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sebastianschmidt/Documents/Uni/Halle/2. Sem/LSS 3 Plotha/LSS3 Gruppenarbeit/Labor- u. Feld-Daten/"/>
    </mc:Choice>
  </mc:AlternateContent>
  <xr:revisionPtr revIDLastSave="0" documentId="13_ncr:1_{8A050494-46B4-CC4D-98C7-80E68F1DED05}" xr6:coauthVersionLast="47" xr6:coauthVersionMax="47" xr10:uidLastSave="{00000000-0000-0000-0000-000000000000}"/>
  <bookViews>
    <workbookView xWindow="25680" yWindow="660" windowWidth="25360" windowHeight="27980" activeTab="5" xr2:uid="{00000000-000D-0000-FFFF-FFFF00000000}"/>
  </bookViews>
  <sheets>
    <sheet name="Bestand" sheetId="1" r:id="rId1"/>
    <sheet name="LAI-Feld" sheetId="2" r:id="rId2"/>
    <sheet name="Chlorophyll" sheetId="3" r:id="rId3"/>
    <sheet name="Porometer" sheetId="4" r:id="rId4"/>
    <sheet name="Labor" sheetId="5" r:id="rId5"/>
    <sheet name="Tabelle1" sheetId="6" r:id="rId6"/>
    <sheet name="Tabelle2" sheetId="7" r:id="rId7"/>
  </sheets>
  <definedNames>
    <definedName name="_xlnm._FilterDatabase" localSheetId="4" hidden="1">Labor!$C$1:$C$157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N3" i="6" l="1"/>
  <c r="N4" i="6"/>
  <c r="N5" i="6"/>
  <c r="N6" i="6"/>
  <c r="N7" i="6"/>
  <c r="N8" i="6"/>
  <c r="P8" i="6" s="1"/>
  <c r="N9" i="6"/>
  <c r="P9" i="6" s="1"/>
  <c r="N10" i="6"/>
  <c r="P10" i="6" s="1"/>
  <c r="N11" i="6"/>
  <c r="N12" i="6"/>
  <c r="N13" i="6"/>
  <c r="P13" i="6" s="1"/>
  <c r="N14" i="6"/>
  <c r="P14" i="6" s="1"/>
  <c r="N15" i="6"/>
  <c r="N16" i="6"/>
  <c r="P16" i="6" s="1"/>
  <c r="Q16" i="6" s="1"/>
  <c r="N17" i="6"/>
  <c r="N18" i="6"/>
  <c r="N19" i="6"/>
  <c r="N20" i="6"/>
  <c r="N21" i="6"/>
  <c r="N22" i="6"/>
  <c r="N23" i="6"/>
  <c r="P23" i="6" s="1"/>
  <c r="N24" i="6"/>
  <c r="P24" i="6" s="1"/>
  <c r="N25" i="6"/>
  <c r="N26" i="6"/>
  <c r="N27" i="6"/>
  <c r="N28" i="6"/>
  <c r="P28" i="6" s="1"/>
  <c r="N29" i="6"/>
  <c r="P29" i="6" s="1"/>
  <c r="N30" i="6"/>
  <c r="P30" i="6" s="1"/>
  <c r="Q30" i="6" s="1"/>
  <c r="N31" i="6"/>
  <c r="N32" i="6"/>
  <c r="N33" i="6"/>
  <c r="N34" i="6"/>
  <c r="N35" i="6"/>
  <c r="N36" i="6"/>
  <c r="N37" i="6"/>
  <c r="P37" i="6" s="1"/>
  <c r="N38" i="6"/>
  <c r="P38" i="6" s="1"/>
  <c r="N39" i="6"/>
  <c r="N40" i="6"/>
  <c r="N41" i="6"/>
  <c r="N42" i="6"/>
  <c r="P42" i="6" s="1"/>
  <c r="N43" i="6"/>
  <c r="P43" i="6" s="1"/>
  <c r="N44" i="6"/>
  <c r="P44" i="6" s="1"/>
  <c r="Q44" i="6" s="1"/>
  <c r="N45" i="6"/>
  <c r="N46" i="6"/>
  <c r="N47" i="6"/>
  <c r="N48" i="6"/>
  <c r="N49" i="6"/>
  <c r="N50" i="6"/>
  <c r="N51" i="6"/>
  <c r="P51" i="6" s="1"/>
  <c r="N52" i="6"/>
  <c r="P52" i="6" s="1"/>
  <c r="N53" i="6"/>
  <c r="N54" i="6"/>
  <c r="N55" i="6"/>
  <c r="N56" i="6"/>
  <c r="P56" i="6" s="1"/>
  <c r="N57" i="6"/>
  <c r="P57" i="6" s="1"/>
  <c r="N58" i="6"/>
  <c r="N59" i="6"/>
  <c r="N60" i="6"/>
  <c r="N61" i="6"/>
  <c r="N62" i="6"/>
  <c r="N63" i="6"/>
  <c r="N64" i="6"/>
  <c r="N65" i="6"/>
  <c r="P65" i="6" s="1"/>
  <c r="N66" i="6"/>
  <c r="P66" i="6" s="1"/>
  <c r="N67" i="6"/>
  <c r="P67" i="6" s="1"/>
  <c r="N68" i="6"/>
  <c r="N69" i="6"/>
  <c r="N70" i="6"/>
  <c r="P70" i="6" s="1"/>
  <c r="N71" i="6"/>
  <c r="P71" i="6" s="1"/>
  <c r="N72" i="6"/>
  <c r="P72" i="6" s="1"/>
  <c r="Q72" i="6" s="1"/>
  <c r="N73" i="6"/>
  <c r="N74" i="6"/>
  <c r="N75" i="6"/>
  <c r="N76" i="6"/>
  <c r="N77" i="6"/>
  <c r="N78" i="6"/>
  <c r="N79" i="6"/>
  <c r="P79" i="6" s="1"/>
  <c r="N80" i="6"/>
  <c r="P80" i="6" s="1"/>
  <c r="N81" i="6"/>
  <c r="P81" i="6" s="1"/>
  <c r="N82" i="6"/>
  <c r="N83" i="6"/>
  <c r="N84" i="6"/>
  <c r="P84" i="6" s="1"/>
  <c r="N85" i="6"/>
  <c r="P85" i="6" s="1"/>
  <c r="N2" i="6"/>
  <c r="M3" i="6"/>
  <c r="O3" i="6"/>
  <c r="P3" i="6"/>
  <c r="M4" i="6"/>
  <c r="O4" i="6"/>
  <c r="P4" i="6"/>
  <c r="M5" i="6"/>
  <c r="O5" i="6"/>
  <c r="P5" i="6"/>
  <c r="M6" i="6"/>
  <c r="P6" i="6"/>
  <c r="O6" i="6"/>
  <c r="M7" i="6"/>
  <c r="O7" i="6"/>
  <c r="P7" i="6"/>
  <c r="M8" i="6"/>
  <c r="O8" i="6"/>
  <c r="M9" i="6"/>
  <c r="O9" i="6"/>
  <c r="M10" i="6"/>
  <c r="O10" i="6"/>
  <c r="M11" i="6"/>
  <c r="O11" i="6"/>
  <c r="P11" i="6"/>
  <c r="M12" i="6"/>
  <c r="O12" i="6"/>
  <c r="P12" i="6"/>
  <c r="M13" i="6"/>
  <c r="O13" i="6"/>
  <c r="M14" i="6"/>
  <c r="O14" i="6"/>
  <c r="M15" i="6"/>
  <c r="O15" i="6"/>
  <c r="M16" i="6"/>
  <c r="O16" i="6"/>
  <c r="M17" i="6"/>
  <c r="O17" i="6"/>
  <c r="P17" i="6"/>
  <c r="M18" i="6"/>
  <c r="O18" i="6"/>
  <c r="P18" i="6"/>
  <c r="M19" i="6"/>
  <c r="O19" i="6"/>
  <c r="P19" i="6"/>
  <c r="M20" i="6"/>
  <c r="P20" i="6"/>
  <c r="O20" i="6"/>
  <c r="M21" i="6"/>
  <c r="O21" i="6"/>
  <c r="P21" i="6"/>
  <c r="M22" i="6"/>
  <c r="O22" i="6"/>
  <c r="P22" i="6"/>
  <c r="M23" i="6"/>
  <c r="O23" i="6"/>
  <c r="M24" i="6"/>
  <c r="O24" i="6"/>
  <c r="M25" i="6"/>
  <c r="O25" i="6"/>
  <c r="P25" i="6"/>
  <c r="M26" i="6"/>
  <c r="O26" i="6"/>
  <c r="P26" i="6"/>
  <c r="M27" i="6"/>
  <c r="P27" i="6"/>
  <c r="O27" i="6"/>
  <c r="M28" i="6"/>
  <c r="O28" i="6"/>
  <c r="M29" i="6"/>
  <c r="O29" i="6"/>
  <c r="M30" i="6"/>
  <c r="O30" i="6"/>
  <c r="M31" i="6"/>
  <c r="O31" i="6"/>
  <c r="P31" i="6"/>
  <c r="M32" i="6"/>
  <c r="O32" i="6"/>
  <c r="P32" i="6"/>
  <c r="M33" i="6"/>
  <c r="O33" i="6"/>
  <c r="P33" i="6"/>
  <c r="M34" i="6"/>
  <c r="P34" i="6"/>
  <c r="O34" i="6"/>
  <c r="M35" i="6"/>
  <c r="O35" i="6"/>
  <c r="P35" i="6"/>
  <c r="M36" i="6"/>
  <c r="O36" i="6"/>
  <c r="P36" i="6"/>
  <c r="M37" i="6"/>
  <c r="O37" i="6"/>
  <c r="M38" i="6"/>
  <c r="O38" i="6"/>
  <c r="M39" i="6"/>
  <c r="O39" i="6"/>
  <c r="P39" i="6"/>
  <c r="M40" i="6"/>
  <c r="O40" i="6"/>
  <c r="P40" i="6"/>
  <c r="M41" i="6"/>
  <c r="P41" i="6"/>
  <c r="O41" i="6"/>
  <c r="M42" i="6"/>
  <c r="O42" i="6"/>
  <c r="M43" i="6"/>
  <c r="O43" i="6"/>
  <c r="M44" i="6"/>
  <c r="O44" i="6"/>
  <c r="M45" i="6"/>
  <c r="O45" i="6"/>
  <c r="P45" i="6"/>
  <c r="M46" i="6"/>
  <c r="O46" i="6"/>
  <c r="P46" i="6"/>
  <c r="M47" i="6"/>
  <c r="O47" i="6"/>
  <c r="P47" i="6"/>
  <c r="M48" i="6"/>
  <c r="P48" i="6"/>
  <c r="O48" i="6"/>
  <c r="M49" i="6"/>
  <c r="O49" i="6"/>
  <c r="P49" i="6"/>
  <c r="M50" i="6"/>
  <c r="O50" i="6"/>
  <c r="P50" i="6"/>
  <c r="M51" i="6"/>
  <c r="O51" i="6"/>
  <c r="M52" i="6"/>
  <c r="O52" i="6"/>
  <c r="M53" i="6"/>
  <c r="O53" i="6"/>
  <c r="P53" i="6"/>
  <c r="M54" i="6"/>
  <c r="O54" i="6"/>
  <c r="P54" i="6"/>
  <c r="M55" i="6"/>
  <c r="P55" i="6"/>
  <c r="O55" i="6"/>
  <c r="M56" i="6"/>
  <c r="O56" i="6"/>
  <c r="M57" i="6"/>
  <c r="O57" i="6"/>
  <c r="M58" i="6"/>
  <c r="O58" i="6"/>
  <c r="M59" i="6"/>
  <c r="O59" i="6"/>
  <c r="P59" i="6"/>
  <c r="M60" i="6"/>
  <c r="O60" i="6"/>
  <c r="P60" i="6"/>
  <c r="M61" i="6"/>
  <c r="O61" i="6"/>
  <c r="P61" i="6"/>
  <c r="M62" i="6"/>
  <c r="P62" i="6"/>
  <c r="O62" i="6"/>
  <c r="M63" i="6"/>
  <c r="O63" i="6"/>
  <c r="P63" i="6"/>
  <c r="M64" i="6"/>
  <c r="O64" i="6"/>
  <c r="P64" i="6"/>
  <c r="M65" i="6"/>
  <c r="O65" i="6"/>
  <c r="M66" i="6"/>
  <c r="O66" i="6"/>
  <c r="M67" i="6"/>
  <c r="O67" i="6"/>
  <c r="M68" i="6"/>
  <c r="O68" i="6"/>
  <c r="P68" i="6"/>
  <c r="M69" i="6"/>
  <c r="P69" i="6"/>
  <c r="O69" i="6"/>
  <c r="M70" i="6"/>
  <c r="O70" i="6"/>
  <c r="M71" i="6"/>
  <c r="O71" i="6"/>
  <c r="M72" i="6"/>
  <c r="O72" i="6"/>
  <c r="M73" i="6"/>
  <c r="O73" i="6"/>
  <c r="P73" i="6"/>
  <c r="M74" i="6"/>
  <c r="O74" i="6"/>
  <c r="P74" i="6"/>
  <c r="M75" i="6"/>
  <c r="O75" i="6"/>
  <c r="P75" i="6"/>
  <c r="M76" i="6"/>
  <c r="P76" i="6"/>
  <c r="O76" i="6"/>
  <c r="M77" i="6"/>
  <c r="O77" i="6"/>
  <c r="P77" i="6"/>
  <c r="M78" i="6"/>
  <c r="O78" i="6"/>
  <c r="P78" i="6"/>
  <c r="M79" i="6"/>
  <c r="O79" i="6"/>
  <c r="M80" i="6"/>
  <c r="O80" i="6"/>
  <c r="M81" i="6"/>
  <c r="O81" i="6"/>
  <c r="M82" i="6"/>
  <c r="O82" i="6"/>
  <c r="P82" i="6"/>
  <c r="M83" i="6"/>
  <c r="P83" i="6"/>
  <c r="O83" i="6"/>
  <c r="M84" i="6"/>
  <c r="O84" i="6"/>
  <c r="M85" i="6"/>
  <c r="O85" i="6"/>
  <c r="O2" i="6"/>
  <c r="M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7" i="6"/>
  <c r="K77" i="6"/>
  <c r="L77" i="6"/>
  <c r="J78" i="6"/>
  <c r="K78" i="6"/>
  <c r="L78" i="6"/>
  <c r="J79" i="6"/>
  <c r="K79" i="6"/>
  <c r="L79" i="6"/>
  <c r="J80" i="6"/>
  <c r="K80" i="6"/>
  <c r="L80" i="6"/>
  <c r="J81" i="6"/>
  <c r="K81" i="6"/>
  <c r="L81" i="6"/>
  <c r="J82" i="6"/>
  <c r="K82" i="6"/>
  <c r="L82" i="6"/>
  <c r="J83" i="6"/>
  <c r="K83" i="6"/>
  <c r="L83" i="6"/>
  <c r="J84" i="6"/>
  <c r="K84" i="6"/>
  <c r="L84" i="6"/>
  <c r="J85" i="6"/>
  <c r="K85" i="6"/>
  <c r="L85" i="6"/>
  <c r="L2" i="6"/>
  <c r="K2" i="6"/>
  <c r="J2" i="6"/>
  <c r="CE9" i="6"/>
  <c r="CF9" i="6"/>
  <c r="CG9" i="6"/>
  <c r="CH9" i="6"/>
  <c r="CE16" i="6"/>
  <c r="CF16" i="6"/>
  <c r="CG16" i="6"/>
  <c r="CH16" i="6"/>
  <c r="CE23" i="6"/>
  <c r="CF23" i="6"/>
  <c r="CG23" i="6"/>
  <c r="CH23" i="6"/>
  <c r="CE30" i="6"/>
  <c r="CF30" i="6"/>
  <c r="CH30" i="6" s="1"/>
  <c r="CG30" i="6"/>
  <c r="CE37" i="6"/>
  <c r="CF37" i="6"/>
  <c r="CG37" i="6"/>
  <c r="CH37" i="6"/>
  <c r="CE44" i="6"/>
  <c r="CF44" i="6"/>
  <c r="CG44" i="6"/>
  <c r="CH44" i="6"/>
  <c r="CE51" i="6"/>
  <c r="CF51" i="6"/>
  <c r="CG51" i="6"/>
  <c r="CH51" i="6"/>
  <c r="CE58" i="6"/>
  <c r="CF58" i="6"/>
  <c r="CG58" i="6"/>
  <c r="CH58" i="6"/>
  <c r="CE65" i="6"/>
  <c r="CF65" i="6"/>
  <c r="CG65" i="6"/>
  <c r="CH65" i="6"/>
  <c r="CG2" i="6"/>
  <c r="CF2" i="6"/>
  <c r="CE2" i="6"/>
  <c r="CH2" i="6"/>
  <c r="BN9" i="6"/>
  <c r="BO9" i="6"/>
  <c r="BP9" i="6"/>
  <c r="BN16" i="6"/>
  <c r="BO16" i="6"/>
  <c r="BP16" i="6"/>
  <c r="BQ16" i="6"/>
  <c r="BN23" i="6"/>
  <c r="BO23" i="6"/>
  <c r="BP23" i="6"/>
  <c r="BN30" i="6"/>
  <c r="BO30" i="6"/>
  <c r="BP30" i="6"/>
  <c r="BN37" i="6"/>
  <c r="BO37" i="6"/>
  <c r="BP37" i="6"/>
  <c r="BN44" i="6"/>
  <c r="BO44" i="6"/>
  <c r="BP44" i="6"/>
  <c r="BQ44" i="6"/>
  <c r="BN51" i="6"/>
  <c r="BO51" i="6"/>
  <c r="BP51" i="6"/>
  <c r="BN58" i="6"/>
  <c r="BO58" i="6"/>
  <c r="BP58" i="6"/>
  <c r="BQ58" i="6"/>
  <c r="BN65" i="6"/>
  <c r="BO65" i="6"/>
  <c r="BP65" i="6"/>
  <c r="BP2" i="6"/>
  <c r="BO2" i="6"/>
  <c r="BN2" i="6"/>
  <c r="AD9" i="6"/>
  <c r="AE9" i="6"/>
  <c r="AF9" i="6"/>
  <c r="AD16" i="6"/>
  <c r="AE16" i="6"/>
  <c r="AF16" i="6"/>
  <c r="AG16" i="6" s="1"/>
  <c r="AD23" i="6"/>
  <c r="AE23" i="6"/>
  <c r="AF23" i="6"/>
  <c r="AG23" i="6" s="1"/>
  <c r="AD30" i="6"/>
  <c r="AE30" i="6"/>
  <c r="AF30" i="6"/>
  <c r="AD37" i="6"/>
  <c r="AE37" i="6"/>
  <c r="AF37" i="6"/>
  <c r="AD44" i="6"/>
  <c r="AE44" i="6"/>
  <c r="AF44" i="6"/>
  <c r="AD51" i="6"/>
  <c r="AE51" i="6"/>
  <c r="AF51" i="6"/>
  <c r="AG51" i="6"/>
  <c r="AD58" i="6"/>
  <c r="AE58" i="6"/>
  <c r="AF58" i="6"/>
  <c r="AD65" i="6"/>
  <c r="AE65" i="6"/>
  <c r="AF65" i="6"/>
  <c r="AD72" i="6"/>
  <c r="AE72" i="6"/>
  <c r="AF72" i="6"/>
  <c r="AF2" i="6"/>
  <c r="AE2" i="6"/>
  <c r="AD2" i="6"/>
  <c r="AG2" i="6"/>
  <c r="AJ6" i="5"/>
  <c r="AJ7" i="5"/>
  <c r="AJ8" i="5"/>
  <c r="AJ9" i="5"/>
  <c r="AJ10" i="5"/>
  <c r="AJ11" i="5"/>
  <c r="AJ12" i="5"/>
  <c r="AJ13" i="5"/>
  <c r="AJ14" i="5"/>
  <c r="AJ15" i="5"/>
  <c r="AJ16" i="5"/>
  <c r="AJ5" i="5"/>
  <c r="Q146" i="5"/>
  <c r="Q133" i="5"/>
  <c r="P146" i="5"/>
  <c r="O146" i="5"/>
  <c r="P145" i="5"/>
  <c r="O145" i="5"/>
  <c r="P133" i="5"/>
  <c r="O133" i="5"/>
  <c r="N133" i="5"/>
  <c r="P132" i="5"/>
  <c r="O132" i="5"/>
  <c r="N132" i="5"/>
  <c r="J133" i="4"/>
  <c r="J132" i="4"/>
  <c r="J3" i="4"/>
  <c r="Q65" i="6" l="1"/>
  <c r="Q51" i="6"/>
  <c r="Q37" i="6"/>
  <c r="Q79" i="6"/>
  <c r="Q23" i="6"/>
  <c r="P15" i="6"/>
  <c r="Q9" i="6" s="1"/>
  <c r="P58" i="6"/>
  <c r="Q58" i="6" s="1"/>
  <c r="BQ9" i="6"/>
  <c r="BQ37" i="6"/>
  <c r="BQ65" i="6"/>
  <c r="AG44" i="6"/>
  <c r="AG72" i="6"/>
  <c r="AG9" i="6"/>
  <c r="AG65" i="6"/>
  <c r="AG37" i="6"/>
  <c r="BQ23" i="6"/>
  <c r="BQ51" i="6"/>
  <c r="AG58" i="6"/>
  <c r="AG30" i="6"/>
  <c r="BQ30" i="6"/>
  <c r="BQ2" i="6"/>
  <c r="P2" i="6"/>
  <c r="Q2" i="6" s="1"/>
  <c r="P120" i="5"/>
  <c r="O120" i="5"/>
  <c r="Q120" i="5" s="1"/>
  <c r="N120" i="5"/>
  <c r="P119" i="5"/>
  <c r="O119" i="5"/>
  <c r="N119" i="5"/>
  <c r="P107" i="5"/>
  <c r="O107" i="5"/>
  <c r="N107" i="5"/>
  <c r="P106" i="5"/>
  <c r="O106" i="5"/>
  <c r="N106" i="5"/>
  <c r="P94" i="5"/>
  <c r="O94" i="5"/>
  <c r="Q94" i="5" s="1"/>
  <c r="N94" i="5"/>
  <c r="P93" i="5"/>
  <c r="O93" i="5"/>
  <c r="N93" i="5"/>
  <c r="P81" i="5"/>
  <c r="O81" i="5"/>
  <c r="N81" i="5"/>
  <c r="P80" i="5"/>
  <c r="O80" i="5"/>
  <c r="N80" i="5"/>
  <c r="P68" i="5"/>
  <c r="O68" i="5"/>
  <c r="Q68" i="5" s="1"/>
  <c r="N68" i="5"/>
  <c r="P67" i="5"/>
  <c r="O67" i="5"/>
  <c r="N67" i="5"/>
  <c r="J120" i="4"/>
  <c r="J119" i="4"/>
  <c r="J107" i="4"/>
  <c r="J106" i="4"/>
  <c r="J94" i="4"/>
  <c r="J93" i="4"/>
  <c r="J81" i="4"/>
  <c r="J80" i="4"/>
  <c r="J68" i="4"/>
  <c r="J67" i="4"/>
  <c r="AL68" i="1"/>
  <c r="AO120" i="1"/>
  <c r="AN120" i="1"/>
  <c r="AM120" i="1"/>
  <c r="AL120" i="1"/>
  <c r="AO119" i="1"/>
  <c r="AN119" i="1"/>
  <c r="AM119" i="1"/>
  <c r="AL119" i="1"/>
  <c r="AO107" i="1"/>
  <c r="AN107" i="1"/>
  <c r="AM107" i="1"/>
  <c r="AL107" i="1"/>
  <c r="AO106" i="1"/>
  <c r="AN106" i="1"/>
  <c r="AM106" i="1"/>
  <c r="AL106" i="1"/>
  <c r="AO94" i="1"/>
  <c r="AN94" i="1"/>
  <c r="AM94" i="1"/>
  <c r="AL94" i="1"/>
  <c r="AO93" i="1"/>
  <c r="AN93" i="1"/>
  <c r="AM93" i="1"/>
  <c r="AL93" i="1"/>
  <c r="AO81" i="1"/>
  <c r="AN81" i="1"/>
  <c r="AM81" i="1"/>
  <c r="AL81" i="1"/>
  <c r="AO80" i="1"/>
  <c r="AN80" i="1"/>
  <c r="AM80" i="1"/>
  <c r="AL80" i="1"/>
  <c r="AO68" i="1"/>
  <c r="AN68" i="1"/>
  <c r="AM68" i="1"/>
  <c r="AO67" i="1"/>
  <c r="AN67" i="1"/>
  <c r="AM67" i="1"/>
  <c r="AL67" i="1"/>
  <c r="O120" i="2"/>
  <c r="O119" i="2"/>
  <c r="O107" i="2"/>
  <c r="O106" i="2"/>
  <c r="O94" i="2"/>
  <c r="O93" i="2"/>
  <c r="O81" i="2"/>
  <c r="O80" i="2"/>
  <c r="O68" i="2"/>
  <c r="O67" i="2"/>
  <c r="AD120" i="3"/>
  <c r="AD119" i="3"/>
  <c r="AD107" i="3"/>
  <c r="AD106" i="3"/>
  <c r="AD94" i="3"/>
  <c r="AD93" i="3"/>
  <c r="AD81" i="3"/>
  <c r="AD80" i="3"/>
  <c r="AD68" i="3"/>
  <c r="AD67" i="3"/>
  <c r="Q107" i="5" l="1"/>
  <c r="Q81" i="5"/>
  <c r="AO55" i="1"/>
  <c r="AN55" i="1"/>
  <c r="AM55" i="1"/>
  <c r="AL55" i="1"/>
  <c r="AO54" i="1"/>
  <c r="AN54" i="1"/>
  <c r="AM54" i="1"/>
  <c r="AL54" i="1"/>
  <c r="AO42" i="1"/>
  <c r="AN42" i="1"/>
  <c r="AM42" i="1"/>
  <c r="AL42" i="1"/>
  <c r="AO41" i="1"/>
  <c r="AN41" i="1"/>
  <c r="AM41" i="1"/>
  <c r="AL41" i="1"/>
  <c r="AO29" i="1"/>
  <c r="AN29" i="1"/>
  <c r="AM29" i="1"/>
  <c r="AL29" i="1"/>
  <c r="AO28" i="1"/>
  <c r="AN28" i="1"/>
  <c r="AM28" i="1"/>
  <c r="AL28" i="1"/>
  <c r="AO16" i="1"/>
  <c r="AN16" i="1"/>
  <c r="AM16" i="1"/>
  <c r="AL16" i="1"/>
  <c r="AO15" i="1"/>
  <c r="AN15" i="1"/>
  <c r="AM15" i="1"/>
  <c r="AL15" i="1"/>
  <c r="AO3" i="1"/>
  <c r="AO2" i="1"/>
  <c r="AL3" i="1"/>
  <c r="AL2" i="1"/>
  <c r="AN3" i="1"/>
  <c r="AN2" i="1"/>
  <c r="AM3" i="1"/>
  <c r="AM2" i="1"/>
  <c r="P55" i="5"/>
  <c r="O55" i="5"/>
  <c r="Q55" i="5" s="1"/>
  <c r="N55" i="5"/>
  <c r="P54" i="5"/>
  <c r="O54" i="5"/>
  <c r="N54" i="5"/>
  <c r="P42" i="5"/>
  <c r="O42" i="5"/>
  <c r="Q42" i="5" s="1"/>
  <c r="N42" i="5"/>
  <c r="P41" i="5"/>
  <c r="O41" i="5"/>
  <c r="N41" i="5"/>
  <c r="P29" i="5"/>
  <c r="O29" i="5"/>
  <c r="Q29" i="5" s="1"/>
  <c r="N29" i="5"/>
  <c r="P28" i="5"/>
  <c r="O28" i="5"/>
  <c r="N28" i="5"/>
  <c r="P16" i="5"/>
  <c r="O16" i="5"/>
  <c r="Q16" i="5" s="1"/>
  <c r="N16" i="5"/>
  <c r="P15" i="5"/>
  <c r="O15" i="5"/>
  <c r="N15" i="5"/>
  <c r="O2" i="5"/>
  <c r="P2" i="5"/>
  <c r="O3" i="5"/>
  <c r="P3" i="5"/>
  <c r="N3" i="5"/>
  <c r="N2" i="5"/>
  <c r="J55" i="4"/>
  <c r="J54" i="4"/>
  <c r="J42" i="4"/>
  <c r="J41" i="4"/>
  <c r="J29" i="4"/>
  <c r="J28" i="4"/>
  <c r="J16" i="4"/>
  <c r="J15" i="4"/>
  <c r="J2" i="4"/>
  <c r="AD55" i="3"/>
  <c r="AD54" i="3"/>
  <c r="AD42" i="3"/>
  <c r="AD41" i="3"/>
  <c r="AD29" i="3"/>
  <c r="AD28" i="3"/>
  <c r="AD16" i="3"/>
  <c r="AD15" i="3"/>
  <c r="AD3" i="3"/>
  <c r="AD2" i="3"/>
  <c r="O55" i="2"/>
  <c r="O54" i="2"/>
  <c r="O42" i="2"/>
  <c r="O41" i="2"/>
  <c r="O29" i="2"/>
  <c r="O28" i="2"/>
  <c r="O16" i="2"/>
  <c r="O15" i="2"/>
  <c r="O3" i="2"/>
  <c r="O2" i="2"/>
  <c r="Q3" i="5" l="1"/>
</calcChain>
</file>

<file path=xl/sharedStrings.xml><?xml version="1.0" encoding="utf-8"?>
<sst xmlns="http://schemas.openxmlformats.org/spreadsheetml/2006/main" count="615" uniqueCount="122">
  <si>
    <t>Datum</t>
  </si>
  <si>
    <t>ESU</t>
  </si>
  <si>
    <t>SSU</t>
  </si>
  <si>
    <t>A</t>
  </si>
  <si>
    <t>B</t>
  </si>
  <si>
    <t>C</t>
  </si>
  <si>
    <t>D</t>
  </si>
  <si>
    <t>LAI1</t>
  </si>
  <si>
    <t>LAI2</t>
  </si>
  <si>
    <t>LAI3</t>
  </si>
  <si>
    <t>FVC1</t>
  </si>
  <si>
    <t>FVC2</t>
  </si>
  <si>
    <t>FVC3</t>
  </si>
  <si>
    <t>FVC4</t>
  </si>
  <si>
    <t>FVC5</t>
  </si>
  <si>
    <t>FVC_mean</t>
  </si>
  <si>
    <t>PSM1</t>
  </si>
  <si>
    <t>PSM2</t>
  </si>
  <si>
    <t>PSM3</t>
  </si>
  <si>
    <t>PSM4</t>
  </si>
  <si>
    <t>PSM5</t>
  </si>
  <si>
    <t>PSM_mean</t>
  </si>
  <si>
    <t>BBCH1</t>
  </si>
  <si>
    <t>BBCH2</t>
  </si>
  <si>
    <t>BBCH3</t>
  </si>
  <si>
    <t>BBCH4</t>
  </si>
  <si>
    <t>BBCH5</t>
  </si>
  <si>
    <t>BBCH_min</t>
  </si>
  <si>
    <t>BBCH_med</t>
  </si>
  <si>
    <t>BBCH_max</t>
  </si>
  <si>
    <t>BBCH_final</t>
  </si>
  <si>
    <t>Height1</t>
  </si>
  <si>
    <t>Height2</t>
  </si>
  <si>
    <t>Height3</t>
  </si>
  <si>
    <t>Height4</t>
  </si>
  <si>
    <t>Height5</t>
  </si>
  <si>
    <t>Height_final</t>
  </si>
  <si>
    <t>SM1</t>
  </si>
  <si>
    <t>SM2</t>
  </si>
  <si>
    <t>SM3</t>
  </si>
  <si>
    <t>SM4</t>
  </si>
  <si>
    <t>SM5</t>
  </si>
  <si>
    <t>SM_final</t>
  </si>
  <si>
    <t>SPAD1_1</t>
  </si>
  <si>
    <t>SPAD1_2</t>
  </si>
  <si>
    <t>SPAD1_3</t>
  </si>
  <si>
    <t>SPAD1_4</t>
  </si>
  <si>
    <t>SPAD1_5</t>
  </si>
  <si>
    <t>SPAD2_1</t>
  </si>
  <si>
    <t>SPAD2_2</t>
  </si>
  <si>
    <t>SPAD2_3</t>
  </si>
  <si>
    <t>SPAD2_4</t>
  </si>
  <si>
    <t>SPAD2_5</t>
  </si>
  <si>
    <t>SPAD3_1</t>
  </si>
  <si>
    <t>SPAD3_2</t>
  </si>
  <si>
    <t>SPAD3_3</t>
  </si>
  <si>
    <t>SPAD3_4</t>
  </si>
  <si>
    <t>SPAD3_5</t>
  </si>
  <si>
    <t>SPAD4_1</t>
  </si>
  <si>
    <t>SPAD4_2</t>
  </si>
  <si>
    <t>SPAD4_3</t>
  </si>
  <si>
    <t>SPAD4_4</t>
  </si>
  <si>
    <t>SPAD4_5</t>
  </si>
  <si>
    <t>SPAD5_1</t>
  </si>
  <si>
    <t>SPAD5_2</t>
  </si>
  <si>
    <t>SPAD5_3</t>
  </si>
  <si>
    <t>SPAD5_4</t>
  </si>
  <si>
    <t>SPAD5_5</t>
  </si>
  <si>
    <t>PORO1_1</t>
  </si>
  <si>
    <t>PORO1_2</t>
  </si>
  <si>
    <t>PORO1_3</t>
  </si>
  <si>
    <t>PORO1_4</t>
  </si>
  <si>
    <t>PORO1_5</t>
  </si>
  <si>
    <t>SEL1</t>
  </si>
  <si>
    <t>SEL2</t>
  </si>
  <si>
    <t>SEL3</t>
  </si>
  <si>
    <t>LAI4</t>
  </si>
  <si>
    <t>SEL4</t>
  </si>
  <si>
    <t>LAI5</t>
  </si>
  <si>
    <t>SEL5</t>
  </si>
  <si>
    <t>FM1</t>
  </si>
  <si>
    <t>FM2</t>
  </si>
  <si>
    <t>FM3</t>
  </si>
  <si>
    <t>TM1</t>
  </si>
  <si>
    <t>TM2</t>
  </si>
  <si>
    <t>TM3</t>
  </si>
  <si>
    <t>LAI</t>
  </si>
  <si>
    <t>FM</t>
  </si>
  <si>
    <t>TM</t>
  </si>
  <si>
    <t>FVC</t>
  </si>
  <si>
    <t>BBCH</t>
  </si>
  <si>
    <t>Height</t>
  </si>
  <si>
    <t>SM</t>
  </si>
  <si>
    <t>FM-TM (im Zwischenbereich)</t>
  </si>
  <si>
    <t>Mittelwerte, im Zwischenbereich</t>
  </si>
  <si>
    <t>NA</t>
  </si>
  <si>
    <t>Anteil</t>
  </si>
  <si>
    <t>Mw PORO</t>
  </si>
  <si>
    <t>STABW PORO</t>
  </si>
  <si>
    <t>n PORO</t>
  </si>
  <si>
    <t>SEM PORO</t>
  </si>
  <si>
    <t>SEM Fm</t>
  </si>
  <si>
    <t>SEM Tm</t>
  </si>
  <si>
    <t>PM1</t>
  </si>
  <si>
    <t>PM2</t>
  </si>
  <si>
    <t>PM3</t>
  </si>
  <si>
    <t>Mw PM</t>
  </si>
  <si>
    <t>STABW PM</t>
  </si>
  <si>
    <t>n PM</t>
  </si>
  <si>
    <t>SEM PM</t>
  </si>
  <si>
    <t>Mw SEM PM</t>
  </si>
  <si>
    <t>SEM Cph</t>
  </si>
  <si>
    <t>SEM LAI</t>
  </si>
  <si>
    <t>(SEM Cph)/40</t>
  </si>
  <si>
    <t>Mw SPAD</t>
  </si>
  <si>
    <t>STABW SPAD</t>
  </si>
  <si>
    <t>SPAD/40</t>
  </si>
  <si>
    <t>n SPAD</t>
  </si>
  <si>
    <t>SEM SPAD</t>
  </si>
  <si>
    <t>Mw LAI</t>
  </si>
  <si>
    <t>STABW LAI</t>
  </si>
  <si>
    <t>n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</si>
</sst>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699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1" xfId="0" quotePrefix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quotePrefix="1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4" xfId="0" quotePrefix="1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4" borderId="0" xfId="0" applyNumberFormat="1" applyFill="1"/>
    <xf numFmtId="2" fontId="0" fillId="3" borderId="0" xfId="0" applyNumberFormat="1" applyFill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quotePrefix="1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quotePrefix="1" applyNumberForma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4" xfId="0" quotePrefix="1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0" xfId="0" applyNumberFormat="1" applyFill="1"/>
    <xf numFmtId="164" fontId="0" fillId="3" borderId="0" xfId="0" applyNumberFormat="1" applyFill="1"/>
    <xf numFmtId="2" fontId="0" fillId="4" borderId="1" xfId="0" applyNumberFormat="1" applyFill="1" applyBorder="1" applyAlignment="1">
      <alignment horizontal="center"/>
    </xf>
    <xf numFmtId="2" fontId="0" fillId="4" borderId="1" xfId="0" quotePrefix="1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4" xfId="0" quotePrefix="1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164" fontId="2" fillId="4" borderId="0" xfId="0" applyNumberFormat="1" applyFont="1" applyFill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4" borderId="0" xfId="0" applyFill="1"/>
    <xf numFmtId="0" fontId="0" fillId="3" borderId="0" xfId="0" applyFill="1"/>
    <xf numFmtId="0" fontId="0" fillId="4" borderId="4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2" fontId="4" fillId="5" borderId="14" xfId="0" applyNumberFormat="1" applyFont="1" applyFill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2" fontId="4" fillId="5" borderId="16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 AFS-Streifen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(Bestand!$A$2,Bestand!$A$15,Bestand!$A$28,Bestand!$A$41,Bestand!$A$54,Bestand!$A$67,Bestand!$A$80,Bestand!$A$93,Bestand!$A$106,Bestand!$A$119)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(Bestand!$AL$2,Bestand!$AL$15,Bestand!$AL$28,Bestand!$AL$41,Bestand!$AL$54,Bestand!$AL$67,Bestand!$AL$80,Bestand!$AL$93,Bestand!$AL$106,Bestand!$AL$119)</c:f>
              <c:numCache>
                <c:formatCode>0.00</c:formatCode>
                <c:ptCount val="10"/>
                <c:pt idx="0">
                  <c:v>61.238095238095241</c:v>
                </c:pt>
                <c:pt idx="1">
                  <c:v>68.041666666666671</c:v>
                </c:pt>
                <c:pt idx="2">
                  <c:v>78.541666666666671</c:v>
                </c:pt>
                <c:pt idx="3">
                  <c:v>88.958333333333329</c:v>
                </c:pt>
                <c:pt idx="4">
                  <c:v>90</c:v>
                </c:pt>
                <c:pt idx="5">
                  <c:v>91.125</c:v>
                </c:pt>
                <c:pt idx="6">
                  <c:v>90.416666666666671</c:v>
                </c:pt>
                <c:pt idx="7">
                  <c:v>90.111111111111114</c:v>
                </c:pt>
                <c:pt idx="8">
                  <c:v>96</c:v>
                </c:pt>
                <c:pt idx="9">
                  <c:v>93.541666666666671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0-40E9-BE6A-97C84603CFC4}"/>
            </c:ext>
          </c:extLst>
        </c:ser>
        <c:ser>
          <c:idx val="1"/>
          <c:order val="1"/>
          <c:tx>
            <c:v>im Zwischenbereich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(Bestand!$A$2,Bestand!$A$15,Bestand!$A$28,Bestand!$A$41,Bestand!$A$54,Bestand!$A$67,Bestand!$A$80,Bestand!$A$93,Bestand!$A$106,Bestand!$A$119)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(Bestand!$AL$3,Bestand!$AL$16,Bestand!$AL$29,Bestand!$AL$42,Bestand!$AL$55,Bestand!$AL$68,Bestand!$AL$81,Bestand!$AL$94,Bestand!$AL$107,Bestand!$AL$120)</c:f>
              <c:numCache>
                <c:formatCode>0.00</c:formatCode>
                <c:ptCount val="10"/>
                <c:pt idx="0">
                  <c:v>49.42307692307692</c:v>
                </c:pt>
                <c:pt idx="1">
                  <c:v>69.5</c:v>
                </c:pt>
                <c:pt idx="2">
                  <c:v>84.321428571428569</c:v>
                </c:pt>
                <c:pt idx="3">
                  <c:v>83.678571428571431</c:v>
                </c:pt>
                <c:pt idx="4">
                  <c:v>89.857142857142861</c:v>
                </c:pt>
                <c:pt idx="5">
                  <c:v>91.892857142857139</c:v>
                </c:pt>
                <c:pt idx="6">
                  <c:v>86.518518518518519</c:v>
                </c:pt>
                <c:pt idx="7">
                  <c:v>89.142857142857139</c:v>
                </c:pt>
                <c:pt idx="8">
                  <c:v>95.047619047619051</c:v>
                </c:pt>
                <c:pt idx="9">
                  <c:v>90.785714285714292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50-40E9-BE6A-97C84603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31039"/>
        <c:axId val="799950975"/>
      </c:scatterChart>
      <c:valAx>
        <c:axId val="8038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9950975"/>
        <c:crosses val="autoZero"/>
        <c:crossBetween val="midCat"/>
      </c:valAx>
      <c:valAx>
        <c:axId val="7999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383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BBCH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 AFS-Streifen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(Bestand!$A$2,Bestand!$A$15,Bestand!$A$28,Bestand!$A$41,Bestand!$A$54,Bestand!$A$67,Bestand!$A$80,Bestand!$A$93,Bestand!$A$106,Bestand!$A$119)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(Bestand!$AM$2,Bestand!$AM$15,Bestand!$AM$28,Bestand!$AM$41,Bestand!$AM$54,Bestand!$AM$67,Bestand!$AM$80,Bestand!$AM$93,Bestand!$AM$106,Bestand!$AM$119)</c:f>
              <c:numCache>
                <c:formatCode>General</c:formatCode>
                <c:ptCount val="10"/>
                <c:pt idx="0">
                  <c:v>25</c:v>
                </c:pt>
                <c:pt idx="1">
                  <c:v>27.111111111111111</c:v>
                </c:pt>
                <c:pt idx="2">
                  <c:v>30.5</c:v>
                </c:pt>
                <c:pt idx="3">
                  <c:v>32.777777777777779</c:v>
                </c:pt>
                <c:pt idx="4">
                  <c:v>49</c:v>
                </c:pt>
                <c:pt idx="5">
                  <c:v>57.555555555555557</c:v>
                </c:pt>
                <c:pt idx="6">
                  <c:v>58.444444444444443</c:v>
                </c:pt>
                <c:pt idx="7">
                  <c:v>61</c:v>
                </c:pt>
                <c:pt idx="8">
                  <c:v>74.25</c:v>
                </c:pt>
                <c:pt idx="9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6-4426-A17E-0F6AA86DAC7F}"/>
            </c:ext>
          </c:extLst>
        </c:ser>
        <c:ser>
          <c:idx val="1"/>
          <c:order val="1"/>
          <c:tx>
            <c:v>im Zwischenbereich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(Bestand!$A$2,Bestand!$A$15,Bestand!$A$28,Bestand!$A$41,Bestand!$A$54,Bestand!$A$67,Bestand!$A$80,Bestand!$A$93,Bestand!$A$106,Bestand!$A$119)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(Bestand!$AM$3,Bestand!$AM$16,Bestand!$AM$29,Bestand!$AM$42,Bestand!$AM$55,Bestand!$AM$68,Bestand!$AM$81,Bestand!$AM$94,Bestand!$AM$107,Bestand!$AM$120)</c:f>
              <c:numCache>
                <c:formatCode>General</c:formatCode>
                <c:ptCount val="10"/>
                <c:pt idx="0">
                  <c:v>26</c:v>
                </c:pt>
                <c:pt idx="1">
                  <c:v>26.904761904761905</c:v>
                </c:pt>
                <c:pt idx="2">
                  <c:v>30.38095238095238</c:v>
                </c:pt>
                <c:pt idx="3">
                  <c:v>32.904761904761905</c:v>
                </c:pt>
                <c:pt idx="4">
                  <c:v>49</c:v>
                </c:pt>
                <c:pt idx="5">
                  <c:v>57.61904761904762</c:v>
                </c:pt>
                <c:pt idx="6">
                  <c:v>58.38095238095238</c:v>
                </c:pt>
                <c:pt idx="7">
                  <c:v>61</c:v>
                </c:pt>
                <c:pt idx="8">
                  <c:v>73.785714285714292</c:v>
                </c:pt>
                <c:pt idx="9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6-4426-A17E-0F6AA86DA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31039"/>
        <c:axId val="799950975"/>
      </c:scatterChart>
      <c:valAx>
        <c:axId val="8038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9950975"/>
        <c:crosses val="autoZero"/>
        <c:crossBetween val="midCat"/>
      </c:valAx>
      <c:valAx>
        <c:axId val="7999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383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 AFS-Streifen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(Bestand!$A$2,Bestand!$A$15,Bestand!$A$28,Bestand!$A$41,Bestand!$A$54,Bestand!$A$67,Bestand!$A$80,Bestand!$A$93,Bestand!$A$106,Bestand!$A$119)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(Bestand!$AN$2,Bestand!$AN$15,Bestand!$AN$28,Bestand!$AN$41,Bestand!$AN$54,Bestand!$AN$67,Bestand!$AN$80,Bestand!$AN$93,Bestand!$AN$106,Bestand!$AN$119)</c:f>
              <c:numCache>
                <c:formatCode>General</c:formatCode>
                <c:ptCount val="10"/>
                <c:pt idx="0">
                  <c:v>22</c:v>
                </c:pt>
                <c:pt idx="1">
                  <c:v>29.833333333333332</c:v>
                </c:pt>
                <c:pt idx="2">
                  <c:v>47.033333333333331</c:v>
                </c:pt>
                <c:pt idx="3">
                  <c:v>59.133333333333333</c:v>
                </c:pt>
                <c:pt idx="4">
                  <c:v>70.099999999999994</c:v>
                </c:pt>
                <c:pt idx="5">
                  <c:v>85.766666666666666</c:v>
                </c:pt>
                <c:pt idx="6">
                  <c:v>96.033333333333331</c:v>
                </c:pt>
                <c:pt idx="7">
                  <c:v>94.766666666666666</c:v>
                </c:pt>
                <c:pt idx="8">
                  <c:v>99.1</c:v>
                </c:pt>
                <c:pt idx="9">
                  <c:v>98.966666666666669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C-4628-A798-096C4181ED35}"/>
            </c:ext>
          </c:extLst>
        </c:ser>
        <c:ser>
          <c:idx val="1"/>
          <c:order val="1"/>
          <c:tx>
            <c:v>im Zwischenbereich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(Bestand!$A$2,Bestand!$A$15,Bestand!$A$28,Bestand!$A$41,Bestand!$A$54,Bestand!$A$67,Bestand!$A$80,Bestand!$A$93,Bestand!$A$106,Bestand!$A$119)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(Bestand!$AN$3,Bestand!$AN$16,Bestand!$AN$29,Bestand!$AN$42,Bestand!$AN$55,Bestand!$AN$68,Bestand!$AN$81,Bestand!$AN$94,Bestand!$AN$107,Bestand!$AN$120)</c:f>
              <c:numCache>
                <c:formatCode>General</c:formatCode>
                <c:ptCount val="10"/>
                <c:pt idx="0">
                  <c:v>20.171428571428571</c:v>
                </c:pt>
                <c:pt idx="1">
                  <c:v>29.342857142857142</c:v>
                </c:pt>
                <c:pt idx="2">
                  <c:v>47.542857142857144</c:v>
                </c:pt>
                <c:pt idx="3">
                  <c:v>56.542857142857144</c:v>
                </c:pt>
                <c:pt idx="4">
                  <c:v>71.628571428571433</c:v>
                </c:pt>
                <c:pt idx="5">
                  <c:v>84.314285714285717</c:v>
                </c:pt>
                <c:pt idx="6">
                  <c:v>93.828571428571422</c:v>
                </c:pt>
                <c:pt idx="7">
                  <c:v>95.51428571428572</c:v>
                </c:pt>
                <c:pt idx="8">
                  <c:v>93.942857142857136</c:v>
                </c:pt>
                <c:pt idx="9">
                  <c:v>95.685714285714283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1C-4628-A798-096C4181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31039"/>
        <c:axId val="799950975"/>
      </c:scatterChart>
      <c:valAx>
        <c:axId val="8038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9950975"/>
        <c:crosses val="autoZero"/>
        <c:crossBetween val="midCat"/>
      </c:valAx>
      <c:valAx>
        <c:axId val="7999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383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 AFS-Streifen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(Bestand!$A$2,Bestand!$A$15,Bestand!$A$28,Bestand!$A$41,Bestand!$A$54,Bestand!$A$67,Bestand!$A$80,Bestand!$A$93,Bestand!$A$106,Bestand!$A$119)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(Bestand!$AO$2,Bestand!$AO$15,Bestand!$AO$28,Bestand!$AO$41,Bestand!$AO$54,Bestand!$AO$67,Bestand!$AO$80,Bestand!$AO$93,Bestand!$AO$106,Bestand!$AO$119)</c:f>
              <c:numCache>
                <c:formatCode>0.0</c:formatCode>
                <c:ptCount val="10"/>
                <c:pt idx="0">
                  <c:v>18.956666666666667</c:v>
                </c:pt>
                <c:pt idx="1">
                  <c:v>11.316666666666666</c:v>
                </c:pt>
                <c:pt idx="2">
                  <c:v>29.863333333333333</c:v>
                </c:pt>
                <c:pt idx="3">
                  <c:v>27.186666666666664</c:v>
                </c:pt>
                <c:pt idx="4">
                  <c:v>29.266666666666666</c:v>
                </c:pt>
                <c:pt idx="5">
                  <c:v>15.896666666666668</c:v>
                </c:pt>
                <c:pt idx="6">
                  <c:v>28.726666666666663</c:v>
                </c:pt>
                <c:pt idx="7">
                  <c:v>17.866666666666667</c:v>
                </c:pt>
                <c:pt idx="8">
                  <c:v>28.816666666666666</c:v>
                </c:pt>
                <c:pt idx="9">
                  <c:v>20.846666666666668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4-43BB-A6A8-8C528BC1868B}"/>
            </c:ext>
          </c:extLst>
        </c:ser>
        <c:ser>
          <c:idx val="1"/>
          <c:order val="1"/>
          <c:tx>
            <c:v>im Zwischenbereich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(Bestand!$A$2,Bestand!$A$15,Bestand!$A$28,Bestand!$A$41,Bestand!$A$54,Bestand!$A$67,Bestand!$A$80,Bestand!$A$93,Bestand!$A$106,Bestand!$A$119)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(Bestand!$AO$3,Bestand!$AO$16,Bestand!$AO$29,Bestand!$AO$42,Bestand!$AO$55,Bestand!$AO$68,Bestand!$AO$81,Bestand!$AO$94,Bestand!$AO$107,Bestand!$AO$120)</c:f>
              <c:numCache>
                <c:formatCode>0.0</c:formatCode>
                <c:ptCount val="10"/>
                <c:pt idx="0">
                  <c:v>16.034285714285712</c:v>
                </c:pt>
                <c:pt idx="1">
                  <c:v>11.674285714285714</c:v>
                </c:pt>
                <c:pt idx="2">
                  <c:v>28.748571428571434</c:v>
                </c:pt>
                <c:pt idx="3">
                  <c:v>25.591428571428573</c:v>
                </c:pt>
                <c:pt idx="4">
                  <c:v>28.659999999999997</c:v>
                </c:pt>
                <c:pt idx="5">
                  <c:v>14.165714285714289</c:v>
                </c:pt>
                <c:pt idx="6">
                  <c:v>25.208571428571425</c:v>
                </c:pt>
                <c:pt idx="7">
                  <c:v>14.639999999999999</c:v>
                </c:pt>
                <c:pt idx="8">
                  <c:v>28.031428571428574</c:v>
                </c:pt>
                <c:pt idx="9">
                  <c:v>18.3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4-43BB-A6A8-8C528BC1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31039"/>
        <c:axId val="799950975"/>
      </c:scatterChart>
      <c:valAx>
        <c:axId val="8038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9950975"/>
        <c:crosses val="autoZero"/>
        <c:crossBetween val="midCat"/>
      </c:valAx>
      <c:valAx>
        <c:axId val="7999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383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LAI Feld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 AFS Streifen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('LAI-Feld'!$A$2,'LAI-Feld'!$A$15,'LAI-Feld'!$A$28,'LAI-Feld'!$A$41,'LAI-Feld'!$A$54,'LAI-Feld'!$A$67,'LAI-Feld'!$A$80,'LAI-Feld'!$A$93,'LAI-Feld'!$A$106,'LAI-Feld'!$A$119)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('LAI-Feld'!$O$2,'LAI-Feld'!$O$15,'LAI-Feld'!$O$28,'LAI-Feld'!$O$41,'LAI-Feld'!$O$54,'LAI-Feld'!$O$67,'LAI-Feld'!$O$80,'LAI-Feld'!$O$93,'LAI-Feld'!$O$106,'LAI-Feld'!$O$119)</c:f>
              <c:numCache>
                <c:formatCode>0.00</c:formatCode>
                <c:ptCount val="10"/>
                <c:pt idx="0">
                  <c:v>1.8694999999999999</c:v>
                </c:pt>
                <c:pt idx="1">
                  <c:v>2.7989999999999995</c:v>
                </c:pt>
                <c:pt idx="2">
                  <c:v>4.9129999999999985</c:v>
                </c:pt>
                <c:pt idx="3">
                  <c:v>4.3525</c:v>
                </c:pt>
                <c:pt idx="4">
                  <c:v>4.8445</c:v>
                </c:pt>
                <c:pt idx="5">
                  <c:v>3.7855000000000003</c:v>
                </c:pt>
                <c:pt idx="6">
                  <c:v>4.4544999999999995</c:v>
                </c:pt>
                <c:pt idx="7">
                  <c:v>5.2960000000000012</c:v>
                </c:pt>
                <c:pt idx="8">
                  <c:v>5.5835000000000008</c:v>
                </c:pt>
                <c:pt idx="9">
                  <c:v>5.9705000000000004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746-9A1C-27BF479419E9}"/>
            </c:ext>
          </c:extLst>
        </c:ser>
        <c:ser>
          <c:idx val="1"/>
          <c:order val="1"/>
          <c:tx>
            <c:v>im Zwischenbereich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('LAI-Feld'!$A$2,'LAI-Feld'!$A$15,'LAI-Feld'!$A$28,'LAI-Feld'!$A$41,'LAI-Feld'!$A$54,'LAI-Feld'!$A$67,'LAI-Feld'!$A$80,'LAI-Feld'!$A$93,'LAI-Feld'!$A$106,'LAI-Feld'!$A$119)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('LAI-Feld'!$O$3,'LAI-Feld'!$O$16,'LAI-Feld'!$O$29,'LAI-Feld'!$O$42,'LAI-Feld'!$O$55,'LAI-Feld'!$O$68,'LAI-Feld'!$O$81,'LAI-Feld'!$O$94,'LAI-Feld'!$O$107,'LAI-Feld'!$O$120)</c:f>
              <c:numCache>
                <c:formatCode>0.00</c:formatCode>
                <c:ptCount val="10"/>
                <c:pt idx="0">
                  <c:v>1.6806000000000003</c:v>
                </c:pt>
                <c:pt idx="1">
                  <c:v>2.979428571428572</c:v>
                </c:pt>
                <c:pt idx="2">
                  <c:v>4.7714285714285705</c:v>
                </c:pt>
                <c:pt idx="3">
                  <c:v>3.6917142857142853</c:v>
                </c:pt>
                <c:pt idx="4">
                  <c:v>4.6991428571428573</c:v>
                </c:pt>
                <c:pt idx="5">
                  <c:v>3.4765714285714284</c:v>
                </c:pt>
                <c:pt idx="6">
                  <c:v>4.4134285714285699</c:v>
                </c:pt>
                <c:pt idx="7">
                  <c:v>5.3997142857142855</c:v>
                </c:pt>
                <c:pt idx="8">
                  <c:v>5.6882857142857146</c:v>
                </c:pt>
                <c:pt idx="9">
                  <c:v>5.1842857142857142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746-9A1C-27BF47941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49247"/>
        <c:axId val="747664479"/>
      </c:scatterChart>
      <c:valAx>
        <c:axId val="58434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7664479"/>
        <c:crosses val="autoZero"/>
        <c:crossBetween val="midCat"/>
      </c:valAx>
      <c:valAx>
        <c:axId val="747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34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 AFS Streifen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(Chlorophyll!$A$2,Chlorophyll!$A$15,Chlorophyll!$A$28,Chlorophyll!$A$41,Chlorophyll!$A$54,Chlorophyll!$A$67,Chlorophyll!$A$80,Chlorophyll!$A$93,Chlorophyll!$A$106,Chlorophyll!$A$119)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(Chlorophyll!$AD$2,Chlorophyll!$AD$15,Chlorophyll!$AD$28,Chlorophyll!$AD$41,Chlorophyll!$AD$54,Chlorophyll!$AD$67,Chlorophyll!$AD$80,Chlorophyll!$AD$93,Chlorophyll!$AD$106,Chlorophyll!$AD$119)</c:f>
              <c:numCache>
                <c:formatCode>0.0</c:formatCode>
                <c:ptCount val="10"/>
                <c:pt idx="0">
                  <c:v>51.192666666666668</c:v>
                </c:pt>
                <c:pt idx="1">
                  <c:v>48.249333333333325</c:v>
                </c:pt>
                <c:pt idx="2">
                  <c:v>45.568918918918897</c:v>
                </c:pt>
                <c:pt idx="3">
                  <c:v>46.149655172413802</c:v>
                </c:pt>
                <c:pt idx="4">
                  <c:v>48.984666666666662</c:v>
                </c:pt>
                <c:pt idx="5">
                  <c:v>48.729333333333358</c:v>
                </c:pt>
                <c:pt idx="6">
                  <c:v>49.432666666666684</c:v>
                </c:pt>
                <c:pt idx="7">
                  <c:v>47.980402684563764</c:v>
                </c:pt>
                <c:pt idx="8">
                  <c:v>41.759999999999991</c:v>
                </c:pt>
                <c:pt idx="9">
                  <c:v>45.70872483221477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5-4103-AD67-58BA9FC48BE2}"/>
            </c:ext>
          </c:extLst>
        </c:ser>
        <c:ser>
          <c:idx val="1"/>
          <c:order val="1"/>
          <c:tx>
            <c:v>im Zwischenbereich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(Chlorophyll!$A$2,Chlorophyll!$A$15,Chlorophyll!$A$28,Chlorophyll!$A$41,Chlorophyll!$A$54,Chlorophyll!$A$67,Chlorophyll!$A$80,Chlorophyll!$A$93,Chlorophyll!$A$106,Chlorophyll!$A$119)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(Chlorophyll!$AD$3,Chlorophyll!$AD$16,Chlorophyll!$AD$29,Chlorophyll!$AD$42,Chlorophyll!$AD$55,Chlorophyll!$AD$68,Chlorophyll!$AD$81,Chlorophyll!$AD$94,Chlorophyll!$AD$107,Chlorophyll!$AD$120)</c:f>
              <c:numCache>
                <c:formatCode>0.0</c:formatCode>
                <c:ptCount val="10"/>
                <c:pt idx="0">
                  <c:v>51.129142857142845</c:v>
                </c:pt>
                <c:pt idx="1">
                  <c:v>48.958285714285715</c:v>
                </c:pt>
                <c:pt idx="2">
                  <c:v>45.42</c:v>
                </c:pt>
                <c:pt idx="3">
                  <c:v>43.906857142857156</c:v>
                </c:pt>
                <c:pt idx="4">
                  <c:v>49.0029411764706</c:v>
                </c:pt>
                <c:pt idx="5">
                  <c:v>47.946242774566457</c:v>
                </c:pt>
                <c:pt idx="6">
                  <c:v>48.724000000000004</c:v>
                </c:pt>
                <c:pt idx="7">
                  <c:v>46.774857142857144</c:v>
                </c:pt>
                <c:pt idx="8">
                  <c:v>40.49142857142855</c:v>
                </c:pt>
                <c:pt idx="9">
                  <c:v>42.24799999999999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D5-4103-AD67-58BA9FC4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60927"/>
        <c:axId val="799967615"/>
      </c:scatterChart>
      <c:valAx>
        <c:axId val="80806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9967615"/>
        <c:crosses val="autoZero"/>
        <c:crossBetween val="midCat"/>
      </c:valAx>
      <c:valAx>
        <c:axId val="7999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06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 AFS-Streifen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(Porometer!$A$2,Porometer!$A$15,Porometer!$A$28,Porometer!$A$41,Porometer!$A$54,Porometer!$A$67,Porometer!$A$80,Porometer!$A$93,Porometer!$A$106,Porometer!$A$119)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(Porometer!$J$2,Porometer!$J$15,Porometer!$J$29,Porometer!$J$41,Porometer!$J$54,Porometer!$J$67,Porometer!$J$80,Porometer!$J$93,Porometer!$J$106,Porometer!$J$119)</c:f>
              <c:numCache>
                <c:formatCode>0.0</c:formatCode>
                <c:ptCount val="10"/>
                <c:pt idx="0">
                  <c:v>7.1733333333333338</c:v>
                </c:pt>
                <c:pt idx="1">
                  <c:v>3.6850000000000009</c:v>
                </c:pt>
                <c:pt idx="2">
                  <c:v>3.0733333333333333</c:v>
                </c:pt>
                <c:pt idx="3">
                  <c:v>2.4066666666666663</c:v>
                </c:pt>
                <c:pt idx="4">
                  <c:v>3.4200000000000004</c:v>
                </c:pt>
                <c:pt idx="5">
                  <c:v>5.0250000000000004</c:v>
                </c:pt>
                <c:pt idx="6">
                  <c:v>4.45</c:v>
                </c:pt>
                <c:pt idx="7">
                  <c:v>3.79</c:v>
                </c:pt>
                <c:pt idx="8">
                  <c:v>2.2066666666666666</c:v>
                </c:pt>
                <c:pt idx="9">
                  <c:v>4.9866666666666655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9-41F0-98B2-8DC5D6AD1130}"/>
            </c:ext>
          </c:extLst>
        </c:ser>
        <c:ser>
          <c:idx val="1"/>
          <c:order val="1"/>
          <c:tx>
            <c:v>im Zwischenbereich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(Porometer!$A$2,Porometer!$A$15,Porometer!$A$28,Porometer!$A$41,Porometer!$A$54,Porometer!$A$67,Porometer!$A$80,Porometer!$A$93,Porometer!$A$106,Porometer!$A$119)</c:f>
              <c:numCache>
                <c:formatCode>m/d/yy</c:formatCode>
                <c:ptCount val="10"/>
                <c:pt idx="0">
                  <c:v>45755</c:v>
                </c:pt>
                <c:pt idx="1">
                  <c:v>45762</c:v>
                </c:pt>
                <c:pt idx="2">
                  <c:v>45769</c:v>
                </c:pt>
                <c:pt idx="3">
                  <c:v>45776</c:v>
                </c:pt>
                <c:pt idx="4">
                  <c:v>45783</c:v>
                </c:pt>
                <c:pt idx="5">
                  <c:v>45790</c:v>
                </c:pt>
                <c:pt idx="6">
                  <c:v>45797</c:v>
                </c:pt>
                <c:pt idx="7">
                  <c:v>45804</c:v>
                </c:pt>
                <c:pt idx="8">
                  <c:v>45811</c:v>
                </c:pt>
                <c:pt idx="9">
                  <c:v>45818</c:v>
                </c:pt>
              </c:numCache>
            </c:numRef>
          </c:xVal>
          <c:yVal>
            <c:numRef>
              <c:f>(Porometer!$J$3,Porometer!$J$16,Porometer!$J$29,Porometer!$J$42,Porometer!$J$55,Porometer!$J$68,Porometer!$J$81,Porometer!$J$94,Porometer!$J$107,Porometer!$J$120)</c:f>
              <c:numCache>
                <c:formatCode>0.0</c:formatCode>
                <c:ptCount val="10"/>
                <c:pt idx="0">
                  <c:v>9.870000000000001</c:v>
                </c:pt>
                <c:pt idx="1">
                  <c:v>3.3099999999999996</c:v>
                </c:pt>
                <c:pt idx="2">
                  <c:v>3.0733333333333333</c:v>
                </c:pt>
                <c:pt idx="3">
                  <c:v>2.2999999999999998</c:v>
                </c:pt>
                <c:pt idx="4">
                  <c:v>4.4733333333333336</c:v>
                </c:pt>
                <c:pt idx="5">
                  <c:v>5.2166666666666659</c:v>
                </c:pt>
                <c:pt idx="6">
                  <c:v>6.1866666666666665</c:v>
                </c:pt>
                <c:pt idx="7">
                  <c:v>3.6</c:v>
                </c:pt>
                <c:pt idx="8">
                  <c:v>2.594736842105263</c:v>
                </c:pt>
                <c:pt idx="9">
                  <c:v>4.6400000000000006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9-41F0-98B2-8DC5D6AD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70399"/>
        <c:axId val="799965535"/>
      </c:scatterChart>
      <c:valAx>
        <c:axId val="66487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9965535"/>
        <c:crosses val="autoZero"/>
        <c:crossBetween val="midCat"/>
      </c:valAx>
      <c:valAx>
        <c:axId val="7999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487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365125</xdr:colOff>
      <xdr:row>1</xdr:row>
      <xdr:rowOff>17462</xdr:rowOff>
    </xdr:from>
    <xdr:to>
      <xdr:col>52</xdr:col>
      <xdr:colOff>556846</xdr:colOff>
      <xdr:row>15</xdr:row>
      <xdr:rowOff>0</xdr:rowOff>
    </xdr:to>
    <xdr:grpSp>
      <xdr:nvGrpSpPr>
        <xdr:cNvPr id="26" name="Gruppier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32096170" y="225969"/>
          <a:ext cx="8532019" cy="2655225"/>
          <a:chOff x="28504696" y="221569"/>
          <a:chExt cx="5334000" cy="2663145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28504696" y="221569"/>
          <a:ext cx="5334000" cy="2663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29031476" y="1752861"/>
            <a:ext cx="498229" cy="2670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30229749" y="1307087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29438124" y="1516913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30625876" y="1224737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10" name="Textfeld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29843791" y="1396892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SSU4</a:t>
            </a:r>
          </a:p>
        </xdr:txBody>
      </xdr:sp>
    </xdr:grpSp>
    <xdr:clientData/>
  </xdr:twoCellAnchor>
  <xdr:twoCellAnchor>
    <xdr:from>
      <xdr:col>42</xdr:col>
      <xdr:colOff>333375</xdr:colOff>
      <xdr:row>15</xdr:row>
      <xdr:rowOff>111125</xdr:rowOff>
    </xdr:from>
    <xdr:to>
      <xdr:col>52</xdr:col>
      <xdr:colOff>586154</xdr:colOff>
      <xdr:row>28</xdr:row>
      <xdr:rowOff>111125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32064420" y="2992319"/>
          <a:ext cx="8593077" cy="2483134"/>
          <a:chOff x="28472946" y="2995839"/>
          <a:chExt cx="5349875" cy="2490107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28472946" y="2995839"/>
          <a:ext cx="5349875" cy="2490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28905778" y="4104922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30113474" y="4032654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13" name="Textfeld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29303475" y="4098976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14" name="Textfeld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30534543" y="3831872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15" name="Textfeld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29748585" y="4060975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SSU4</a:t>
            </a:r>
          </a:p>
        </xdr:txBody>
      </xdr:sp>
    </xdr:grpSp>
    <xdr:clientData/>
  </xdr:twoCellAnchor>
  <xdr:twoCellAnchor>
    <xdr:from>
      <xdr:col>42</xdr:col>
      <xdr:colOff>381000</xdr:colOff>
      <xdr:row>29</xdr:row>
      <xdr:rowOff>15875</xdr:rowOff>
    </xdr:from>
    <xdr:to>
      <xdr:col>52</xdr:col>
      <xdr:colOff>615462</xdr:colOff>
      <xdr:row>41</xdr:row>
      <xdr:rowOff>174625</xdr:rowOff>
    </xdr:to>
    <xdr:grpSp>
      <xdr:nvGrpSpPr>
        <xdr:cNvPr id="28" name="Gruppier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32112045" y="5569756"/>
          <a:ext cx="8574760" cy="2452332"/>
          <a:chOff x="28520571" y="5581196"/>
          <a:chExt cx="5302250" cy="2458358"/>
        </a:xfrm>
      </xdr:grpSpPr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28520571" y="5581196"/>
          <a:ext cx="5302250" cy="24583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28955542" y="6855722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30163260" y="6388444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29356162" y="6716881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19" name="Textfeld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30574809" y="6235382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20" name="Textfeld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29750686" y="6497252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SSU4</a:t>
            </a:r>
          </a:p>
        </xdr:txBody>
      </xdr:sp>
    </xdr:grpSp>
    <xdr:clientData/>
  </xdr:twoCellAnchor>
  <xdr:twoCellAnchor>
    <xdr:from>
      <xdr:col>42</xdr:col>
      <xdr:colOff>381000</xdr:colOff>
      <xdr:row>42</xdr:row>
      <xdr:rowOff>127000</xdr:rowOff>
    </xdr:from>
    <xdr:to>
      <xdr:col>52</xdr:col>
      <xdr:colOff>656493</xdr:colOff>
      <xdr:row>55</xdr:row>
      <xdr:rowOff>95250</xdr:rowOff>
    </xdr:to>
    <xdr:grpSp>
      <xdr:nvGrpSpPr>
        <xdr:cNvPr id="29" name="Gruppier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32112045" y="8164015"/>
          <a:ext cx="8615791" cy="2451384"/>
          <a:chOff x="28520571" y="8182429"/>
          <a:chExt cx="5302250" cy="2458357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>
            <a:graphicFrameLocks/>
          </xdr:cNvGraphicFramePr>
        </xdr:nvGraphicFramePr>
        <xdr:xfrm>
          <a:off x="28520571" y="8182429"/>
          <a:ext cx="5302250" cy="24583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28963833" y="9681645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30172225" y="9214271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23" name="Textfeld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29395703" y="9735725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24" name="Textfeld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30575021" y="9359553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25" name="Textfeld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29777949" y="9202314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SSU4</a:t>
            </a:r>
          </a:p>
        </xdr:txBody>
      </xdr:sp>
    </xdr:grpSp>
    <xdr:clientData/>
  </xdr:twoCellAnchor>
  <xdr:twoCellAnchor>
    <xdr:from>
      <xdr:col>47</xdr:col>
      <xdr:colOff>328245</xdr:colOff>
      <xdr:row>34</xdr:row>
      <xdr:rowOff>127244</xdr:rowOff>
    </xdr:from>
    <xdr:to>
      <xdr:col>48</xdr:col>
      <xdr:colOff>386941</xdr:colOff>
      <xdr:row>36</xdr:row>
      <xdr:rowOff>7266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3146999" y="6340475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48</xdr:col>
      <xdr:colOff>64475</xdr:colOff>
      <xdr:row>34</xdr:row>
      <xdr:rowOff>9850</xdr:rowOff>
    </xdr:from>
    <xdr:to>
      <xdr:col>49</xdr:col>
      <xdr:colOff>123172</xdr:colOff>
      <xdr:row>35</xdr:row>
      <xdr:rowOff>71580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33674537" y="6223081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48</xdr:col>
      <xdr:colOff>767208</xdr:colOff>
      <xdr:row>33</xdr:row>
      <xdr:rowOff>179998</xdr:rowOff>
    </xdr:from>
    <xdr:to>
      <xdr:col>50</xdr:col>
      <xdr:colOff>34597</xdr:colOff>
      <xdr:row>35</xdr:row>
      <xdr:rowOff>60020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34377270" y="6211521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SSU3</a:t>
          </a:r>
        </a:p>
      </xdr:txBody>
    </xdr:sp>
    <xdr:clientData/>
  </xdr:twoCellAnchor>
  <xdr:twoCellAnchor>
    <xdr:from>
      <xdr:col>50</xdr:col>
      <xdr:colOff>417091</xdr:colOff>
      <xdr:row>33</xdr:row>
      <xdr:rowOff>68628</xdr:rowOff>
    </xdr:from>
    <xdr:to>
      <xdr:col>51</xdr:col>
      <xdr:colOff>475787</xdr:colOff>
      <xdr:row>34</xdr:row>
      <xdr:rowOff>130357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35609768" y="6100151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49</xdr:col>
      <xdr:colOff>574430</xdr:colOff>
      <xdr:row>33</xdr:row>
      <xdr:rowOff>172683</xdr:rowOff>
    </xdr:from>
    <xdr:to>
      <xdr:col>50</xdr:col>
      <xdr:colOff>633126</xdr:colOff>
      <xdr:row>35</xdr:row>
      <xdr:rowOff>52705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4975799" y="6204206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48</xdr:col>
      <xdr:colOff>58805</xdr:colOff>
      <xdr:row>21</xdr:row>
      <xdr:rowOff>140433</xdr:rowOff>
    </xdr:from>
    <xdr:to>
      <xdr:col>49</xdr:col>
      <xdr:colOff>117502</xdr:colOff>
      <xdr:row>23</xdr:row>
      <xdr:rowOff>20455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3668867" y="3979741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47</xdr:col>
      <xdr:colOff>163390</xdr:colOff>
      <xdr:row>19</xdr:row>
      <xdr:rowOff>97950</xdr:rowOff>
    </xdr:from>
    <xdr:to>
      <xdr:col>48</xdr:col>
      <xdr:colOff>222086</xdr:colOff>
      <xdr:row>20</xdr:row>
      <xdr:rowOff>159679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2982144" y="3573842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48</xdr:col>
      <xdr:colOff>680128</xdr:colOff>
      <xdr:row>21</xdr:row>
      <xdr:rowOff>87679</xdr:rowOff>
    </xdr:from>
    <xdr:to>
      <xdr:col>49</xdr:col>
      <xdr:colOff>738825</xdr:colOff>
      <xdr:row>22</xdr:row>
      <xdr:rowOff>149409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34290190" y="3926987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SSU3</a:t>
          </a:r>
        </a:p>
      </xdr:txBody>
    </xdr:sp>
    <xdr:clientData/>
  </xdr:twoCellAnchor>
  <xdr:twoCellAnchor>
    <xdr:from>
      <xdr:col>49</xdr:col>
      <xdr:colOff>573698</xdr:colOff>
      <xdr:row>20</xdr:row>
      <xdr:rowOff>158018</xdr:rowOff>
    </xdr:from>
    <xdr:to>
      <xdr:col>50</xdr:col>
      <xdr:colOff>632394</xdr:colOff>
      <xdr:row>22</xdr:row>
      <xdr:rowOff>38040</xdr:rowOff>
    </xdr:to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34975067" y="3815618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50</xdr:col>
      <xdr:colOff>474052</xdr:colOff>
      <xdr:row>20</xdr:row>
      <xdr:rowOff>81818</xdr:rowOff>
    </xdr:from>
    <xdr:to>
      <xdr:col>51</xdr:col>
      <xdr:colOff>532748</xdr:colOff>
      <xdr:row>21</xdr:row>
      <xdr:rowOff>143547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35666729" y="3739418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48</xdr:col>
      <xdr:colOff>93975</xdr:colOff>
      <xdr:row>6</xdr:row>
      <xdr:rowOff>87679</xdr:rowOff>
    </xdr:from>
    <xdr:to>
      <xdr:col>49</xdr:col>
      <xdr:colOff>152672</xdr:colOff>
      <xdr:row>7</xdr:row>
      <xdr:rowOff>149408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33704037" y="1189648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47</xdr:col>
      <xdr:colOff>216144</xdr:colOff>
      <xdr:row>6</xdr:row>
      <xdr:rowOff>86226</xdr:rowOff>
    </xdr:from>
    <xdr:to>
      <xdr:col>48</xdr:col>
      <xdr:colOff>274840</xdr:colOff>
      <xdr:row>7</xdr:row>
      <xdr:rowOff>147955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3034898" y="1188195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48</xdr:col>
      <xdr:colOff>715298</xdr:colOff>
      <xdr:row>6</xdr:row>
      <xdr:rowOff>93540</xdr:rowOff>
    </xdr:from>
    <xdr:to>
      <xdr:col>49</xdr:col>
      <xdr:colOff>773995</xdr:colOff>
      <xdr:row>7</xdr:row>
      <xdr:rowOff>155269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34325360" y="1195509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SSU3</a:t>
          </a:r>
        </a:p>
      </xdr:txBody>
    </xdr:sp>
    <xdr:clientData/>
  </xdr:twoCellAnchor>
  <xdr:twoCellAnchor>
    <xdr:from>
      <xdr:col>49</xdr:col>
      <xdr:colOff>532668</xdr:colOff>
      <xdr:row>6</xdr:row>
      <xdr:rowOff>5618</xdr:rowOff>
    </xdr:from>
    <xdr:to>
      <xdr:col>50</xdr:col>
      <xdr:colOff>591364</xdr:colOff>
      <xdr:row>7</xdr:row>
      <xdr:rowOff>67347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934037" y="1107587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50</xdr:col>
      <xdr:colOff>433021</xdr:colOff>
      <xdr:row>6</xdr:row>
      <xdr:rowOff>34925</xdr:rowOff>
    </xdr:from>
    <xdr:to>
      <xdr:col>51</xdr:col>
      <xdr:colOff>491717</xdr:colOff>
      <xdr:row>7</xdr:row>
      <xdr:rowOff>96654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35625698" y="1136894"/>
          <a:ext cx="850004" cy="243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47</xdr:col>
      <xdr:colOff>269631</xdr:colOff>
      <xdr:row>50</xdr:row>
      <xdr:rowOff>44938</xdr:rowOff>
    </xdr:from>
    <xdr:to>
      <xdr:col>48</xdr:col>
      <xdr:colOff>332608</xdr:colOff>
      <xdr:row>51</xdr:row>
      <xdr:rowOff>105756</xdr:rowOff>
    </xdr:to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33088385" y="9177215"/>
          <a:ext cx="854285" cy="2425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48</xdr:col>
      <xdr:colOff>76200</xdr:colOff>
      <xdr:row>49</xdr:row>
      <xdr:rowOff>15630</xdr:rowOff>
    </xdr:from>
    <xdr:to>
      <xdr:col>49</xdr:col>
      <xdr:colOff>139178</xdr:colOff>
      <xdr:row>50</xdr:row>
      <xdr:rowOff>76448</xdr:rowOff>
    </xdr:to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33686262" y="8966199"/>
          <a:ext cx="854285" cy="2425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48</xdr:col>
      <xdr:colOff>744415</xdr:colOff>
      <xdr:row>50</xdr:row>
      <xdr:rowOff>50799</xdr:rowOff>
    </xdr:from>
    <xdr:to>
      <xdr:col>50</xdr:col>
      <xdr:colOff>16085</xdr:colOff>
      <xdr:row>51</xdr:row>
      <xdr:rowOff>111617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34354477" y="9183076"/>
          <a:ext cx="854285" cy="2425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SSU3</a:t>
          </a:r>
        </a:p>
      </xdr:txBody>
    </xdr:sp>
    <xdr:clientData/>
  </xdr:twoCellAnchor>
  <xdr:twoCellAnchor>
    <xdr:from>
      <xdr:col>49</xdr:col>
      <xdr:colOff>550985</xdr:colOff>
      <xdr:row>48</xdr:row>
      <xdr:rowOff>56661</xdr:rowOff>
    </xdr:from>
    <xdr:to>
      <xdr:col>50</xdr:col>
      <xdr:colOff>613962</xdr:colOff>
      <xdr:row>49</xdr:row>
      <xdr:rowOff>117480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34952354" y="8825523"/>
          <a:ext cx="854285" cy="2425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50</xdr:col>
      <xdr:colOff>427893</xdr:colOff>
      <xdr:row>49</xdr:row>
      <xdr:rowOff>85969</xdr:rowOff>
    </xdr:from>
    <xdr:to>
      <xdr:col>51</xdr:col>
      <xdr:colOff>490870</xdr:colOff>
      <xdr:row>50</xdr:row>
      <xdr:rowOff>146787</xdr:rowOff>
    </xdr:to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35620570" y="9036538"/>
          <a:ext cx="854285" cy="2425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4</xdr:row>
      <xdr:rowOff>111579</xdr:rowOff>
    </xdr:from>
    <xdr:to>
      <xdr:col>26</xdr:col>
      <xdr:colOff>122464</xdr:colOff>
      <xdr:row>29</xdr:row>
      <xdr:rowOff>122465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9744981" y="909865"/>
          <a:ext cx="8230054" cy="5000171"/>
          <a:chOff x="8701767" y="887186"/>
          <a:chExt cx="7504340" cy="4800600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8701767" y="887186"/>
          <a:ext cx="7504340" cy="4800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feld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9347674" y="4414588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5" name="Textfeld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11040033" y="3454688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9953218" y="4067340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11638321" y="3496705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10485742" y="3467430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latin typeface="Arial" panose="020B0604020202020204" pitchFamily="34" charset="0"/>
                <a:cs typeface="Arial" panose="020B0604020202020204" pitchFamily="34" charset="0"/>
              </a:rPr>
              <a:t>SSU4</a:t>
            </a:r>
          </a:p>
        </xdr:txBody>
      </xdr:sp>
    </xdr:grpSp>
    <xdr:clientData/>
  </xdr:twoCellAnchor>
  <xdr:twoCellAnchor>
    <xdr:from>
      <xdr:col>20</xdr:col>
      <xdr:colOff>727982</xdr:colOff>
      <xdr:row>18</xdr:row>
      <xdr:rowOff>57150</xdr:rowOff>
    </xdr:from>
    <xdr:to>
      <xdr:col>21</xdr:col>
      <xdr:colOff>510562</xdr:colOff>
      <xdr:row>19</xdr:row>
      <xdr:rowOff>119146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2604296" y="3409950"/>
          <a:ext cx="577237" cy="24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21</xdr:col>
      <xdr:colOff>630011</xdr:colOff>
      <xdr:row>16</xdr:row>
      <xdr:rowOff>133350</xdr:rowOff>
    </xdr:from>
    <xdr:to>
      <xdr:col>22</xdr:col>
      <xdr:colOff>412590</xdr:colOff>
      <xdr:row>18</xdr:row>
      <xdr:rowOff>10289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3300982" y="3116036"/>
          <a:ext cx="577237" cy="24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22</xdr:col>
      <xdr:colOff>325210</xdr:colOff>
      <xdr:row>15</xdr:row>
      <xdr:rowOff>46264</xdr:rowOff>
    </xdr:from>
    <xdr:to>
      <xdr:col>23</xdr:col>
      <xdr:colOff>107790</xdr:colOff>
      <xdr:row>16</xdr:row>
      <xdr:rowOff>108260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3790839" y="2843893"/>
          <a:ext cx="577237" cy="24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SSU3</a:t>
          </a:r>
        </a:p>
      </xdr:txBody>
    </xdr:sp>
    <xdr:clientData/>
  </xdr:twoCellAnchor>
  <xdr:twoCellAnchor>
    <xdr:from>
      <xdr:col>23</xdr:col>
      <xdr:colOff>85724</xdr:colOff>
      <xdr:row>13</xdr:row>
      <xdr:rowOff>176892</xdr:rowOff>
    </xdr:from>
    <xdr:to>
      <xdr:col>23</xdr:col>
      <xdr:colOff>662961</xdr:colOff>
      <xdr:row>15</xdr:row>
      <xdr:rowOff>42945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4346010" y="2593521"/>
          <a:ext cx="577237" cy="24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23</xdr:col>
      <xdr:colOff>706209</xdr:colOff>
      <xdr:row>14</xdr:row>
      <xdr:rowOff>24493</xdr:rowOff>
    </xdr:from>
    <xdr:to>
      <xdr:col>24</xdr:col>
      <xdr:colOff>488789</xdr:colOff>
      <xdr:row>15</xdr:row>
      <xdr:rowOff>86488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4966495" y="2637064"/>
          <a:ext cx="577237" cy="24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709610</xdr:colOff>
      <xdr:row>4</xdr:row>
      <xdr:rowOff>164306</xdr:rowOff>
    </xdr:from>
    <xdr:to>
      <xdr:col>38</xdr:col>
      <xdr:colOff>761999</xdr:colOff>
      <xdr:row>24</xdr:row>
      <xdr:rowOff>71437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30221235" y="942181"/>
          <a:ext cx="6656389" cy="3733006"/>
          <a:chOff x="26522360" y="938212"/>
          <a:chExt cx="6148389" cy="3729038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/>
        </xdr:nvGraphicFramePr>
        <xdr:xfrm>
          <a:off x="26522360" y="938212"/>
          <a:ext cx="6148389" cy="37290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/>
        </xdr:nvSpPr>
        <xdr:spPr>
          <a:xfrm>
            <a:off x="27008541" y="2037052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4" name="Textfel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28463375" y="2358087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5" name="Textfel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27457645" y="2218416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28898540" y="2145635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27908130" y="2398654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SSU4</a:t>
            </a:r>
          </a:p>
        </xdr:txBody>
      </xdr:sp>
    </xdr:grpSp>
    <xdr:clientData/>
  </xdr:twoCellAnchor>
  <xdr:twoCellAnchor>
    <xdr:from>
      <xdr:col>37</xdr:col>
      <xdr:colOff>14285</xdr:colOff>
      <xdr:row>12</xdr:row>
      <xdr:rowOff>116681</xdr:rowOff>
    </xdr:from>
    <xdr:to>
      <xdr:col>37</xdr:col>
      <xdr:colOff>588017</xdr:colOff>
      <xdr:row>13</xdr:row>
      <xdr:rowOff>177096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2018285" y="2297906"/>
          <a:ext cx="573732" cy="241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36</xdr:col>
      <xdr:colOff>328610</xdr:colOff>
      <xdr:row>12</xdr:row>
      <xdr:rowOff>164306</xdr:rowOff>
    </xdr:from>
    <xdr:to>
      <xdr:col>37</xdr:col>
      <xdr:colOff>111767</xdr:colOff>
      <xdr:row>14</xdr:row>
      <xdr:rowOff>34221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1542035" y="2345531"/>
          <a:ext cx="573732" cy="241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  <xdr:twoCellAnchor>
    <xdr:from>
      <xdr:col>35</xdr:col>
      <xdr:colOff>604835</xdr:colOff>
      <xdr:row>11</xdr:row>
      <xdr:rowOff>107156</xdr:rowOff>
    </xdr:from>
    <xdr:to>
      <xdr:col>36</xdr:col>
      <xdr:colOff>387992</xdr:colOff>
      <xdr:row>12</xdr:row>
      <xdr:rowOff>167571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1027685" y="2107406"/>
          <a:ext cx="573732" cy="241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SSU3</a:t>
          </a:r>
        </a:p>
      </xdr:txBody>
    </xdr:sp>
    <xdr:clientData/>
  </xdr:twoCellAnchor>
  <xdr:twoCellAnchor>
    <xdr:from>
      <xdr:col>35</xdr:col>
      <xdr:colOff>166685</xdr:colOff>
      <xdr:row>10</xdr:row>
      <xdr:rowOff>126206</xdr:rowOff>
    </xdr:from>
    <xdr:to>
      <xdr:col>35</xdr:col>
      <xdr:colOff>740417</xdr:colOff>
      <xdr:row>12</xdr:row>
      <xdr:rowOff>5646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30589535" y="1945481"/>
          <a:ext cx="573732" cy="241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0.46054</cdr:x>
      <cdr:y>0.32413</cdr:y>
    </cdr:from>
    <cdr:to>
      <cdr:x>0.55106</cdr:x>
      <cdr:y>0.394</cdr:y>
    </cdr:to>
    <cdr:sp macro="" textlink="">
      <cdr:nvSpPr>
        <cdr:cNvPr id="2" name="Textfeld 9">
          <a:extLst xmlns:a="http://schemas.openxmlformats.org/drawingml/2006/main">
            <a:ext uri="{FF2B5EF4-FFF2-40B4-BE49-F238E27FC236}">
              <a16:creationId xmlns:a16="http://schemas.microsoft.com/office/drawing/2014/main" id="{45E3C72E-B2E2-4E5B-8215-8222901E1C59}"/>
            </a:ext>
          </a:extLst>
        </cdr:cNvPr>
        <cdr:cNvSpPr txBox="1"/>
      </cdr:nvSpPr>
      <cdr:spPr>
        <a:xfrm xmlns:a="http://schemas.openxmlformats.org/drawingml/2006/main">
          <a:off x="2936875" y="1146175"/>
          <a:ext cx="577237" cy="24705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507998</xdr:colOff>
      <xdr:row>8</xdr:row>
      <xdr:rowOff>80961</xdr:rowOff>
    </xdr:from>
    <xdr:to>
      <xdr:col>22</xdr:col>
      <xdr:colOff>31748</xdr:colOff>
      <xdr:row>32</xdr:row>
      <xdr:rowOff>15874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7429498" y="1716086"/>
          <a:ext cx="8604250" cy="4602163"/>
          <a:chOff x="6746873" y="1616867"/>
          <a:chExt cx="7905750" cy="4530726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6746873" y="1616867"/>
          <a:ext cx="7905750" cy="45307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/>
        </xdr:nvSpPr>
        <xdr:spPr>
          <a:xfrm>
            <a:off x="7255335" y="3912589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4" name="Textfeld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9222452" y="5053627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SSU2</a:t>
            </a:r>
          </a:p>
        </xdr:txBody>
      </xdr:sp>
      <xdr:sp macro="" textlink="">
        <xdr:nvSpPr>
          <xdr:cNvPr id="5" name="Textfeld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7907997" y="4774816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9848555" y="4798111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SSU3</a:t>
            </a: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8513930" y="4900299"/>
            <a:ext cx="553165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SSU4</a:t>
            </a:r>
          </a:p>
        </xdr:txBody>
      </xdr:sp>
    </xdr:grpSp>
    <xdr:clientData/>
  </xdr:twoCellAnchor>
  <xdr:twoCellAnchor>
    <xdr:from>
      <xdr:col>19</xdr:col>
      <xdr:colOff>600075</xdr:colOff>
      <xdr:row>24</xdr:row>
      <xdr:rowOff>57150</xdr:rowOff>
    </xdr:from>
    <xdr:to>
      <xdr:col>20</xdr:col>
      <xdr:colOff>384658</xdr:colOff>
      <xdr:row>25</xdr:row>
      <xdr:rowOff>117621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3315950" y="4419600"/>
          <a:ext cx="575158" cy="2414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18</xdr:col>
      <xdr:colOff>38100</xdr:colOff>
      <xdr:row>24</xdr:row>
      <xdr:rowOff>133350</xdr:rowOff>
    </xdr:from>
    <xdr:to>
      <xdr:col>18</xdr:col>
      <xdr:colOff>613258</xdr:colOff>
      <xdr:row>26</xdr:row>
      <xdr:rowOff>12846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1963400" y="4495800"/>
          <a:ext cx="575158" cy="2414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SSU3</a:t>
          </a:r>
        </a:p>
      </xdr:txBody>
    </xdr:sp>
    <xdr:clientData/>
  </xdr:twoCellAnchor>
  <xdr:twoCellAnchor>
    <xdr:from>
      <xdr:col>17</xdr:col>
      <xdr:colOff>219075</xdr:colOff>
      <xdr:row>23</xdr:row>
      <xdr:rowOff>47625</xdr:rowOff>
    </xdr:from>
    <xdr:to>
      <xdr:col>18</xdr:col>
      <xdr:colOff>3658</xdr:colOff>
      <xdr:row>24</xdr:row>
      <xdr:rowOff>108096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1353800" y="4229100"/>
          <a:ext cx="575158" cy="2414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SSU2</a:t>
          </a:r>
        </a:p>
      </xdr:txBody>
    </xdr:sp>
    <xdr:clientData/>
  </xdr:twoCellAnchor>
  <xdr:twoCellAnchor>
    <xdr:from>
      <xdr:col>16</xdr:col>
      <xdr:colOff>371475</xdr:colOff>
      <xdr:row>23</xdr:row>
      <xdr:rowOff>114300</xdr:rowOff>
    </xdr:from>
    <xdr:to>
      <xdr:col>17</xdr:col>
      <xdr:colOff>156058</xdr:colOff>
      <xdr:row>24</xdr:row>
      <xdr:rowOff>174771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0715625" y="4295775"/>
          <a:ext cx="575158" cy="2414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0.70027</cdr:x>
      <cdr:y>0.76321</cdr:y>
    </cdr:from>
    <cdr:to>
      <cdr:x>0.77024</cdr:x>
      <cdr:y>0.81939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CAF79126-1CAD-4E6D-AB6E-06A555EE9D72}"/>
            </a:ext>
          </a:extLst>
        </cdr:cNvPr>
        <cdr:cNvSpPr txBox="1"/>
      </cdr:nvSpPr>
      <cdr:spPr>
        <a:xfrm xmlns:a="http://schemas.openxmlformats.org/drawingml/2006/main">
          <a:off x="5756275" y="3279775"/>
          <a:ext cx="575158" cy="24144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SSU4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1"/>
  <sheetViews>
    <sheetView zoomScale="67" zoomScaleNormal="67" workbookViewId="0">
      <selection activeCell="BM41" sqref="BM41"/>
    </sheetView>
  </sheetViews>
  <sheetFormatPr baseColWidth="10" defaultRowHeight="15" x14ac:dyDescent="0.2"/>
  <cols>
    <col min="1" max="1" width="12.5" bestFit="1" customWidth="1"/>
    <col min="2" max="2" width="6.5" style="1" bestFit="1" customWidth="1"/>
    <col min="3" max="3" width="6.6640625" style="1" bestFit="1" customWidth="1"/>
    <col min="4" max="4" width="7.5" style="1" bestFit="1" customWidth="1"/>
    <col min="5" max="7" width="7.83203125" style="1" bestFit="1" customWidth="1"/>
    <col min="8" max="8" width="7.83203125" style="2" bestFit="1" customWidth="1"/>
    <col min="9" max="9" width="14" style="2" bestFit="1" customWidth="1"/>
    <col min="10" max="10" width="7.83203125" style="1" bestFit="1" customWidth="1"/>
    <col min="11" max="14" width="8.33203125" style="1" bestFit="1" customWidth="1"/>
    <col min="15" max="15" width="14.5" style="1" bestFit="1" customWidth="1"/>
    <col min="16" max="16" width="9.33203125" style="1" bestFit="1" customWidth="1"/>
    <col min="17" max="20" width="9.6640625" style="1" bestFit="1" customWidth="1"/>
    <col min="21" max="21" width="13.5" style="1" bestFit="1" customWidth="1"/>
    <col min="22" max="22" width="14.5" style="1" bestFit="1" customWidth="1"/>
    <col min="23" max="23" width="14.33203125" style="1" bestFit="1" customWidth="1"/>
    <col min="24" max="24" width="14.5" style="1" bestFit="1" customWidth="1"/>
    <col min="25" max="25" width="10.1640625" bestFit="1" customWidth="1"/>
    <col min="26" max="29" width="10.5" bestFit="1" customWidth="1"/>
    <col min="30" max="30" width="15.5" style="5" bestFit="1" customWidth="1"/>
    <col min="31" max="31" width="6.33203125" style="5" bestFit="1" customWidth="1"/>
    <col min="32" max="35" width="6.6640625" style="5" customWidth="1"/>
    <col min="36" max="36" width="11.5" style="3" bestFit="1" customWidth="1"/>
  </cols>
  <sheetData>
    <row r="1" spans="1:41" ht="16" thickBot="1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12</v>
      </c>
      <c r="G1" s="13" t="s">
        <v>13</v>
      </c>
      <c r="H1" s="14" t="s">
        <v>14</v>
      </c>
      <c r="I1" s="14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O1" s="13" t="s">
        <v>21</v>
      </c>
      <c r="P1" s="13" t="s">
        <v>22</v>
      </c>
      <c r="Q1" s="13" t="s">
        <v>23</v>
      </c>
      <c r="R1" s="13" t="s">
        <v>24</v>
      </c>
      <c r="S1" s="13" t="s">
        <v>25</v>
      </c>
      <c r="T1" s="13" t="s">
        <v>26</v>
      </c>
      <c r="U1" s="13" t="s">
        <v>27</v>
      </c>
      <c r="V1" s="13" t="s">
        <v>28</v>
      </c>
      <c r="W1" s="13" t="s">
        <v>29</v>
      </c>
      <c r="X1" s="13" t="s">
        <v>30</v>
      </c>
      <c r="Y1" s="13" t="s">
        <v>31</v>
      </c>
      <c r="Z1" s="13" t="s">
        <v>32</v>
      </c>
      <c r="AA1" s="13" t="s">
        <v>33</v>
      </c>
      <c r="AB1" s="13" t="s">
        <v>34</v>
      </c>
      <c r="AC1" s="13" t="s">
        <v>35</v>
      </c>
      <c r="AD1" s="36" t="s">
        <v>36</v>
      </c>
      <c r="AE1" s="36" t="s">
        <v>37</v>
      </c>
      <c r="AF1" s="36" t="s">
        <v>38</v>
      </c>
      <c r="AG1" s="36" t="s">
        <v>39</v>
      </c>
      <c r="AH1" s="36" t="s">
        <v>40</v>
      </c>
      <c r="AI1" s="36" t="s">
        <v>41</v>
      </c>
      <c r="AJ1" s="14" t="s">
        <v>42</v>
      </c>
      <c r="AL1" s="55" t="s">
        <v>89</v>
      </c>
      <c r="AM1" s="55" t="s">
        <v>90</v>
      </c>
      <c r="AN1" s="55" t="s">
        <v>91</v>
      </c>
      <c r="AO1" s="55" t="s">
        <v>92</v>
      </c>
    </row>
    <row r="2" spans="1:41" x14ac:dyDescent="0.2">
      <c r="A2" s="15">
        <v>45755</v>
      </c>
      <c r="B2" s="16">
        <v>2</v>
      </c>
      <c r="C2" s="37">
        <v>1</v>
      </c>
      <c r="D2" s="37">
        <v>55</v>
      </c>
      <c r="E2" s="37">
        <v>70</v>
      </c>
      <c r="F2" s="37">
        <v>65</v>
      </c>
      <c r="G2" s="37"/>
      <c r="H2" s="49"/>
      <c r="I2" s="50">
        <v>63.33</v>
      </c>
      <c r="J2" s="37"/>
      <c r="K2" s="37"/>
      <c r="L2" s="37"/>
      <c r="M2" s="37"/>
      <c r="N2" s="37"/>
      <c r="O2" s="37"/>
      <c r="P2" s="37">
        <v>23</v>
      </c>
      <c r="Q2" s="37"/>
      <c r="R2" s="37"/>
      <c r="S2" s="37"/>
      <c r="T2" s="37"/>
      <c r="U2" s="37">
        <v>23</v>
      </c>
      <c r="V2" s="37">
        <v>23</v>
      </c>
      <c r="W2" s="37">
        <v>23</v>
      </c>
      <c r="X2" s="37">
        <v>23</v>
      </c>
      <c r="Y2" s="37">
        <v>23</v>
      </c>
      <c r="Z2" s="37">
        <v>22</v>
      </c>
      <c r="AA2" s="37">
        <v>23</v>
      </c>
      <c r="AB2" s="37">
        <v>21</v>
      </c>
      <c r="AC2" s="37">
        <v>20</v>
      </c>
      <c r="AD2" s="38">
        <v>21.8</v>
      </c>
      <c r="AE2" s="38">
        <v>21.6</v>
      </c>
      <c r="AF2" s="38">
        <v>17.5</v>
      </c>
      <c r="AG2" s="38">
        <v>20.7</v>
      </c>
      <c r="AH2" s="38">
        <v>19.399999999999999</v>
      </c>
      <c r="AI2" s="38">
        <v>16.5</v>
      </c>
      <c r="AJ2" s="51">
        <v>19.14</v>
      </c>
      <c r="AL2" s="29">
        <f>AVERAGE(D2:G4,D8:G10)</f>
        <v>61.238095238095241</v>
      </c>
      <c r="AM2" s="56">
        <f>AVERAGE(Q2:S4,Q8:S10)</f>
        <v>25</v>
      </c>
      <c r="AN2" s="56">
        <f>AVERAGE(Y2:AC4,Y8:AC10)</f>
        <v>22</v>
      </c>
      <c r="AO2" s="45">
        <f>AVERAGE(AE2:AI4,AE8:AI10)</f>
        <v>18.956666666666667</v>
      </c>
    </row>
    <row r="3" spans="1:41" x14ac:dyDescent="0.2">
      <c r="A3" s="21">
        <v>45755</v>
      </c>
      <c r="B3" s="6">
        <v>2</v>
      </c>
      <c r="C3" s="31">
        <v>2</v>
      </c>
      <c r="D3" s="31">
        <v>70</v>
      </c>
      <c r="E3" s="31">
        <v>80</v>
      </c>
      <c r="F3" s="31">
        <v>85</v>
      </c>
      <c r="G3" s="31"/>
      <c r="H3" s="47"/>
      <c r="I3" s="48">
        <v>78.33</v>
      </c>
      <c r="J3" s="31"/>
      <c r="K3" s="31"/>
      <c r="L3" s="31"/>
      <c r="M3" s="31"/>
      <c r="N3" s="31"/>
      <c r="O3" s="31"/>
      <c r="P3" s="31">
        <v>23</v>
      </c>
      <c r="Q3" s="31"/>
      <c r="R3" s="31"/>
      <c r="S3" s="31"/>
      <c r="T3" s="31"/>
      <c r="U3" s="31">
        <v>23</v>
      </c>
      <c r="V3" s="31">
        <v>23</v>
      </c>
      <c r="W3" s="31">
        <v>23</v>
      </c>
      <c r="X3" s="31">
        <v>23</v>
      </c>
      <c r="Y3" s="31">
        <v>27</v>
      </c>
      <c r="Z3" s="31">
        <v>25</v>
      </c>
      <c r="AA3" s="31">
        <v>25</v>
      </c>
      <c r="AB3" s="31">
        <v>22</v>
      </c>
      <c r="AC3" s="31">
        <v>23</v>
      </c>
      <c r="AD3" s="32">
        <v>24.4</v>
      </c>
      <c r="AE3" s="32">
        <v>18.2</v>
      </c>
      <c r="AF3" s="32">
        <v>19.600000000000001</v>
      </c>
      <c r="AG3" s="32">
        <v>15.8</v>
      </c>
      <c r="AH3" s="32">
        <v>22.2</v>
      </c>
      <c r="AI3" s="32">
        <v>16.7</v>
      </c>
      <c r="AJ3" s="52">
        <v>18.5</v>
      </c>
      <c r="AL3" s="30">
        <f>AVERAGE(D5:G7,D11:G14)</f>
        <v>49.42307692307692</v>
      </c>
      <c r="AM3" s="57">
        <f>AVERAGE(Q5:S7,Q11:S14)</f>
        <v>26</v>
      </c>
      <c r="AN3" s="57">
        <f>AVERAGE(Y5:AC7,Y11:AC14)</f>
        <v>20.171428571428571</v>
      </c>
      <c r="AO3" s="46">
        <f>AVERAGE(AE5:AI7,AE11:AI14)</f>
        <v>16.034285714285712</v>
      </c>
    </row>
    <row r="4" spans="1:41" x14ac:dyDescent="0.2">
      <c r="A4" s="21">
        <v>45755</v>
      </c>
      <c r="B4" s="6">
        <v>2</v>
      </c>
      <c r="C4" s="31">
        <v>3</v>
      </c>
      <c r="D4" s="31">
        <v>65</v>
      </c>
      <c r="E4" s="31">
        <v>80</v>
      </c>
      <c r="F4" s="31">
        <v>70</v>
      </c>
      <c r="G4" s="31"/>
      <c r="H4" s="47"/>
      <c r="I4" s="48">
        <v>71.67</v>
      </c>
      <c r="J4" s="31"/>
      <c r="K4" s="31"/>
      <c r="L4" s="31"/>
      <c r="M4" s="31"/>
      <c r="N4" s="31"/>
      <c r="O4" s="31"/>
      <c r="P4" s="31">
        <v>23</v>
      </c>
      <c r="Q4" s="31"/>
      <c r="R4" s="31"/>
      <c r="S4" s="31"/>
      <c r="T4" s="31"/>
      <c r="U4" s="31">
        <v>23</v>
      </c>
      <c r="V4" s="31">
        <v>23</v>
      </c>
      <c r="W4" s="31">
        <v>23</v>
      </c>
      <c r="X4" s="31">
        <v>23</v>
      </c>
      <c r="Y4" s="31">
        <v>24</v>
      </c>
      <c r="Z4" s="31">
        <v>27</v>
      </c>
      <c r="AA4" s="31">
        <v>27</v>
      </c>
      <c r="AB4" s="31">
        <v>25</v>
      </c>
      <c r="AC4" s="31">
        <v>28</v>
      </c>
      <c r="AD4" s="32">
        <v>26.2</v>
      </c>
      <c r="AE4" s="32">
        <v>24.5</v>
      </c>
      <c r="AF4" s="32">
        <v>21.1</v>
      </c>
      <c r="AG4" s="32">
        <v>25.1</v>
      </c>
      <c r="AH4" s="32">
        <v>20.5</v>
      </c>
      <c r="AI4" s="32">
        <v>17.5</v>
      </c>
      <c r="AJ4" s="52">
        <v>21.74</v>
      </c>
    </row>
    <row r="5" spans="1:41" x14ac:dyDescent="0.2">
      <c r="A5" s="21">
        <v>45755</v>
      </c>
      <c r="B5" s="6">
        <v>2</v>
      </c>
      <c r="C5" s="10">
        <v>4</v>
      </c>
      <c r="D5" s="10">
        <v>55</v>
      </c>
      <c r="E5" s="10">
        <v>50</v>
      </c>
      <c r="F5" s="10">
        <v>45</v>
      </c>
      <c r="G5" s="10">
        <v>48</v>
      </c>
      <c r="H5" s="11"/>
      <c r="I5" s="11">
        <v>49.5</v>
      </c>
      <c r="J5" s="10"/>
      <c r="K5" s="10"/>
      <c r="L5" s="10"/>
      <c r="M5" s="10"/>
      <c r="N5" s="10"/>
      <c r="O5" s="10"/>
      <c r="P5" s="10">
        <v>24</v>
      </c>
      <c r="Q5" s="10">
        <v>25</v>
      </c>
      <c r="R5" s="10">
        <v>23</v>
      </c>
      <c r="S5" s="10">
        <v>26</v>
      </c>
      <c r="T5" s="10"/>
      <c r="U5" s="10">
        <v>23</v>
      </c>
      <c r="V5" s="10">
        <v>24</v>
      </c>
      <c r="W5" s="10">
        <v>26</v>
      </c>
      <c r="X5" s="10">
        <v>25</v>
      </c>
      <c r="Y5" s="10">
        <v>22</v>
      </c>
      <c r="Z5" s="10">
        <v>19</v>
      </c>
      <c r="AA5" s="10">
        <v>19</v>
      </c>
      <c r="AB5" s="10">
        <v>20</v>
      </c>
      <c r="AC5" s="10">
        <v>18</v>
      </c>
      <c r="AD5" s="34">
        <v>19.600000000000001</v>
      </c>
      <c r="AE5" s="34">
        <v>17.8</v>
      </c>
      <c r="AF5" s="34">
        <v>17.399999999999999</v>
      </c>
      <c r="AG5" s="34">
        <v>17.3</v>
      </c>
      <c r="AH5" s="34">
        <v>19.2</v>
      </c>
      <c r="AI5" s="34">
        <v>19</v>
      </c>
      <c r="AJ5" s="23">
        <v>18.14</v>
      </c>
    </row>
    <row r="6" spans="1:41" x14ac:dyDescent="0.2">
      <c r="A6" s="21">
        <v>45755</v>
      </c>
      <c r="B6" s="6">
        <v>2</v>
      </c>
      <c r="C6" s="10">
        <v>5</v>
      </c>
      <c r="D6" s="10">
        <v>50</v>
      </c>
      <c r="E6" s="10">
        <v>55</v>
      </c>
      <c r="F6" s="10">
        <v>53</v>
      </c>
      <c r="G6" s="10">
        <v>54</v>
      </c>
      <c r="H6" s="11"/>
      <c r="I6" s="11">
        <v>53</v>
      </c>
      <c r="J6" s="10"/>
      <c r="K6" s="10"/>
      <c r="L6" s="10"/>
      <c r="M6" s="10"/>
      <c r="N6" s="10"/>
      <c r="O6" s="10"/>
      <c r="P6" s="10">
        <v>25</v>
      </c>
      <c r="Q6" s="10">
        <v>24</v>
      </c>
      <c r="R6" s="10">
        <v>25</v>
      </c>
      <c r="S6" s="10">
        <v>23</v>
      </c>
      <c r="T6" s="10"/>
      <c r="U6" s="10"/>
      <c r="V6" s="10">
        <v>24</v>
      </c>
      <c r="W6" s="10">
        <v>25</v>
      </c>
      <c r="X6" s="10">
        <v>24</v>
      </c>
      <c r="Y6" s="10">
        <v>23</v>
      </c>
      <c r="Z6" s="10">
        <v>21</v>
      </c>
      <c r="AA6" s="10">
        <v>17</v>
      </c>
      <c r="AB6" s="10">
        <v>19</v>
      </c>
      <c r="AC6" s="10">
        <v>22</v>
      </c>
      <c r="AD6" s="34">
        <v>20.399999999999999</v>
      </c>
      <c r="AE6" s="34">
        <v>17.8</v>
      </c>
      <c r="AF6" s="34">
        <v>13.1</v>
      </c>
      <c r="AG6" s="34">
        <v>15.8</v>
      </c>
      <c r="AH6" s="34">
        <v>13.8</v>
      </c>
      <c r="AI6" s="34">
        <v>14.9</v>
      </c>
      <c r="AJ6" s="23">
        <v>15.08</v>
      </c>
    </row>
    <row r="7" spans="1:41" x14ac:dyDescent="0.2">
      <c r="A7" s="21">
        <v>45755</v>
      </c>
      <c r="B7" s="6">
        <v>2</v>
      </c>
      <c r="C7" s="10">
        <v>6</v>
      </c>
      <c r="D7" s="10">
        <v>50</v>
      </c>
      <c r="E7" s="10">
        <v>45</v>
      </c>
      <c r="F7" s="10">
        <v>55</v>
      </c>
      <c r="G7" s="10"/>
      <c r="H7" s="11"/>
      <c r="I7" s="11">
        <v>50</v>
      </c>
      <c r="J7" s="10"/>
      <c r="K7" s="10"/>
      <c r="L7" s="10"/>
      <c r="M7" s="10"/>
      <c r="N7" s="10"/>
      <c r="O7" s="10"/>
      <c r="P7" s="10">
        <v>23</v>
      </c>
      <c r="Q7" s="10"/>
      <c r="R7" s="10"/>
      <c r="S7" s="10"/>
      <c r="T7" s="10"/>
      <c r="U7" s="10">
        <v>23</v>
      </c>
      <c r="V7" s="10">
        <v>23</v>
      </c>
      <c r="W7" s="10">
        <v>23</v>
      </c>
      <c r="X7" s="10">
        <v>23</v>
      </c>
      <c r="Y7" s="10">
        <v>22</v>
      </c>
      <c r="Z7" s="10">
        <v>20</v>
      </c>
      <c r="AA7" s="10">
        <v>22</v>
      </c>
      <c r="AB7" s="10">
        <v>21</v>
      </c>
      <c r="AC7" s="10">
        <v>18</v>
      </c>
      <c r="AD7" s="34">
        <v>20.6</v>
      </c>
      <c r="AE7" s="34">
        <v>19.899999999999999</v>
      </c>
      <c r="AF7" s="34">
        <v>17.600000000000001</v>
      </c>
      <c r="AG7" s="34">
        <v>15.7</v>
      </c>
      <c r="AH7" s="34">
        <v>23.5</v>
      </c>
      <c r="AI7" s="34">
        <v>17.7</v>
      </c>
      <c r="AJ7" s="23">
        <v>18.88</v>
      </c>
    </row>
    <row r="8" spans="1:41" x14ac:dyDescent="0.2">
      <c r="A8" s="21">
        <v>45755</v>
      </c>
      <c r="B8" s="6">
        <v>2</v>
      </c>
      <c r="C8" s="31">
        <v>7</v>
      </c>
      <c r="D8" s="31">
        <v>45</v>
      </c>
      <c r="E8" s="31">
        <v>45</v>
      </c>
      <c r="F8" s="31">
        <v>45</v>
      </c>
      <c r="G8" s="31">
        <v>45</v>
      </c>
      <c r="H8" s="47"/>
      <c r="I8" s="47">
        <v>45</v>
      </c>
      <c r="J8" s="31"/>
      <c r="K8" s="31"/>
      <c r="L8" s="31"/>
      <c r="M8" s="31"/>
      <c r="N8" s="31"/>
      <c r="O8" s="31"/>
      <c r="P8" s="31">
        <v>24</v>
      </c>
      <c r="Q8" s="31">
        <v>24</v>
      </c>
      <c r="R8" s="31">
        <v>23</v>
      </c>
      <c r="S8" s="31">
        <v>25</v>
      </c>
      <c r="T8" s="31"/>
      <c r="U8" s="31">
        <v>23</v>
      </c>
      <c r="V8" s="31">
        <v>24</v>
      </c>
      <c r="W8" s="31">
        <v>25</v>
      </c>
      <c r="X8" s="31">
        <v>24</v>
      </c>
      <c r="Y8" s="31">
        <v>21</v>
      </c>
      <c r="Z8" s="31">
        <v>21</v>
      </c>
      <c r="AA8" s="31">
        <v>21</v>
      </c>
      <c r="AB8" s="31">
        <v>22</v>
      </c>
      <c r="AC8" s="31">
        <v>22</v>
      </c>
      <c r="AD8" s="32">
        <v>21.4</v>
      </c>
      <c r="AE8" s="32">
        <v>17.7</v>
      </c>
      <c r="AF8" s="32">
        <v>16.399999999999999</v>
      </c>
      <c r="AG8" s="32">
        <v>17.7</v>
      </c>
      <c r="AH8" s="32">
        <v>17.8</v>
      </c>
      <c r="AI8" s="32">
        <v>21.5</v>
      </c>
      <c r="AJ8" s="52">
        <v>18.22</v>
      </c>
    </row>
    <row r="9" spans="1:41" x14ac:dyDescent="0.2">
      <c r="A9" s="21">
        <v>45755</v>
      </c>
      <c r="B9" s="6">
        <v>2</v>
      </c>
      <c r="C9" s="31">
        <v>8</v>
      </c>
      <c r="D9" s="31">
        <v>55</v>
      </c>
      <c r="E9" s="31">
        <v>60</v>
      </c>
      <c r="F9" s="31">
        <v>57</v>
      </c>
      <c r="G9" s="31">
        <v>55</v>
      </c>
      <c r="H9" s="47"/>
      <c r="I9" s="47">
        <v>56.75</v>
      </c>
      <c r="J9" s="31"/>
      <c r="K9" s="31"/>
      <c r="L9" s="31"/>
      <c r="M9" s="31"/>
      <c r="N9" s="31"/>
      <c r="O9" s="31"/>
      <c r="P9" s="31">
        <v>26</v>
      </c>
      <c r="Q9" s="31">
        <v>25</v>
      </c>
      <c r="R9" s="31">
        <v>27</v>
      </c>
      <c r="S9" s="31">
        <v>25</v>
      </c>
      <c r="T9" s="31"/>
      <c r="U9" s="31">
        <v>25</v>
      </c>
      <c r="V9" s="31">
        <v>25</v>
      </c>
      <c r="W9" s="31">
        <v>27</v>
      </c>
      <c r="X9" s="31">
        <v>26</v>
      </c>
      <c r="Y9" s="31">
        <v>20</v>
      </c>
      <c r="Z9" s="31">
        <v>23</v>
      </c>
      <c r="AA9" s="31">
        <v>19</v>
      </c>
      <c r="AB9" s="31">
        <v>22</v>
      </c>
      <c r="AC9" s="31">
        <v>16</v>
      </c>
      <c r="AD9" s="32">
        <v>20</v>
      </c>
      <c r="AE9" s="32">
        <v>14.4</v>
      </c>
      <c r="AF9" s="32">
        <v>17.399999999999999</v>
      </c>
      <c r="AG9" s="32">
        <v>18</v>
      </c>
      <c r="AH9" s="32">
        <v>18.5</v>
      </c>
      <c r="AI9" s="32">
        <v>21.8</v>
      </c>
      <c r="AJ9" s="52">
        <v>18.02</v>
      </c>
    </row>
    <row r="10" spans="1:41" x14ac:dyDescent="0.2">
      <c r="A10" s="21">
        <v>45755</v>
      </c>
      <c r="B10" s="6">
        <v>2</v>
      </c>
      <c r="C10" s="31">
        <v>9</v>
      </c>
      <c r="D10" s="31">
        <v>60</v>
      </c>
      <c r="E10" s="31">
        <v>62</v>
      </c>
      <c r="F10" s="31">
        <v>57</v>
      </c>
      <c r="G10" s="31">
        <v>60</v>
      </c>
      <c r="H10" s="47"/>
      <c r="I10" s="47">
        <v>59.75</v>
      </c>
      <c r="J10" s="31"/>
      <c r="K10" s="31"/>
      <c r="L10" s="31"/>
      <c r="M10" s="31"/>
      <c r="N10" s="31"/>
      <c r="O10" s="31"/>
      <c r="P10" s="31">
        <v>25</v>
      </c>
      <c r="Q10" s="31">
        <v>27</v>
      </c>
      <c r="R10" s="31">
        <v>24</v>
      </c>
      <c r="S10" s="31">
        <v>25</v>
      </c>
      <c r="T10" s="31"/>
      <c r="U10" s="31">
        <v>24</v>
      </c>
      <c r="V10" s="31">
        <v>25</v>
      </c>
      <c r="W10" s="31">
        <v>27</v>
      </c>
      <c r="X10" s="31">
        <v>25</v>
      </c>
      <c r="Y10" s="31">
        <v>19</v>
      </c>
      <c r="Z10" s="31">
        <v>17</v>
      </c>
      <c r="AA10" s="31">
        <v>22</v>
      </c>
      <c r="AB10" s="31">
        <v>19</v>
      </c>
      <c r="AC10" s="31">
        <v>14</v>
      </c>
      <c r="AD10" s="32">
        <v>18.2</v>
      </c>
      <c r="AE10" s="32">
        <v>17.100000000000001</v>
      </c>
      <c r="AF10" s="32">
        <v>15.3</v>
      </c>
      <c r="AG10" s="32">
        <v>18.899999999999999</v>
      </c>
      <c r="AH10" s="32">
        <v>18.600000000000001</v>
      </c>
      <c r="AI10" s="32">
        <v>20.7</v>
      </c>
      <c r="AJ10" s="52">
        <v>18.12</v>
      </c>
    </row>
    <row r="11" spans="1:41" x14ac:dyDescent="0.2">
      <c r="A11" s="21">
        <v>45755</v>
      </c>
      <c r="B11" s="6">
        <v>2</v>
      </c>
      <c r="C11" s="10" t="s">
        <v>3</v>
      </c>
      <c r="D11" s="10">
        <v>45</v>
      </c>
      <c r="E11" s="10">
        <v>30</v>
      </c>
      <c r="F11" s="10">
        <v>25</v>
      </c>
      <c r="G11" s="10"/>
      <c r="H11" s="11"/>
      <c r="I11" s="12">
        <v>33.33</v>
      </c>
      <c r="J11" s="10"/>
      <c r="K11" s="10"/>
      <c r="L11" s="10"/>
      <c r="M11" s="10"/>
      <c r="N11" s="10"/>
      <c r="O11" s="10"/>
      <c r="P11" s="10">
        <v>23</v>
      </c>
      <c r="Q11" s="10"/>
      <c r="R11" s="10"/>
      <c r="S11" s="10"/>
      <c r="T11" s="10"/>
      <c r="U11" s="10">
        <v>23</v>
      </c>
      <c r="V11" s="10">
        <v>23</v>
      </c>
      <c r="W11" s="10">
        <v>23</v>
      </c>
      <c r="X11" s="10">
        <v>23</v>
      </c>
      <c r="Y11" s="10">
        <v>20</v>
      </c>
      <c r="Z11" s="10">
        <v>24</v>
      </c>
      <c r="AA11" s="10">
        <v>22</v>
      </c>
      <c r="AB11" s="10">
        <v>20</v>
      </c>
      <c r="AC11" s="10">
        <v>22</v>
      </c>
      <c r="AD11" s="34">
        <v>21.6</v>
      </c>
      <c r="AE11" s="34">
        <v>15.5</v>
      </c>
      <c r="AF11" s="34">
        <v>15.7</v>
      </c>
      <c r="AG11" s="34">
        <v>14</v>
      </c>
      <c r="AH11" s="34">
        <v>15.2</v>
      </c>
      <c r="AI11" s="34">
        <v>14.1</v>
      </c>
      <c r="AJ11" s="23">
        <v>14.9</v>
      </c>
    </row>
    <row r="12" spans="1:41" x14ac:dyDescent="0.2">
      <c r="A12" s="21">
        <v>45755</v>
      </c>
      <c r="B12" s="6">
        <v>2</v>
      </c>
      <c r="C12" s="10" t="s">
        <v>4</v>
      </c>
      <c r="D12" s="10">
        <v>55</v>
      </c>
      <c r="E12" s="10">
        <v>55</v>
      </c>
      <c r="F12" s="10">
        <v>60</v>
      </c>
      <c r="G12" s="10">
        <v>60</v>
      </c>
      <c r="H12" s="11"/>
      <c r="I12" s="11">
        <v>57.5</v>
      </c>
      <c r="J12" s="10"/>
      <c r="K12" s="10"/>
      <c r="L12" s="10"/>
      <c r="M12" s="10"/>
      <c r="N12" s="10"/>
      <c r="O12" s="10"/>
      <c r="P12" s="10">
        <v>25</v>
      </c>
      <c r="Q12" s="10">
        <v>27</v>
      </c>
      <c r="R12" s="10">
        <v>26</v>
      </c>
      <c r="S12" s="10">
        <v>26</v>
      </c>
      <c r="T12" s="10"/>
      <c r="U12" s="10">
        <v>25</v>
      </c>
      <c r="V12" s="10">
        <v>26</v>
      </c>
      <c r="W12" s="10">
        <v>27</v>
      </c>
      <c r="X12" s="10">
        <v>26</v>
      </c>
      <c r="Y12" s="10">
        <v>22</v>
      </c>
      <c r="Z12" s="10">
        <v>18</v>
      </c>
      <c r="AA12" s="10">
        <v>20</v>
      </c>
      <c r="AB12" s="10">
        <v>20</v>
      </c>
      <c r="AC12" s="10">
        <v>23</v>
      </c>
      <c r="AD12" s="34">
        <v>20.6</v>
      </c>
      <c r="AE12" s="34">
        <v>16.3</v>
      </c>
      <c r="AF12" s="34">
        <v>17</v>
      </c>
      <c r="AG12" s="34">
        <v>19.2</v>
      </c>
      <c r="AH12" s="34">
        <v>16.7</v>
      </c>
      <c r="AI12" s="34">
        <v>17.100000000000001</v>
      </c>
      <c r="AJ12" s="23">
        <v>17.260000000000002</v>
      </c>
    </row>
    <row r="13" spans="1:41" x14ac:dyDescent="0.2">
      <c r="A13" s="21">
        <v>45755</v>
      </c>
      <c r="B13" s="6">
        <v>2</v>
      </c>
      <c r="C13" s="10" t="s">
        <v>5</v>
      </c>
      <c r="D13" s="10">
        <v>45</v>
      </c>
      <c r="E13" s="10">
        <v>42</v>
      </c>
      <c r="F13" s="10">
        <v>37</v>
      </c>
      <c r="G13" s="10">
        <v>39</v>
      </c>
      <c r="H13" s="11"/>
      <c r="I13" s="11">
        <v>40.75</v>
      </c>
      <c r="J13" s="10"/>
      <c r="K13" s="10"/>
      <c r="L13" s="10"/>
      <c r="M13" s="10"/>
      <c r="N13" s="10"/>
      <c r="O13" s="10"/>
      <c r="P13" s="10">
        <v>23</v>
      </c>
      <c r="Q13" s="10">
        <v>28</v>
      </c>
      <c r="R13" s="10">
        <v>28</v>
      </c>
      <c r="S13" s="10">
        <v>28</v>
      </c>
      <c r="T13" s="10"/>
      <c r="U13" s="10">
        <v>23</v>
      </c>
      <c r="V13" s="10">
        <v>28</v>
      </c>
      <c r="W13" s="10">
        <v>28</v>
      </c>
      <c r="X13" s="10">
        <v>27</v>
      </c>
      <c r="Y13" s="10">
        <v>20</v>
      </c>
      <c r="Z13" s="10">
        <v>17</v>
      </c>
      <c r="AA13" s="10">
        <v>20</v>
      </c>
      <c r="AB13" s="10">
        <v>18</v>
      </c>
      <c r="AC13" s="10">
        <v>20</v>
      </c>
      <c r="AD13" s="34">
        <v>19</v>
      </c>
      <c r="AE13" s="34">
        <v>15.5</v>
      </c>
      <c r="AF13" s="34">
        <v>15.5</v>
      </c>
      <c r="AG13" s="34">
        <v>20.7</v>
      </c>
      <c r="AH13" s="34">
        <v>9.1999999999999993</v>
      </c>
      <c r="AI13" s="34">
        <v>9.1999999999999993</v>
      </c>
      <c r="AJ13" s="23">
        <v>14.02</v>
      </c>
    </row>
    <row r="14" spans="1:41" ht="16" thickBot="1" x14ac:dyDescent="0.25">
      <c r="A14" s="24">
        <v>45755</v>
      </c>
      <c r="B14" s="25">
        <v>2</v>
      </c>
      <c r="C14" s="26" t="s">
        <v>6</v>
      </c>
      <c r="D14" s="26">
        <v>55</v>
      </c>
      <c r="E14" s="26">
        <v>57</v>
      </c>
      <c r="F14" s="26">
        <v>60</v>
      </c>
      <c r="G14" s="26">
        <v>60</v>
      </c>
      <c r="H14" s="27"/>
      <c r="I14" s="27">
        <v>58</v>
      </c>
      <c r="J14" s="26"/>
      <c r="K14" s="26"/>
      <c r="L14" s="26"/>
      <c r="M14" s="26"/>
      <c r="N14" s="26"/>
      <c r="O14" s="26"/>
      <c r="P14" s="26">
        <v>24</v>
      </c>
      <c r="Q14" s="26">
        <v>25</v>
      </c>
      <c r="R14" s="26">
        <v>27</v>
      </c>
      <c r="S14" s="26">
        <v>29</v>
      </c>
      <c r="T14" s="26"/>
      <c r="U14" s="26">
        <v>24</v>
      </c>
      <c r="V14" s="26">
        <v>26</v>
      </c>
      <c r="W14" s="26">
        <v>29</v>
      </c>
      <c r="X14" s="26">
        <v>26</v>
      </c>
      <c r="Y14" s="26">
        <v>17</v>
      </c>
      <c r="Z14" s="26">
        <v>19</v>
      </c>
      <c r="AA14" s="26">
        <v>21</v>
      </c>
      <c r="AB14" s="26">
        <v>20</v>
      </c>
      <c r="AC14" s="26">
        <v>20</v>
      </c>
      <c r="AD14" s="43">
        <v>19.399999999999999</v>
      </c>
      <c r="AE14" s="43">
        <v>12.5</v>
      </c>
      <c r="AF14" s="43">
        <v>14.5</v>
      </c>
      <c r="AG14" s="43">
        <v>14.3</v>
      </c>
      <c r="AH14" s="43">
        <v>11.4</v>
      </c>
      <c r="AI14" s="43">
        <v>17.100000000000001</v>
      </c>
      <c r="AJ14" s="28">
        <v>13.96</v>
      </c>
    </row>
    <row r="15" spans="1:41" x14ac:dyDescent="0.2">
      <c r="A15" s="15">
        <v>45762</v>
      </c>
      <c r="B15" s="16">
        <v>3</v>
      </c>
      <c r="C15" s="37">
        <v>1</v>
      </c>
      <c r="D15" s="37">
        <v>80</v>
      </c>
      <c r="E15" s="37">
        <v>75</v>
      </c>
      <c r="F15" s="37">
        <v>70</v>
      </c>
      <c r="G15" s="37">
        <v>70</v>
      </c>
      <c r="H15" s="49"/>
      <c r="I15" s="50">
        <v>73.75</v>
      </c>
      <c r="J15" s="37"/>
      <c r="K15" s="37"/>
      <c r="L15" s="37"/>
      <c r="M15" s="37"/>
      <c r="N15" s="37"/>
      <c r="O15" s="37"/>
      <c r="P15" s="37">
        <v>28</v>
      </c>
      <c r="Q15" s="37">
        <v>29</v>
      </c>
      <c r="R15" s="37">
        <v>23</v>
      </c>
      <c r="S15" s="37">
        <v>30</v>
      </c>
      <c r="T15" s="37"/>
      <c r="U15" s="37">
        <v>23</v>
      </c>
      <c r="V15" s="37">
        <v>28</v>
      </c>
      <c r="W15" s="37">
        <v>30</v>
      </c>
      <c r="X15" s="37">
        <v>28</v>
      </c>
      <c r="Y15" s="37">
        <v>29</v>
      </c>
      <c r="Z15" s="37">
        <v>24</v>
      </c>
      <c r="AA15" s="37">
        <v>33</v>
      </c>
      <c r="AB15" s="37">
        <v>27</v>
      </c>
      <c r="AC15" s="37">
        <v>30</v>
      </c>
      <c r="AD15" s="38">
        <v>28.6</v>
      </c>
      <c r="AE15" s="38">
        <v>14.4</v>
      </c>
      <c r="AF15" s="38">
        <v>8.5</v>
      </c>
      <c r="AG15" s="38">
        <v>10.6</v>
      </c>
      <c r="AH15" s="38">
        <v>10.199999999999999</v>
      </c>
      <c r="AI15" s="38">
        <v>10.8</v>
      </c>
      <c r="AJ15" s="51">
        <v>10.9</v>
      </c>
      <c r="AL15" s="29">
        <f>AVERAGE(D15:G17,D21:G23)</f>
        <v>68.041666666666671</v>
      </c>
      <c r="AM15" s="56">
        <f>AVERAGE(Q15:S17,Q21:S23)</f>
        <v>27.111111111111111</v>
      </c>
      <c r="AN15" s="56">
        <f>AVERAGE(Y15:AC17,Y21:AC23)</f>
        <v>29.833333333333332</v>
      </c>
      <c r="AO15" s="45">
        <f>AVERAGE(AE15:AI17,AE21:AI23)</f>
        <v>11.316666666666666</v>
      </c>
    </row>
    <row r="16" spans="1:41" x14ac:dyDescent="0.2">
      <c r="A16" s="21">
        <v>45762</v>
      </c>
      <c r="B16" s="6">
        <v>3</v>
      </c>
      <c r="C16" s="31">
        <v>2</v>
      </c>
      <c r="D16" s="31">
        <v>70</v>
      </c>
      <c r="E16" s="31">
        <v>65</v>
      </c>
      <c r="F16" s="31">
        <v>65</v>
      </c>
      <c r="G16" s="31">
        <v>65</v>
      </c>
      <c r="H16" s="47"/>
      <c r="I16" s="48">
        <v>66.25</v>
      </c>
      <c r="J16" s="31"/>
      <c r="K16" s="31"/>
      <c r="L16" s="31"/>
      <c r="M16" s="31"/>
      <c r="N16" s="31"/>
      <c r="O16" s="31"/>
      <c r="P16" s="31">
        <v>24</v>
      </c>
      <c r="Q16" s="31">
        <v>28</v>
      </c>
      <c r="R16" s="31">
        <v>23</v>
      </c>
      <c r="S16" s="31">
        <v>29</v>
      </c>
      <c r="T16" s="31"/>
      <c r="U16" s="31">
        <v>23</v>
      </c>
      <c r="V16" s="31">
        <v>26</v>
      </c>
      <c r="W16" s="31">
        <v>29</v>
      </c>
      <c r="X16" s="31">
        <v>26</v>
      </c>
      <c r="Y16" s="31">
        <v>27</v>
      </c>
      <c r="Z16" s="31">
        <v>33</v>
      </c>
      <c r="AA16" s="31">
        <v>32</v>
      </c>
      <c r="AB16" s="31">
        <v>27</v>
      </c>
      <c r="AC16" s="31">
        <v>30</v>
      </c>
      <c r="AD16" s="32">
        <v>29.8</v>
      </c>
      <c r="AE16" s="32">
        <v>8.3000000000000007</v>
      </c>
      <c r="AF16" s="32">
        <v>9</v>
      </c>
      <c r="AG16" s="32">
        <v>9.6999999999999993</v>
      </c>
      <c r="AH16" s="32">
        <v>13.7</v>
      </c>
      <c r="AI16" s="32">
        <v>9.5</v>
      </c>
      <c r="AJ16" s="52">
        <v>10.039999999999999</v>
      </c>
      <c r="AL16" s="30">
        <f>AVERAGE(D18:G20,D24:G27)</f>
        <v>69.5</v>
      </c>
      <c r="AM16" s="57">
        <f>AVERAGE(Q18:S20,Q24:S27)</f>
        <v>26.904761904761905</v>
      </c>
      <c r="AN16" s="57">
        <f>AVERAGE(Y18:AC20,Y24:AC27)</f>
        <v>29.342857142857142</v>
      </c>
      <c r="AO16" s="46">
        <f>AVERAGE(AE18:AI20,AE24:AI27)</f>
        <v>11.674285714285714</v>
      </c>
    </row>
    <row r="17" spans="1:41" x14ac:dyDescent="0.2">
      <c r="A17" s="21">
        <v>45762</v>
      </c>
      <c r="B17" s="6">
        <v>3</v>
      </c>
      <c r="C17" s="31">
        <v>3</v>
      </c>
      <c r="D17" s="31">
        <v>60</v>
      </c>
      <c r="E17" s="31">
        <v>60</v>
      </c>
      <c r="F17" s="31">
        <v>55</v>
      </c>
      <c r="G17" s="31">
        <v>60</v>
      </c>
      <c r="H17" s="47"/>
      <c r="I17" s="48">
        <v>58.75</v>
      </c>
      <c r="J17" s="31"/>
      <c r="K17" s="31"/>
      <c r="L17" s="31"/>
      <c r="M17" s="31"/>
      <c r="N17" s="31"/>
      <c r="O17" s="31"/>
      <c r="P17" s="31">
        <v>24</v>
      </c>
      <c r="Q17" s="31">
        <v>29</v>
      </c>
      <c r="R17" s="31">
        <v>27</v>
      </c>
      <c r="S17" s="31">
        <v>28</v>
      </c>
      <c r="T17" s="31"/>
      <c r="U17" s="31">
        <v>24</v>
      </c>
      <c r="V17" s="31">
        <v>27</v>
      </c>
      <c r="W17" s="31">
        <v>29</v>
      </c>
      <c r="X17" s="31">
        <v>27</v>
      </c>
      <c r="Y17" s="31">
        <v>29</v>
      </c>
      <c r="Z17" s="31">
        <v>33</v>
      </c>
      <c r="AA17" s="31">
        <v>24</v>
      </c>
      <c r="AB17" s="31">
        <v>28</v>
      </c>
      <c r="AC17" s="31">
        <v>32</v>
      </c>
      <c r="AD17" s="32">
        <v>29.2</v>
      </c>
      <c r="AE17" s="32">
        <v>11.2</v>
      </c>
      <c r="AF17" s="32">
        <v>17.399999999999999</v>
      </c>
      <c r="AG17" s="32">
        <v>15.1</v>
      </c>
      <c r="AH17" s="32">
        <v>15</v>
      </c>
      <c r="AI17" s="32">
        <v>11.5</v>
      </c>
      <c r="AJ17" s="52">
        <v>14.04</v>
      </c>
    </row>
    <row r="18" spans="1:41" x14ac:dyDescent="0.2">
      <c r="A18" s="21">
        <v>45762</v>
      </c>
      <c r="B18" s="6">
        <v>3</v>
      </c>
      <c r="C18" s="10">
        <v>4</v>
      </c>
      <c r="D18" s="10">
        <v>80</v>
      </c>
      <c r="E18" s="10">
        <v>85</v>
      </c>
      <c r="F18" s="10">
        <v>80</v>
      </c>
      <c r="G18" s="10">
        <v>75</v>
      </c>
      <c r="H18" s="11"/>
      <c r="I18" s="11">
        <v>80</v>
      </c>
      <c r="J18" s="10"/>
      <c r="K18" s="10"/>
      <c r="L18" s="10"/>
      <c r="M18" s="10"/>
      <c r="N18" s="10"/>
      <c r="O18" s="10"/>
      <c r="P18" s="10">
        <v>26</v>
      </c>
      <c r="Q18" s="10">
        <v>25</v>
      </c>
      <c r="R18" s="10">
        <v>25</v>
      </c>
      <c r="S18" s="10">
        <v>25</v>
      </c>
      <c r="T18" s="10"/>
      <c r="U18" s="10">
        <v>25</v>
      </c>
      <c r="V18" s="10">
        <v>25</v>
      </c>
      <c r="W18" s="10">
        <v>26</v>
      </c>
      <c r="X18" s="10">
        <v>25</v>
      </c>
      <c r="Y18" s="10">
        <v>33</v>
      </c>
      <c r="Z18" s="10">
        <v>37</v>
      </c>
      <c r="AA18" s="10">
        <v>39</v>
      </c>
      <c r="AB18" s="10">
        <v>33</v>
      </c>
      <c r="AC18" s="10">
        <v>36</v>
      </c>
      <c r="AD18" s="34">
        <v>35.6</v>
      </c>
      <c r="AE18" s="34">
        <v>11</v>
      </c>
      <c r="AF18" s="34">
        <v>10.9</v>
      </c>
      <c r="AG18" s="34">
        <v>9.8000000000000007</v>
      </c>
      <c r="AH18" s="34">
        <v>15</v>
      </c>
      <c r="AI18" s="34">
        <v>14.3</v>
      </c>
      <c r="AJ18" s="23">
        <v>12.2</v>
      </c>
    </row>
    <row r="19" spans="1:41" x14ac:dyDescent="0.2">
      <c r="A19" s="21">
        <v>45762</v>
      </c>
      <c r="B19" s="6">
        <v>3</v>
      </c>
      <c r="C19" s="10">
        <v>5</v>
      </c>
      <c r="D19" s="10">
        <v>80</v>
      </c>
      <c r="E19" s="10">
        <v>83</v>
      </c>
      <c r="F19" s="10">
        <v>75</v>
      </c>
      <c r="G19" s="10">
        <v>75</v>
      </c>
      <c r="H19" s="11"/>
      <c r="I19" s="11">
        <v>78.25</v>
      </c>
      <c r="J19" s="10"/>
      <c r="K19" s="10"/>
      <c r="L19" s="10"/>
      <c r="M19" s="10"/>
      <c r="N19" s="10"/>
      <c r="O19" s="10"/>
      <c r="P19" s="10">
        <v>26</v>
      </c>
      <c r="Q19" s="10">
        <v>28</v>
      </c>
      <c r="R19" s="10">
        <v>27</v>
      </c>
      <c r="S19" s="10">
        <v>26</v>
      </c>
      <c r="T19" s="10"/>
      <c r="U19" s="10">
        <v>26</v>
      </c>
      <c r="V19" s="10">
        <v>26</v>
      </c>
      <c r="W19" s="10">
        <v>28</v>
      </c>
      <c r="X19" s="10">
        <v>27</v>
      </c>
      <c r="Y19" s="10">
        <v>27</v>
      </c>
      <c r="Z19" s="10">
        <v>28</v>
      </c>
      <c r="AA19" s="10">
        <v>28</v>
      </c>
      <c r="AB19" s="10">
        <v>26</v>
      </c>
      <c r="AC19" s="10">
        <v>32</v>
      </c>
      <c r="AD19" s="34">
        <v>28.2</v>
      </c>
      <c r="AE19" s="34">
        <v>11.1</v>
      </c>
      <c r="AF19" s="34">
        <v>10.4</v>
      </c>
      <c r="AG19" s="34">
        <v>11.1</v>
      </c>
      <c r="AH19" s="34">
        <v>10.8</v>
      </c>
      <c r="AI19" s="34">
        <v>11.3</v>
      </c>
      <c r="AJ19" s="23">
        <v>10.94</v>
      </c>
    </row>
    <row r="20" spans="1:41" x14ac:dyDescent="0.2">
      <c r="A20" s="21">
        <v>45762</v>
      </c>
      <c r="B20" s="6">
        <v>3</v>
      </c>
      <c r="C20" s="10">
        <v>6</v>
      </c>
      <c r="D20" s="10">
        <v>55</v>
      </c>
      <c r="E20" s="10">
        <v>53</v>
      </c>
      <c r="F20" s="10">
        <v>50</v>
      </c>
      <c r="G20" s="10">
        <v>50</v>
      </c>
      <c r="H20" s="11"/>
      <c r="I20" s="11">
        <v>52</v>
      </c>
      <c r="J20" s="10"/>
      <c r="K20" s="10"/>
      <c r="L20" s="10"/>
      <c r="M20" s="10"/>
      <c r="N20" s="10"/>
      <c r="O20" s="10"/>
      <c r="P20" s="10">
        <v>25</v>
      </c>
      <c r="Q20" s="10">
        <v>28</v>
      </c>
      <c r="R20" s="10">
        <v>25</v>
      </c>
      <c r="S20" s="10">
        <v>29</v>
      </c>
      <c r="T20" s="10"/>
      <c r="U20" s="10">
        <v>25</v>
      </c>
      <c r="V20" s="10">
        <v>26</v>
      </c>
      <c r="W20" s="10">
        <v>29</v>
      </c>
      <c r="X20" s="10">
        <v>27</v>
      </c>
      <c r="Y20" s="10">
        <v>28</v>
      </c>
      <c r="Z20" s="10">
        <v>28</v>
      </c>
      <c r="AA20" s="10">
        <v>33</v>
      </c>
      <c r="AB20" s="10">
        <v>23</v>
      </c>
      <c r="AC20" s="10">
        <v>27</v>
      </c>
      <c r="AD20" s="34">
        <v>27.8</v>
      </c>
      <c r="AE20" s="34">
        <v>10.7</v>
      </c>
      <c r="AF20" s="34">
        <v>12.4</v>
      </c>
      <c r="AG20" s="34">
        <v>12</v>
      </c>
      <c r="AH20" s="34">
        <v>12.7</v>
      </c>
      <c r="AI20" s="34">
        <v>16.100000000000001</v>
      </c>
      <c r="AJ20" s="23">
        <v>12.78</v>
      </c>
    </row>
    <row r="21" spans="1:41" x14ac:dyDescent="0.2">
      <c r="A21" s="21">
        <v>45762</v>
      </c>
      <c r="B21" s="6">
        <v>3</v>
      </c>
      <c r="C21" s="31">
        <v>7</v>
      </c>
      <c r="D21" s="31">
        <v>65</v>
      </c>
      <c r="E21" s="31">
        <v>55</v>
      </c>
      <c r="F21" s="31">
        <v>53</v>
      </c>
      <c r="G21" s="31">
        <v>67</v>
      </c>
      <c r="H21" s="47"/>
      <c r="I21" s="47">
        <v>60</v>
      </c>
      <c r="J21" s="31"/>
      <c r="K21" s="31"/>
      <c r="L21" s="31"/>
      <c r="M21" s="31"/>
      <c r="N21" s="31"/>
      <c r="O21" s="31"/>
      <c r="P21" s="31">
        <v>24</v>
      </c>
      <c r="Q21" s="31">
        <v>24</v>
      </c>
      <c r="R21" s="31">
        <v>27</v>
      </c>
      <c r="S21" s="31">
        <v>29</v>
      </c>
      <c r="T21" s="31"/>
      <c r="U21" s="31">
        <v>24</v>
      </c>
      <c r="V21" s="31">
        <v>25</v>
      </c>
      <c r="W21" s="31">
        <v>29</v>
      </c>
      <c r="X21" s="31">
        <v>26</v>
      </c>
      <c r="Y21" s="31">
        <v>33</v>
      </c>
      <c r="Z21" s="31">
        <v>33</v>
      </c>
      <c r="AA21" s="31">
        <v>28</v>
      </c>
      <c r="AB21" s="31">
        <v>24</v>
      </c>
      <c r="AC21" s="31">
        <v>30</v>
      </c>
      <c r="AD21" s="32">
        <v>29.6</v>
      </c>
      <c r="AE21" s="32">
        <v>6.2</v>
      </c>
      <c r="AF21" s="32">
        <v>8.5</v>
      </c>
      <c r="AG21" s="32">
        <v>10.9</v>
      </c>
      <c r="AH21" s="32">
        <v>11.4</v>
      </c>
      <c r="AI21" s="32">
        <v>9.3000000000000007</v>
      </c>
      <c r="AJ21" s="52">
        <v>9.26</v>
      </c>
    </row>
    <row r="22" spans="1:41" x14ac:dyDescent="0.2">
      <c r="A22" s="21">
        <v>45762</v>
      </c>
      <c r="B22" s="6">
        <v>3</v>
      </c>
      <c r="C22" s="31">
        <v>8</v>
      </c>
      <c r="D22" s="31">
        <v>75</v>
      </c>
      <c r="E22" s="31">
        <v>72</v>
      </c>
      <c r="F22" s="31">
        <v>70</v>
      </c>
      <c r="G22" s="31">
        <v>69</v>
      </c>
      <c r="H22" s="47"/>
      <c r="I22" s="47">
        <v>71.5</v>
      </c>
      <c r="J22" s="31"/>
      <c r="K22" s="31"/>
      <c r="L22" s="31"/>
      <c r="M22" s="31"/>
      <c r="N22" s="31"/>
      <c r="O22" s="31"/>
      <c r="P22" s="31">
        <v>25</v>
      </c>
      <c r="Q22" s="31">
        <v>26</v>
      </c>
      <c r="R22" s="31">
        <v>27</v>
      </c>
      <c r="S22" s="31">
        <v>28</v>
      </c>
      <c r="T22" s="31"/>
      <c r="U22" s="31">
        <v>25</v>
      </c>
      <c r="V22" s="31">
        <v>26</v>
      </c>
      <c r="W22" s="31">
        <v>28</v>
      </c>
      <c r="X22" s="31">
        <v>27</v>
      </c>
      <c r="Y22" s="31">
        <v>31</v>
      </c>
      <c r="Z22" s="31">
        <v>30</v>
      </c>
      <c r="AA22" s="31">
        <v>39</v>
      </c>
      <c r="AB22" s="31">
        <v>30</v>
      </c>
      <c r="AC22" s="31">
        <v>35</v>
      </c>
      <c r="AD22" s="32">
        <v>33</v>
      </c>
      <c r="AE22" s="32">
        <v>13.5</v>
      </c>
      <c r="AF22" s="32">
        <v>8.4</v>
      </c>
      <c r="AG22" s="32">
        <v>12.9</v>
      </c>
      <c r="AH22" s="32">
        <v>9.6999999999999993</v>
      </c>
      <c r="AI22" s="32">
        <v>12.2</v>
      </c>
      <c r="AJ22" s="52">
        <v>11.34</v>
      </c>
    </row>
    <row r="23" spans="1:41" x14ac:dyDescent="0.2">
      <c r="A23" s="21">
        <v>45762</v>
      </c>
      <c r="B23" s="6">
        <v>3</v>
      </c>
      <c r="C23" s="31">
        <v>9</v>
      </c>
      <c r="D23" s="31">
        <v>75</v>
      </c>
      <c r="E23" s="31">
        <v>75</v>
      </c>
      <c r="F23" s="31">
        <v>80</v>
      </c>
      <c r="G23" s="31">
        <v>82</v>
      </c>
      <c r="H23" s="47"/>
      <c r="I23" s="47">
        <v>78</v>
      </c>
      <c r="J23" s="31"/>
      <c r="K23" s="31"/>
      <c r="L23" s="31"/>
      <c r="M23" s="31"/>
      <c r="N23" s="31"/>
      <c r="O23" s="31"/>
      <c r="P23" s="31">
        <v>29</v>
      </c>
      <c r="Q23" s="31">
        <v>28</v>
      </c>
      <c r="R23" s="31">
        <v>28</v>
      </c>
      <c r="S23" s="31">
        <v>25</v>
      </c>
      <c r="T23" s="31"/>
      <c r="U23" s="31">
        <v>25</v>
      </c>
      <c r="V23" s="31">
        <v>28</v>
      </c>
      <c r="W23" s="31">
        <v>29</v>
      </c>
      <c r="X23" s="31">
        <v>28</v>
      </c>
      <c r="Y23" s="31">
        <v>34</v>
      </c>
      <c r="Z23" s="31">
        <v>27</v>
      </c>
      <c r="AA23" s="31">
        <v>26</v>
      </c>
      <c r="AB23" s="31">
        <v>27</v>
      </c>
      <c r="AC23" s="31">
        <v>30</v>
      </c>
      <c r="AD23" s="32">
        <v>28.8</v>
      </c>
      <c r="AE23" s="32">
        <v>11.7</v>
      </c>
      <c r="AF23" s="32">
        <v>13.4</v>
      </c>
      <c r="AG23" s="32">
        <v>11.6</v>
      </c>
      <c r="AH23" s="32">
        <v>12.6</v>
      </c>
      <c r="AI23" s="32">
        <v>12.3</v>
      </c>
      <c r="AJ23" s="52">
        <v>12.32</v>
      </c>
    </row>
    <row r="24" spans="1:41" x14ac:dyDescent="0.2">
      <c r="A24" s="21">
        <v>45762</v>
      </c>
      <c r="B24" s="6">
        <v>3</v>
      </c>
      <c r="C24" s="10" t="s">
        <v>3</v>
      </c>
      <c r="D24" s="10">
        <v>55</v>
      </c>
      <c r="E24" s="10">
        <v>50</v>
      </c>
      <c r="F24" s="10">
        <v>50</v>
      </c>
      <c r="G24" s="10">
        <v>45</v>
      </c>
      <c r="H24" s="11"/>
      <c r="I24" s="12">
        <v>50</v>
      </c>
      <c r="J24" s="10"/>
      <c r="K24" s="10"/>
      <c r="L24" s="10"/>
      <c r="M24" s="10"/>
      <c r="N24" s="10"/>
      <c r="O24" s="10"/>
      <c r="P24" s="10">
        <v>27</v>
      </c>
      <c r="Q24" s="10">
        <v>28</v>
      </c>
      <c r="R24" s="10">
        <v>26</v>
      </c>
      <c r="S24" s="10">
        <v>27</v>
      </c>
      <c r="T24" s="10"/>
      <c r="U24" s="10">
        <v>26</v>
      </c>
      <c r="V24" s="10">
        <v>27</v>
      </c>
      <c r="W24" s="10">
        <v>28</v>
      </c>
      <c r="X24" s="10">
        <v>27</v>
      </c>
      <c r="Y24" s="10">
        <v>23</v>
      </c>
      <c r="Z24" s="10">
        <v>28</v>
      </c>
      <c r="AA24" s="10">
        <v>27</v>
      </c>
      <c r="AB24" s="10">
        <v>25</v>
      </c>
      <c r="AC24" s="10">
        <v>28</v>
      </c>
      <c r="AD24" s="34">
        <v>26.2</v>
      </c>
      <c r="AE24" s="34">
        <v>13.9</v>
      </c>
      <c r="AF24" s="34">
        <v>9.1</v>
      </c>
      <c r="AG24" s="34">
        <v>10.8</v>
      </c>
      <c r="AH24" s="34">
        <v>10</v>
      </c>
      <c r="AI24" s="34">
        <v>11.5</v>
      </c>
      <c r="AJ24" s="23">
        <v>11.06</v>
      </c>
    </row>
    <row r="25" spans="1:41" x14ac:dyDescent="0.2">
      <c r="A25" s="21">
        <v>45762</v>
      </c>
      <c r="B25" s="6">
        <v>3</v>
      </c>
      <c r="C25" s="10" t="s">
        <v>4</v>
      </c>
      <c r="D25" s="10">
        <v>65</v>
      </c>
      <c r="E25" s="10">
        <v>45</v>
      </c>
      <c r="F25" s="10">
        <v>70</v>
      </c>
      <c r="G25" s="10">
        <v>70</v>
      </c>
      <c r="H25" s="11"/>
      <c r="I25" s="11">
        <v>62.5</v>
      </c>
      <c r="J25" s="10"/>
      <c r="K25" s="10"/>
      <c r="L25" s="10"/>
      <c r="M25" s="10"/>
      <c r="N25" s="10"/>
      <c r="O25" s="10"/>
      <c r="P25" s="10">
        <v>25</v>
      </c>
      <c r="Q25" s="10">
        <v>27</v>
      </c>
      <c r="R25" s="10">
        <v>29</v>
      </c>
      <c r="S25" s="10">
        <v>27</v>
      </c>
      <c r="T25" s="10"/>
      <c r="U25" s="10">
        <v>25</v>
      </c>
      <c r="V25" s="10">
        <v>27</v>
      </c>
      <c r="W25" s="10">
        <v>29</v>
      </c>
      <c r="X25" s="10">
        <v>27</v>
      </c>
      <c r="Y25" s="10">
        <v>29</v>
      </c>
      <c r="Z25" s="10">
        <v>30</v>
      </c>
      <c r="AA25" s="10">
        <v>29</v>
      </c>
      <c r="AB25" s="10">
        <v>28</v>
      </c>
      <c r="AC25" s="10">
        <v>26</v>
      </c>
      <c r="AD25" s="34">
        <v>28.4</v>
      </c>
      <c r="AE25" s="34">
        <v>14.5</v>
      </c>
      <c r="AF25" s="34">
        <v>13.3</v>
      </c>
      <c r="AG25" s="34">
        <v>10.6</v>
      </c>
      <c r="AH25" s="34">
        <v>14.2</v>
      </c>
      <c r="AI25" s="34">
        <v>13.4</v>
      </c>
      <c r="AJ25" s="23">
        <v>13.2</v>
      </c>
    </row>
    <row r="26" spans="1:41" x14ac:dyDescent="0.2">
      <c r="A26" s="21">
        <v>45762</v>
      </c>
      <c r="B26" s="6">
        <v>3</v>
      </c>
      <c r="C26" s="10" t="s">
        <v>5</v>
      </c>
      <c r="D26" s="10">
        <v>80</v>
      </c>
      <c r="E26" s="10">
        <v>80</v>
      </c>
      <c r="F26" s="10">
        <v>85</v>
      </c>
      <c r="G26" s="10">
        <v>80</v>
      </c>
      <c r="H26" s="11"/>
      <c r="I26" s="11">
        <v>81.25</v>
      </c>
      <c r="J26" s="10"/>
      <c r="K26" s="10"/>
      <c r="L26" s="10"/>
      <c r="M26" s="10"/>
      <c r="N26" s="10"/>
      <c r="O26" s="10"/>
      <c r="P26" s="10">
        <v>29</v>
      </c>
      <c r="Q26" s="10">
        <v>27</v>
      </c>
      <c r="R26" s="10">
        <v>24</v>
      </c>
      <c r="S26" s="10">
        <v>30</v>
      </c>
      <c r="T26" s="10"/>
      <c r="U26" s="10">
        <v>24</v>
      </c>
      <c r="V26" s="10">
        <v>28</v>
      </c>
      <c r="W26" s="10">
        <v>30</v>
      </c>
      <c r="X26" s="10">
        <v>28</v>
      </c>
      <c r="Y26" s="10">
        <v>31</v>
      </c>
      <c r="Z26" s="10">
        <v>33</v>
      </c>
      <c r="AA26" s="10">
        <v>24</v>
      </c>
      <c r="AB26" s="10">
        <v>27</v>
      </c>
      <c r="AC26" s="10">
        <v>20</v>
      </c>
      <c r="AD26" s="34">
        <v>27</v>
      </c>
      <c r="AE26" s="34">
        <v>8</v>
      </c>
      <c r="AF26" s="34">
        <v>10</v>
      </c>
      <c r="AG26" s="34">
        <v>7.4</v>
      </c>
      <c r="AH26" s="34">
        <v>10.8</v>
      </c>
      <c r="AI26" s="34">
        <v>11.5</v>
      </c>
      <c r="AJ26" s="23">
        <v>9.5399999999999991</v>
      </c>
    </row>
    <row r="27" spans="1:41" ht="16" thickBot="1" x14ac:dyDescent="0.25">
      <c r="A27" s="24">
        <v>45762</v>
      </c>
      <c r="B27" s="25">
        <v>3</v>
      </c>
      <c r="C27" s="26" t="s">
        <v>6</v>
      </c>
      <c r="D27" s="26">
        <v>80</v>
      </c>
      <c r="E27" s="26">
        <v>85</v>
      </c>
      <c r="F27" s="26">
        <v>85</v>
      </c>
      <c r="G27" s="26">
        <v>80</v>
      </c>
      <c r="H27" s="27"/>
      <c r="I27" s="27">
        <v>82.5</v>
      </c>
      <c r="J27" s="26"/>
      <c r="K27" s="26"/>
      <c r="L27" s="26"/>
      <c r="M27" s="26"/>
      <c r="N27" s="26"/>
      <c r="O27" s="26"/>
      <c r="P27" s="26">
        <v>27</v>
      </c>
      <c r="Q27" s="26">
        <v>26</v>
      </c>
      <c r="R27" s="26">
        <v>29</v>
      </c>
      <c r="S27" s="26">
        <v>27</v>
      </c>
      <c r="T27" s="26"/>
      <c r="U27" s="26">
        <v>26</v>
      </c>
      <c r="V27" s="26">
        <v>27</v>
      </c>
      <c r="W27" s="26">
        <v>29</v>
      </c>
      <c r="X27" s="26">
        <v>27</v>
      </c>
      <c r="Y27" s="26">
        <v>33</v>
      </c>
      <c r="Z27" s="26">
        <v>31</v>
      </c>
      <c r="AA27" s="26">
        <v>35</v>
      </c>
      <c r="AB27" s="26">
        <v>30</v>
      </c>
      <c r="AC27" s="26">
        <v>32</v>
      </c>
      <c r="AD27" s="43">
        <v>32.200000000000003</v>
      </c>
      <c r="AE27" s="43">
        <v>14.1</v>
      </c>
      <c r="AF27" s="43">
        <v>12.5</v>
      </c>
      <c r="AG27" s="43">
        <v>13</v>
      </c>
      <c r="AH27" s="43">
        <v>8.3000000000000007</v>
      </c>
      <c r="AI27" s="43">
        <v>12.1</v>
      </c>
      <c r="AJ27" s="28">
        <v>12</v>
      </c>
    </row>
    <row r="28" spans="1:41" x14ac:dyDescent="0.2">
      <c r="A28" s="15">
        <v>45769</v>
      </c>
      <c r="B28" s="16">
        <v>4</v>
      </c>
      <c r="C28" s="37">
        <v>1</v>
      </c>
      <c r="D28" s="37">
        <v>85</v>
      </c>
      <c r="E28" s="37">
        <v>85</v>
      </c>
      <c r="F28" s="37">
        <v>86</v>
      </c>
      <c r="G28" s="37">
        <v>85</v>
      </c>
      <c r="H28" s="49"/>
      <c r="I28" s="50">
        <v>85.25</v>
      </c>
      <c r="J28" s="37"/>
      <c r="K28" s="37"/>
      <c r="L28" s="37"/>
      <c r="M28" s="37"/>
      <c r="N28" s="37"/>
      <c r="O28" s="37"/>
      <c r="P28" s="37">
        <v>31</v>
      </c>
      <c r="Q28" s="37">
        <v>30</v>
      </c>
      <c r="R28" s="37">
        <v>31</v>
      </c>
      <c r="S28" s="37">
        <v>31</v>
      </c>
      <c r="T28" s="37"/>
      <c r="U28" s="37">
        <v>30</v>
      </c>
      <c r="V28" s="37">
        <v>31</v>
      </c>
      <c r="W28" s="37">
        <v>31</v>
      </c>
      <c r="X28" s="37">
        <v>31</v>
      </c>
      <c r="Y28" s="37">
        <v>44</v>
      </c>
      <c r="Z28" s="37">
        <v>49</v>
      </c>
      <c r="AA28" s="37">
        <v>50</v>
      </c>
      <c r="AB28" s="37">
        <v>44</v>
      </c>
      <c r="AC28" s="37">
        <v>45</v>
      </c>
      <c r="AD28" s="38">
        <v>46.4</v>
      </c>
      <c r="AE28" s="38">
        <v>23.7</v>
      </c>
      <c r="AF28" s="38">
        <v>29.1</v>
      </c>
      <c r="AG28" s="38">
        <v>30.4</v>
      </c>
      <c r="AH28" s="38">
        <v>30.2</v>
      </c>
      <c r="AI28" s="38">
        <v>30.2</v>
      </c>
      <c r="AJ28" s="51">
        <v>28.72</v>
      </c>
      <c r="AL28" s="29">
        <f>AVERAGE(D28:G30,D34:G36)</f>
        <v>78.541666666666671</v>
      </c>
      <c r="AM28" s="56">
        <f>AVERAGE(Q28:S30,Q34:S36)</f>
        <v>30.5</v>
      </c>
      <c r="AN28" s="56">
        <f>AVERAGE(Y28:AC30,Y34:AC36)</f>
        <v>47.033333333333331</v>
      </c>
      <c r="AO28" s="45">
        <f>AVERAGE(AE28:AI30,AE34:AI36)</f>
        <v>29.863333333333333</v>
      </c>
    </row>
    <row r="29" spans="1:41" x14ac:dyDescent="0.2">
      <c r="A29" s="21">
        <v>45769</v>
      </c>
      <c r="B29" s="6">
        <v>4</v>
      </c>
      <c r="C29" s="31">
        <v>2</v>
      </c>
      <c r="D29" s="31">
        <v>80</v>
      </c>
      <c r="E29" s="31">
        <v>85</v>
      </c>
      <c r="F29" s="31">
        <v>83</v>
      </c>
      <c r="G29" s="31">
        <v>84</v>
      </c>
      <c r="H29" s="47"/>
      <c r="I29" s="48">
        <v>83</v>
      </c>
      <c r="J29" s="31"/>
      <c r="K29" s="31"/>
      <c r="L29" s="31"/>
      <c r="M29" s="31"/>
      <c r="N29" s="31"/>
      <c r="O29" s="31"/>
      <c r="P29" s="31">
        <v>30</v>
      </c>
      <c r="Q29" s="31">
        <v>30</v>
      </c>
      <c r="R29" s="31">
        <v>31</v>
      </c>
      <c r="S29" s="31">
        <v>30</v>
      </c>
      <c r="T29" s="31"/>
      <c r="U29" s="31">
        <v>30</v>
      </c>
      <c r="V29" s="31">
        <v>30</v>
      </c>
      <c r="W29" s="31">
        <v>31</v>
      </c>
      <c r="X29" s="31">
        <v>30</v>
      </c>
      <c r="Y29" s="31">
        <v>42</v>
      </c>
      <c r="Z29" s="31">
        <v>47</v>
      </c>
      <c r="AA29" s="31">
        <v>49</v>
      </c>
      <c r="AB29" s="31">
        <v>46</v>
      </c>
      <c r="AC29" s="31">
        <v>47</v>
      </c>
      <c r="AD29" s="32">
        <v>46.2</v>
      </c>
      <c r="AE29" s="32">
        <v>36.1</v>
      </c>
      <c r="AF29" s="32">
        <v>34</v>
      </c>
      <c r="AG29" s="32">
        <v>32.6</v>
      </c>
      <c r="AH29" s="32">
        <v>32.200000000000003</v>
      </c>
      <c r="AI29" s="32">
        <v>32</v>
      </c>
      <c r="AJ29" s="52">
        <v>33.380000000000003</v>
      </c>
      <c r="AL29" s="30">
        <f>AVERAGE(D31:G33,D37:G40)</f>
        <v>84.321428571428569</v>
      </c>
      <c r="AM29" s="57">
        <f>AVERAGE(Q31:S33,Q37:S40)</f>
        <v>30.38095238095238</v>
      </c>
      <c r="AN29" s="57">
        <f>AVERAGE(Y31:AC33,Y37:AC40)</f>
        <v>47.542857142857144</v>
      </c>
      <c r="AO29" s="46">
        <f>AVERAGE(AE31:AI33,AE37:AI40)</f>
        <v>28.748571428571434</v>
      </c>
    </row>
    <row r="30" spans="1:41" x14ac:dyDescent="0.2">
      <c r="A30" s="21">
        <v>45769</v>
      </c>
      <c r="B30" s="6">
        <v>4</v>
      </c>
      <c r="C30" s="31">
        <v>3</v>
      </c>
      <c r="D30" s="31">
        <v>57</v>
      </c>
      <c r="E30" s="31">
        <v>55</v>
      </c>
      <c r="F30" s="31">
        <v>60</v>
      </c>
      <c r="G30" s="31">
        <v>50</v>
      </c>
      <c r="H30" s="47"/>
      <c r="I30" s="48">
        <v>55.5</v>
      </c>
      <c r="J30" s="31"/>
      <c r="K30" s="31"/>
      <c r="L30" s="31"/>
      <c r="M30" s="31"/>
      <c r="N30" s="31"/>
      <c r="O30" s="31"/>
      <c r="P30" s="31">
        <v>31</v>
      </c>
      <c r="Q30" s="31">
        <v>30</v>
      </c>
      <c r="R30" s="31">
        <v>31</v>
      </c>
      <c r="S30" s="31">
        <v>31</v>
      </c>
      <c r="T30" s="31"/>
      <c r="U30" s="31">
        <v>30</v>
      </c>
      <c r="V30" s="31">
        <v>31</v>
      </c>
      <c r="W30" s="31">
        <v>31</v>
      </c>
      <c r="X30" s="31">
        <v>31</v>
      </c>
      <c r="Y30" s="31">
        <v>51</v>
      </c>
      <c r="Z30" s="31">
        <v>52</v>
      </c>
      <c r="AA30" s="31">
        <v>57</v>
      </c>
      <c r="AB30" s="31">
        <v>43</v>
      </c>
      <c r="AC30" s="31">
        <v>45</v>
      </c>
      <c r="AD30" s="32">
        <v>49.6</v>
      </c>
      <c r="AE30" s="32">
        <v>17.7</v>
      </c>
      <c r="AF30" s="32">
        <v>22.2</v>
      </c>
      <c r="AG30" s="32">
        <v>26.8</v>
      </c>
      <c r="AH30" s="32">
        <v>20.8</v>
      </c>
      <c r="AI30" s="32">
        <v>31.2</v>
      </c>
      <c r="AJ30" s="52">
        <v>23.74</v>
      </c>
    </row>
    <row r="31" spans="1:41" x14ac:dyDescent="0.2">
      <c r="A31" s="21">
        <v>45769</v>
      </c>
      <c r="B31" s="6">
        <v>4</v>
      </c>
      <c r="C31" s="10">
        <v>4</v>
      </c>
      <c r="D31" s="10">
        <v>85</v>
      </c>
      <c r="E31" s="10">
        <v>87</v>
      </c>
      <c r="F31" s="10">
        <v>85</v>
      </c>
      <c r="G31" s="10">
        <v>90</v>
      </c>
      <c r="H31" s="11"/>
      <c r="I31" s="11">
        <v>86.75</v>
      </c>
      <c r="J31" s="10"/>
      <c r="K31" s="10"/>
      <c r="L31" s="10"/>
      <c r="M31" s="10"/>
      <c r="N31" s="10"/>
      <c r="O31" s="10"/>
      <c r="P31" s="10">
        <v>31</v>
      </c>
      <c r="Q31" s="10">
        <v>30</v>
      </c>
      <c r="R31" s="10">
        <v>31</v>
      </c>
      <c r="S31" s="10">
        <v>31</v>
      </c>
      <c r="T31" s="10"/>
      <c r="U31" s="10">
        <v>30</v>
      </c>
      <c r="V31" s="10">
        <v>31</v>
      </c>
      <c r="W31" s="10">
        <v>31</v>
      </c>
      <c r="X31" s="10">
        <v>31</v>
      </c>
      <c r="Y31" s="10">
        <v>46</v>
      </c>
      <c r="Z31" s="10">
        <v>50</v>
      </c>
      <c r="AA31" s="10">
        <v>49</v>
      </c>
      <c r="AB31" s="10">
        <v>51</v>
      </c>
      <c r="AC31" s="10">
        <v>50</v>
      </c>
      <c r="AD31" s="34">
        <v>49.2</v>
      </c>
      <c r="AE31" s="34">
        <v>30.1</v>
      </c>
      <c r="AF31" s="34">
        <v>29.5</v>
      </c>
      <c r="AG31" s="34">
        <v>26.7</v>
      </c>
      <c r="AH31" s="34">
        <v>32.1</v>
      </c>
      <c r="AI31" s="34">
        <v>26.1</v>
      </c>
      <c r="AJ31" s="23">
        <v>28.9</v>
      </c>
    </row>
    <row r="32" spans="1:41" x14ac:dyDescent="0.2">
      <c r="A32" s="21">
        <v>45769</v>
      </c>
      <c r="B32" s="6">
        <v>4</v>
      </c>
      <c r="C32" s="10">
        <v>5</v>
      </c>
      <c r="D32" s="10">
        <v>90</v>
      </c>
      <c r="E32" s="10">
        <v>90</v>
      </c>
      <c r="F32" s="10">
        <v>87</v>
      </c>
      <c r="G32" s="10">
        <v>85</v>
      </c>
      <c r="H32" s="11"/>
      <c r="I32" s="11">
        <v>88</v>
      </c>
      <c r="J32" s="10"/>
      <c r="K32" s="10"/>
      <c r="L32" s="10"/>
      <c r="M32" s="10"/>
      <c r="N32" s="10"/>
      <c r="O32" s="10"/>
      <c r="P32" s="10">
        <v>31</v>
      </c>
      <c r="Q32" s="10">
        <v>31</v>
      </c>
      <c r="R32" s="10">
        <v>30</v>
      </c>
      <c r="S32" s="10">
        <v>30</v>
      </c>
      <c r="T32" s="10"/>
      <c r="U32" s="10">
        <v>30</v>
      </c>
      <c r="V32" s="10">
        <v>30</v>
      </c>
      <c r="W32" s="10">
        <v>31</v>
      </c>
      <c r="X32" s="10">
        <v>31</v>
      </c>
      <c r="Y32" s="10">
        <v>46</v>
      </c>
      <c r="Z32" s="10">
        <v>46</v>
      </c>
      <c r="AA32" s="10">
        <v>48</v>
      </c>
      <c r="AB32" s="10">
        <v>48</v>
      </c>
      <c r="AC32" s="10">
        <v>47</v>
      </c>
      <c r="AD32" s="34">
        <v>47</v>
      </c>
      <c r="AE32" s="34">
        <v>32.1</v>
      </c>
      <c r="AF32" s="34">
        <v>31.2</v>
      </c>
      <c r="AG32" s="34">
        <v>36.6</v>
      </c>
      <c r="AH32" s="34">
        <v>33.700000000000003</v>
      </c>
      <c r="AI32" s="34">
        <v>33.1</v>
      </c>
      <c r="AJ32" s="23">
        <v>33.340000000000003</v>
      </c>
    </row>
    <row r="33" spans="1:41" x14ac:dyDescent="0.2">
      <c r="A33" s="21">
        <v>45769</v>
      </c>
      <c r="B33" s="6">
        <v>4</v>
      </c>
      <c r="C33" s="10">
        <v>6</v>
      </c>
      <c r="D33" s="10">
        <v>80</v>
      </c>
      <c r="E33" s="10">
        <v>83</v>
      </c>
      <c r="F33" s="10">
        <v>89</v>
      </c>
      <c r="G33" s="10">
        <v>80</v>
      </c>
      <c r="H33" s="11"/>
      <c r="I33" s="11">
        <v>83</v>
      </c>
      <c r="J33" s="10"/>
      <c r="K33" s="10"/>
      <c r="L33" s="10"/>
      <c r="M33" s="10"/>
      <c r="N33" s="10"/>
      <c r="O33" s="10"/>
      <c r="P33" s="10">
        <v>31</v>
      </c>
      <c r="Q33" s="10">
        <v>30</v>
      </c>
      <c r="R33" s="10">
        <v>30</v>
      </c>
      <c r="S33" s="10">
        <v>30</v>
      </c>
      <c r="T33" s="10"/>
      <c r="U33" s="10">
        <v>30</v>
      </c>
      <c r="V33" s="10">
        <v>30</v>
      </c>
      <c r="W33" s="10">
        <v>31</v>
      </c>
      <c r="X33" s="10">
        <v>30</v>
      </c>
      <c r="Y33" s="10">
        <v>47</v>
      </c>
      <c r="Z33" s="10">
        <v>51</v>
      </c>
      <c r="AA33" s="10">
        <v>52</v>
      </c>
      <c r="AB33" s="10">
        <v>48</v>
      </c>
      <c r="AC33" s="10">
        <v>51</v>
      </c>
      <c r="AD33" s="34">
        <v>49.8</v>
      </c>
      <c r="AE33" s="34">
        <v>23.4</v>
      </c>
      <c r="AF33" s="34">
        <v>22.3</v>
      </c>
      <c r="AG33" s="34">
        <v>21.2</v>
      </c>
      <c r="AH33" s="34">
        <v>22.9</v>
      </c>
      <c r="AI33" s="34">
        <v>27.8</v>
      </c>
      <c r="AJ33" s="23">
        <v>23.52</v>
      </c>
    </row>
    <row r="34" spans="1:41" x14ac:dyDescent="0.2">
      <c r="A34" s="21">
        <v>45769</v>
      </c>
      <c r="B34" s="6">
        <v>4</v>
      </c>
      <c r="C34" s="31">
        <v>7</v>
      </c>
      <c r="D34" s="31">
        <v>75</v>
      </c>
      <c r="E34" s="31">
        <v>70</v>
      </c>
      <c r="F34" s="31">
        <v>85</v>
      </c>
      <c r="G34" s="31">
        <v>77</v>
      </c>
      <c r="H34" s="47"/>
      <c r="I34" s="47">
        <v>76.75</v>
      </c>
      <c r="J34" s="31"/>
      <c r="K34" s="31"/>
      <c r="L34" s="31"/>
      <c r="M34" s="31"/>
      <c r="N34" s="31"/>
      <c r="O34" s="31"/>
      <c r="P34" s="31">
        <v>30</v>
      </c>
      <c r="Q34" s="31">
        <v>31</v>
      </c>
      <c r="R34" s="31">
        <v>30</v>
      </c>
      <c r="S34" s="31">
        <v>31</v>
      </c>
      <c r="T34" s="31"/>
      <c r="U34" s="31">
        <v>30</v>
      </c>
      <c r="V34" s="31">
        <v>30</v>
      </c>
      <c r="W34" s="31">
        <v>31</v>
      </c>
      <c r="X34" s="31">
        <v>31</v>
      </c>
      <c r="Y34" s="31">
        <v>46</v>
      </c>
      <c r="Z34" s="31">
        <v>49</v>
      </c>
      <c r="AA34" s="31">
        <v>45</v>
      </c>
      <c r="AB34" s="31">
        <v>49</v>
      </c>
      <c r="AC34" s="31">
        <v>47</v>
      </c>
      <c r="AD34" s="32">
        <v>47.2</v>
      </c>
      <c r="AE34" s="32">
        <v>31.2</v>
      </c>
      <c r="AF34" s="32">
        <v>30.6</v>
      </c>
      <c r="AG34" s="32">
        <v>29.4</v>
      </c>
      <c r="AH34" s="32">
        <v>28.5</v>
      </c>
      <c r="AI34" s="32">
        <v>34</v>
      </c>
      <c r="AJ34" s="52">
        <v>30.74</v>
      </c>
    </row>
    <row r="35" spans="1:41" x14ac:dyDescent="0.2">
      <c r="A35" s="21">
        <v>45769</v>
      </c>
      <c r="B35" s="6">
        <v>4</v>
      </c>
      <c r="C35" s="31">
        <v>8</v>
      </c>
      <c r="D35" s="31">
        <v>90</v>
      </c>
      <c r="E35" s="31">
        <v>92</v>
      </c>
      <c r="F35" s="31">
        <v>95</v>
      </c>
      <c r="G35" s="31">
        <v>85</v>
      </c>
      <c r="H35" s="47"/>
      <c r="I35" s="47">
        <v>90.5</v>
      </c>
      <c r="J35" s="31"/>
      <c r="K35" s="31"/>
      <c r="L35" s="31"/>
      <c r="M35" s="31"/>
      <c r="N35" s="31"/>
      <c r="O35" s="31"/>
      <c r="P35" s="31">
        <v>31</v>
      </c>
      <c r="Q35" s="31">
        <v>30</v>
      </c>
      <c r="R35" s="31">
        <v>31</v>
      </c>
      <c r="S35" s="31">
        <v>30</v>
      </c>
      <c r="T35" s="31"/>
      <c r="U35" s="31">
        <v>30</v>
      </c>
      <c r="V35" s="31">
        <v>30</v>
      </c>
      <c r="W35" s="31">
        <v>31</v>
      </c>
      <c r="X35" s="31">
        <v>31</v>
      </c>
      <c r="Y35" s="31">
        <v>44</v>
      </c>
      <c r="Z35" s="31">
        <v>48</v>
      </c>
      <c r="AA35" s="31">
        <v>51</v>
      </c>
      <c r="AB35" s="31">
        <v>47</v>
      </c>
      <c r="AC35" s="31">
        <v>47</v>
      </c>
      <c r="AD35" s="32">
        <v>47.4</v>
      </c>
      <c r="AE35" s="32">
        <v>27.5</v>
      </c>
      <c r="AF35" s="32">
        <v>31.1</v>
      </c>
      <c r="AG35" s="32">
        <v>32.9</v>
      </c>
      <c r="AH35" s="32">
        <v>34.299999999999997</v>
      </c>
      <c r="AI35" s="32">
        <v>35.200000000000003</v>
      </c>
      <c r="AJ35" s="52">
        <v>32.200000000000003</v>
      </c>
    </row>
    <row r="36" spans="1:41" x14ac:dyDescent="0.2">
      <c r="A36" s="21">
        <v>45769</v>
      </c>
      <c r="B36" s="6">
        <v>4</v>
      </c>
      <c r="C36" s="31">
        <v>9</v>
      </c>
      <c r="D36" s="31">
        <v>85</v>
      </c>
      <c r="E36" s="31">
        <v>80</v>
      </c>
      <c r="F36" s="31">
        <v>81</v>
      </c>
      <c r="G36" s="31">
        <v>75</v>
      </c>
      <c r="H36" s="47"/>
      <c r="I36" s="47">
        <v>80.25</v>
      </c>
      <c r="J36" s="31"/>
      <c r="K36" s="31"/>
      <c r="L36" s="31"/>
      <c r="M36" s="31"/>
      <c r="N36" s="31"/>
      <c r="O36" s="31"/>
      <c r="P36" s="31">
        <v>30</v>
      </c>
      <c r="Q36" s="31">
        <v>30</v>
      </c>
      <c r="R36" s="31">
        <v>30</v>
      </c>
      <c r="S36" s="31">
        <v>31</v>
      </c>
      <c r="T36" s="31"/>
      <c r="U36" s="31">
        <v>30</v>
      </c>
      <c r="V36" s="31">
        <v>30</v>
      </c>
      <c r="W36" s="31">
        <v>31</v>
      </c>
      <c r="X36" s="31">
        <v>30</v>
      </c>
      <c r="Y36" s="31">
        <v>50</v>
      </c>
      <c r="Z36" s="31">
        <v>47</v>
      </c>
      <c r="AA36" s="31">
        <v>43</v>
      </c>
      <c r="AB36" s="31">
        <v>47</v>
      </c>
      <c r="AC36" s="31">
        <v>40</v>
      </c>
      <c r="AD36" s="32">
        <v>45.4</v>
      </c>
      <c r="AE36" s="32">
        <v>33.799999999999997</v>
      </c>
      <c r="AF36" s="32">
        <v>23.3</v>
      </c>
      <c r="AG36" s="32">
        <v>29.7</v>
      </c>
      <c r="AH36" s="32">
        <v>30.5</v>
      </c>
      <c r="AI36" s="32">
        <v>34.700000000000003</v>
      </c>
      <c r="AJ36" s="52">
        <v>30.4</v>
      </c>
    </row>
    <row r="37" spans="1:41" x14ac:dyDescent="0.2">
      <c r="A37" s="21">
        <v>45769</v>
      </c>
      <c r="B37" s="6">
        <v>4</v>
      </c>
      <c r="C37" s="10" t="s">
        <v>3</v>
      </c>
      <c r="D37" s="10">
        <v>95</v>
      </c>
      <c r="E37" s="10">
        <v>92</v>
      </c>
      <c r="F37" s="10">
        <v>93</v>
      </c>
      <c r="G37" s="10">
        <v>85</v>
      </c>
      <c r="H37" s="11"/>
      <c r="I37" s="12">
        <v>91.25</v>
      </c>
      <c r="J37" s="10"/>
      <c r="K37" s="10"/>
      <c r="L37" s="10"/>
      <c r="M37" s="10"/>
      <c r="N37" s="10"/>
      <c r="O37" s="10"/>
      <c r="P37" s="10">
        <v>31</v>
      </c>
      <c r="Q37" s="10">
        <v>31</v>
      </c>
      <c r="R37" s="10">
        <v>30</v>
      </c>
      <c r="S37" s="10">
        <v>30</v>
      </c>
      <c r="T37" s="10"/>
      <c r="U37" s="10">
        <v>30</v>
      </c>
      <c r="V37" s="10">
        <v>30</v>
      </c>
      <c r="W37" s="10">
        <v>31</v>
      </c>
      <c r="X37" s="10">
        <v>31</v>
      </c>
      <c r="Y37" s="10">
        <v>48</v>
      </c>
      <c r="Z37" s="10">
        <v>47</v>
      </c>
      <c r="AA37" s="10">
        <v>52</v>
      </c>
      <c r="AB37" s="10">
        <v>45</v>
      </c>
      <c r="AC37" s="10">
        <v>47</v>
      </c>
      <c r="AD37" s="34">
        <v>47.8</v>
      </c>
      <c r="AE37" s="34">
        <v>28.7</v>
      </c>
      <c r="AF37" s="34">
        <v>31</v>
      </c>
      <c r="AG37" s="34">
        <v>29.3</v>
      </c>
      <c r="AH37" s="34">
        <v>30.7</v>
      </c>
      <c r="AI37" s="34">
        <v>30.8</v>
      </c>
      <c r="AJ37" s="23">
        <v>30.1</v>
      </c>
    </row>
    <row r="38" spans="1:41" x14ac:dyDescent="0.2">
      <c r="A38" s="21">
        <v>45769</v>
      </c>
      <c r="B38" s="6">
        <v>4</v>
      </c>
      <c r="C38" s="10" t="s">
        <v>4</v>
      </c>
      <c r="D38" s="10">
        <v>80</v>
      </c>
      <c r="E38" s="10">
        <v>75</v>
      </c>
      <c r="F38" s="10">
        <v>73</v>
      </c>
      <c r="G38" s="10">
        <v>85</v>
      </c>
      <c r="H38" s="11"/>
      <c r="I38" s="11">
        <v>78.25</v>
      </c>
      <c r="J38" s="10"/>
      <c r="K38" s="10"/>
      <c r="L38" s="10"/>
      <c r="M38" s="10"/>
      <c r="N38" s="10"/>
      <c r="O38" s="10"/>
      <c r="P38" s="10">
        <v>31</v>
      </c>
      <c r="Q38" s="10">
        <v>31</v>
      </c>
      <c r="R38" s="10">
        <v>31</v>
      </c>
      <c r="S38" s="10">
        <v>31</v>
      </c>
      <c r="T38" s="10"/>
      <c r="U38" s="10">
        <v>31</v>
      </c>
      <c r="V38" s="10">
        <v>31</v>
      </c>
      <c r="W38" s="10">
        <v>31</v>
      </c>
      <c r="X38" s="10">
        <v>31</v>
      </c>
      <c r="Y38" s="10">
        <v>48</v>
      </c>
      <c r="Z38" s="10">
        <v>50</v>
      </c>
      <c r="AA38" s="10">
        <v>47</v>
      </c>
      <c r="AB38" s="10">
        <v>49</v>
      </c>
      <c r="AC38" s="10">
        <v>38</v>
      </c>
      <c r="AD38" s="34">
        <v>46.4</v>
      </c>
      <c r="AE38" s="34">
        <v>28</v>
      </c>
      <c r="AF38" s="34">
        <v>29.8</v>
      </c>
      <c r="AG38" s="34">
        <v>29.7</v>
      </c>
      <c r="AH38" s="34">
        <v>32.5</v>
      </c>
      <c r="AI38" s="34">
        <v>29.6</v>
      </c>
      <c r="AJ38" s="23">
        <v>29.92</v>
      </c>
    </row>
    <row r="39" spans="1:41" x14ac:dyDescent="0.2">
      <c r="A39" s="21">
        <v>45769</v>
      </c>
      <c r="B39" s="6">
        <v>4</v>
      </c>
      <c r="C39" s="10" t="s">
        <v>5</v>
      </c>
      <c r="D39" s="10">
        <v>80</v>
      </c>
      <c r="E39" s="10">
        <v>80</v>
      </c>
      <c r="F39" s="10">
        <v>75</v>
      </c>
      <c r="G39" s="10">
        <v>77</v>
      </c>
      <c r="H39" s="11"/>
      <c r="I39" s="11">
        <v>78</v>
      </c>
      <c r="J39" s="10"/>
      <c r="K39" s="10"/>
      <c r="L39" s="10"/>
      <c r="M39" s="10"/>
      <c r="N39" s="10"/>
      <c r="O39" s="10"/>
      <c r="P39" s="10">
        <v>31</v>
      </c>
      <c r="Q39" s="10">
        <v>30</v>
      </c>
      <c r="R39" s="10">
        <v>30</v>
      </c>
      <c r="S39" s="10">
        <v>30</v>
      </c>
      <c r="T39" s="10"/>
      <c r="U39" s="10">
        <v>30</v>
      </c>
      <c r="V39" s="10">
        <v>30</v>
      </c>
      <c r="W39" s="10">
        <v>31</v>
      </c>
      <c r="X39" s="10">
        <v>30</v>
      </c>
      <c r="Y39" s="10">
        <v>44</v>
      </c>
      <c r="Z39" s="10">
        <v>50</v>
      </c>
      <c r="AA39" s="10">
        <v>34</v>
      </c>
      <c r="AB39" s="10">
        <v>45</v>
      </c>
      <c r="AC39" s="10">
        <v>45</v>
      </c>
      <c r="AD39" s="34">
        <v>43.6</v>
      </c>
      <c r="AE39" s="34">
        <v>22.6</v>
      </c>
      <c r="AF39" s="34">
        <v>27.1</v>
      </c>
      <c r="AG39" s="34">
        <v>28.4</v>
      </c>
      <c r="AH39" s="34">
        <v>28.2</v>
      </c>
      <c r="AI39" s="34">
        <v>20.7</v>
      </c>
      <c r="AJ39" s="23">
        <v>25.4</v>
      </c>
    </row>
    <row r="40" spans="1:41" ht="16" thickBot="1" x14ac:dyDescent="0.25">
      <c r="A40" s="24">
        <v>45769</v>
      </c>
      <c r="B40" s="25">
        <v>4</v>
      </c>
      <c r="C40" s="26" t="s">
        <v>6</v>
      </c>
      <c r="D40" s="26">
        <v>81</v>
      </c>
      <c r="E40" s="26">
        <v>85</v>
      </c>
      <c r="F40" s="26">
        <v>87</v>
      </c>
      <c r="G40" s="26">
        <v>87</v>
      </c>
      <c r="H40" s="27"/>
      <c r="I40" s="27">
        <v>85</v>
      </c>
      <c r="J40" s="26"/>
      <c r="K40" s="26"/>
      <c r="L40" s="26"/>
      <c r="M40" s="26"/>
      <c r="N40" s="26"/>
      <c r="O40" s="26"/>
      <c r="P40" s="26">
        <v>30</v>
      </c>
      <c r="Q40" s="26">
        <v>31</v>
      </c>
      <c r="R40" s="26">
        <v>30</v>
      </c>
      <c r="S40" s="26">
        <v>30</v>
      </c>
      <c r="T40" s="26"/>
      <c r="U40" s="26">
        <v>30</v>
      </c>
      <c r="V40" s="26">
        <v>30</v>
      </c>
      <c r="W40" s="26">
        <v>31</v>
      </c>
      <c r="X40" s="26">
        <v>30</v>
      </c>
      <c r="Y40" s="26">
        <v>51</v>
      </c>
      <c r="Z40" s="26">
        <v>49</v>
      </c>
      <c r="AA40" s="26">
        <v>46</v>
      </c>
      <c r="AB40" s="26">
        <v>49</v>
      </c>
      <c r="AC40" s="26">
        <v>50</v>
      </c>
      <c r="AD40" s="43">
        <v>49</v>
      </c>
      <c r="AE40" s="43">
        <v>34.799999999999997</v>
      </c>
      <c r="AF40" s="43">
        <v>28.7</v>
      </c>
      <c r="AG40" s="43">
        <v>24.9</v>
      </c>
      <c r="AH40" s="43">
        <v>29.7</v>
      </c>
      <c r="AI40" s="43">
        <v>32.200000000000003</v>
      </c>
      <c r="AJ40" s="28">
        <v>30.06</v>
      </c>
    </row>
    <row r="41" spans="1:41" x14ac:dyDescent="0.2">
      <c r="A41" s="15">
        <v>45776</v>
      </c>
      <c r="B41" s="16">
        <v>2</v>
      </c>
      <c r="C41" s="37">
        <v>1</v>
      </c>
      <c r="D41" s="37">
        <v>95</v>
      </c>
      <c r="E41" s="37">
        <v>97</v>
      </c>
      <c r="F41" s="37">
        <v>95</v>
      </c>
      <c r="G41" s="37">
        <v>92</v>
      </c>
      <c r="H41" s="49"/>
      <c r="I41" s="50">
        <v>94.75</v>
      </c>
      <c r="J41" s="37"/>
      <c r="K41" s="37"/>
      <c r="L41" s="37"/>
      <c r="M41" s="37"/>
      <c r="N41" s="37"/>
      <c r="O41" s="37"/>
      <c r="P41" s="37">
        <v>32</v>
      </c>
      <c r="Q41" s="37">
        <v>32</v>
      </c>
      <c r="R41" s="37">
        <v>33</v>
      </c>
      <c r="S41" s="37">
        <v>33</v>
      </c>
      <c r="T41" s="37"/>
      <c r="U41" s="37">
        <v>32</v>
      </c>
      <c r="V41" s="37">
        <v>32</v>
      </c>
      <c r="W41" s="37">
        <v>33</v>
      </c>
      <c r="X41" s="37">
        <v>33</v>
      </c>
      <c r="Y41" s="37">
        <v>62</v>
      </c>
      <c r="Z41" s="37">
        <v>58</v>
      </c>
      <c r="AA41" s="37">
        <v>59</v>
      </c>
      <c r="AB41" s="37">
        <v>63</v>
      </c>
      <c r="AC41" s="37">
        <v>64</v>
      </c>
      <c r="AD41" s="38">
        <v>61.2</v>
      </c>
      <c r="AE41" s="38">
        <v>24.9</v>
      </c>
      <c r="AF41" s="38">
        <v>28.3</v>
      </c>
      <c r="AG41" s="38">
        <v>27.1</v>
      </c>
      <c r="AH41" s="38">
        <v>31.3</v>
      </c>
      <c r="AI41" s="38">
        <v>26.4</v>
      </c>
      <c r="AJ41" s="51">
        <v>27.6</v>
      </c>
      <c r="AL41" s="29">
        <f>AVERAGE(D41:G43,D47:G49)</f>
        <v>88.958333333333329</v>
      </c>
      <c r="AM41" s="56">
        <f>AVERAGE(Q41:S43,Q47:S49)</f>
        <v>32.777777777777779</v>
      </c>
      <c r="AN41" s="56">
        <f>AVERAGE(Y41:AC43,Y47:AC49)</f>
        <v>59.133333333333333</v>
      </c>
      <c r="AO41" s="45">
        <f>AVERAGE(AE41:AI43,AE47:AI49)</f>
        <v>27.186666666666664</v>
      </c>
    </row>
    <row r="42" spans="1:41" x14ac:dyDescent="0.2">
      <c r="A42" s="21">
        <v>45776</v>
      </c>
      <c r="B42" s="6">
        <v>2</v>
      </c>
      <c r="C42" s="31">
        <v>2</v>
      </c>
      <c r="D42" s="31">
        <v>80</v>
      </c>
      <c r="E42" s="31">
        <v>84</v>
      </c>
      <c r="F42" s="31">
        <v>85</v>
      </c>
      <c r="G42" s="31">
        <v>87</v>
      </c>
      <c r="H42" s="47"/>
      <c r="I42" s="48">
        <v>84</v>
      </c>
      <c r="J42" s="31"/>
      <c r="K42" s="31"/>
      <c r="L42" s="31"/>
      <c r="M42" s="31"/>
      <c r="N42" s="31"/>
      <c r="O42" s="31"/>
      <c r="P42" s="31">
        <v>33</v>
      </c>
      <c r="Q42" s="31">
        <v>33</v>
      </c>
      <c r="R42" s="31">
        <v>33</v>
      </c>
      <c r="S42" s="31">
        <v>33</v>
      </c>
      <c r="T42" s="31"/>
      <c r="U42" s="31">
        <v>33</v>
      </c>
      <c r="V42" s="31">
        <v>33</v>
      </c>
      <c r="W42" s="31">
        <v>33</v>
      </c>
      <c r="X42" s="31">
        <v>33</v>
      </c>
      <c r="Y42" s="31">
        <v>60</v>
      </c>
      <c r="Z42" s="31">
        <v>62</v>
      </c>
      <c r="AA42" s="31">
        <v>61</v>
      </c>
      <c r="AB42" s="31">
        <v>52</v>
      </c>
      <c r="AC42" s="31">
        <v>54</v>
      </c>
      <c r="AD42" s="32">
        <v>57.8</v>
      </c>
      <c r="AE42" s="32">
        <v>24.8</v>
      </c>
      <c r="AF42" s="32">
        <v>22.7</v>
      </c>
      <c r="AG42" s="32">
        <v>26.8</v>
      </c>
      <c r="AH42" s="32">
        <v>28.8</v>
      </c>
      <c r="AI42" s="32">
        <v>26.7</v>
      </c>
      <c r="AJ42" s="52">
        <v>25.96</v>
      </c>
      <c r="AL42" s="30">
        <f>AVERAGE(D44:G46,D50:G53)</f>
        <v>83.678571428571431</v>
      </c>
      <c r="AM42" s="57">
        <f>AVERAGE(Q44:S46,Q50:S53)</f>
        <v>32.904761904761905</v>
      </c>
      <c r="AN42" s="57">
        <f>AVERAGE(Y44:AC46,Y50:AC53)</f>
        <v>56.542857142857144</v>
      </c>
      <c r="AO42" s="46">
        <f>AVERAGE(AE44:AI46,AE50:AI53)</f>
        <v>25.591428571428573</v>
      </c>
    </row>
    <row r="43" spans="1:41" x14ac:dyDescent="0.2">
      <c r="A43" s="21">
        <v>45776</v>
      </c>
      <c r="B43" s="6">
        <v>2</v>
      </c>
      <c r="C43" s="31">
        <v>3</v>
      </c>
      <c r="D43" s="31">
        <v>93</v>
      </c>
      <c r="E43" s="31">
        <v>95</v>
      </c>
      <c r="F43" s="31">
        <v>95</v>
      </c>
      <c r="G43" s="31">
        <v>90</v>
      </c>
      <c r="H43" s="47"/>
      <c r="I43" s="48">
        <v>93.25</v>
      </c>
      <c r="J43" s="31"/>
      <c r="K43" s="31"/>
      <c r="L43" s="31"/>
      <c r="M43" s="31"/>
      <c r="N43" s="31"/>
      <c r="O43" s="31"/>
      <c r="P43" s="31">
        <v>33</v>
      </c>
      <c r="Q43" s="31">
        <v>32</v>
      </c>
      <c r="R43" s="31">
        <v>33</v>
      </c>
      <c r="S43" s="31">
        <v>32</v>
      </c>
      <c r="T43" s="31"/>
      <c r="U43" s="31">
        <v>32</v>
      </c>
      <c r="V43" s="31">
        <v>32</v>
      </c>
      <c r="W43" s="31">
        <v>33</v>
      </c>
      <c r="X43" s="31">
        <v>33</v>
      </c>
      <c r="Y43" s="31">
        <v>69</v>
      </c>
      <c r="Z43" s="31">
        <v>66</v>
      </c>
      <c r="AA43" s="31">
        <v>64</v>
      </c>
      <c r="AB43" s="31">
        <v>67</v>
      </c>
      <c r="AC43" s="31">
        <v>65</v>
      </c>
      <c r="AD43" s="32">
        <v>66.2</v>
      </c>
      <c r="AE43" s="32">
        <v>19.8</v>
      </c>
      <c r="AF43" s="32">
        <v>19.3</v>
      </c>
      <c r="AG43" s="32">
        <v>23.5</v>
      </c>
      <c r="AH43" s="32">
        <v>24.6</v>
      </c>
      <c r="AI43" s="32">
        <v>27</v>
      </c>
      <c r="AJ43" s="52">
        <v>22.84</v>
      </c>
    </row>
    <row r="44" spans="1:41" x14ac:dyDescent="0.2">
      <c r="A44" s="21">
        <v>45776</v>
      </c>
      <c r="B44" s="6">
        <v>2</v>
      </c>
      <c r="C44" s="10">
        <v>4</v>
      </c>
      <c r="D44" s="10">
        <v>87</v>
      </c>
      <c r="E44" s="10">
        <v>92</v>
      </c>
      <c r="F44" s="10">
        <v>95</v>
      </c>
      <c r="G44" s="10">
        <v>87</v>
      </c>
      <c r="H44" s="11"/>
      <c r="I44" s="11">
        <v>90.25</v>
      </c>
      <c r="J44" s="10"/>
      <c r="K44" s="10"/>
      <c r="L44" s="10"/>
      <c r="M44" s="10"/>
      <c r="N44" s="10"/>
      <c r="O44" s="10"/>
      <c r="P44" s="10">
        <v>33</v>
      </c>
      <c r="Q44" s="10">
        <v>32</v>
      </c>
      <c r="R44" s="10">
        <v>33</v>
      </c>
      <c r="S44" s="10">
        <v>33</v>
      </c>
      <c r="T44" s="10"/>
      <c r="U44" s="10">
        <v>32</v>
      </c>
      <c r="V44" s="10">
        <v>33</v>
      </c>
      <c r="W44" s="10">
        <v>33</v>
      </c>
      <c r="X44" s="10">
        <v>33</v>
      </c>
      <c r="Y44" s="10">
        <v>56</v>
      </c>
      <c r="Z44" s="10">
        <v>58</v>
      </c>
      <c r="AA44" s="10">
        <v>57</v>
      </c>
      <c r="AB44" s="10">
        <v>55</v>
      </c>
      <c r="AC44" s="10">
        <v>52</v>
      </c>
      <c r="AD44" s="34">
        <v>55.6</v>
      </c>
      <c r="AE44" s="34">
        <v>27.2</v>
      </c>
      <c r="AF44" s="34">
        <v>27.1</v>
      </c>
      <c r="AG44" s="34">
        <v>26.7</v>
      </c>
      <c r="AH44" s="34">
        <v>26.3</v>
      </c>
      <c r="AI44" s="34">
        <v>27.1</v>
      </c>
      <c r="AJ44" s="23">
        <v>26.88</v>
      </c>
    </row>
    <row r="45" spans="1:41" x14ac:dyDescent="0.2">
      <c r="A45" s="21">
        <v>45776</v>
      </c>
      <c r="B45" s="6">
        <v>2</v>
      </c>
      <c r="C45" s="10">
        <v>5</v>
      </c>
      <c r="D45" s="10">
        <v>78</v>
      </c>
      <c r="E45" s="10">
        <v>85</v>
      </c>
      <c r="F45" s="10">
        <v>80</v>
      </c>
      <c r="G45" s="10">
        <v>85</v>
      </c>
      <c r="H45" s="11"/>
      <c r="I45" s="11">
        <v>82</v>
      </c>
      <c r="J45" s="10"/>
      <c r="K45" s="10"/>
      <c r="L45" s="10"/>
      <c r="M45" s="10"/>
      <c r="N45" s="10"/>
      <c r="O45" s="10"/>
      <c r="P45" s="10">
        <v>33</v>
      </c>
      <c r="Q45" s="10">
        <v>33</v>
      </c>
      <c r="R45" s="10">
        <v>33</v>
      </c>
      <c r="S45" s="10">
        <v>33</v>
      </c>
      <c r="T45" s="10"/>
      <c r="U45" s="10">
        <v>33</v>
      </c>
      <c r="V45" s="10">
        <v>33</v>
      </c>
      <c r="W45" s="10">
        <v>33</v>
      </c>
      <c r="X45" s="10">
        <v>33</v>
      </c>
      <c r="Y45" s="10">
        <v>60</v>
      </c>
      <c r="Z45" s="10">
        <v>56</v>
      </c>
      <c r="AA45" s="10">
        <v>60</v>
      </c>
      <c r="AB45" s="10">
        <v>54</v>
      </c>
      <c r="AC45" s="10">
        <v>60</v>
      </c>
      <c r="AD45" s="34">
        <v>58</v>
      </c>
      <c r="AE45" s="34">
        <v>27.4</v>
      </c>
      <c r="AF45" s="34">
        <v>24.9</v>
      </c>
      <c r="AG45" s="34">
        <v>25.6</v>
      </c>
      <c r="AH45" s="34">
        <v>27.9</v>
      </c>
      <c r="AI45" s="34">
        <v>20.6</v>
      </c>
      <c r="AJ45" s="23">
        <v>25.28</v>
      </c>
    </row>
    <row r="46" spans="1:41" x14ac:dyDescent="0.2">
      <c r="A46" s="21">
        <v>45776</v>
      </c>
      <c r="B46" s="6">
        <v>2</v>
      </c>
      <c r="C46" s="10">
        <v>6</v>
      </c>
      <c r="D46" s="10">
        <v>85</v>
      </c>
      <c r="E46" s="10">
        <v>85</v>
      </c>
      <c r="F46" s="10">
        <v>87</v>
      </c>
      <c r="G46" s="10">
        <v>84</v>
      </c>
      <c r="H46" s="11"/>
      <c r="I46" s="11">
        <v>85.25</v>
      </c>
      <c r="J46" s="10"/>
      <c r="K46" s="10"/>
      <c r="L46" s="10"/>
      <c r="M46" s="10"/>
      <c r="N46" s="10"/>
      <c r="O46" s="10"/>
      <c r="P46" s="10">
        <v>33</v>
      </c>
      <c r="Q46" s="10">
        <v>33</v>
      </c>
      <c r="R46" s="10">
        <v>33</v>
      </c>
      <c r="S46" s="10">
        <v>33</v>
      </c>
      <c r="T46" s="10"/>
      <c r="U46" s="10">
        <v>33</v>
      </c>
      <c r="V46" s="10">
        <v>33</v>
      </c>
      <c r="W46" s="10">
        <v>33</v>
      </c>
      <c r="X46" s="10">
        <v>33</v>
      </c>
      <c r="Y46" s="10">
        <v>55</v>
      </c>
      <c r="Z46" s="10">
        <v>58</v>
      </c>
      <c r="AA46" s="10">
        <v>56</v>
      </c>
      <c r="AB46" s="10">
        <v>54</v>
      </c>
      <c r="AC46" s="10">
        <v>56</v>
      </c>
      <c r="AD46" s="34">
        <v>55.8</v>
      </c>
      <c r="AE46" s="34">
        <v>26.6</v>
      </c>
      <c r="AF46" s="34">
        <v>26.7</v>
      </c>
      <c r="AG46" s="34">
        <v>29.2</v>
      </c>
      <c r="AH46" s="34">
        <v>28</v>
      </c>
      <c r="AI46" s="34">
        <v>24.5</v>
      </c>
      <c r="AJ46" s="23">
        <v>27</v>
      </c>
    </row>
    <row r="47" spans="1:41" x14ac:dyDescent="0.2">
      <c r="A47" s="21">
        <v>45776</v>
      </c>
      <c r="B47" s="6">
        <v>2</v>
      </c>
      <c r="C47" s="31">
        <v>7</v>
      </c>
      <c r="D47" s="31">
        <v>83</v>
      </c>
      <c r="E47" s="31">
        <v>85</v>
      </c>
      <c r="F47" s="31">
        <v>87</v>
      </c>
      <c r="G47" s="31">
        <v>86</v>
      </c>
      <c r="H47" s="47"/>
      <c r="I47" s="47">
        <v>85.25</v>
      </c>
      <c r="J47" s="31"/>
      <c r="K47" s="31"/>
      <c r="L47" s="31"/>
      <c r="M47" s="31"/>
      <c r="N47" s="31"/>
      <c r="O47" s="31"/>
      <c r="P47" s="31">
        <v>33</v>
      </c>
      <c r="Q47" s="31">
        <v>33</v>
      </c>
      <c r="R47" s="31">
        <v>32</v>
      </c>
      <c r="S47" s="31">
        <v>33</v>
      </c>
      <c r="T47" s="31"/>
      <c r="U47" s="31">
        <v>32</v>
      </c>
      <c r="V47" s="31">
        <v>33</v>
      </c>
      <c r="W47" s="31">
        <v>33</v>
      </c>
      <c r="X47" s="31">
        <v>33</v>
      </c>
      <c r="Y47" s="31">
        <v>48</v>
      </c>
      <c r="Z47" s="31">
        <v>54</v>
      </c>
      <c r="AA47" s="31">
        <v>52</v>
      </c>
      <c r="AB47" s="31">
        <v>53</v>
      </c>
      <c r="AC47" s="31">
        <v>50</v>
      </c>
      <c r="AD47" s="32">
        <v>51.4</v>
      </c>
      <c r="AE47" s="32">
        <v>28.4</v>
      </c>
      <c r="AF47" s="32">
        <v>29.3</v>
      </c>
      <c r="AG47" s="32">
        <v>28</v>
      </c>
      <c r="AH47" s="32">
        <v>32.5</v>
      </c>
      <c r="AI47" s="32">
        <v>25.6</v>
      </c>
      <c r="AJ47" s="52">
        <v>28.76</v>
      </c>
    </row>
    <row r="48" spans="1:41" x14ac:dyDescent="0.2">
      <c r="A48" s="21">
        <v>45776</v>
      </c>
      <c r="B48" s="6">
        <v>2</v>
      </c>
      <c r="C48" s="31">
        <v>8</v>
      </c>
      <c r="D48" s="31">
        <v>90</v>
      </c>
      <c r="E48" s="31">
        <v>90</v>
      </c>
      <c r="F48" s="31">
        <v>87</v>
      </c>
      <c r="G48" s="31">
        <v>87</v>
      </c>
      <c r="H48" s="47"/>
      <c r="I48" s="47">
        <v>88.5</v>
      </c>
      <c r="J48" s="31"/>
      <c r="K48" s="31"/>
      <c r="L48" s="31"/>
      <c r="M48" s="31"/>
      <c r="N48" s="31"/>
      <c r="O48" s="31"/>
      <c r="P48" s="31">
        <v>33</v>
      </c>
      <c r="Q48" s="31">
        <v>33</v>
      </c>
      <c r="R48" s="31">
        <v>33</v>
      </c>
      <c r="S48" s="31">
        <v>33</v>
      </c>
      <c r="T48" s="31"/>
      <c r="U48" s="31">
        <v>33</v>
      </c>
      <c r="V48" s="31">
        <v>33</v>
      </c>
      <c r="W48" s="31">
        <v>33</v>
      </c>
      <c r="X48" s="31">
        <v>33</v>
      </c>
      <c r="Y48" s="31">
        <v>56</v>
      </c>
      <c r="Z48" s="31">
        <v>60</v>
      </c>
      <c r="AA48" s="31">
        <v>54</v>
      </c>
      <c r="AB48" s="31">
        <v>63</v>
      </c>
      <c r="AC48" s="31">
        <v>59</v>
      </c>
      <c r="AD48" s="32">
        <v>58.4</v>
      </c>
      <c r="AE48" s="32">
        <v>27.3</v>
      </c>
      <c r="AF48" s="32">
        <v>23.7</v>
      </c>
      <c r="AG48" s="32">
        <v>26.9</v>
      </c>
      <c r="AH48" s="32">
        <v>27</v>
      </c>
      <c r="AI48" s="32">
        <v>25.5</v>
      </c>
      <c r="AJ48" s="52">
        <v>26.08</v>
      </c>
    </row>
    <row r="49" spans="1:41" x14ac:dyDescent="0.2">
      <c r="A49" s="21">
        <v>45776</v>
      </c>
      <c r="B49" s="6">
        <v>2</v>
      </c>
      <c r="C49" s="31">
        <v>9</v>
      </c>
      <c r="D49" s="31">
        <v>82</v>
      </c>
      <c r="E49" s="31">
        <v>90</v>
      </c>
      <c r="F49" s="31">
        <v>90</v>
      </c>
      <c r="G49" s="31">
        <v>90</v>
      </c>
      <c r="H49" s="47"/>
      <c r="I49" s="47">
        <v>88</v>
      </c>
      <c r="J49" s="31"/>
      <c r="K49" s="31"/>
      <c r="L49" s="31"/>
      <c r="M49" s="31"/>
      <c r="N49" s="31"/>
      <c r="O49" s="31"/>
      <c r="P49" s="31">
        <v>34</v>
      </c>
      <c r="Q49" s="31">
        <v>33</v>
      </c>
      <c r="R49" s="31">
        <v>33</v>
      </c>
      <c r="S49" s="31">
        <v>33</v>
      </c>
      <c r="T49" s="31"/>
      <c r="U49" s="31">
        <v>33</v>
      </c>
      <c r="V49" s="31">
        <v>33</v>
      </c>
      <c r="W49" s="31">
        <v>34</v>
      </c>
      <c r="X49" s="31">
        <v>33</v>
      </c>
      <c r="Y49" s="31">
        <v>56</v>
      </c>
      <c r="Z49" s="31">
        <v>63</v>
      </c>
      <c r="AA49" s="31">
        <v>57</v>
      </c>
      <c r="AB49" s="31">
        <v>61</v>
      </c>
      <c r="AC49" s="31">
        <v>62</v>
      </c>
      <c r="AD49" s="32">
        <v>59.8</v>
      </c>
      <c r="AE49" s="32">
        <v>34.4</v>
      </c>
      <c r="AF49" s="32">
        <v>30.5</v>
      </c>
      <c r="AG49" s="32">
        <v>33.799999999999997</v>
      </c>
      <c r="AH49" s="32">
        <v>29.8</v>
      </c>
      <c r="AI49" s="32">
        <v>30.9</v>
      </c>
      <c r="AJ49" s="52">
        <v>31.88</v>
      </c>
    </row>
    <row r="50" spans="1:41" x14ac:dyDescent="0.2">
      <c r="A50" s="21">
        <v>45776</v>
      </c>
      <c r="B50" s="6">
        <v>2</v>
      </c>
      <c r="C50" s="10" t="s">
        <v>3</v>
      </c>
      <c r="D50" s="10">
        <v>75</v>
      </c>
      <c r="E50" s="10">
        <v>75</v>
      </c>
      <c r="F50" s="10">
        <v>72</v>
      </c>
      <c r="G50" s="10">
        <v>70</v>
      </c>
      <c r="H50" s="11"/>
      <c r="I50" s="12">
        <v>73</v>
      </c>
      <c r="J50" s="10"/>
      <c r="K50" s="10"/>
      <c r="L50" s="10"/>
      <c r="M50" s="10"/>
      <c r="N50" s="10"/>
      <c r="O50" s="10"/>
      <c r="P50" s="10">
        <v>33</v>
      </c>
      <c r="Q50" s="10">
        <v>32</v>
      </c>
      <c r="R50" s="10">
        <v>32</v>
      </c>
      <c r="S50" s="10">
        <v>33</v>
      </c>
      <c r="T50" s="10"/>
      <c r="U50" s="10">
        <v>32</v>
      </c>
      <c r="V50" s="10">
        <v>32</v>
      </c>
      <c r="W50" s="10">
        <v>33</v>
      </c>
      <c r="X50" s="10">
        <v>33</v>
      </c>
      <c r="Y50" s="10">
        <v>60</v>
      </c>
      <c r="Z50" s="10">
        <v>59</v>
      </c>
      <c r="AA50" s="10">
        <v>62</v>
      </c>
      <c r="AB50" s="10">
        <v>56</v>
      </c>
      <c r="AC50" s="10">
        <v>59</v>
      </c>
      <c r="AD50" s="34">
        <v>59.2</v>
      </c>
      <c r="AE50" s="34">
        <v>21.2</v>
      </c>
      <c r="AF50" s="34">
        <v>23</v>
      </c>
      <c r="AG50" s="34">
        <v>22.6</v>
      </c>
      <c r="AH50" s="34">
        <v>24.6</v>
      </c>
      <c r="AI50" s="34">
        <v>20.6</v>
      </c>
      <c r="AJ50" s="23">
        <v>22.4</v>
      </c>
    </row>
    <row r="51" spans="1:41" x14ac:dyDescent="0.2">
      <c r="A51" s="21">
        <v>45776</v>
      </c>
      <c r="B51" s="6">
        <v>2</v>
      </c>
      <c r="C51" s="10" t="s">
        <v>4</v>
      </c>
      <c r="D51" s="10">
        <v>87</v>
      </c>
      <c r="E51" s="10">
        <v>90</v>
      </c>
      <c r="F51" s="10">
        <v>90</v>
      </c>
      <c r="G51" s="10">
        <v>95</v>
      </c>
      <c r="H51" s="11"/>
      <c r="I51" s="11">
        <v>90.5</v>
      </c>
      <c r="J51" s="10"/>
      <c r="K51" s="10"/>
      <c r="L51" s="10"/>
      <c r="M51" s="10"/>
      <c r="N51" s="10"/>
      <c r="O51" s="10"/>
      <c r="P51" s="10">
        <v>33</v>
      </c>
      <c r="Q51" s="10">
        <v>33</v>
      </c>
      <c r="R51" s="10">
        <v>33</v>
      </c>
      <c r="S51" s="10">
        <v>33</v>
      </c>
      <c r="T51" s="10"/>
      <c r="U51" s="10">
        <v>33</v>
      </c>
      <c r="V51" s="10">
        <v>33</v>
      </c>
      <c r="W51" s="10">
        <v>33</v>
      </c>
      <c r="X51" s="10">
        <v>33</v>
      </c>
      <c r="Y51" s="10">
        <v>57</v>
      </c>
      <c r="Z51" s="10">
        <v>62</v>
      </c>
      <c r="AA51" s="10">
        <v>57</v>
      </c>
      <c r="AB51" s="10">
        <v>60</v>
      </c>
      <c r="AC51" s="10">
        <v>57</v>
      </c>
      <c r="AD51" s="34">
        <v>58.6</v>
      </c>
      <c r="AE51" s="34">
        <v>29</v>
      </c>
      <c r="AF51" s="34">
        <v>27.5</v>
      </c>
      <c r="AG51" s="34">
        <v>29</v>
      </c>
      <c r="AH51" s="34">
        <v>25.1</v>
      </c>
      <c r="AI51" s="34">
        <v>27.4</v>
      </c>
      <c r="AJ51" s="23">
        <v>27.6</v>
      </c>
    </row>
    <row r="52" spans="1:41" x14ac:dyDescent="0.2">
      <c r="A52" s="21">
        <v>45776</v>
      </c>
      <c r="B52" s="6">
        <v>2</v>
      </c>
      <c r="C52" s="10" t="s">
        <v>5</v>
      </c>
      <c r="D52" s="10">
        <v>80</v>
      </c>
      <c r="E52" s="10">
        <v>82</v>
      </c>
      <c r="F52" s="10">
        <v>86</v>
      </c>
      <c r="G52" s="10">
        <v>85</v>
      </c>
      <c r="H52" s="11"/>
      <c r="I52" s="11">
        <v>83.25</v>
      </c>
      <c r="J52" s="10"/>
      <c r="K52" s="10"/>
      <c r="L52" s="10"/>
      <c r="M52" s="10"/>
      <c r="N52" s="10"/>
      <c r="O52" s="10"/>
      <c r="P52" s="10">
        <v>33</v>
      </c>
      <c r="Q52" s="10">
        <v>34</v>
      </c>
      <c r="R52" s="10">
        <v>33</v>
      </c>
      <c r="S52" s="10">
        <v>33</v>
      </c>
      <c r="T52" s="10"/>
      <c r="U52" s="10">
        <v>33</v>
      </c>
      <c r="V52" s="10">
        <v>33</v>
      </c>
      <c r="W52" s="10">
        <v>34</v>
      </c>
      <c r="X52" s="10">
        <v>33</v>
      </c>
      <c r="Y52" s="10">
        <v>48</v>
      </c>
      <c r="Z52" s="10">
        <v>56</v>
      </c>
      <c r="AA52" s="10">
        <v>60</v>
      </c>
      <c r="AB52" s="10">
        <v>53</v>
      </c>
      <c r="AC52" s="10">
        <v>49</v>
      </c>
      <c r="AD52" s="34">
        <v>53.2</v>
      </c>
      <c r="AE52" s="34">
        <v>24.5</v>
      </c>
      <c r="AF52" s="34">
        <v>24.4</v>
      </c>
      <c r="AG52" s="34">
        <v>22.9</v>
      </c>
      <c r="AH52" s="34">
        <v>26.7</v>
      </c>
      <c r="AI52" s="34">
        <v>24.3</v>
      </c>
      <c r="AJ52" s="23">
        <v>24.56</v>
      </c>
    </row>
    <row r="53" spans="1:41" ht="16" thickBot="1" x14ac:dyDescent="0.25">
      <c r="A53" s="24">
        <v>45776</v>
      </c>
      <c r="B53" s="25">
        <v>2</v>
      </c>
      <c r="C53" s="26" t="s">
        <v>6</v>
      </c>
      <c r="D53" s="26">
        <v>80</v>
      </c>
      <c r="E53" s="26">
        <v>83</v>
      </c>
      <c r="F53" s="26">
        <v>84</v>
      </c>
      <c r="G53" s="26">
        <v>79</v>
      </c>
      <c r="H53" s="27"/>
      <c r="I53" s="27">
        <v>81.5</v>
      </c>
      <c r="J53" s="26"/>
      <c r="K53" s="26"/>
      <c r="L53" s="26"/>
      <c r="M53" s="26"/>
      <c r="N53" s="26"/>
      <c r="O53" s="26"/>
      <c r="P53" s="26">
        <v>32</v>
      </c>
      <c r="Q53" s="26">
        <v>33</v>
      </c>
      <c r="R53" s="26">
        <v>33</v>
      </c>
      <c r="S53" s="26">
        <v>33</v>
      </c>
      <c r="T53" s="26"/>
      <c r="U53" s="26">
        <v>32</v>
      </c>
      <c r="V53" s="26">
        <v>33</v>
      </c>
      <c r="W53" s="26">
        <v>33</v>
      </c>
      <c r="X53" s="26">
        <v>33</v>
      </c>
      <c r="Y53" s="26">
        <v>51</v>
      </c>
      <c r="Z53" s="26">
        <v>55</v>
      </c>
      <c r="AA53" s="26">
        <v>54</v>
      </c>
      <c r="AB53" s="26">
        <v>56</v>
      </c>
      <c r="AC53" s="26">
        <v>61</v>
      </c>
      <c r="AD53" s="43">
        <v>55.4</v>
      </c>
      <c r="AE53" s="43">
        <v>25.5</v>
      </c>
      <c r="AF53" s="43">
        <v>24.1</v>
      </c>
      <c r="AG53" s="43">
        <v>22.6</v>
      </c>
      <c r="AH53" s="43">
        <v>26.6</v>
      </c>
      <c r="AI53" s="43">
        <v>28.3</v>
      </c>
      <c r="AJ53" s="28">
        <v>25.42</v>
      </c>
    </row>
    <row r="54" spans="1:41" x14ac:dyDescent="0.2">
      <c r="A54" s="15">
        <v>45783</v>
      </c>
      <c r="B54" s="16">
        <v>3</v>
      </c>
      <c r="C54" s="37">
        <v>1</v>
      </c>
      <c r="D54" s="37">
        <v>93</v>
      </c>
      <c r="E54" s="37">
        <v>92</v>
      </c>
      <c r="F54" s="37">
        <v>95</v>
      </c>
      <c r="G54" s="37">
        <v>93</v>
      </c>
      <c r="H54" s="49"/>
      <c r="I54" s="50">
        <v>93.25</v>
      </c>
      <c r="J54" s="37"/>
      <c r="K54" s="37"/>
      <c r="L54" s="37"/>
      <c r="M54" s="37"/>
      <c r="N54" s="37"/>
      <c r="O54" s="37"/>
      <c r="P54" s="37">
        <v>49</v>
      </c>
      <c r="Q54" s="37">
        <v>49</v>
      </c>
      <c r="R54" s="37">
        <v>49</v>
      </c>
      <c r="S54" s="37">
        <v>49</v>
      </c>
      <c r="T54" s="37"/>
      <c r="U54" s="37">
        <v>33</v>
      </c>
      <c r="V54" s="37">
        <v>33</v>
      </c>
      <c r="W54" s="37">
        <v>33</v>
      </c>
      <c r="X54" s="37">
        <v>33</v>
      </c>
      <c r="Y54" s="37">
        <v>80</v>
      </c>
      <c r="Z54" s="37">
        <v>79</v>
      </c>
      <c r="AA54" s="37">
        <v>76</v>
      </c>
      <c r="AB54" s="37">
        <v>79</v>
      </c>
      <c r="AC54" s="37">
        <v>74</v>
      </c>
      <c r="AD54" s="38">
        <v>77.599999999999994</v>
      </c>
      <c r="AE54" s="38">
        <v>31</v>
      </c>
      <c r="AF54" s="38">
        <v>30.8</v>
      </c>
      <c r="AG54" s="38">
        <v>25.6</v>
      </c>
      <c r="AH54" s="38">
        <v>22.1</v>
      </c>
      <c r="AI54" s="38">
        <v>23.6</v>
      </c>
      <c r="AJ54" s="51">
        <v>26.62</v>
      </c>
      <c r="AL54" s="29">
        <f>AVERAGE(D54:G56,D60:G62)</f>
        <v>90</v>
      </c>
      <c r="AM54" s="56">
        <f>AVERAGE(Q54:S56,Q60:S62)</f>
        <v>49</v>
      </c>
      <c r="AN54" s="56">
        <f>AVERAGE(Y54:AC56,Y60:AC62)</f>
        <v>70.099999999999994</v>
      </c>
      <c r="AO54" s="45">
        <f>AVERAGE(AE54:AI56,AE60:AI62)</f>
        <v>29.266666666666666</v>
      </c>
    </row>
    <row r="55" spans="1:41" x14ac:dyDescent="0.2">
      <c r="A55" s="21">
        <v>45783</v>
      </c>
      <c r="B55" s="6">
        <v>3</v>
      </c>
      <c r="C55" s="31">
        <v>2</v>
      </c>
      <c r="D55" s="31">
        <v>82</v>
      </c>
      <c r="E55" s="31">
        <v>81</v>
      </c>
      <c r="F55" s="31">
        <v>90</v>
      </c>
      <c r="G55" s="31">
        <v>85</v>
      </c>
      <c r="H55" s="47"/>
      <c r="I55" s="48">
        <v>84.5</v>
      </c>
      <c r="J55" s="31"/>
      <c r="K55" s="31"/>
      <c r="L55" s="31"/>
      <c r="M55" s="31"/>
      <c r="N55" s="31"/>
      <c r="O55" s="31"/>
      <c r="P55" s="31">
        <v>49</v>
      </c>
      <c r="Q55" s="31">
        <v>49</v>
      </c>
      <c r="R55" s="31">
        <v>49</v>
      </c>
      <c r="S55" s="31">
        <v>49</v>
      </c>
      <c r="T55" s="31"/>
      <c r="U55" s="31">
        <v>33</v>
      </c>
      <c r="V55" s="31">
        <v>33</v>
      </c>
      <c r="W55" s="31">
        <v>33</v>
      </c>
      <c r="X55" s="31">
        <v>33</v>
      </c>
      <c r="Y55" s="31">
        <v>69</v>
      </c>
      <c r="Z55" s="31">
        <v>70</v>
      </c>
      <c r="AA55" s="31">
        <v>67</v>
      </c>
      <c r="AB55" s="31">
        <v>67</v>
      </c>
      <c r="AC55" s="31">
        <v>71</v>
      </c>
      <c r="AD55" s="32">
        <v>68.8</v>
      </c>
      <c r="AE55" s="32">
        <v>23</v>
      </c>
      <c r="AF55" s="32">
        <v>28.4</v>
      </c>
      <c r="AG55" s="32">
        <v>28.8</v>
      </c>
      <c r="AH55" s="32">
        <v>30.8</v>
      </c>
      <c r="AI55" s="32">
        <v>30.5</v>
      </c>
      <c r="AJ55" s="52">
        <v>28.3</v>
      </c>
      <c r="AL55" s="30">
        <f>AVERAGE(D57:G59,D63:G66)</f>
        <v>89.857142857142861</v>
      </c>
      <c r="AM55" s="57">
        <f>AVERAGE(Q57:S59,Q63:S66)</f>
        <v>49</v>
      </c>
      <c r="AN55" s="57">
        <f>AVERAGE(Y57:AC59,Y63:AC66)</f>
        <v>71.628571428571433</v>
      </c>
      <c r="AO55" s="46">
        <f>AVERAGE(AE57:AI59,AE63:AI66)</f>
        <v>28.659999999999997</v>
      </c>
    </row>
    <row r="56" spans="1:41" x14ac:dyDescent="0.2">
      <c r="A56" s="21">
        <v>45783</v>
      </c>
      <c r="B56" s="6">
        <v>3</v>
      </c>
      <c r="C56" s="31">
        <v>3</v>
      </c>
      <c r="D56" s="31">
        <v>82</v>
      </c>
      <c r="E56" s="31">
        <v>85</v>
      </c>
      <c r="F56" s="31">
        <v>80</v>
      </c>
      <c r="G56" s="31">
        <v>87</v>
      </c>
      <c r="H56" s="47"/>
      <c r="I56" s="48">
        <v>83.5</v>
      </c>
      <c r="J56" s="31"/>
      <c r="K56" s="31"/>
      <c r="L56" s="31"/>
      <c r="M56" s="31"/>
      <c r="N56" s="31"/>
      <c r="O56" s="31"/>
      <c r="P56" s="31">
        <v>49</v>
      </c>
      <c r="Q56" s="31">
        <v>49</v>
      </c>
      <c r="R56" s="31">
        <v>49</v>
      </c>
      <c r="S56" s="31">
        <v>49</v>
      </c>
      <c r="T56" s="31"/>
      <c r="U56" s="31">
        <v>33</v>
      </c>
      <c r="V56" s="31">
        <v>33</v>
      </c>
      <c r="W56" s="31">
        <v>33</v>
      </c>
      <c r="X56" s="31">
        <v>33</v>
      </c>
      <c r="Y56" s="31">
        <v>69</v>
      </c>
      <c r="Z56" s="31">
        <v>70</v>
      </c>
      <c r="AA56" s="31">
        <v>68</v>
      </c>
      <c r="AB56" s="31">
        <v>67</v>
      </c>
      <c r="AC56" s="31">
        <v>66</v>
      </c>
      <c r="AD56" s="32">
        <v>68</v>
      </c>
      <c r="AE56" s="32">
        <v>27.5</v>
      </c>
      <c r="AF56" s="32">
        <v>27.2</v>
      </c>
      <c r="AG56" s="32">
        <v>28.9</v>
      </c>
      <c r="AH56" s="32">
        <v>26</v>
      </c>
      <c r="AI56" s="32">
        <v>26.6</v>
      </c>
      <c r="AJ56" s="52">
        <v>27.24</v>
      </c>
    </row>
    <row r="57" spans="1:41" x14ac:dyDescent="0.2">
      <c r="A57" s="21">
        <v>45783</v>
      </c>
      <c r="B57" s="6">
        <v>3</v>
      </c>
      <c r="C57" s="10">
        <v>4</v>
      </c>
      <c r="D57" s="10">
        <v>90</v>
      </c>
      <c r="E57" s="10">
        <v>90</v>
      </c>
      <c r="F57" s="10">
        <v>90</v>
      </c>
      <c r="G57" s="10">
        <v>91</v>
      </c>
      <c r="H57" s="11"/>
      <c r="I57" s="11">
        <v>90.25</v>
      </c>
      <c r="J57" s="10"/>
      <c r="K57" s="10"/>
      <c r="L57" s="10"/>
      <c r="M57" s="10"/>
      <c r="N57" s="10"/>
      <c r="O57" s="10"/>
      <c r="P57" s="10">
        <v>49</v>
      </c>
      <c r="Q57" s="10">
        <v>49</v>
      </c>
      <c r="R57" s="10">
        <v>49</v>
      </c>
      <c r="S57" s="10">
        <v>49</v>
      </c>
      <c r="T57" s="10"/>
      <c r="U57" s="10">
        <v>33</v>
      </c>
      <c r="V57" s="10">
        <v>33</v>
      </c>
      <c r="W57" s="10">
        <v>33</v>
      </c>
      <c r="X57" s="10">
        <v>33</v>
      </c>
      <c r="Y57" s="10">
        <v>78</v>
      </c>
      <c r="Z57" s="10">
        <v>76</v>
      </c>
      <c r="AA57" s="10">
        <v>77</v>
      </c>
      <c r="AB57" s="10">
        <v>67</v>
      </c>
      <c r="AC57" s="10">
        <v>76</v>
      </c>
      <c r="AD57" s="34">
        <v>74.8</v>
      </c>
      <c r="AE57" s="34">
        <v>30.8</v>
      </c>
      <c r="AF57" s="34">
        <v>30.9</v>
      </c>
      <c r="AG57" s="34">
        <v>32.700000000000003</v>
      </c>
      <c r="AH57" s="34">
        <v>30.2</v>
      </c>
      <c r="AI57" s="34">
        <v>32.5</v>
      </c>
      <c r="AJ57" s="23">
        <v>31.42</v>
      </c>
    </row>
    <row r="58" spans="1:41" x14ac:dyDescent="0.2">
      <c r="A58" s="21">
        <v>45783</v>
      </c>
      <c r="B58" s="6">
        <v>3</v>
      </c>
      <c r="C58" s="10">
        <v>5</v>
      </c>
      <c r="D58" s="10">
        <v>85</v>
      </c>
      <c r="E58" s="10">
        <v>98</v>
      </c>
      <c r="F58" s="10">
        <v>95</v>
      </c>
      <c r="G58" s="10">
        <v>93</v>
      </c>
      <c r="H58" s="11"/>
      <c r="I58" s="11">
        <v>92.75</v>
      </c>
      <c r="J58" s="10"/>
      <c r="K58" s="10"/>
      <c r="L58" s="10"/>
      <c r="M58" s="10"/>
      <c r="N58" s="10"/>
      <c r="O58" s="10"/>
      <c r="P58" s="10">
        <v>49</v>
      </c>
      <c r="Q58" s="10">
        <v>49</v>
      </c>
      <c r="R58" s="10">
        <v>49</v>
      </c>
      <c r="S58" s="10">
        <v>49</v>
      </c>
      <c r="T58" s="10"/>
      <c r="U58" s="10">
        <v>33</v>
      </c>
      <c r="V58" s="10">
        <v>33</v>
      </c>
      <c r="W58" s="10">
        <v>33</v>
      </c>
      <c r="X58" s="10">
        <v>33</v>
      </c>
      <c r="Y58" s="10">
        <v>78</v>
      </c>
      <c r="Z58" s="10">
        <v>69</v>
      </c>
      <c r="AA58" s="10">
        <v>75</v>
      </c>
      <c r="AB58" s="10">
        <v>78</v>
      </c>
      <c r="AC58" s="10">
        <v>73</v>
      </c>
      <c r="AD58" s="34">
        <v>74.599999999999994</v>
      </c>
      <c r="AE58" s="34">
        <v>30.5</v>
      </c>
      <c r="AF58" s="34">
        <v>25.7</v>
      </c>
      <c r="AG58" s="34">
        <v>31.8</v>
      </c>
      <c r="AH58" s="34">
        <v>27.6</v>
      </c>
      <c r="AI58" s="34">
        <v>31.1</v>
      </c>
      <c r="AJ58" s="23">
        <v>29.34</v>
      </c>
    </row>
    <row r="59" spans="1:41" x14ac:dyDescent="0.2">
      <c r="A59" s="21">
        <v>45783</v>
      </c>
      <c r="B59" s="6">
        <v>3</v>
      </c>
      <c r="C59" s="10">
        <v>6</v>
      </c>
      <c r="D59" s="10">
        <v>85</v>
      </c>
      <c r="E59" s="10">
        <v>87</v>
      </c>
      <c r="F59" s="10">
        <v>85</v>
      </c>
      <c r="G59" s="10">
        <v>80</v>
      </c>
      <c r="H59" s="11"/>
      <c r="I59" s="11">
        <v>84.25</v>
      </c>
      <c r="J59" s="10"/>
      <c r="K59" s="10"/>
      <c r="L59" s="10"/>
      <c r="M59" s="10"/>
      <c r="N59" s="10"/>
      <c r="O59" s="10"/>
      <c r="P59" s="10">
        <v>49</v>
      </c>
      <c r="Q59" s="10">
        <v>49</v>
      </c>
      <c r="R59" s="10">
        <v>49</v>
      </c>
      <c r="S59" s="10">
        <v>49</v>
      </c>
      <c r="T59" s="10"/>
      <c r="U59" s="10">
        <v>33</v>
      </c>
      <c r="V59" s="10">
        <v>33</v>
      </c>
      <c r="W59" s="10">
        <v>33</v>
      </c>
      <c r="X59" s="10">
        <v>33</v>
      </c>
      <c r="Y59" s="10">
        <v>74</v>
      </c>
      <c r="Z59" s="10">
        <v>76</v>
      </c>
      <c r="AA59" s="10">
        <v>65</v>
      </c>
      <c r="AB59" s="10">
        <v>70</v>
      </c>
      <c r="AC59" s="10">
        <v>74</v>
      </c>
      <c r="AD59" s="34">
        <v>71.8</v>
      </c>
      <c r="AE59" s="34">
        <v>28.5</v>
      </c>
      <c r="AF59" s="34">
        <v>26.5</v>
      </c>
      <c r="AG59" s="34">
        <v>27</v>
      </c>
      <c r="AH59" s="34">
        <v>29.4</v>
      </c>
      <c r="AI59" s="34">
        <v>31.8</v>
      </c>
      <c r="AJ59" s="23">
        <v>28.64</v>
      </c>
    </row>
    <row r="60" spans="1:41" x14ac:dyDescent="0.2">
      <c r="A60" s="21">
        <v>45783</v>
      </c>
      <c r="B60" s="6">
        <v>3</v>
      </c>
      <c r="C60" s="31">
        <v>7</v>
      </c>
      <c r="D60" s="31">
        <v>95</v>
      </c>
      <c r="E60" s="31">
        <v>92</v>
      </c>
      <c r="F60" s="31">
        <v>92</v>
      </c>
      <c r="G60" s="31">
        <v>95</v>
      </c>
      <c r="H60" s="47"/>
      <c r="I60" s="47">
        <v>93.5</v>
      </c>
      <c r="J60" s="31"/>
      <c r="K60" s="31"/>
      <c r="L60" s="31"/>
      <c r="M60" s="31"/>
      <c r="N60" s="31"/>
      <c r="O60" s="31"/>
      <c r="P60" s="31">
        <v>49</v>
      </c>
      <c r="Q60" s="31">
        <v>49</v>
      </c>
      <c r="R60" s="31">
        <v>49</v>
      </c>
      <c r="S60" s="31">
        <v>49</v>
      </c>
      <c r="T60" s="31"/>
      <c r="U60" s="31">
        <v>33</v>
      </c>
      <c r="V60" s="31">
        <v>33</v>
      </c>
      <c r="W60" s="31">
        <v>33</v>
      </c>
      <c r="X60" s="31">
        <v>33</v>
      </c>
      <c r="Y60" s="31">
        <v>66</v>
      </c>
      <c r="Z60" s="31">
        <v>72</v>
      </c>
      <c r="AA60" s="31">
        <v>71</v>
      </c>
      <c r="AB60" s="31">
        <v>61</v>
      </c>
      <c r="AC60" s="31">
        <v>70</v>
      </c>
      <c r="AD60" s="32">
        <v>68</v>
      </c>
      <c r="AE60" s="32">
        <v>33.1</v>
      </c>
      <c r="AF60" s="32">
        <v>31.2</v>
      </c>
      <c r="AG60" s="32">
        <v>32.700000000000003</v>
      </c>
      <c r="AH60" s="32">
        <v>32.700000000000003</v>
      </c>
      <c r="AI60" s="32">
        <v>30.4</v>
      </c>
      <c r="AJ60" s="52">
        <v>32.020000000000003</v>
      </c>
    </row>
    <row r="61" spans="1:41" x14ac:dyDescent="0.2">
      <c r="A61" s="21">
        <v>45783</v>
      </c>
      <c r="B61" s="6">
        <v>3</v>
      </c>
      <c r="C61" s="31">
        <v>8</v>
      </c>
      <c r="D61" s="31">
        <v>90</v>
      </c>
      <c r="E61" s="31">
        <v>92</v>
      </c>
      <c r="F61" s="31">
        <v>95</v>
      </c>
      <c r="G61" s="31">
        <v>94</v>
      </c>
      <c r="H61" s="47"/>
      <c r="I61" s="47">
        <v>92.75</v>
      </c>
      <c r="J61" s="31"/>
      <c r="K61" s="31"/>
      <c r="L61" s="31"/>
      <c r="M61" s="31"/>
      <c r="N61" s="31"/>
      <c r="O61" s="31"/>
      <c r="P61" s="31">
        <v>49</v>
      </c>
      <c r="Q61" s="31">
        <v>49</v>
      </c>
      <c r="R61" s="31">
        <v>49</v>
      </c>
      <c r="S61" s="31">
        <v>49</v>
      </c>
      <c r="T61" s="31"/>
      <c r="U61" s="31">
        <v>33</v>
      </c>
      <c r="V61" s="31">
        <v>33</v>
      </c>
      <c r="W61" s="31">
        <v>34</v>
      </c>
      <c r="X61" s="31">
        <v>33</v>
      </c>
      <c r="Y61" s="31">
        <v>65</v>
      </c>
      <c r="Z61" s="31">
        <v>64</v>
      </c>
      <c r="AA61" s="31">
        <v>72</v>
      </c>
      <c r="AB61" s="31">
        <v>67</v>
      </c>
      <c r="AC61" s="31">
        <v>67</v>
      </c>
      <c r="AD61" s="32">
        <v>67</v>
      </c>
      <c r="AE61" s="32">
        <v>34.4</v>
      </c>
      <c r="AF61" s="32">
        <v>35</v>
      </c>
      <c r="AG61" s="32">
        <v>29.5</v>
      </c>
      <c r="AH61" s="32">
        <v>26.4</v>
      </c>
      <c r="AI61" s="32">
        <v>30.5</v>
      </c>
      <c r="AJ61" s="52">
        <v>31.16</v>
      </c>
    </row>
    <row r="62" spans="1:41" x14ac:dyDescent="0.2">
      <c r="A62" s="21">
        <v>45783</v>
      </c>
      <c r="B62" s="6">
        <v>3</v>
      </c>
      <c r="C62" s="31">
        <v>9</v>
      </c>
      <c r="D62" s="31">
        <v>95</v>
      </c>
      <c r="E62" s="31">
        <v>95</v>
      </c>
      <c r="F62" s="31">
        <v>95</v>
      </c>
      <c r="G62" s="31">
        <v>85</v>
      </c>
      <c r="H62" s="47"/>
      <c r="I62" s="47">
        <v>92.5</v>
      </c>
      <c r="J62" s="31"/>
      <c r="K62" s="31"/>
      <c r="L62" s="31"/>
      <c r="M62" s="31"/>
      <c r="N62" s="31"/>
      <c r="O62" s="31"/>
      <c r="P62" s="31">
        <v>49</v>
      </c>
      <c r="Q62" s="31">
        <v>49</v>
      </c>
      <c r="R62" s="31">
        <v>49</v>
      </c>
      <c r="S62" s="31">
        <v>49</v>
      </c>
      <c r="T62" s="31"/>
      <c r="U62" s="31">
        <v>32</v>
      </c>
      <c r="V62" s="31">
        <v>32</v>
      </c>
      <c r="W62" s="31">
        <v>33</v>
      </c>
      <c r="X62" s="31">
        <v>33</v>
      </c>
      <c r="Y62" s="31">
        <v>74</v>
      </c>
      <c r="Z62" s="31">
        <v>66</v>
      </c>
      <c r="AA62" s="31">
        <v>73</v>
      </c>
      <c r="AB62" s="31">
        <v>71</v>
      </c>
      <c r="AC62" s="31">
        <v>72</v>
      </c>
      <c r="AD62" s="32">
        <v>71.2</v>
      </c>
      <c r="AE62" s="32">
        <v>30.2</v>
      </c>
      <c r="AF62" s="32">
        <v>29.6</v>
      </c>
      <c r="AG62" s="32">
        <v>32.1</v>
      </c>
      <c r="AH62" s="32">
        <v>31.6</v>
      </c>
      <c r="AI62" s="32">
        <v>27.8</v>
      </c>
      <c r="AJ62" s="52">
        <v>30.26</v>
      </c>
    </row>
    <row r="63" spans="1:41" x14ac:dyDescent="0.2">
      <c r="A63" s="21">
        <v>45783</v>
      </c>
      <c r="B63" s="6">
        <v>3</v>
      </c>
      <c r="C63" s="10" t="s">
        <v>3</v>
      </c>
      <c r="D63" s="10">
        <v>87</v>
      </c>
      <c r="E63" s="10">
        <v>95</v>
      </c>
      <c r="F63" s="10">
        <v>95</v>
      </c>
      <c r="G63" s="10">
        <v>88</v>
      </c>
      <c r="H63" s="11"/>
      <c r="I63" s="12">
        <v>91.25</v>
      </c>
      <c r="J63" s="10"/>
      <c r="K63" s="10"/>
      <c r="L63" s="10"/>
      <c r="M63" s="10"/>
      <c r="N63" s="10"/>
      <c r="O63" s="10"/>
      <c r="P63" s="10">
        <v>49</v>
      </c>
      <c r="Q63" s="10">
        <v>49</v>
      </c>
      <c r="R63" s="10">
        <v>49</v>
      </c>
      <c r="S63" s="10">
        <v>49</v>
      </c>
      <c r="T63" s="10"/>
      <c r="U63" s="10">
        <v>33</v>
      </c>
      <c r="V63" s="10">
        <v>33</v>
      </c>
      <c r="W63" s="10">
        <v>33</v>
      </c>
      <c r="X63" s="10">
        <v>33</v>
      </c>
      <c r="Y63" s="10">
        <v>70</v>
      </c>
      <c r="Z63" s="10">
        <v>68</v>
      </c>
      <c r="AA63" s="10">
        <v>63</v>
      </c>
      <c r="AB63" s="10">
        <v>67</v>
      </c>
      <c r="AC63" s="10">
        <v>64</v>
      </c>
      <c r="AD63" s="34">
        <v>66.400000000000006</v>
      </c>
      <c r="AE63" s="34">
        <v>29.4</v>
      </c>
      <c r="AF63" s="34">
        <v>29.3</v>
      </c>
      <c r="AG63" s="34">
        <v>26.3</v>
      </c>
      <c r="AH63" s="34">
        <v>29.1</v>
      </c>
      <c r="AI63" s="34">
        <v>25.2</v>
      </c>
      <c r="AJ63" s="23">
        <v>27.86</v>
      </c>
    </row>
    <row r="64" spans="1:41" x14ac:dyDescent="0.2">
      <c r="A64" s="21">
        <v>45783</v>
      </c>
      <c r="B64" s="6">
        <v>3</v>
      </c>
      <c r="C64" s="10" t="s">
        <v>4</v>
      </c>
      <c r="D64" s="10">
        <v>80</v>
      </c>
      <c r="E64" s="10">
        <v>85</v>
      </c>
      <c r="F64" s="10">
        <v>85</v>
      </c>
      <c r="G64" s="10">
        <v>85</v>
      </c>
      <c r="H64" s="11"/>
      <c r="I64" s="11">
        <v>83.75</v>
      </c>
      <c r="J64" s="10"/>
      <c r="K64" s="10"/>
      <c r="L64" s="10"/>
      <c r="M64" s="10"/>
      <c r="N64" s="10"/>
      <c r="O64" s="10"/>
      <c r="P64" s="10">
        <v>49</v>
      </c>
      <c r="Q64" s="10">
        <v>49</v>
      </c>
      <c r="R64" s="10">
        <v>49</v>
      </c>
      <c r="S64" s="10">
        <v>49</v>
      </c>
      <c r="T64" s="10"/>
      <c r="U64" s="10">
        <v>33</v>
      </c>
      <c r="V64" s="10">
        <v>33</v>
      </c>
      <c r="W64" s="10">
        <v>33</v>
      </c>
      <c r="X64" s="10">
        <v>33</v>
      </c>
      <c r="Y64" s="10">
        <v>73</v>
      </c>
      <c r="Z64" s="10">
        <v>67</v>
      </c>
      <c r="AA64" s="10">
        <v>72</v>
      </c>
      <c r="AB64" s="10">
        <v>72</v>
      </c>
      <c r="AC64" s="10">
        <v>73</v>
      </c>
      <c r="AD64" s="34">
        <v>71.400000000000006</v>
      </c>
      <c r="AE64" s="34">
        <v>26.4</v>
      </c>
      <c r="AF64" s="34">
        <v>25.4</v>
      </c>
      <c r="AG64" s="34">
        <v>29.1</v>
      </c>
      <c r="AH64" s="34">
        <v>31.5</v>
      </c>
      <c r="AI64" s="34">
        <v>29.9</v>
      </c>
      <c r="AJ64" s="23">
        <v>28.46</v>
      </c>
    </row>
    <row r="65" spans="1:41" x14ac:dyDescent="0.2">
      <c r="A65" s="21">
        <v>45783</v>
      </c>
      <c r="B65" s="6">
        <v>3</v>
      </c>
      <c r="C65" s="10" t="s">
        <v>5</v>
      </c>
      <c r="D65" s="10">
        <v>95</v>
      </c>
      <c r="E65" s="10">
        <v>95</v>
      </c>
      <c r="F65" s="10">
        <v>93</v>
      </c>
      <c r="G65" s="10">
        <v>97</v>
      </c>
      <c r="H65" s="11"/>
      <c r="I65" s="11">
        <v>95</v>
      </c>
      <c r="J65" s="10"/>
      <c r="K65" s="10"/>
      <c r="L65" s="10"/>
      <c r="M65" s="10"/>
      <c r="N65" s="10"/>
      <c r="O65" s="10"/>
      <c r="P65" s="10">
        <v>49</v>
      </c>
      <c r="Q65" s="10">
        <v>49</v>
      </c>
      <c r="R65" s="10">
        <v>49</v>
      </c>
      <c r="S65" s="10">
        <v>49</v>
      </c>
      <c r="T65" s="10"/>
      <c r="U65" s="10">
        <v>33</v>
      </c>
      <c r="V65" s="10">
        <v>33</v>
      </c>
      <c r="W65" s="10">
        <v>33</v>
      </c>
      <c r="X65" s="10">
        <v>33</v>
      </c>
      <c r="Y65" s="10">
        <v>72</v>
      </c>
      <c r="Z65" s="10">
        <v>69</v>
      </c>
      <c r="AA65" s="10">
        <v>71</v>
      </c>
      <c r="AB65" s="10">
        <v>70</v>
      </c>
      <c r="AC65" s="10">
        <v>72</v>
      </c>
      <c r="AD65" s="34">
        <v>70.8</v>
      </c>
      <c r="AE65" s="34">
        <v>25.5</v>
      </c>
      <c r="AF65" s="34">
        <v>27.4</v>
      </c>
      <c r="AG65" s="34">
        <v>28.5</v>
      </c>
      <c r="AH65" s="34">
        <v>29.8</v>
      </c>
      <c r="AI65" s="34">
        <v>31.2</v>
      </c>
      <c r="AJ65" s="23">
        <v>28.48</v>
      </c>
    </row>
    <row r="66" spans="1:41" ht="16" thickBot="1" x14ac:dyDescent="0.25">
      <c r="A66" s="24">
        <v>45783</v>
      </c>
      <c r="B66" s="25">
        <v>3</v>
      </c>
      <c r="C66" s="26" t="s">
        <v>6</v>
      </c>
      <c r="D66" s="26">
        <v>95</v>
      </c>
      <c r="E66" s="26">
        <v>93</v>
      </c>
      <c r="F66" s="26">
        <v>90</v>
      </c>
      <c r="G66" s="26">
        <v>89</v>
      </c>
      <c r="H66" s="27"/>
      <c r="I66" s="27">
        <v>91.75</v>
      </c>
      <c r="J66" s="26"/>
      <c r="K66" s="26"/>
      <c r="L66" s="26"/>
      <c r="M66" s="26"/>
      <c r="N66" s="26"/>
      <c r="O66" s="26"/>
      <c r="P66" s="26">
        <v>49</v>
      </c>
      <c r="Q66" s="26">
        <v>49</v>
      </c>
      <c r="R66" s="26">
        <v>49</v>
      </c>
      <c r="S66" s="26">
        <v>49</v>
      </c>
      <c r="T66" s="26"/>
      <c r="U66" s="26">
        <v>33</v>
      </c>
      <c r="V66" s="26">
        <v>33</v>
      </c>
      <c r="W66" s="26">
        <v>33</v>
      </c>
      <c r="X66" s="26">
        <v>33</v>
      </c>
      <c r="Y66" s="26">
        <v>75</v>
      </c>
      <c r="Z66" s="26">
        <v>70</v>
      </c>
      <c r="AA66" s="26">
        <v>80</v>
      </c>
      <c r="AB66" s="26">
        <v>70</v>
      </c>
      <c r="AC66" s="26">
        <v>63</v>
      </c>
      <c r="AD66" s="43">
        <v>71.599999999999994</v>
      </c>
      <c r="AE66" s="43">
        <v>28.8</v>
      </c>
      <c r="AF66" s="43">
        <v>25.1</v>
      </c>
      <c r="AG66" s="43">
        <v>24.8</v>
      </c>
      <c r="AH66" s="43">
        <v>26.8</v>
      </c>
      <c r="AI66" s="43">
        <v>26.6</v>
      </c>
      <c r="AJ66" s="28">
        <v>26.42</v>
      </c>
    </row>
    <row r="67" spans="1:41" x14ac:dyDescent="0.2">
      <c r="A67" s="15">
        <v>45790</v>
      </c>
      <c r="B67" s="16">
        <v>4</v>
      </c>
      <c r="C67" s="37">
        <v>1</v>
      </c>
      <c r="D67" s="37">
        <v>90</v>
      </c>
      <c r="E67" s="37">
        <v>89</v>
      </c>
      <c r="F67" s="37">
        <v>90</v>
      </c>
      <c r="G67" s="37">
        <v>90</v>
      </c>
      <c r="H67" s="49"/>
      <c r="I67" s="58">
        <v>89.75</v>
      </c>
      <c r="J67" s="37"/>
      <c r="K67" s="37"/>
      <c r="L67" s="37"/>
      <c r="M67" s="37"/>
      <c r="N67" s="37"/>
      <c r="O67" s="37"/>
      <c r="P67" s="37">
        <v>57</v>
      </c>
      <c r="Q67" s="37">
        <v>57</v>
      </c>
      <c r="R67" s="37">
        <v>58</v>
      </c>
      <c r="S67" s="37">
        <v>58</v>
      </c>
      <c r="T67" s="37"/>
      <c r="U67" s="37">
        <v>57</v>
      </c>
      <c r="V67" s="37">
        <v>57</v>
      </c>
      <c r="W67" s="37">
        <v>58</v>
      </c>
      <c r="X67" s="37">
        <v>58</v>
      </c>
      <c r="Y67" s="37">
        <v>83</v>
      </c>
      <c r="Z67" s="37">
        <v>84</v>
      </c>
      <c r="AA67" s="37">
        <v>86</v>
      </c>
      <c r="AB67" s="37">
        <v>75</v>
      </c>
      <c r="AC67" s="37">
        <v>82</v>
      </c>
      <c r="AD67" s="38">
        <v>82</v>
      </c>
      <c r="AE67" s="38">
        <v>15.4</v>
      </c>
      <c r="AF67" s="38">
        <v>13.5</v>
      </c>
      <c r="AG67" s="38">
        <v>15</v>
      </c>
      <c r="AH67" s="38">
        <v>22</v>
      </c>
      <c r="AI67" s="38">
        <v>15.4</v>
      </c>
      <c r="AJ67" s="51">
        <v>16.260000000000002</v>
      </c>
      <c r="AL67" s="29">
        <f>AVERAGE(D67:G69,D73:G75)</f>
        <v>91.125</v>
      </c>
      <c r="AM67" s="56">
        <f>AVERAGE(Q67:S69,Q73:S75)</f>
        <v>57.555555555555557</v>
      </c>
      <c r="AN67" s="56">
        <f>AVERAGE(Y67:AC69,Y73:AC75)</f>
        <v>85.766666666666666</v>
      </c>
      <c r="AO67" s="45">
        <f>AVERAGE(AE67:AI69,AE73:AI75)</f>
        <v>15.896666666666668</v>
      </c>
    </row>
    <row r="68" spans="1:41" x14ac:dyDescent="0.2">
      <c r="A68" s="21">
        <v>45790</v>
      </c>
      <c r="B68" s="6">
        <v>4</v>
      </c>
      <c r="C68" s="31">
        <v>2</v>
      </c>
      <c r="D68" s="31">
        <v>95</v>
      </c>
      <c r="E68" s="31">
        <v>97</v>
      </c>
      <c r="F68" s="31">
        <v>93</v>
      </c>
      <c r="G68" s="31">
        <v>90</v>
      </c>
      <c r="H68" s="47"/>
      <c r="I68" s="59">
        <v>93.75</v>
      </c>
      <c r="J68" s="31"/>
      <c r="K68" s="31"/>
      <c r="L68" s="31"/>
      <c r="M68" s="31"/>
      <c r="N68" s="31"/>
      <c r="O68" s="31"/>
      <c r="P68" s="31">
        <v>58</v>
      </c>
      <c r="Q68" s="31">
        <v>57</v>
      </c>
      <c r="R68" s="31">
        <v>57</v>
      </c>
      <c r="S68" s="31">
        <v>58</v>
      </c>
      <c r="T68" s="31"/>
      <c r="U68" s="31">
        <v>57</v>
      </c>
      <c r="V68" s="31">
        <v>57</v>
      </c>
      <c r="W68" s="31">
        <v>58</v>
      </c>
      <c r="X68" s="31">
        <v>58</v>
      </c>
      <c r="Y68" s="31">
        <v>95</v>
      </c>
      <c r="Z68" s="31">
        <v>86</v>
      </c>
      <c r="AA68" s="31">
        <v>82</v>
      </c>
      <c r="AB68" s="31">
        <v>86</v>
      </c>
      <c r="AC68" s="31">
        <v>81</v>
      </c>
      <c r="AD68" s="32">
        <v>86</v>
      </c>
      <c r="AE68" s="32">
        <v>17.8</v>
      </c>
      <c r="AF68" s="32">
        <v>16.399999999999999</v>
      </c>
      <c r="AG68" s="32">
        <v>11.5</v>
      </c>
      <c r="AH68" s="32">
        <v>9.6</v>
      </c>
      <c r="AI68" s="32">
        <v>12.4</v>
      </c>
      <c r="AJ68" s="52">
        <v>13.54</v>
      </c>
      <c r="AL68" s="30">
        <f>AVERAGE(D70:G72,D76:G79)</f>
        <v>91.892857142857139</v>
      </c>
      <c r="AM68" s="57">
        <f>AVERAGE(Q70:S72,Q76:S79)</f>
        <v>57.61904761904762</v>
      </c>
      <c r="AN68" s="57">
        <f>AVERAGE(Y70:AC72,Y76:AC79)</f>
        <v>84.314285714285717</v>
      </c>
      <c r="AO68" s="46">
        <f>AVERAGE(AE70:AI72,AE76:AI79)</f>
        <v>14.165714285714289</v>
      </c>
    </row>
    <row r="69" spans="1:41" x14ac:dyDescent="0.2">
      <c r="A69" s="21">
        <v>45790</v>
      </c>
      <c r="B69" s="6">
        <v>4</v>
      </c>
      <c r="C69" s="31">
        <v>3</v>
      </c>
      <c r="D69" s="31">
        <v>95</v>
      </c>
      <c r="E69" s="31">
        <v>97</v>
      </c>
      <c r="F69" s="31">
        <v>96</v>
      </c>
      <c r="G69" s="31">
        <v>92</v>
      </c>
      <c r="H69" s="47"/>
      <c r="I69" s="48">
        <v>95</v>
      </c>
      <c r="J69" s="31"/>
      <c r="K69" s="31"/>
      <c r="L69" s="31"/>
      <c r="M69" s="31"/>
      <c r="N69" s="31"/>
      <c r="O69" s="31"/>
      <c r="P69" s="31">
        <v>57</v>
      </c>
      <c r="Q69" s="31">
        <v>58</v>
      </c>
      <c r="R69" s="31">
        <v>57</v>
      </c>
      <c r="S69" s="31">
        <v>58</v>
      </c>
      <c r="T69" s="31"/>
      <c r="U69" s="31">
        <v>57</v>
      </c>
      <c r="V69" s="31">
        <v>57</v>
      </c>
      <c r="W69" s="31">
        <v>58</v>
      </c>
      <c r="X69" s="31">
        <v>58</v>
      </c>
      <c r="Y69" s="31">
        <v>90</v>
      </c>
      <c r="Z69" s="31">
        <v>83</v>
      </c>
      <c r="AA69" s="31">
        <v>90</v>
      </c>
      <c r="AB69" s="31">
        <v>75</v>
      </c>
      <c r="AC69" s="31">
        <v>85</v>
      </c>
      <c r="AD69" s="32">
        <v>84.6</v>
      </c>
      <c r="AE69" s="32">
        <v>15</v>
      </c>
      <c r="AF69" s="32">
        <v>13.3</v>
      </c>
      <c r="AG69" s="32">
        <v>14.2</v>
      </c>
      <c r="AH69" s="32">
        <v>13.8</v>
      </c>
      <c r="AI69" s="32">
        <v>11.6</v>
      </c>
      <c r="AJ69" s="52">
        <v>13.58</v>
      </c>
    </row>
    <row r="70" spans="1:41" x14ac:dyDescent="0.2">
      <c r="A70" s="21">
        <v>45790</v>
      </c>
      <c r="B70" s="6">
        <v>4</v>
      </c>
      <c r="C70" s="10">
        <v>4</v>
      </c>
      <c r="D70" s="10">
        <v>95</v>
      </c>
      <c r="E70" s="10">
        <v>95</v>
      </c>
      <c r="F70" s="10">
        <v>95</v>
      </c>
      <c r="G70" s="10">
        <v>92</v>
      </c>
      <c r="H70" s="11"/>
      <c r="I70" s="10">
        <v>94.25</v>
      </c>
      <c r="J70" s="10"/>
      <c r="K70" s="10"/>
      <c r="L70" s="10"/>
      <c r="M70" s="10"/>
      <c r="N70" s="10"/>
      <c r="O70" s="10"/>
      <c r="P70" s="10">
        <v>58</v>
      </c>
      <c r="Q70" s="10">
        <v>57</v>
      </c>
      <c r="R70" s="10">
        <v>57</v>
      </c>
      <c r="S70" s="10">
        <v>58</v>
      </c>
      <c r="T70" s="10"/>
      <c r="U70" s="10">
        <v>57</v>
      </c>
      <c r="V70" s="10">
        <v>57</v>
      </c>
      <c r="W70" s="10">
        <v>58</v>
      </c>
      <c r="X70" s="10">
        <v>58</v>
      </c>
      <c r="Y70" s="10">
        <v>76</v>
      </c>
      <c r="Z70" s="10">
        <v>90</v>
      </c>
      <c r="AA70" s="10">
        <v>83</v>
      </c>
      <c r="AB70" s="10">
        <v>76</v>
      </c>
      <c r="AC70" s="10">
        <v>78</v>
      </c>
      <c r="AD70" s="34">
        <v>80.599999999999994</v>
      </c>
      <c r="AE70" s="34">
        <v>11</v>
      </c>
      <c r="AF70" s="34">
        <v>13.4</v>
      </c>
      <c r="AG70" s="34">
        <v>12.9</v>
      </c>
      <c r="AH70" s="34">
        <v>16.600000000000001</v>
      </c>
      <c r="AI70" s="34">
        <v>13.1</v>
      </c>
      <c r="AJ70" s="23">
        <v>13.4</v>
      </c>
    </row>
    <row r="71" spans="1:41" x14ac:dyDescent="0.2">
      <c r="A71" s="21">
        <v>45790</v>
      </c>
      <c r="B71" s="6">
        <v>4</v>
      </c>
      <c r="C71" s="10">
        <v>5</v>
      </c>
      <c r="D71" s="10">
        <v>90</v>
      </c>
      <c r="E71" s="10">
        <v>95</v>
      </c>
      <c r="F71" s="10">
        <v>95</v>
      </c>
      <c r="G71" s="10">
        <v>87</v>
      </c>
      <c r="H71" s="11"/>
      <c r="I71" s="10">
        <v>91.75</v>
      </c>
      <c r="J71" s="10"/>
      <c r="K71" s="10"/>
      <c r="L71" s="10"/>
      <c r="M71" s="10"/>
      <c r="N71" s="10"/>
      <c r="O71" s="10"/>
      <c r="P71" s="10">
        <v>58</v>
      </c>
      <c r="Q71" s="10">
        <v>58</v>
      </c>
      <c r="R71" s="10">
        <v>57</v>
      </c>
      <c r="S71" s="10">
        <v>58</v>
      </c>
      <c r="T71" s="10"/>
      <c r="U71" s="10">
        <v>57</v>
      </c>
      <c r="V71" s="10">
        <v>58</v>
      </c>
      <c r="W71" s="10">
        <v>58</v>
      </c>
      <c r="X71" s="10">
        <v>58</v>
      </c>
      <c r="Y71" s="10">
        <v>91</v>
      </c>
      <c r="Z71" s="10">
        <v>92</v>
      </c>
      <c r="AA71" s="10">
        <v>88</v>
      </c>
      <c r="AB71" s="10">
        <v>79</v>
      </c>
      <c r="AC71" s="10">
        <v>93</v>
      </c>
      <c r="AD71" s="34">
        <v>88.6</v>
      </c>
      <c r="AE71" s="34">
        <v>14.4</v>
      </c>
      <c r="AF71" s="34">
        <v>11.6</v>
      </c>
      <c r="AG71" s="34">
        <v>14.3</v>
      </c>
      <c r="AH71" s="34">
        <v>13.9</v>
      </c>
      <c r="AI71" s="34">
        <v>14.1</v>
      </c>
      <c r="AJ71" s="23">
        <v>13.66</v>
      </c>
    </row>
    <row r="72" spans="1:41" x14ac:dyDescent="0.2">
      <c r="A72" s="21">
        <v>45790</v>
      </c>
      <c r="B72" s="6">
        <v>4</v>
      </c>
      <c r="C72" s="10">
        <v>6</v>
      </c>
      <c r="D72" s="10">
        <v>95</v>
      </c>
      <c r="E72" s="10">
        <v>87</v>
      </c>
      <c r="F72" s="10">
        <v>90</v>
      </c>
      <c r="G72" s="10">
        <v>97</v>
      </c>
      <c r="H72" s="11"/>
      <c r="I72" s="10">
        <v>92.25</v>
      </c>
      <c r="J72" s="10"/>
      <c r="K72" s="10"/>
      <c r="L72" s="10"/>
      <c r="M72" s="10"/>
      <c r="N72" s="10"/>
      <c r="O72" s="10"/>
      <c r="P72" s="10">
        <v>57</v>
      </c>
      <c r="Q72" s="10">
        <v>57</v>
      </c>
      <c r="R72" s="10">
        <v>58</v>
      </c>
      <c r="S72" s="10">
        <v>58</v>
      </c>
      <c r="T72" s="10"/>
      <c r="U72" s="10">
        <v>57</v>
      </c>
      <c r="V72" s="10">
        <v>57</v>
      </c>
      <c r="W72" s="10">
        <v>58</v>
      </c>
      <c r="X72" s="10">
        <v>58</v>
      </c>
      <c r="Y72" s="10">
        <v>91</v>
      </c>
      <c r="Z72" s="10">
        <v>86</v>
      </c>
      <c r="AA72" s="10">
        <v>87</v>
      </c>
      <c r="AB72" s="10">
        <v>89</v>
      </c>
      <c r="AC72" s="10">
        <v>83</v>
      </c>
      <c r="AD72" s="34">
        <v>87.2</v>
      </c>
      <c r="AE72" s="34">
        <v>17.899999999999999</v>
      </c>
      <c r="AF72" s="34">
        <v>10.4</v>
      </c>
      <c r="AG72" s="34">
        <v>12.4</v>
      </c>
      <c r="AH72" s="34">
        <v>12.3</v>
      </c>
      <c r="AI72" s="34">
        <v>9.8000000000000007</v>
      </c>
      <c r="AJ72" s="23">
        <v>12.56</v>
      </c>
    </row>
    <row r="73" spans="1:41" x14ac:dyDescent="0.2">
      <c r="A73" s="21">
        <v>45790</v>
      </c>
      <c r="B73" s="6">
        <v>4</v>
      </c>
      <c r="C73" s="31">
        <v>7</v>
      </c>
      <c r="D73" s="31">
        <v>85</v>
      </c>
      <c r="E73" s="31">
        <v>90</v>
      </c>
      <c r="F73" s="31">
        <v>87</v>
      </c>
      <c r="G73" s="31">
        <v>95</v>
      </c>
      <c r="H73" s="47"/>
      <c r="I73" s="31">
        <v>89.25</v>
      </c>
      <c r="J73" s="31"/>
      <c r="K73" s="31"/>
      <c r="L73" s="31"/>
      <c r="M73" s="31"/>
      <c r="N73" s="31"/>
      <c r="O73" s="31"/>
      <c r="P73" s="31">
        <v>57</v>
      </c>
      <c r="Q73" s="31">
        <v>58</v>
      </c>
      <c r="R73" s="31">
        <v>58</v>
      </c>
      <c r="S73" s="31">
        <v>58</v>
      </c>
      <c r="T73" s="31"/>
      <c r="U73" s="31">
        <v>57</v>
      </c>
      <c r="V73" s="31">
        <v>58</v>
      </c>
      <c r="W73" s="31">
        <v>58</v>
      </c>
      <c r="X73" s="31">
        <v>58</v>
      </c>
      <c r="Y73" s="31">
        <v>92</v>
      </c>
      <c r="Z73" s="31">
        <v>86</v>
      </c>
      <c r="AA73" s="31">
        <v>88</v>
      </c>
      <c r="AB73" s="31">
        <v>89</v>
      </c>
      <c r="AC73" s="31">
        <v>85</v>
      </c>
      <c r="AD73" s="32">
        <v>88</v>
      </c>
      <c r="AE73" s="32">
        <v>15.3</v>
      </c>
      <c r="AF73" s="32">
        <v>13.8</v>
      </c>
      <c r="AG73" s="32">
        <v>17.600000000000001</v>
      </c>
      <c r="AH73" s="32">
        <v>15.5</v>
      </c>
      <c r="AI73" s="32">
        <v>15.9</v>
      </c>
      <c r="AJ73" s="52">
        <v>15.62</v>
      </c>
    </row>
    <row r="74" spans="1:41" x14ac:dyDescent="0.2">
      <c r="A74" s="21">
        <v>45790</v>
      </c>
      <c r="B74" s="6">
        <v>4</v>
      </c>
      <c r="C74" s="31">
        <v>8</v>
      </c>
      <c r="D74" s="31">
        <v>90</v>
      </c>
      <c r="E74" s="31">
        <v>90</v>
      </c>
      <c r="F74" s="31">
        <v>92</v>
      </c>
      <c r="G74" s="31">
        <v>90</v>
      </c>
      <c r="H74" s="47"/>
      <c r="I74" s="31">
        <v>90.5</v>
      </c>
      <c r="J74" s="31"/>
      <c r="K74" s="31"/>
      <c r="L74" s="31"/>
      <c r="M74" s="31"/>
      <c r="N74" s="31"/>
      <c r="O74" s="31"/>
      <c r="P74" s="31">
        <v>57</v>
      </c>
      <c r="Q74" s="31">
        <v>58</v>
      </c>
      <c r="R74" s="31">
        <v>58</v>
      </c>
      <c r="S74" s="31">
        <v>57</v>
      </c>
      <c r="T74" s="31"/>
      <c r="U74" s="31">
        <v>57</v>
      </c>
      <c r="V74" s="31">
        <v>57</v>
      </c>
      <c r="W74" s="31">
        <v>58</v>
      </c>
      <c r="X74" s="31">
        <v>58</v>
      </c>
      <c r="Y74" s="31">
        <v>91</v>
      </c>
      <c r="Z74" s="31">
        <v>86</v>
      </c>
      <c r="AA74" s="31">
        <v>85</v>
      </c>
      <c r="AB74" s="31">
        <v>87</v>
      </c>
      <c r="AC74" s="31">
        <v>80</v>
      </c>
      <c r="AD74" s="32">
        <v>85.8</v>
      </c>
      <c r="AE74" s="32">
        <v>22.6</v>
      </c>
      <c r="AF74" s="32">
        <v>20.6</v>
      </c>
      <c r="AG74" s="32">
        <v>22.8</v>
      </c>
      <c r="AH74" s="32">
        <v>17.5</v>
      </c>
      <c r="AI74" s="32">
        <v>18.2</v>
      </c>
      <c r="AJ74" s="52">
        <v>20.34</v>
      </c>
    </row>
    <row r="75" spans="1:41" x14ac:dyDescent="0.2">
      <c r="A75" s="21">
        <v>45790</v>
      </c>
      <c r="B75" s="6">
        <v>4</v>
      </c>
      <c r="C75" s="31">
        <v>9</v>
      </c>
      <c r="D75" s="31">
        <v>80</v>
      </c>
      <c r="E75" s="31">
        <v>92</v>
      </c>
      <c r="F75" s="31">
        <v>90</v>
      </c>
      <c r="G75" s="31">
        <v>92</v>
      </c>
      <c r="H75" s="47"/>
      <c r="I75" s="31">
        <v>88.5</v>
      </c>
      <c r="J75" s="31"/>
      <c r="K75" s="31"/>
      <c r="L75" s="31"/>
      <c r="M75" s="31"/>
      <c r="N75" s="31"/>
      <c r="O75" s="31"/>
      <c r="P75" s="31">
        <v>58</v>
      </c>
      <c r="Q75" s="31">
        <v>57</v>
      </c>
      <c r="R75" s="31">
        <v>57</v>
      </c>
      <c r="S75" s="31">
        <v>57</v>
      </c>
      <c r="T75" s="31"/>
      <c r="U75" s="31">
        <v>57</v>
      </c>
      <c r="V75" s="31">
        <v>57</v>
      </c>
      <c r="W75" s="31">
        <v>58</v>
      </c>
      <c r="X75" s="31">
        <v>57</v>
      </c>
      <c r="Y75" s="31">
        <v>90</v>
      </c>
      <c r="Z75" s="31">
        <v>94</v>
      </c>
      <c r="AA75" s="31">
        <v>89</v>
      </c>
      <c r="AB75" s="31">
        <v>78</v>
      </c>
      <c r="AC75" s="31">
        <v>90</v>
      </c>
      <c r="AD75" s="32">
        <v>88.2</v>
      </c>
      <c r="AE75" s="32">
        <v>20.8</v>
      </c>
      <c r="AF75" s="32">
        <v>16.7</v>
      </c>
      <c r="AG75" s="32">
        <v>15.7</v>
      </c>
      <c r="AH75" s="32">
        <v>10.5</v>
      </c>
      <c r="AI75" s="32">
        <v>16.5</v>
      </c>
      <c r="AJ75" s="52">
        <v>16.04</v>
      </c>
    </row>
    <row r="76" spans="1:41" x14ac:dyDescent="0.2">
      <c r="A76" s="21">
        <v>45790</v>
      </c>
      <c r="B76" s="6">
        <v>4</v>
      </c>
      <c r="C76" s="10" t="s">
        <v>3</v>
      </c>
      <c r="D76" s="10">
        <v>92</v>
      </c>
      <c r="E76" s="10">
        <v>90</v>
      </c>
      <c r="F76" s="10">
        <v>92</v>
      </c>
      <c r="G76" s="10">
        <v>91</v>
      </c>
      <c r="H76" s="11"/>
      <c r="I76" s="60">
        <v>91.25</v>
      </c>
      <c r="J76" s="10"/>
      <c r="K76" s="10"/>
      <c r="L76" s="10"/>
      <c r="M76" s="10"/>
      <c r="N76" s="10"/>
      <c r="O76" s="10"/>
      <c r="P76" s="10">
        <v>57</v>
      </c>
      <c r="Q76" s="10">
        <v>58</v>
      </c>
      <c r="R76" s="10">
        <v>58</v>
      </c>
      <c r="S76" s="10">
        <v>57</v>
      </c>
      <c r="T76" s="10"/>
      <c r="U76" s="10">
        <v>57</v>
      </c>
      <c r="V76" s="10">
        <v>57</v>
      </c>
      <c r="W76" s="10">
        <v>58</v>
      </c>
      <c r="X76" s="10">
        <v>58</v>
      </c>
      <c r="Y76" s="10">
        <v>88</v>
      </c>
      <c r="Z76" s="10">
        <v>89</v>
      </c>
      <c r="AA76" s="10">
        <v>88</v>
      </c>
      <c r="AB76" s="10">
        <v>75</v>
      </c>
      <c r="AC76" s="10">
        <v>77</v>
      </c>
      <c r="AD76" s="34">
        <v>83.4</v>
      </c>
      <c r="AE76" s="34">
        <v>13.5</v>
      </c>
      <c r="AF76" s="34">
        <v>13.8</v>
      </c>
      <c r="AG76" s="34">
        <v>17.399999999999999</v>
      </c>
      <c r="AH76" s="34">
        <v>19.5</v>
      </c>
      <c r="AI76" s="34">
        <v>16.8</v>
      </c>
      <c r="AJ76" s="23">
        <v>16.2</v>
      </c>
    </row>
    <row r="77" spans="1:41" x14ac:dyDescent="0.2">
      <c r="A77" s="21">
        <v>45790</v>
      </c>
      <c r="B77" s="6">
        <v>4</v>
      </c>
      <c r="C77" s="10" t="s">
        <v>4</v>
      </c>
      <c r="D77" s="10">
        <v>90</v>
      </c>
      <c r="E77" s="10">
        <v>95</v>
      </c>
      <c r="F77" s="10">
        <v>95</v>
      </c>
      <c r="G77" s="10">
        <v>97</v>
      </c>
      <c r="H77" s="11"/>
      <c r="I77" s="10">
        <v>94.25</v>
      </c>
      <c r="J77" s="10"/>
      <c r="K77" s="10"/>
      <c r="L77" s="10"/>
      <c r="M77" s="10"/>
      <c r="N77" s="10"/>
      <c r="O77" s="10"/>
      <c r="P77" s="10">
        <v>57</v>
      </c>
      <c r="Q77" s="10">
        <v>58</v>
      </c>
      <c r="R77" s="10">
        <v>58</v>
      </c>
      <c r="S77" s="10">
        <v>58</v>
      </c>
      <c r="T77" s="10"/>
      <c r="U77" s="10">
        <v>57</v>
      </c>
      <c r="V77" s="10">
        <v>58</v>
      </c>
      <c r="W77" s="10">
        <v>58</v>
      </c>
      <c r="X77" s="10">
        <v>58</v>
      </c>
      <c r="Y77" s="10">
        <v>88</v>
      </c>
      <c r="Z77" s="10">
        <v>89</v>
      </c>
      <c r="AA77" s="10">
        <v>90</v>
      </c>
      <c r="AB77" s="10">
        <v>83</v>
      </c>
      <c r="AC77" s="10">
        <v>85</v>
      </c>
      <c r="AD77" s="34">
        <v>87</v>
      </c>
      <c r="AE77" s="34">
        <v>17.100000000000001</v>
      </c>
      <c r="AF77" s="34">
        <v>14.9</v>
      </c>
      <c r="AG77" s="34">
        <v>10.8</v>
      </c>
      <c r="AH77" s="34">
        <v>11.4</v>
      </c>
      <c r="AI77" s="34">
        <v>13.2</v>
      </c>
      <c r="AJ77" s="23">
        <v>13.48</v>
      </c>
    </row>
    <row r="78" spans="1:41" x14ac:dyDescent="0.2">
      <c r="A78" s="21">
        <v>45790</v>
      </c>
      <c r="B78" s="6">
        <v>4</v>
      </c>
      <c r="C78" s="10" t="s">
        <v>5</v>
      </c>
      <c r="D78" s="10">
        <v>85</v>
      </c>
      <c r="E78" s="10">
        <v>85</v>
      </c>
      <c r="F78" s="10">
        <v>90</v>
      </c>
      <c r="G78" s="10">
        <v>90</v>
      </c>
      <c r="H78" s="11"/>
      <c r="I78" s="11">
        <v>87.5</v>
      </c>
      <c r="J78" s="10"/>
      <c r="K78" s="10"/>
      <c r="L78" s="10"/>
      <c r="M78" s="10"/>
      <c r="N78" s="10"/>
      <c r="O78" s="10"/>
      <c r="P78" s="10">
        <v>58</v>
      </c>
      <c r="Q78" s="10">
        <v>58</v>
      </c>
      <c r="R78" s="10">
        <v>57</v>
      </c>
      <c r="S78" s="10">
        <v>57</v>
      </c>
      <c r="T78" s="10"/>
      <c r="U78" s="10">
        <v>57</v>
      </c>
      <c r="V78" s="10">
        <v>57</v>
      </c>
      <c r="W78" s="10">
        <v>58</v>
      </c>
      <c r="X78" s="10">
        <v>58</v>
      </c>
      <c r="Y78" s="10">
        <v>86</v>
      </c>
      <c r="Z78" s="10">
        <v>75</v>
      </c>
      <c r="AA78" s="10">
        <v>86</v>
      </c>
      <c r="AB78" s="10">
        <v>71</v>
      </c>
      <c r="AC78" s="10">
        <v>74</v>
      </c>
      <c r="AD78" s="34">
        <v>78.400000000000006</v>
      </c>
      <c r="AE78" s="34">
        <v>18.100000000000001</v>
      </c>
      <c r="AF78" s="34">
        <v>15.3</v>
      </c>
      <c r="AG78" s="34">
        <v>15.7</v>
      </c>
      <c r="AH78" s="34">
        <v>13.4</v>
      </c>
      <c r="AI78" s="34">
        <v>10</v>
      </c>
      <c r="AJ78" s="23">
        <v>14.5</v>
      </c>
    </row>
    <row r="79" spans="1:41" ht="16" thickBot="1" x14ac:dyDescent="0.25">
      <c r="A79" s="24">
        <v>45790</v>
      </c>
      <c r="B79" s="25">
        <v>4</v>
      </c>
      <c r="C79" s="26" t="s">
        <v>6</v>
      </c>
      <c r="D79" s="26">
        <v>90</v>
      </c>
      <c r="E79" s="26">
        <v>95</v>
      </c>
      <c r="F79" s="26">
        <v>93</v>
      </c>
      <c r="G79" s="26">
        <v>90</v>
      </c>
      <c r="H79" s="27"/>
      <c r="I79" s="27">
        <v>92</v>
      </c>
      <c r="J79" s="26"/>
      <c r="K79" s="26"/>
      <c r="L79" s="26"/>
      <c r="M79" s="26"/>
      <c r="N79" s="26"/>
      <c r="O79" s="26"/>
      <c r="P79" s="26">
        <v>57</v>
      </c>
      <c r="Q79" s="26">
        <v>58</v>
      </c>
      <c r="R79" s="26">
        <v>57</v>
      </c>
      <c r="S79" s="26">
        <v>58</v>
      </c>
      <c r="T79" s="26"/>
      <c r="U79" s="26">
        <v>57</v>
      </c>
      <c r="V79" s="26">
        <v>57</v>
      </c>
      <c r="W79" s="26">
        <v>58</v>
      </c>
      <c r="X79" s="26">
        <v>58</v>
      </c>
      <c r="Y79" s="26">
        <v>86</v>
      </c>
      <c r="Z79" s="26">
        <v>87</v>
      </c>
      <c r="AA79" s="26">
        <v>89</v>
      </c>
      <c r="AB79" s="26">
        <v>84</v>
      </c>
      <c r="AC79" s="26">
        <v>79</v>
      </c>
      <c r="AD79" s="43">
        <v>85</v>
      </c>
      <c r="AE79" s="43">
        <v>13.5</v>
      </c>
      <c r="AF79" s="43">
        <v>14.6</v>
      </c>
      <c r="AG79" s="43">
        <v>16</v>
      </c>
      <c r="AH79" s="43">
        <v>18.600000000000001</v>
      </c>
      <c r="AI79" s="43">
        <v>14.1</v>
      </c>
      <c r="AJ79" s="28">
        <v>15.36</v>
      </c>
    </row>
    <row r="80" spans="1:41" x14ac:dyDescent="0.2">
      <c r="A80" s="15">
        <v>45797</v>
      </c>
      <c r="B80" s="16">
        <v>2</v>
      </c>
      <c r="C80" s="37">
        <v>1</v>
      </c>
      <c r="D80" s="37">
        <v>95</v>
      </c>
      <c r="E80" s="37">
        <v>96</v>
      </c>
      <c r="F80" s="37">
        <v>95</v>
      </c>
      <c r="G80" s="37">
        <v>90</v>
      </c>
      <c r="H80" s="49"/>
      <c r="I80" s="50">
        <v>94</v>
      </c>
      <c r="J80" s="37"/>
      <c r="K80" s="37"/>
      <c r="L80" s="37"/>
      <c r="M80" s="37"/>
      <c r="N80" s="37"/>
      <c r="O80" s="37"/>
      <c r="P80" s="37">
        <v>59</v>
      </c>
      <c r="Q80" s="37">
        <v>59</v>
      </c>
      <c r="R80" s="37">
        <v>59</v>
      </c>
      <c r="S80" s="37">
        <v>59</v>
      </c>
      <c r="T80" s="37"/>
      <c r="U80" s="37">
        <v>59</v>
      </c>
      <c r="V80" s="37">
        <v>59</v>
      </c>
      <c r="W80" s="37">
        <v>59</v>
      </c>
      <c r="X80" s="37">
        <v>59</v>
      </c>
      <c r="Y80" s="37">
        <v>97</v>
      </c>
      <c r="Z80" s="37">
        <v>101</v>
      </c>
      <c r="AA80" s="37">
        <v>98</v>
      </c>
      <c r="AB80" s="37">
        <v>94</v>
      </c>
      <c r="AC80" s="37">
        <v>97</v>
      </c>
      <c r="AD80" s="38">
        <v>97.4</v>
      </c>
      <c r="AE80" s="38">
        <v>33.6</v>
      </c>
      <c r="AF80" s="38">
        <v>25.1</v>
      </c>
      <c r="AG80" s="38">
        <v>26</v>
      </c>
      <c r="AH80" s="38">
        <v>29.2</v>
      </c>
      <c r="AI80" s="38">
        <v>26.3</v>
      </c>
      <c r="AJ80" s="51">
        <v>28.04</v>
      </c>
      <c r="AL80" s="29">
        <f>AVERAGE(D80:G82,D86:G88)</f>
        <v>90.416666666666671</v>
      </c>
      <c r="AM80" s="56">
        <f>AVERAGE(Q80:S82,Q86:S88)</f>
        <v>58.444444444444443</v>
      </c>
      <c r="AN80" s="56">
        <f>AVERAGE(Y80:AC82,Y86:AC88)</f>
        <v>96.033333333333331</v>
      </c>
      <c r="AO80" s="45">
        <f>AVERAGE(AE80:AI82,AE86:AI88)</f>
        <v>28.726666666666663</v>
      </c>
    </row>
    <row r="81" spans="1:41" x14ac:dyDescent="0.2">
      <c r="A81" s="21">
        <v>45797</v>
      </c>
      <c r="B81" s="6">
        <v>2</v>
      </c>
      <c r="C81" s="31">
        <v>2</v>
      </c>
      <c r="D81" s="31">
        <v>95</v>
      </c>
      <c r="E81" s="31">
        <v>90</v>
      </c>
      <c r="F81" s="31">
        <v>90</v>
      </c>
      <c r="G81" s="31">
        <v>91</v>
      </c>
      <c r="H81" s="47"/>
      <c r="I81" s="48">
        <v>91.5</v>
      </c>
      <c r="J81" s="31"/>
      <c r="K81" s="31"/>
      <c r="L81" s="31"/>
      <c r="M81" s="31"/>
      <c r="N81" s="31"/>
      <c r="O81" s="31"/>
      <c r="P81" s="31">
        <v>59</v>
      </c>
      <c r="Q81" s="31">
        <v>59</v>
      </c>
      <c r="R81" s="31">
        <v>57</v>
      </c>
      <c r="S81" s="31">
        <v>59</v>
      </c>
      <c r="T81" s="31"/>
      <c r="U81" s="31">
        <v>57</v>
      </c>
      <c r="V81" s="31">
        <v>59</v>
      </c>
      <c r="W81" s="31">
        <v>59</v>
      </c>
      <c r="X81" s="31">
        <v>59</v>
      </c>
      <c r="Y81" s="31">
        <v>99</v>
      </c>
      <c r="Z81" s="31">
        <v>105</v>
      </c>
      <c r="AA81" s="31">
        <v>97</v>
      </c>
      <c r="AB81" s="31">
        <v>100</v>
      </c>
      <c r="AC81" s="31">
        <v>99</v>
      </c>
      <c r="AD81" s="32">
        <v>100</v>
      </c>
      <c r="AE81" s="32">
        <v>27.4</v>
      </c>
      <c r="AF81" s="32">
        <v>28.4</v>
      </c>
      <c r="AG81" s="32">
        <v>28.7</v>
      </c>
      <c r="AH81" s="32">
        <v>27.3</v>
      </c>
      <c r="AI81" s="32">
        <v>30.3</v>
      </c>
      <c r="AJ81" s="52">
        <v>28.42</v>
      </c>
      <c r="AL81" s="30">
        <f>AVERAGE(D83:G85,D89:G92)</f>
        <v>86.518518518518519</v>
      </c>
      <c r="AM81" s="57">
        <f>AVERAGE(Q83:S85,Q89:S92)</f>
        <v>58.38095238095238</v>
      </c>
      <c r="AN81" s="57">
        <f>AVERAGE(Y83:AC85,Y89:AC92)</f>
        <v>93.828571428571422</v>
      </c>
      <c r="AO81" s="46">
        <f>AVERAGE(AE83:AI85,AE89:AI92)</f>
        <v>25.208571428571425</v>
      </c>
    </row>
    <row r="82" spans="1:41" x14ac:dyDescent="0.2">
      <c r="A82" s="21">
        <v>45797</v>
      </c>
      <c r="B82" s="6">
        <v>2</v>
      </c>
      <c r="C82" s="31">
        <v>3</v>
      </c>
      <c r="D82" s="31">
        <v>75</v>
      </c>
      <c r="E82" s="31">
        <v>80</v>
      </c>
      <c r="F82" s="31">
        <v>85</v>
      </c>
      <c r="G82" s="31">
        <v>87</v>
      </c>
      <c r="H82" s="47"/>
      <c r="I82" s="48">
        <v>81.75</v>
      </c>
      <c r="J82" s="31"/>
      <c r="K82" s="31"/>
      <c r="L82" s="31"/>
      <c r="M82" s="31"/>
      <c r="N82" s="31"/>
      <c r="O82" s="31"/>
      <c r="P82" s="31">
        <v>59</v>
      </c>
      <c r="Q82" s="31">
        <v>59</v>
      </c>
      <c r="R82" s="31">
        <v>59</v>
      </c>
      <c r="S82" s="31">
        <v>59</v>
      </c>
      <c r="T82" s="31"/>
      <c r="U82" s="31">
        <v>59</v>
      </c>
      <c r="V82" s="31">
        <v>59</v>
      </c>
      <c r="W82" s="31">
        <v>59</v>
      </c>
      <c r="X82" s="31">
        <v>59</v>
      </c>
      <c r="Y82" s="31">
        <v>99</v>
      </c>
      <c r="Z82" s="31">
        <v>92</v>
      </c>
      <c r="AA82" s="31">
        <v>96</v>
      </c>
      <c r="AB82" s="31">
        <v>94</v>
      </c>
      <c r="AC82" s="31">
        <v>91</v>
      </c>
      <c r="AD82" s="32">
        <v>94.4</v>
      </c>
      <c r="AE82" s="32">
        <v>30.3</v>
      </c>
      <c r="AF82" s="32">
        <v>31.8</v>
      </c>
      <c r="AG82" s="32">
        <v>33</v>
      </c>
      <c r="AH82" s="32">
        <v>32.799999999999997</v>
      </c>
      <c r="AI82" s="32">
        <v>32.4</v>
      </c>
      <c r="AJ82" s="52">
        <v>32.06</v>
      </c>
    </row>
    <row r="83" spans="1:41" x14ac:dyDescent="0.2">
      <c r="A83" s="21">
        <v>45797</v>
      </c>
      <c r="B83" s="6">
        <v>2</v>
      </c>
      <c r="C83" s="10">
        <v>4</v>
      </c>
      <c r="D83" s="10">
        <v>85</v>
      </c>
      <c r="E83" s="10">
        <v>92</v>
      </c>
      <c r="F83" s="10">
        <v>92</v>
      </c>
      <c r="G83" s="10">
        <v>90</v>
      </c>
      <c r="H83" s="11"/>
      <c r="I83" s="11">
        <v>89.75</v>
      </c>
      <c r="J83" s="10"/>
      <c r="K83" s="10"/>
      <c r="L83" s="10"/>
      <c r="M83" s="10"/>
      <c r="N83" s="10"/>
      <c r="O83" s="10"/>
      <c r="P83" s="10">
        <v>58</v>
      </c>
      <c r="Q83" s="10">
        <v>59</v>
      </c>
      <c r="R83" s="10">
        <v>59</v>
      </c>
      <c r="S83" s="10">
        <v>59</v>
      </c>
      <c r="T83" s="10"/>
      <c r="U83" s="10">
        <v>58</v>
      </c>
      <c r="V83" s="10">
        <v>59</v>
      </c>
      <c r="W83" s="10">
        <v>59</v>
      </c>
      <c r="X83" s="10">
        <v>59</v>
      </c>
      <c r="Y83" s="10">
        <v>98</v>
      </c>
      <c r="Z83" s="10">
        <v>99</v>
      </c>
      <c r="AA83" s="10">
        <v>94</v>
      </c>
      <c r="AB83" s="10">
        <v>101</v>
      </c>
      <c r="AC83" s="10">
        <v>98</v>
      </c>
      <c r="AD83" s="34">
        <v>98</v>
      </c>
      <c r="AE83" s="34">
        <v>21.5</v>
      </c>
      <c r="AF83" s="34">
        <v>26.6</v>
      </c>
      <c r="AG83" s="34">
        <v>27.3</v>
      </c>
      <c r="AH83" s="34">
        <v>28.8</v>
      </c>
      <c r="AI83" s="34">
        <v>24.8</v>
      </c>
      <c r="AJ83" s="23">
        <v>25.8</v>
      </c>
    </row>
    <row r="84" spans="1:41" x14ac:dyDescent="0.2">
      <c r="A84" s="21">
        <v>45797</v>
      </c>
      <c r="B84" s="6">
        <v>2</v>
      </c>
      <c r="C84" s="10">
        <v>5</v>
      </c>
      <c r="D84" s="10">
        <v>87</v>
      </c>
      <c r="E84" s="10">
        <v>90</v>
      </c>
      <c r="F84" s="10">
        <v>85</v>
      </c>
      <c r="G84" s="10">
        <v>87</v>
      </c>
      <c r="H84" s="11"/>
      <c r="I84" s="11">
        <v>87.25</v>
      </c>
      <c r="J84" s="10"/>
      <c r="K84" s="10"/>
      <c r="L84" s="10"/>
      <c r="M84" s="10"/>
      <c r="N84" s="10"/>
      <c r="O84" s="10"/>
      <c r="P84" s="10">
        <v>58</v>
      </c>
      <c r="Q84" s="10">
        <v>57</v>
      </c>
      <c r="R84" s="10">
        <v>58</v>
      </c>
      <c r="S84" s="10">
        <v>57</v>
      </c>
      <c r="T84" s="10"/>
      <c r="U84" s="10">
        <v>57</v>
      </c>
      <c r="V84" s="10">
        <v>57</v>
      </c>
      <c r="W84" s="10">
        <v>58</v>
      </c>
      <c r="X84" s="10">
        <v>58</v>
      </c>
      <c r="Y84" s="10">
        <v>94</v>
      </c>
      <c r="Z84" s="10">
        <v>91</v>
      </c>
      <c r="AA84" s="10">
        <v>90</v>
      </c>
      <c r="AB84" s="10">
        <v>96</v>
      </c>
      <c r="AC84" s="10">
        <v>96</v>
      </c>
      <c r="AD84" s="34">
        <v>93.4</v>
      </c>
      <c r="AE84" s="34">
        <v>22.2</v>
      </c>
      <c r="AF84" s="34">
        <v>21.7</v>
      </c>
      <c r="AG84" s="34">
        <v>21.8</v>
      </c>
      <c r="AH84" s="34">
        <v>22.3</v>
      </c>
      <c r="AI84" s="34">
        <v>24.5</v>
      </c>
      <c r="AJ84" s="23">
        <v>22.5</v>
      </c>
    </row>
    <row r="85" spans="1:41" x14ac:dyDescent="0.2">
      <c r="A85" s="21">
        <v>45797</v>
      </c>
      <c r="B85" s="6">
        <v>2</v>
      </c>
      <c r="C85" s="10">
        <v>6</v>
      </c>
      <c r="D85" s="10">
        <v>85</v>
      </c>
      <c r="E85" s="10">
        <v>87</v>
      </c>
      <c r="F85" s="10">
        <v>86</v>
      </c>
      <c r="G85" s="10">
        <v>85</v>
      </c>
      <c r="H85" s="11"/>
      <c r="I85" s="11">
        <v>85.75</v>
      </c>
      <c r="J85" s="10"/>
      <c r="K85" s="10"/>
      <c r="L85" s="10"/>
      <c r="M85" s="10"/>
      <c r="N85" s="10"/>
      <c r="O85" s="10"/>
      <c r="P85" s="10">
        <v>57</v>
      </c>
      <c r="Q85" s="10">
        <v>59</v>
      </c>
      <c r="R85" s="10">
        <v>59</v>
      </c>
      <c r="S85" s="10">
        <v>59</v>
      </c>
      <c r="T85" s="10"/>
      <c r="U85" s="10">
        <v>57</v>
      </c>
      <c r="V85" s="10">
        <v>59</v>
      </c>
      <c r="W85" s="10">
        <v>59</v>
      </c>
      <c r="X85" s="10">
        <v>59</v>
      </c>
      <c r="Y85" s="10">
        <v>94</v>
      </c>
      <c r="Z85" s="10">
        <v>97</v>
      </c>
      <c r="AA85" s="10">
        <v>97</v>
      </c>
      <c r="AB85" s="10">
        <v>94</v>
      </c>
      <c r="AC85" s="10">
        <v>92</v>
      </c>
      <c r="AD85" s="34">
        <v>94.8</v>
      </c>
      <c r="AE85" s="34">
        <v>25.8</v>
      </c>
      <c r="AF85" s="34">
        <v>24.8</v>
      </c>
      <c r="AG85" s="34">
        <v>22.7</v>
      </c>
      <c r="AH85" s="34">
        <v>27.2</v>
      </c>
      <c r="AI85" s="34">
        <v>24.7</v>
      </c>
      <c r="AJ85" s="23">
        <v>25.04</v>
      </c>
    </row>
    <row r="86" spans="1:41" x14ac:dyDescent="0.2">
      <c r="A86" s="21">
        <v>45797</v>
      </c>
      <c r="B86" s="6">
        <v>2</v>
      </c>
      <c r="C86" s="31">
        <v>7</v>
      </c>
      <c r="D86" s="31">
        <v>90</v>
      </c>
      <c r="E86" s="31">
        <v>92</v>
      </c>
      <c r="F86" s="31">
        <v>95</v>
      </c>
      <c r="G86" s="31">
        <v>93</v>
      </c>
      <c r="H86" s="47"/>
      <c r="I86" s="47">
        <v>92.5</v>
      </c>
      <c r="J86" s="31"/>
      <c r="K86" s="31"/>
      <c r="L86" s="31"/>
      <c r="M86" s="31"/>
      <c r="N86" s="31"/>
      <c r="O86" s="31"/>
      <c r="P86" s="31">
        <v>58</v>
      </c>
      <c r="Q86" s="31">
        <v>58</v>
      </c>
      <c r="R86" s="31">
        <v>59</v>
      </c>
      <c r="S86" s="31">
        <v>59</v>
      </c>
      <c r="T86" s="31"/>
      <c r="U86" s="31">
        <v>58</v>
      </c>
      <c r="V86" s="31">
        <v>58</v>
      </c>
      <c r="W86" s="31">
        <v>59</v>
      </c>
      <c r="X86" s="31">
        <v>59</v>
      </c>
      <c r="Y86" s="31">
        <v>99</v>
      </c>
      <c r="Z86" s="31">
        <v>95</v>
      </c>
      <c r="AA86" s="31">
        <v>100</v>
      </c>
      <c r="AB86" s="31">
        <v>96</v>
      </c>
      <c r="AC86" s="31">
        <v>94</v>
      </c>
      <c r="AD86" s="32">
        <v>96.8</v>
      </c>
      <c r="AE86" s="32">
        <v>26.5</v>
      </c>
      <c r="AF86" s="32">
        <v>25</v>
      </c>
      <c r="AG86" s="32">
        <v>28.1</v>
      </c>
      <c r="AH86" s="32">
        <v>28.3</v>
      </c>
      <c r="AI86" s="32">
        <v>24.1</v>
      </c>
      <c r="AJ86" s="52">
        <v>26.4</v>
      </c>
    </row>
    <row r="87" spans="1:41" x14ac:dyDescent="0.2">
      <c r="A87" s="21">
        <v>45797</v>
      </c>
      <c r="B87" s="6">
        <v>2</v>
      </c>
      <c r="C87" s="31">
        <v>8</v>
      </c>
      <c r="D87" s="31">
        <v>93</v>
      </c>
      <c r="E87" s="31">
        <v>95</v>
      </c>
      <c r="F87" s="31">
        <v>90</v>
      </c>
      <c r="G87" s="31">
        <v>93</v>
      </c>
      <c r="H87" s="47"/>
      <c r="I87" s="47">
        <v>92.75</v>
      </c>
      <c r="J87" s="31"/>
      <c r="K87" s="31"/>
      <c r="L87" s="31"/>
      <c r="M87" s="31"/>
      <c r="N87" s="31"/>
      <c r="O87" s="31"/>
      <c r="P87" s="31">
        <v>58</v>
      </c>
      <c r="Q87" s="31">
        <v>57</v>
      </c>
      <c r="R87" s="31">
        <v>58</v>
      </c>
      <c r="S87" s="31">
        <v>58</v>
      </c>
      <c r="T87" s="31"/>
      <c r="U87" s="31">
        <v>57</v>
      </c>
      <c r="V87" s="31">
        <v>58</v>
      </c>
      <c r="W87" s="31">
        <v>58</v>
      </c>
      <c r="X87" s="31">
        <v>58</v>
      </c>
      <c r="Y87" s="31">
        <v>95</v>
      </c>
      <c r="Z87" s="31">
        <v>98</v>
      </c>
      <c r="AA87" s="31">
        <v>93</v>
      </c>
      <c r="AB87" s="31">
        <v>92</v>
      </c>
      <c r="AC87" s="31">
        <v>96</v>
      </c>
      <c r="AD87" s="32">
        <v>94.8</v>
      </c>
      <c r="AE87" s="32">
        <v>25.3</v>
      </c>
      <c r="AF87" s="32">
        <v>25.8</v>
      </c>
      <c r="AG87" s="32">
        <v>25.6</v>
      </c>
      <c r="AH87" s="32">
        <v>30</v>
      </c>
      <c r="AI87" s="32">
        <v>29.5</v>
      </c>
      <c r="AJ87" s="52">
        <v>27.24</v>
      </c>
    </row>
    <row r="88" spans="1:41" x14ac:dyDescent="0.2">
      <c r="A88" s="21">
        <v>45797</v>
      </c>
      <c r="B88" s="6">
        <v>2</v>
      </c>
      <c r="C88" s="31">
        <v>9</v>
      </c>
      <c r="D88" s="31">
        <v>90</v>
      </c>
      <c r="E88" s="31">
        <v>90</v>
      </c>
      <c r="F88" s="31">
        <v>89</v>
      </c>
      <c r="G88" s="31">
        <v>91</v>
      </c>
      <c r="H88" s="47"/>
      <c r="I88" s="47">
        <v>90</v>
      </c>
      <c r="J88" s="31"/>
      <c r="K88" s="31"/>
      <c r="L88" s="31"/>
      <c r="M88" s="31"/>
      <c r="N88" s="31"/>
      <c r="O88" s="31"/>
      <c r="P88" s="31">
        <v>58</v>
      </c>
      <c r="Q88" s="31">
        <v>58</v>
      </c>
      <c r="R88" s="31">
        <v>58</v>
      </c>
      <c r="S88" s="31">
        <v>58</v>
      </c>
      <c r="T88" s="31"/>
      <c r="U88" s="31">
        <v>58</v>
      </c>
      <c r="V88" s="31">
        <v>58</v>
      </c>
      <c r="W88" s="31">
        <v>58</v>
      </c>
      <c r="X88" s="31">
        <v>58</v>
      </c>
      <c r="Y88" s="31">
        <v>91</v>
      </c>
      <c r="Z88" s="31">
        <v>92</v>
      </c>
      <c r="AA88" s="31">
        <v>92</v>
      </c>
      <c r="AB88" s="31">
        <v>95</v>
      </c>
      <c r="AC88" s="31">
        <v>94</v>
      </c>
      <c r="AD88" s="32">
        <v>92.8</v>
      </c>
      <c r="AE88" s="32">
        <v>32</v>
      </c>
      <c r="AF88" s="32">
        <v>29.4</v>
      </c>
      <c r="AG88" s="32">
        <v>30.8</v>
      </c>
      <c r="AH88" s="32">
        <v>27.8</v>
      </c>
      <c r="AI88" s="32">
        <v>31</v>
      </c>
      <c r="AJ88" s="52">
        <v>30.2</v>
      </c>
    </row>
    <row r="89" spans="1:41" x14ac:dyDescent="0.2">
      <c r="A89" s="21">
        <v>45797</v>
      </c>
      <c r="B89" s="6">
        <v>2</v>
      </c>
      <c r="C89" s="10" t="s">
        <v>3</v>
      </c>
      <c r="D89" s="10">
        <v>80</v>
      </c>
      <c r="E89" s="10">
        <v>85</v>
      </c>
      <c r="F89" s="10">
        <v>83</v>
      </c>
      <c r="G89" s="10"/>
      <c r="H89" s="11"/>
      <c r="I89" s="12">
        <v>82.666666666666671</v>
      </c>
      <c r="J89" s="10"/>
      <c r="K89" s="10"/>
      <c r="L89" s="10"/>
      <c r="M89" s="10"/>
      <c r="N89" s="10"/>
      <c r="O89" s="10"/>
      <c r="P89" s="10">
        <v>59</v>
      </c>
      <c r="Q89" s="10">
        <v>59</v>
      </c>
      <c r="R89" s="10">
        <v>59</v>
      </c>
      <c r="S89" s="10">
        <v>59</v>
      </c>
      <c r="T89" s="10"/>
      <c r="U89" s="10">
        <v>59</v>
      </c>
      <c r="V89" s="10">
        <v>59</v>
      </c>
      <c r="W89" s="10">
        <v>59</v>
      </c>
      <c r="X89" s="10">
        <v>59</v>
      </c>
      <c r="Y89" s="10">
        <v>100</v>
      </c>
      <c r="Z89" s="10">
        <v>97</v>
      </c>
      <c r="AA89" s="10">
        <v>96</v>
      </c>
      <c r="AB89" s="10">
        <v>90</v>
      </c>
      <c r="AC89" s="10">
        <v>91</v>
      </c>
      <c r="AD89" s="34">
        <v>94.8</v>
      </c>
      <c r="AE89" s="34">
        <v>27.4</v>
      </c>
      <c r="AF89" s="34">
        <v>27.7</v>
      </c>
      <c r="AG89" s="34">
        <v>23.7</v>
      </c>
      <c r="AH89" s="34">
        <v>31.8</v>
      </c>
      <c r="AI89" s="34">
        <v>26.8</v>
      </c>
      <c r="AJ89" s="23">
        <v>27.48</v>
      </c>
    </row>
    <row r="90" spans="1:41" x14ac:dyDescent="0.2">
      <c r="A90" s="21">
        <v>45797</v>
      </c>
      <c r="B90" s="6">
        <v>2</v>
      </c>
      <c r="C90" s="10" t="s">
        <v>4</v>
      </c>
      <c r="D90" s="10">
        <v>90</v>
      </c>
      <c r="E90" s="10">
        <v>93</v>
      </c>
      <c r="F90" s="10">
        <v>90</v>
      </c>
      <c r="G90" s="10">
        <v>92</v>
      </c>
      <c r="H90" s="11"/>
      <c r="I90" s="11">
        <v>91.25</v>
      </c>
      <c r="J90" s="10"/>
      <c r="K90" s="10"/>
      <c r="L90" s="10"/>
      <c r="M90" s="10"/>
      <c r="N90" s="10"/>
      <c r="O90" s="10"/>
      <c r="P90" s="10">
        <v>59</v>
      </c>
      <c r="Q90" s="10">
        <v>59</v>
      </c>
      <c r="R90" s="10">
        <v>59</v>
      </c>
      <c r="S90" s="10">
        <v>59</v>
      </c>
      <c r="T90" s="10"/>
      <c r="U90" s="10">
        <v>59</v>
      </c>
      <c r="V90" s="10">
        <v>59</v>
      </c>
      <c r="W90" s="10">
        <v>59</v>
      </c>
      <c r="X90" s="10">
        <v>59</v>
      </c>
      <c r="Y90" s="10">
        <v>94</v>
      </c>
      <c r="Z90" s="10">
        <v>97</v>
      </c>
      <c r="AA90" s="10">
        <v>94</v>
      </c>
      <c r="AB90" s="10">
        <v>99</v>
      </c>
      <c r="AC90" s="10">
        <v>96</v>
      </c>
      <c r="AD90" s="34">
        <v>96</v>
      </c>
      <c r="AE90" s="34">
        <v>27.7</v>
      </c>
      <c r="AF90" s="34">
        <v>25.4</v>
      </c>
      <c r="AG90" s="34">
        <v>25.5</v>
      </c>
      <c r="AH90" s="34">
        <v>28.5</v>
      </c>
      <c r="AI90" s="34">
        <v>26.4</v>
      </c>
      <c r="AJ90" s="23">
        <v>26.7</v>
      </c>
    </row>
    <row r="91" spans="1:41" x14ac:dyDescent="0.2">
      <c r="A91" s="21">
        <v>45797</v>
      </c>
      <c r="B91" s="6">
        <v>2</v>
      </c>
      <c r="C91" s="10" t="s">
        <v>5</v>
      </c>
      <c r="D91" s="10">
        <v>80</v>
      </c>
      <c r="E91" s="10">
        <v>85</v>
      </c>
      <c r="F91" s="10">
        <v>79</v>
      </c>
      <c r="G91" s="10">
        <v>82</v>
      </c>
      <c r="H91" s="11"/>
      <c r="I91" s="11">
        <v>81.5</v>
      </c>
      <c r="J91" s="10"/>
      <c r="K91" s="10"/>
      <c r="L91" s="10"/>
      <c r="M91" s="10"/>
      <c r="N91" s="10"/>
      <c r="O91" s="10"/>
      <c r="P91" s="10">
        <v>59</v>
      </c>
      <c r="Q91" s="10">
        <v>58</v>
      </c>
      <c r="R91" s="10">
        <v>58</v>
      </c>
      <c r="S91" s="10">
        <v>58</v>
      </c>
      <c r="T91" s="10"/>
      <c r="U91" s="10">
        <v>58</v>
      </c>
      <c r="V91" s="10">
        <v>58</v>
      </c>
      <c r="W91" s="10">
        <v>59</v>
      </c>
      <c r="X91" s="10">
        <v>58</v>
      </c>
      <c r="Y91" s="10">
        <v>88</v>
      </c>
      <c r="Z91" s="10">
        <v>89</v>
      </c>
      <c r="AA91" s="10">
        <v>84</v>
      </c>
      <c r="AB91" s="10">
        <v>90</v>
      </c>
      <c r="AC91" s="10">
        <v>86</v>
      </c>
      <c r="AD91" s="34">
        <v>87.4</v>
      </c>
      <c r="AE91" s="34">
        <v>24.8</v>
      </c>
      <c r="AF91" s="34">
        <v>22.7</v>
      </c>
      <c r="AG91" s="34">
        <v>25.4</v>
      </c>
      <c r="AH91" s="34">
        <v>22.5</v>
      </c>
      <c r="AI91" s="34">
        <v>27.9</v>
      </c>
      <c r="AJ91" s="23">
        <v>24.66</v>
      </c>
    </row>
    <row r="92" spans="1:41" ht="16" thickBot="1" x14ac:dyDescent="0.25">
      <c r="A92" s="24">
        <v>45797</v>
      </c>
      <c r="B92" s="25">
        <v>2</v>
      </c>
      <c r="C92" s="26" t="s">
        <v>6</v>
      </c>
      <c r="D92" s="26">
        <v>87</v>
      </c>
      <c r="E92" s="26">
        <v>88</v>
      </c>
      <c r="F92" s="26">
        <v>86</v>
      </c>
      <c r="G92" s="26">
        <v>85</v>
      </c>
      <c r="H92" s="27"/>
      <c r="I92" s="27">
        <v>86.5</v>
      </c>
      <c r="J92" s="26"/>
      <c r="K92" s="26"/>
      <c r="L92" s="26"/>
      <c r="M92" s="26"/>
      <c r="N92" s="26"/>
      <c r="O92" s="26"/>
      <c r="P92" s="26">
        <v>57</v>
      </c>
      <c r="Q92" s="26">
        <v>57</v>
      </c>
      <c r="R92" s="26">
        <v>57</v>
      </c>
      <c r="S92" s="26">
        <v>58</v>
      </c>
      <c r="T92" s="26"/>
      <c r="U92" s="26">
        <v>57</v>
      </c>
      <c r="V92" s="26">
        <v>57</v>
      </c>
      <c r="W92" s="26">
        <v>58</v>
      </c>
      <c r="X92" s="26">
        <v>57</v>
      </c>
      <c r="Y92" s="26">
        <v>99</v>
      </c>
      <c r="Z92" s="26">
        <v>92</v>
      </c>
      <c r="AA92" s="26">
        <v>93</v>
      </c>
      <c r="AB92" s="26">
        <v>90</v>
      </c>
      <c r="AC92" s="26">
        <v>88</v>
      </c>
      <c r="AD92" s="43">
        <v>92.4</v>
      </c>
      <c r="AE92" s="43">
        <v>24.5</v>
      </c>
      <c r="AF92" s="43">
        <v>25.4</v>
      </c>
      <c r="AG92" s="43">
        <v>23.8</v>
      </c>
      <c r="AH92" s="43">
        <v>24.5</v>
      </c>
      <c r="AI92" s="43">
        <v>23.2</v>
      </c>
      <c r="AJ92" s="28">
        <v>24.28</v>
      </c>
    </row>
    <row r="93" spans="1:41" x14ac:dyDescent="0.2">
      <c r="A93" s="15">
        <v>45804</v>
      </c>
      <c r="B93" s="16">
        <v>3</v>
      </c>
      <c r="C93" s="37">
        <v>1</v>
      </c>
      <c r="D93" s="37">
        <v>85</v>
      </c>
      <c r="E93" s="37">
        <v>90</v>
      </c>
      <c r="F93" s="37">
        <v>90</v>
      </c>
      <c r="G93" s="37"/>
      <c r="H93" s="49"/>
      <c r="I93" s="50">
        <v>88.33</v>
      </c>
      <c r="J93" s="37"/>
      <c r="K93" s="37"/>
      <c r="L93" s="37"/>
      <c r="M93" s="37"/>
      <c r="N93" s="37"/>
      <c r="O93" s="37"/>
      <c r="P93" s="37">
        <v>61</v>
      </c>
      <c r="Q93" s="37">
        <v>61</v>
      </c>
      <c r="R93" s="37">
        <v>61</v>
      </c>
      <c r="S93" s="37"/>
      <c r="T93" s="37"/>
      <c r="U93" s="37">
        <v>61</v>
      </c>
      <c r="V93" s="37">
        <v>61</v>
      </c>
      <c r="W93" s="37">
        <v>61</v>
      </c>
      <c r="X93" s="37">
        <v>61</v>
      </c>
      <c r="Y93" s="37">
        <v>95</v>
      </c>
      <c r="Z93" s="37">
        <v>105</v>
      </c>
      <c r="AA93" s="37">
        <v>106</v>
      </c>
      <c r="AB93" s="37">
        <v>103</v>
      </c>
      <c r="AC93" s="37">
        <v>105</v>
      </c>
      <c r="AD93" s="38">
        <v>102.8</v>
      </c>
      <c r="AE93" s="38">
        <v>22.7</v>
      </c>
      <c r="AF93" s="38">
        <v>19.5</v>
      </c>
      <c r="AG93" s="38">
        <v>19.600000000000001</v>
      </c>
      <c r="AH93" s="38">
        <v>22.1</v>
      </c>
      <c r="AI93" s="38">
        <v>20.2</v>
      </c>
      <c r="AJ93" s="51">
        <v>20.82</v>
      </c>
      <c r="AL93" s="29">
        <f>AVERAGE(D93:G95,D99:G101)</f>
        <v>90.111111111111114</v>
      </c>
      <c r="AM93" s="56">
        <f>AVERAGE(Q93:S95,Q99:S101)</f>
        <v>61</v>
      </c>
      <c r="AN93" s="56">
        <f>AVERAGE(Y93:AC95,Y99:AC101)</f>
        <v>94.766666666666666</v>
      </c>
      <c r="AO93" s="45">
        <f>AVERAGE(AE93:AI95,AE99:AI101)</f>
        <v>17.866666666666667</v>
      </c>
    </row>
    <row r="94" spans="1:41" x14ac:dyDescent="0.2">
      <c r="A94" s="21">
        <v>45804</v>
      </c>
      <c r="B94" s="6">
        <v>3</v>
      </c>
      <c r="C94" s="31">
        <v>2</v>
      </c>
      <c r="D94" s="31">
        <v>94</v>
      </c>
      <c r="E94" s="31">
        <v>97</v>
      </c>
      <c r="F94" s="31">
        <v>95</v>
      </c>
      <c r="G94" s="31"/>
      <c r="H94" s="47"/>
      <c r="I94" s="48">
        <v>95.33</v>
      </c>
      <c r="J94" s="31"/>
      <c r="K94" s="31"/>
      <c r="L94" s="31"/>
      <c r="M94" s="31"/>
      <c r="N94" s="31"/>
      <c r="O94" s="31"/>
      <c r="P94" s="31">
        <v>61</v>
      </c>
      <c r="Q94" s="31">
        <v>61</v>
      </c>
      <c r="R94" s="31">
        <v>61</v>
      </c>
      <c r="S94" s="31"/>
      <c r="T94" s="31"/>
      <c r="U94" s="31">
        <v>61</v>
      </c>
      <c r="V94" s="31">
        <v>61</v>
      </c>
      <c r="W94" s="31">
        <v>61</v>
      </c>
      <c r="X94" s="31">
        <v>61</v>
      </c>
      <c r="Y94" s="31">
        <v>95</v>
      </c>
      <c r="Z94" s="31">
        <v>99</v>
      </c>
      <c r="AA94" s="31">
        <v>95</v>
      </c>
      <c r="AB94" s="31">
        <v>95</v>
      </c>
      <c r="AC94" s="31">
        <v>102</v>
      </c>
      <c r="AD94" s="32">
        <v>97.2</v>
      </c>
      <c r="AE94" s="32">
        <v>21.8</v>
      </c>
      <c r="AF94" s="32">
        <v>15</v>
      </c>
      <c r="AG94" s="32">
        <v>13.7</v>
      </c>
      <c r="AH94" s="32">
        <v>18.2</v>
      </c>
      <c r="AI94" s="32">
        <v>18.5</v>
      </c>
      <c r="AJ94" s="52">
        <v>17.440000000000001</v>
      </c>
      <c r="AL94" s="30">
        <f>AVERAGE(D96:G98,D102:G105)</f>
        <v>89.142857142857139</v>
      </c>
      <c r="AM94" s="57">
        <f>AVERAGE(Q96:S98,Q102:S105)</f>
        <v>61</v>
      </c>
      <c r="AN94" s="57">
        <f>AVERAGE(Y96:AC98,Y102:AC105)</f>
        <v>95.51428571428572</v>
      </c>
      <c r="AO94" s="46">
        <f>AVERAGE(AE96:AI98,AE102:AI105)</f>
        <v>14.639999999999999</v>
      </c>
    </row>
    <row r="95" spans="1:41" x14ac:dyDescent="0.2">
      <c r="A95" s="21">
        <v>45804</v>
      </c>
      <c r="B95" s="6">
        <v>3</v>
      </c>
      <c r="C95" s="31">
        <v>3</v>
      </c>
      <c r="D95" s="31">
        <v>85</v>
      </c>
      <c r="E95" s="31">
        <v>90</v>
      </c>
      <c r="F95" s="31">
        <v>90</v>
      </c>
      <c r="G95" s="31"/>
      <c r="H95" s="47"/>
      <c r="I95" s="48">
        <v>88.33</v>
      </c>
      <c r="J95" s="31"/>
      <c r="K95" s="31"/>
      <c r="L95" s="31"/>
      <c r="M95" s="31"/>
      <c r="N95" s="31"/>
      <c r="O95" s="31"/>
      <c r="P95" s="31">
        <v>61</v>
      </c>
      <c r="Q95" s="31">
        <v>61</v>
      </c>
      <c r="R95" s="31">
        <v>61</v>
      </c>
      <c r="S95" s="31"/>
      <c r="T95" s="31"/>
      <c r="U95" s="31">
        <v>61</v>
      </c>
      <c r="V95" s="31">
        <v>61</v>
      </c>
      <c r="W95" s="31">
        <v>61</v>
      </c>
      <c r="X95" s="31">
        <v>61</v>
      </c>
      <c r="Y95" s="31">
        <v>93</v>
      </c>
      <c r="Z95" s="31">
        <v>86</v>
      </c>
      <c r="AA95" s="31">
        <v>96</v>
      </c>
      <c r="AB95" s="31">
        <v>88</v>
      </c>
      <c r="AC95" s="31">
        <v>92</v>
      </c>
      <c r="AD95" s="32">
        <v>91</v>
      </c>
      <c r="AE95" s="32">
        <v>20.100000000000001</v>
      </c>
      <c r="AF95" s="32">
        <v>19.5</v>
      </c>
      <c r="AG95" s="32">
        <v>18.899999999999999</v>
      </c>
      <c r="AH95" s="32">
        <v>22.6</v>
      </c>
      <c r="AI95" s="32">
        <v>18.3</v>
      </c>
      <c r="AJ95" s="52">
        <v>19.88</v>
      </c>
    </row>
    <row r="96" spans="1:41" x14ac:dyDescent="0.2">
      <c r="A96" s="21">
        <v>45804</v>
      </c>
      <c r="B96" s="6">
        <v>3</v>
      </c>
      <c r="C96" s="10">
        <v>4</v>
      </c>
      <c r="D96" s="10">
        <v>92</v>
      </c>
      <c r="E96" s="10">
        <v>90</v>
      </c>
      <c r="F96" s="10">
        <v>90</v>
      </c>
      <c r="G96" s="10"/>
      <c r="H96" s="11"/>
      <c r="I96" s="11">
        <v>90.67</v>
      </c>
      <c r="J96" s="10"/>
      <c r="K96" s="10"/>
      <c r="L96" s="10"/>
      <c r="M96" s="10"/>
      <c r="N96" s="10"/>
      <c r="O96" s="10"/>
      <c r="P96" s="10">
        <v>61</v>
      </c>
      <c r="Q96" s="10">
        <v>61</v>
      </c>
      <c r="R96" s="10">
        <v>61</v>
      </c>
      <c r="S96" s="10"/>
      <c r="T96" s="10"/>
      <c r="U96" s="10">
        <v>61</v>
      </c>
      <c r="V96" s="10">
        <v>61</v>
      </c>
      <c r="W96" s="10">
        <v>61</v>
      </c>
      <c r="X96" s="10">
        <v>61</v>
      </c>
      <c r="Y96" s="10">
        <v>96</v>
      </c>
      <c r="Z96" s="10">
        <v>104</v>
      </c>
      <c r="AA96" s="10">
        <v>97</v>
      </c>
      <c r="AB96" s="10">
        <v>100</v>
      </c>
      <c r="AC96" s="10">
        <v>94</v>
      </c>
      <c r="AD96" s="34">
        <v>98.2</v>
      </c>
      <c r="AE96" s="34">
        <v>14.9</v>
      </c>
      <c r="AF96" s="34">
        <v>17.399999999999999</v>
      </c>
      <c r="AG96" s="34">
        <v>11.2</v>
      </c>
      <c r="AH96" s="34">
        <v>15.3</v>
      </c>
      <c r="AI96" s="34">
        <v>15.2</v>
      </c>
      <c r="AJ96" s="23">
        <v>14.8</v>
      </c>
    </row>
    <row r="97" spans="1:41" x14ac:dyDescent="0.2">
      <c r="A97" s="21">
        <v>45804</v>
      </c>
      <c r="B97" s="6">
        <v>3</v>
      </c>
      <c r="C97" s="10">
        <v>5</v>
      </c>
      <c r="D97" s="10">
        <v>85</v>
      </c>
      <c r="E97" s="10">
        <v>83</v>
      </c>
      <c r="F97" s="10">
        <v>83</v>
      </c>
      <c r="G97" s="10"/>
      <c r="H97" s="11"/>
      <c r="I97" s="11">
        <v>83.67</v>
      </c>
      <c r="J97" s="10"/>
      <c r="K97" s="10"/>
      <c r="L97" s="10"/>
      <c r="M97" s="10"/>
      <c r="N97" s="10"/>
      <c r="O97" s="10"/>
      <c r="P97" s="10">
        <v>61</v>
      </c>
      <c r="Q97" s="10">
        <v>61</v>
      </c>
      <c r="R97" s="10">
        <v>61</v>
      </c>
      <c r="S97" s="10"/>
      <c r="T97" s="10"/>
      <c r="U97" s="10">
        <v>61</v>
      </c>
      <c r="V97" s="10">
        <v>61</v>
      </c>
      <c r="W97" s="10">
        <v>61</v>
      </c>
      <c r="X97" s="10">
        <v>61</v>
      </c>
      <c r="Y97" s="10">
        <v>108</v>
      </c>
      <c r="Z97" s="10">
        <v>98</v>
      </c>
      <c r="AA97" s="10">
        <v>101</v>
      </c>
      <c r="AB97" s="10">
        <v>95</v>
      </c>
      <c r="AC97" s="10">
        <v>100</v>
      </c>
      <c r="AD97" s="34">
        <v>100.4</v>
      </c>
      <c r="AE97" s="34">
        <v>15.8</v>
      </c>
      <c r="AF97" s="34">
        <v>15.8</v>
      </c>
      <c r="AG97" s="34">
        <v>13</v>
      </c>
      <c r="AH97" s="34">
        <v>15.7</v>
      </c>
      <c r="AI97" s="34">
        <v>10.3</v>
      </c>
      <c r="AJ97" s="23">
        <v>14.12</v>
      </c>
    </row>
    <row r="98" spans="1:41" x14ac:dyDescent="0.2">
      <c r="A98" s="21">
        <v>45804</v>
      </c>
      <c r="B98" s="6">
        <v>3</v>
      </c>
      <c r="C98" s="10">
        <v>6</v>
      </c>
      <c r="D98" s="10">
        <v>93</v>
      </c>
      <c r="E98" s="10">
        <v>95</v>
      </c>
      <c r="F98" s="10">
        <v>95</v>
      </c>
      <c r="G98" s="10"/>
      <c r="H98" s="11"/>
      <c r="I98" s="11">
        <v>94.33</v>
      </c>
      <c r="J98" s="10"/>
      <c r="K98" s="10"/>
      <c r="L98" s="10"/>
      <c r="M98" s="10"/>
      <c r="N98" s="10"/>
      <c r="O98" s="10"/>
      <c r="P98" s="10">
        <v>61</v>
      </c>
      <c r="Q98" s="10">
        <v>61</v>
      </c>
      <c r="R98" s="10">
        <v>61</v>
      </c>
      <c r="S98" s="10"/>
      <c r="T98" s="10"/>
      <c r="U98" s="10">
        <v>61</v>
      </c>
      <c r="V98" s="10">
        <v>61</v>
      </c>
      <c r="W98" s="10">
        <v>61</v>
      </c>
      <c r="X98" s="10">
        <v>61</v>
      </c>
      <c r="Y98" s="10">
        <v>99</v>
      </c>
      <c r="Z98" s="10">
        <v>93</v>
      </c>
      <c r="AA98" s="10">
        <v>94</v>
      </c>
      <c r="AB98" s="10">
        <v>100</v>
      </c>
      <c r="AC98" s="10">
        <v>97</v>
      </c>
      <c r="AD98" s="34">
        <v>96.6</v>
      </c>
      <c r="AE98" s="34">
        <v>14.1</v>
      </c>
      <c r="AF98" s="34">
        <v>11.4</v>
      </c>
      <c r="AG98" s="34">
        <v>12.5</v>
      </c>
      <c r="AH98" s="34">
        <v>14</v>
      </c>
      <c r="AI98" s="34">
        <v>14.7</v>
      </c>
      <c r="AJ98" s="23">
        <v>13.34</v>
      </c>
    </row>
    <row r="99" spans="1:41" x14ac:dyDescent="0.2">
      <c r="A99" s="21">
        <v>45804</v>
      </c>
      <c r="B99" s="6">
        <v>3</v>
      </c>
      <c r="C99" s="31">
        <v>7</v>
      </c>
      <c r="D99" s="31">
        <v>90</v>
      </c>
      <c r="E99" s="31">
        <v>92</v>
      </c>
      <c r="F99" s="31">
        <v>91</v>
      </c>
      <c r="G99" s="31"/>
      <c r="H99" s="47"/>
      <c r="I99" s="47">
        <v>91</v>
      </c>
      <c r="J99" s="31"/>
      <c r="K99" s="31"/>
      <c r="L99" s="31"/>
      <c r="M99" s="31"/>
      <c r="N99" s="31"/>
      <c r="O99" s="31"/>
      <c r="P99" s="31">
        <v>61</v>
      </c>
      <c r="Q99" s="31">
        <v>61</v>
      </c>
      <c r="R99" s="31">
        <v>61</v>
      </c>
      <c r="S99" s="31"/>
      <c r="T99" s="31"/>
      <c r="U99" s="31">
        <v>61</v>
      </c>
      <c r="V99" s="31">
        <v>61</v>
      </c>
      <c r="W99" s="31">
        <v>61</v>
      </c>
      <c r="X99" s="31">
        <v>61</v>
      </c>
      <c r="Y99" s="31">
        <v>99</v>
      </c>
      <c r="Z99" s="31">
        <v>84</v>
      </c>
      <c r="AA99" s="31">
        <v>89</v>
      </c>
      <c r="AB99" s="31">
        <v>90</v>
      </c>
      <c r="AC99" s="31">
        <v>100</v>
      </c>
      <c r="AD99" s="32">
        <v>92.4</v>
      </c>
      <c r="AE99" s="32">
        <v>17.3</v>
      </c>
      <c r="AF99" s="32">
        <v>16.8</v>
      </c>
      <c r="AG99" s="32">
        <v>17.8</v>
      </c>
      <c r="AH99" s="32">
        <v>17.600000000000001</v>
      </c>
      <c r="AI99" s="32">
        <v>19.399999999999999</v>
      </c>
      <c r="AJ99" s="52">
        <v>17.78</v>
      </c>
    </row>
    <row r="100" spans="1:41" x14ac:dyDescent="0.2">
      <c r="A100" s="21">
        <v>45804</v>
      </c>
      <c r="B100" s="6">
        <v>3</v>
      </c>
      <c r="C100" s="31">
        <v>8</v>
      </c>
      <c r="D100" s="31">
        <v>85</v>
      </c>
      <c r="E100" s="31">
        <v>90</v>
      </c>
      <c r="F100" s="31">
        <v>90</v>
      </c>
      <c r="G100" s="31"/>
      <c r="H100" s="47"/>
      <c r="I100" s="47">
        <v>88.33</v>
      </c>
      <c r="J100" s="31"/>
      <c r="K100" s="31"/>
      <c r="L100" s="31"/>
      <c r="M100" s="31"/>
      <c r="N100" s="31"/>
      <c r="O100" s="31"/>
      <c r="P100" s="31">
        <v>61</v>
      </c>
      <c r="Q100" s="31">
        <v>61</v>
      </c>
      <c r="R100" s="31">
        <v>61</v>
      </c>
      <c r="S100" s="31"/>
      <c r="T100" s="31"/>
      <c r="U100" s="31">
        <v>61</v>
      </c>
      <c r="V100" s="31">
        <v>61</v>
      </c>
      <c r="W100" s="31">
        <v>61</v>
      </c>
      <c r="X100" s="31">
        <v>61</v>
      </c>
      <c r="Y100" s="31">
        <v>90</v>
      </c>
      <c r="Z100" s="31">
        <v>96</v>
      </c>
      <c r="AA100" s="31">
        <v>100</v>
      </c>
      <c r="AB100" s="31">
        <v>93</v>
      </c>
      <c r="AC100" s="31">
        <v>97</v>
      </c>
      <c r="AD100" s="32">
        <v>95.2</v>
      </c>
      <c r="AE100" s="32">
        <v>17</v>
      </c>
      <c r="AF100" s="32">
        <v>14.2</v>
      </c>
      <c r="AG100" s="32">
        <v>16.600000000000001</v>
      </c>
      <c r="AH100" s="32">
        <v>19.2</v>
      </c>
      <c r="AI100" s="32">
        <v>15.7</v>
      </c>
      <c r="AJ100" s="52">
        <v>16.54</v>
      </c>
    </row>
    <row r="101" spans="1:41" x14ac:dyDescent="0.2">
      <c r="A101" s="21">
        <v>45804</v>
      </c>
      <c r="B101" s="6">
        <v>3</v>
      </c>
      <c r="C101" s="31">
        <v>9</v>
      </c>
      <c r="D101" s="31">
        <v>85</v>
      </c>
      <c r="E101" s="31">
        <v>90</v>
      </c>
      <c r="F101" s="31">
        <v>93</v>
      </c>
      <c r="G101" s="31"/>
      <c r="H101" s="47"/>
      <c r="I101" s="47">
        <v>89.33</v>
      </c>
      <c r="J101" s="31"/>
      <c r="K101" s="31"/>
      <c r="L101" s="31"/>
      <c r="M101" s="31"/>
      <c r="N101" s="31"/>
      <c r="O101" s="31"/>
      <c r="P101" s="31">
        <v>61</v>
      </c>
      <c r="Q101" s="31">
        <v>61</v>
      </c>
      <c r="R101" s="31">
        <v>61</v>
      </c>
      <c r="S101" s="31"/>
      <c r="T101" s="31"/>
      <c r="U101" s="31">
        <v>61</v>
      </c>
      <c r="V101" s="31">
        <v>61</v>
      </c>
      <c r="W101" s="31">
        <v>61</v>
      </c>
      <c r="X101" s="31">
        <v>61</v>
      </c>
      <c r="Y101" s="31">
        <v>86</v>
      </c>
      <c r="Z101" s="31">
        <v>89</v>
      </c>
      <c r="AA101" s="31">
        <v>85</v>
      </c>
      <c r="AB101" s="31">
        <v>96</v>
      </c>
      <c r="AC101" s="31">
        <v>94</v>
      </c>
      <c r="AD101" s="32">
        <v>90</v>
      </c>
      <c r="AE101" s="32">
        <v>14.5</v>
      </c>
      <c r="AF101" s="32">
        <v>15.8</v>
      </c>
      <c r="AG101" s="32">
        <v>15</v>
      </c>
      <c r="AH101" s="32">
        <v>12.4</v>
      </c>
      <c r="AI101" s="32">
        <v>16</v>
      </c>
      <c r="AJ101" s="52">
        <v>14.74</v>
      </c>
    </row>
    <row r="102" spans="1:41" x14ac:dyDescent="0.2">
      <c r="A102" s="21">
        <v>45804</v>
      </c>
      <c r="B102" s="6">
        <v>3</v>
      </c>
      <c r="C102" s="10" t="s">
        <v>3</v>
      </c>
      <c r="D102" s="10">
        <v>80</v>
      </c>
      <c r="E102" s="10">
        <v>82</v>
      </c>
      <c r="F102" s="10">
        <v>84</v>
      </c>
      <c r="G102" s="10"/>
      <c r="H102" s="11"/>
      <c r="I102" s="12">
        <v>82</v>
      </c>
      <c r="J102" s="10"/>
      <c r="K102" s="10"/>
      <c r="L102" s="10"/>
      <c r="M102" s="10"/>
      <c r="N102" s="10"/>
      <c r="O102" s="10"/>
      <c r="P102" s="10">
        <v>61</v>
      </c>
      <c r="Q102" s="10">
        <v>61</v>
      </c>
      <c r="R102" s="10">
        <v>61</v>
      </c>
      <c r="S102" s="10"/>
      <c r="T102" s="10"/>
      <c r="U102" s="10">
        <v>61</v>
      </c>
      <c r="V102" s="10">
        <v>61</v>
      </c>
      <c r="W102" s="10">
        <v>61</v>
      </c>
      <c r="X102" s="10">
        <v>61</v>
      </c>
      <c r="Y102" s="10">
        <v>91</v>
      </c>
      <c r="Z102" s="10">
        <v>82</v>
      </c>
      <c r="AA102" s="10">
        <v>90</v>
      </c>
      <c r="AB102" s="10">
        <v>91</v>
      </c>
      <c r="AC102" s="10">
        <v>89</v>
      </c>
      <c r="AD102" s="34">
        <v>88.6</v>
      </c>
      <c r="AE102" s="34">
        <v>14.8</v>
      </c>
      <c r="AF102" s="34">
        <v>16.2</v>
      </c>
      <c r="AG102" s="34">
        <v>19.399999999999999</v>
      </c>
      <c r="AH102" s="34">
        <v>18.3</v>
      </c>
      <c r="AI102" s="34">
        <v>16.7</v>
      </c>
      <c r="AJ102" s="23">
        <v>17.079999999999998</v>
      </c>
    </row>
    <row r="103" spans="1:41" x14ac:dyDescent="0.2">
      <c r="A103" s="21">
        <v>45804</v>
      </c>
      <c r="B103" s="6">
        <v>3</v>
      </c>
      <c r="C103" s="10" t="s">
        <v>4</v>
      </c>
      <c r="D103" s="10">
        <v>93</v>
      </c>
      <c r="E103" s="10">
        <v>89</v>
      </c>
      <c r="F103" s="10">
        <v>91</v>
      </c>
      <c r="G103" s="10"/>
      <c r="H103" s="11"/>
      <c r="I103" s="11">
        <v>91</v>
      </c>
      <c r="J103" s="10"/>
      <c r="K103" s="10"/>
      <c r="L103" s="10"/>
      <c r="M103" s="10"/>
      <c r="N103" s="10"/>
      <c r="O103" s="10"/>
      <c r="P103" s="10">
        <v>61</v>
      </c>
      <c r="Q103" s="10">
        <v>61</v>
      </c>
      <c r="R103" s="10">
        <v>61</v>
      </c>
      <c r="S103" s="10"/>
      <c r="T103" s="10"/>
      <c r="U103" s="10">
        <v>61</v>
      </c>
      <c r="V103" s="10">
        <v>61</v>
      </c>
      <c r="W103" s="10">
        <v>61</v>
      </c>
      <c r="X103" s="10">
        <v>61</v>
      </c>
      <c r="Y103" s="10">
        <v>89</v>
      </c>
      <c r="Z103" s="10">
        <v>86</v>
      </c>
      <c r="AA103" s="10">
        <v>95</v>
      </c>
      <c r="AB103" s="10">
        <v>97</v>
      </c>
      <c r="AC103" s="10">
        <v>100</v>
      </c>
      <c r="AD103" s="34">
        <v>93.4</v>
      </c>
      <c r="AE103" s="34">
        <v>18.2</v>
      </c>
      <c r="AF103" s="34">
        <v>16.5</v>
      </c>
      <c r="AG103" s="34">
        <v>16.3</v>
      </c>
      <c r="AH103" s="34">
        <v>17.399999999999999</v>
      </c>
      <c r="AI103" s="34">
        <v>19.2</v>
      </c>
      <c r="AJ103" s="23">
        <v>17.52</v>
      </c>
    </row>
    <row r="104" spans="1:41" x14ac:dyDescent="0.2">
      <c r="A104" s="21">
        <v>45804</v>
      </c>
      <c r="B104" s="6">
        <v>3</v>
      </c>
      <c r="C104" s="10" t="s">
        <v>5</v>
      </c>
      <c r="D104" s="10">
        <v>93</v>
      </c>
      <c r="E104" s="10">
        <v>95</v>
      </c>
      <c r="F104" s="10">
        <v>94</v>
      </c>
      <c r="G104" s="10"/>
      <c r="H104" s="11"/>
      <c r="I104" s="11">
        <v>94</v>
      </c>
      <c r="J104" s="10"/>
      <c r="K104" s="10"/>
      <c r="L104" s="10"/>
      <c r="M104" s="10"/>
      <c r="N104" s="10"/>
      <c r="O104" s="10"/>
      <c r="P104" s="10">
        <v>61</v>
      </c>
      <c r="Q104" s="10">
        <v>61</v>
      </c>
      <c r="R104" s="10">
        <v>61</v>
      </c>
      <c r="S104" s="10"/>
      <c r="T104" s="10"/>
      <c r="U104" s="10">
        <v>61</v>
      </c>
      <c r="V104" s="10">
        <v>61</v>
      </c>
      <c r="W104" s="10">
        <v>61</v>
      </c>
      <c r="X104" s="10">
        <v>61</v>
      </c>
      <c r="Y104" s="10">
        <v>98</v>
      </c>
      <c r="Z104" s="10">
        <v>93</v>
      </c>
      <c r="AA104" s="10">
        <v>93</v>
      </c>
      <c r="AB104" s="10">
        <v>91</v>
      </c>
      <c r="AC104" s="10">
        <v>96</v>
      </c>
      <c r="AD104" s="34">
        <v>94.2</v>
      </c>
      <c r="AE104" s="34">
        <v>13.9</v>
      </c>
      <c r="AF104" s="34">
        <v>10.6</v>
      </c>
      <c r="AG104" s="34">
        <v>12.6</v>
      </c>
      <c r="AH104" s="34">
        <v>12.9</v>
      </c>
      <c r="AI104" s="34">
        <v>13.5</v>
      </c>
      <c r="AJ104" s="23">
        <v>12.7</v>
      </c>
    </row>
    <row r="105" spans="1:41" ht="16" thickBot="1" x14ac:dyDescent="0.25">
      <c r="A105" s="24">
        <v>45804</v>
      </c>
      <c r="B105" s="25">
        <v>3</v>
      </c>
      <c r="C105" s="26" t="s">
        <v>6</v>
      </c>
      <c r="D105" s="26">
        <v>90</v>
      </c>
      <c r="E105" s="26">
        <v>87</v>
      </c>
      <c r="F105" s="26">
        <v>88</v>
      </c>
      <c r="G105" s="26"/>
      <c r="H105" s="27"/>
      <c r="I105" s="27">
        <v>88.33</v>
      </c>
      <c r="J105" s="26"/>
      <c r="K105" s="26"/>
      <c r="L105" s="26"/>
      <c r="M105" s="26"/>
      <c r="N105" s="26"/>
      <c r="O105" s="26"/>
      <c r="P105" s="26">
        <v>61</v>
      </c>
      <c r="Q105" s="26">
        <v>61</v>
      </c>
      <c r="R105" s="26">
        <v>61</v>
      </c>
      <c r="S105" s="26"/>
      <c r="T105" s="26"/>
      <c r="U105" s="26">
        <v>61</v>
      </c>
      <c r="V105" s="26">
        <v>61</v>
      </c>
      <c r="W105" s="26">
        <v>61</v>
      </c>
      <c r="X105" s="26">
        <v>61</v>
      </c>
      <c r="Y105" s="26">
        <v>91</v>
      </c>
      <c r="Z105" s="26">
        <v>96</v>
      </c>
      <c r="AA105" s="26">
        <v>104</v>
      </c>
      <c r="AB105" s="26">
        <v>100</v>
      </c>
      <c r="AC105" s="26">
        <v>95</v>
      </c>
      <c r="AD105" s="43">
        <v>97.2</v>
      </c>
      <c r="AE105" s="43">
        <v>14.9</v>
      </c>
      <c r="AF105" s="43">
        <v>15.6</v>
      </c>
      <c r="AG105" s="43">
        <v>12.2</v>
      </c>
      <c r="AH105" s="43">
        <v>12.2</v>
      </c>
      <c r="AI105" s="43">
        <v>9.6999999999999993</v>
      </c>
      <c r="AJ105" s="28">
        <v>12.92</v>
      </c>
    </row>
    <row r="106" spans="1:41" x14ac:dyDescent="0.2">
      <c r="A106" s="15">
        <v>45811</v>
      </c>
      <c r="B106" s="16">
        <v>4</v>
      </c>
      <c r="C106" s="37">
        <v>1</v>
      </c>
      <c r="D106" s="37">
        <v>95</v>
      </c>
      <c r="E106" s="37">
        <v>95</v>
      </c>
      <c r="F106" s="37">
        <v>97</v>
      </c>
      <c r="G106" s="37"/>
      <c r="H106" s="49"/>
      <c r="I106" s="50">
        <v>95.67</v>
      </c>
      <c r="J106" s="37"/>
      <c r="K106" s="37"/>
      <c r="L106" s="37"/>
      <c r="M106" s="37"/>
      <c r="N106" s="37"/>
      <c r="O106" s="37"/>
      <c r="P106" s="37">
        <v>73</v>
      </c>
      <c r="Q106" s="37">
        <v>75</v>
      </c>
      <c r="R106" s="37">
        <v>74</v>
      </c>
      <c r="S106" s="37"/>
      <c r="T106" s="37"/>
      <c r="U106" s="37">
        <v>73</v>
      </c>
      <c r="V106" s="37">
        <v>74</v>
      </c>
      <c r="W106" s="37">
        <v>75</v>
      </c>
      <c r="X106" s="37">
        <v>74</v>
      </c>
      <c r="Y106" s="37">
        <v>100</v>
      </c>
      <c r="Z106" s="37">
        <v>98</v>
      </c>
      <c r="AA106" s="37">
        <v>102</v>
      </c>
      <c r="AB106" s="37">
        <v>96</v>
      </c>
      <c r="AC106" s="37">
        <v>104</v>
      </c>
      <c r="AD106" s="38">
        <v>100</v>
      </c>
      <c r="AE106" s="38">
        <v>30.2</v>
      </c>
      <c r="AF106" s="38">
        <v>27.8</v>
      </c>
      <c r="AG106" s="38">
        <v>34.6</v>
      </c>
      <c r="AH106" s="38">
        <v>27.9</v>
      </c>
      <c r="AI106" s="38">
        <v>30.7</v>
      </c>
      <c r="AJ106" s="51">
        <v>30.24</v>
      </c>
      <c r="AL106" s="29">
        <f>AVERAGE(D106:G108,D112:G114)</f>
        <v>96</v>
      </c>
      <c r="AM106" s="56">
        <f>AVERAGE(Q106:S108,Q112:S114)</f>
        <v>74.25</v>
      </c>
      <c r="AN106" s="56">
        <f>AVERAGE(Y106:AC108,Y112:AC114)</f>
        <v>99.1</v>
      </c>
      <c r="AO106" s="45">
        <f>AVERAGE(AE106:AI108,AE112:AI114)</f>
        <v>28.816666666666666</v>
      </c>
    </row>
    <row r="107" spans="1:41" x14ac:dyDescent="0.2">
      <c r="A107" s="21">
        <v>45811</v>
      </c>
      <c r="B107" s="6">
        <v>4</v>
      </c>
      <c r="C107" s="31">
        <v>2</v>
      </c>
      <c r="D107" s="31">
        <v>95</v>
      </c>
      <c r="E107" s="31">
        <v>95</v>
      </c>
      <c r="F107" s="31">
        <v>97</v>
      </c>
      <c r="G107" s="31"/>
      <c r="H107" s="47"/>
      <c r="I107" s="48">
        <v>95.67</v>
      </c>
      <c r="J107" s="31"/>
      <c r="K107" s="31"/>
      <c r="L107" s="31"/>
      <c r="M107" s="31"/>
      <c r="N107" s="31"/>
      <c r="O107" s="31"/>
      <c r="P107" s="31">
        <v>73</v>
      </c>
      <c r="Q107" s="31">
        <v>75</v>
      </c>
      <c r="R107" s="31">
        <v>73</v>
      </c>
      <c r="S107" s="31"/>
      <c r="T107" s="31"/>
      <c r="U107" s="31">
        <v>73</v>
      </c>
      <c r="V107" s="31">
        <v>73</v>
      </c>
      <c r="W107" s="31">
        <v>75</v>
      </c>
      <c r="X107" s="31">
        <v>74</v>
      </c>
      <c r="Y107" s="31">
        <v>96</v>
      </c>
      <c r="Z107" s="31">
        <v>100</v>
      </c>
      <c r="AA107" s="31">
        <v>102</v>
      </c>
      <c r="AB107" s="31">
        <v>90</v>
      </c>
      <c r="AC107" s="31">
        <v>101</v>
      </c>
      <c r="AD107" s="32">
        <v>97.8</v>
      </c>
      <c r="AE107" s="32">
        <v>25.4</v>
      </c>
      <c r="AF107" s="32">
        <v>20.5</v>
      </c>
      <c r="AG107" s="32">
        <v>29.8</v>
      </c>
      <c r="AH107" s="32">
        <v>28.4</v>
      </c>
      <c r="AI107" s="32">
        <v>29.4</v>
      </c>
      <c r="AJ107" s="52">
        <v>26.7</v>
      </c>
      <c r="AL107" s="30">
        <f>AVERAGE(D109:G111,D115:G118)</f>
        <v>95.047619047619051</v>
      </c>
      <c r="AM107" s="57">
        <f>AVERAGE(Q109:S111,Q115:S118)</f>
        <v>73.785714285714292</v>
      </c>
      <c r="AN107" s="57">
        <f>AVERAGE(Y109:AC111,Y115:AC118)</f>
        <v>93.942857142857136</v>
      </c>
      <c r="AO107" s="46">
        <f>AVERAGE(AE109:AI111,AE115:AI118)</f>
        <v>28.031428571428574</v>
      </c>
    </row>
    <row r="108" spans="1:41" x14ac:dyDescent="0.2">
      <c r="A108" s="21">
        <v>45811</v>
      </c>
      <c r="B108" s="6">
        <v>4</v>
      </c>
      <c r="C108" s="31">
        <v>3</v>
      </c>
      <c r="D108" s="31">
        <v>95</v>
      </c>
      <c r="E108" s="31">
        <v>92</v>
      </c>
      <c r="F108" s="31">
        <v>97</v>
      </c>
      <c r="G108" s="31"/>
      <c r="H108" s="47"/>
      <c r="I108" s="48">
        <v>94.67</v>
      </c>
      <c r="J108" s="31"/>
      <c r="K108" s="31"/>
      <c r="L108" s="31"/>
      <c r="M108" s="31"/>
      <c r="N108" s="31"/>
      <c r="O108" s="31"/>
      <c r="P108" s="31">
        <v>73</v>
      </c>
      <c r="Q108" s="31">
        <v>73</v>
      </c>
      <c r="R108" s="31">
        <v>75</v>
      </c>
      <c r="S108" s="31"/>
      <c r="T108" s="31"/>
      <c r="U108" s="31">
        <v>73</v>
      </c>
      <c r="V108" s="31">
        <v>73</v>
      </c>
      <c r="W108" s="31">
        <v>75</v>
      </c>
      <c r="X108" s="31">
        <v>74</v>
      </c>
      <c r="Y108" s="31">
        <v>105</v>
      </c>
      <c r="Z108" s="31">
        <v>96</v>
      </c>
      <c r="AA108" s="31">
        <v>101</v>
      </c>
      <c r="AB108" s="31">
        <v>97</v>
      </c>
      <c r="AC108" s="31">
        <v>104</v>
      </c>
      <c r="AD108" s="32">
        <v>100.6</v>
      </c>
      <c r="AE108" s="32">
        <v>13.5</v>
      </c>
      <c r="AF108" s="32">
        <v>27.2</v>
      </c>
      <c r="AG108" s="32">
        <v>27</v>
      </c>
      <c r="AH108" s="32">
        <v>30.5</v>
      </c>
      <c r="AI108" s="32">
        <v>30.7</v>
      </c>
      <c r="AJ108" s="52">
        <v>25.78</v>
      </c>
    </row>
    <row r="109" spans="1:41" x14ac:dyDescent="0.2">
      <c r="A109" s="21">
        <v>45811</v>
      </c>
      <c r="B109" s="6">
        <v>4</v>
      </c>
      <c r="C109" s="10">
        <v>4</v>
      </c>
      <c r="D109" s="10">
        <v>97</v>
      </c>
      <c r="E109" s="10">
        <v>95</v>
      </c>
      <c r="F109" s="10">
        <v>98</v>
      </c>
      <c r="G109" s="10"/>
      <c r="H109" s="11"/>
      <c r="I109" s="11">
        <v>96.67</v>
      </c>
      <c r="J109" s="10"/>
      <c r="K109" s="10"/>
      <c r="L109" s="10"/>
      <c r="M109" s="10"/>
      <c r="N109" s="10"/>
      <c r="O109" s="10"/>
      <c r="P109" s="10">
        <v>75</v>
      </c>
      <c r="Q109" s="10">
        <v>73</v>
      </c>
      <c r="R109" s="10">
        <v>74</v>
      </c>
      <c r="S109" s="10"/>
      <c r="T109" s="10"/>
      <c r="U109" s="10">
        <v>73</v>
      </c>
      <c r="V109" s="10">
        <v>74</v>
      </c>
      <c r="W109" s="10">
        <v>75</v>
      </c>
      <c r="X109" s="10">
        <v>74</v>
      </c>
      <c r="Y109" s="10">
        <v>94</v>
      </c>
      <c r="Z109" s="10">
        <v>95</v>
      </c>
      <c r="AA109" s="10">
        <v>100</v>
      </c>
      <c r="AB109" s="10">
        <v>94</v>
      </c>
      <c r="AC109" s="10">
        <v>96</v>
      </c>
      <c r="AD109" s="34">
        <v>95.8</v>
      </c>
      <c r="AE109" s="34">
        <v>23.9</v>
      </c>
      <c r="AF109" s="34">
        <v>28.3</v>
      </c>
      <c r="AG109" s="34">
        <v>22.6</v>
      </c>
      <c r="AH109" s="34">
        <v>24.8</v>
      </c>
      <c r="AI109" s="34">
        <v>23.2</v>
      </c>
      <c r="AJ109" s="23">
        <v>24.56</v>
      </c>
    </row>
    <row r="110" spans="1:41" x14ac:dyDescent="0.2">
      <c r="A110" s="21">
        <v>45811</v>
      </c>
      <c r="B110" s="6">
        <v>4</v>
      </c>
      <c r="C110" s="10">
        <v>5</v>
      </c>
      <c r="D110" s="10">
        <v>95</v>
      </c>
      <c r="E110" s="10">
        <v>95</v>
      </c>
      <c r="F110" s="10">
        <v>96</v>
      </c>
      <c r="G110" s="10"/>
      <c r="H110" s="11"/>
      <c r="I110" s="11">
        <v>95.33</v>
      </c>
      <c r="J110" s="10"/>
      <c r="K110" s="10"/>
      <c r="L110" s="10"/>
      <c r="M110" s="10"/>
      <c r="N110" s="10"/>
      <c r="O110" s="10"/>
      <c r="P110" s="10">
        <v>73</v>
      </c>
      <c r="Q110" s="10">
        <v>74</v>
      </c>
      <c r="R110" s="10">
        <v>73</v>
      </c>
      <c r="S110" s="10"/>
      <c r="T110" s="10"/>
      <c r="U110" s="10">
        <v>73</v>
      </c>
      <c r="V110" s="10">
        <v>73</v>
      </c>
      <c r="W110" s="10">
        <v>74</v>
      </c>
      <c r="X110" s="10">
        <v>73</v>
      </c>
      <c r="Y110" s="10">
        <v>98</v>
      </c>
      <c r="Z110" s="10">
        <v>96</v>
      </c>
      <c r="AA110" s="10">
        <v>99</v>
      </c>
      <c r="AB110" s="10">
        <v>98</v>
      </c>
      <c r="AC110" s="10">
        <v>100</v>
      </c>
      <c r="AD110" s="34">
        <v>98.2</v>
      </c>
      <c r="AE110" s="34">
        <v>27.2</v>
      </c>
      <c r="AF110" s="34">
        <v>31.5</v>
      </c>
      <c r="AG110" s="34">
        <v>27.9</v>
      </c>
      <c r="AH110" s="34">
        <v>26.5</v>
      </c>
      <c r="AI110" s="34">
        <v>28.1</v>
      </c>
      <c r="AJ110" s="23">
        <v>28.24</v>
      </c>
    </row>
    <row r="111" spans="1:41" x14ac:dyDescent="0.2">
      <c r="A111" s="21">
        <v>45811</v>
      </c>
      <c r="B111" s="6">
        <v>4</v>
      </c>
      <c r="C111" s="10">
        <v>6</v>
      </c>
      <c r="D111" s="10">
        <v>95</v>
      </c>
      <c r="E111" s="10">
        <v>97</v>
      </c>
      <c r="F111" s="10">
        <v>95</v>
      </c>
      <c r="G111" s="10"/>
      <c r="H111" s="11"/>
      <c r="I111" s="11">
        <v>95.67</v>
      </c>
      <c r="J111" s="10"/>
      <c r="K111" s="10"/>
      <c r="L111" s="10"/>
      <c r="M111" s="10"/>
      <c r="N111" s="10"/>
      <c r="O111" s="10"/>
      <c r="P111" s="10">
        <v>73</v>
      </c>
      <c r="Q111" s="10">
        <v>74</v>
      </c>
      <c r="R111" s="10">
        <v>74</v>
      </c>
      <c r="S111" s="10"/>
      <c r="T111" s="10"/>
      <c r="U111" s="10">
        <v>73</v>
      </c>
      <c r="V111" s="10">
        <v>74</v>
      </c>
      <c r="W111" s="10">
        <v>74</v>
      </c>
      <c r="X111" s="10">
        <v>74</v>
      </c>
      <c r="Y111" s="10">
        <v>100</v>
      </c>
      <c r="Z111" s="10">
        <v>94</v>
      </c>
      <c r="AA111" s="10">
        <v>92</v>
      </c>
      <c r="AB111" s="10">
        <v>88</v>
      </c>
      <c r="AC111" s="10">
        <v>93</v>
      </c>
      <c r="AD111" s="34">
        <v>93.4</v>
      </c>
      <c r="AE111" s="34">
        <v>25.1</v>
      </c>
      <c r="AF111" s="34">
        <v>27.8</v>
      </c>
      <c r="AG111" s="34">
        <v>27</v>
      </c>
      <c r="AH111" s="34">
        <v>29.4</v>
      </c>
      <c r="AI111" s="34">
        <v>29.6</v>
      </c>
      <c r="AJ111" s="23">
        <v>27.78</v>
      </c>
    </row>
    <row r="112" spans="1:41" x14ac:dyDescent="0.2">
      <c r="A112" s="21">
        <v>45811</v>
      </c>
      <c r="B112" s="6">
        <v>4</v>
      </c>
      <c r="C112" s="31">
        <v>7</v>
      </c>
      <c r="D112" s="31">
        <v>95</v>
      </c>
      <c r="E112" s="31">
        <v>97</v>
      </c>
      <c r="F112" s="31">
        <v>95</v>
      </c>
      <c r="G112" s="31"/>
      <c r="H112" s="47"/>
      <c r="I112" s="47">
        <v>95.67</v>
      </c>
      <c r="J112" s="31"/>
      <c r="K112" s="31"/>
      <c r="L112" s="31"/>
      <c r="M112" s="31"/>
      <c r="N112" s="31"/>
      <c r="O112" s="31"/>
      <c r="P112" s="31">
        <v>73</v>
      </c>
      <c r="Q112" s="31">
        <v>74</v>
      </c>
      <c r="R112" s="31">
        <v>74</v>
      </c>
      <c r="S112" s="31"/>
      <c r="T112" s="31"/>
      <c r="U112" s="31">
        <v>73</v>
      </c>
      <c r="V112" s="31">
        <v>74</v>
      </c>
      <c r="W112" s="31">
        <v>74</v>
      </c>
      <c r="X112" s="31">
        <v>74</v>
      </c>
      <c r="Y112" s="31">
        <v>92</v>
      </c>
      <c r="Z112" s="31">
        <v>98</v>
      </c>
      <c r="AA112" s="31">
        <v>92</v>
      </c>
      <c r="AB112" s="31">
        <v>88</v>
      </c>
      <c r="AC112" s="31">
        <v>92</v>
      </c>
      <c r="AD112" s="32">
        <v>92.4</v>
      </c>
      <c r="AE112" s="32">
        <v>27.3</v>
      </c>
      <c r="AF112" s="32">
        <v>27.9</v>
      </c>
      <c r="AG112" s="32">
        <v>30.2</v>
      </c>
      <c r="AH112" s="32">
        <v>29</v>
      </c>
      <c r="AI112" s="32">
        <v>30.2</v>
      </c>
      <c r="AJ112" s="52">
        <v>28.92</v>
      </c>
    </row>
    <row r="113" spans="1:41" x14ac:dyDescent="0.2">
      <c r="A113" s="21">
        <v>45811</v>
      </c>
      <c r="B113" s="6">
        <v>4</v>
      </c>
      <c r="C113" s="31">
        <v>8</v>
      </c>
      <c r="D113" s="31">
        <v>95</v>
      </c>
      <c r="E113" s="31">
        <v>97</v>
      </c>
      <c r="F113" s="31">
        <v>98</v>
      </c>
      <c r="G113" s="31"/>
      <c r="H113" s="47"/>
      <c r="I113" s="47">
        <v>96.67</v>
      </c>
      <c r="J113" s="31"/>
      <c r="K113" s="31"/>
      <c r="L113" s="31"/>
      <c r="M113" s="31"/>
      <c r="N113" s="31"/>
      <c r="O113" s="31"/>
      <c r="P113" s="31">
        <v>73</v>
      </c>
      <c r="Q113" s="31">
        <v>74</v>
      </c>
      <c r="R113" s="31">
        <v>75</v>
      </c>
      <c r="S113" s="31"/>
      <c r="T113" s="31"/>
      <c r="U113" s="31">
        <v>73</v>
      </c>
      <c r="V113" s="31">
        <v>74</v>
      </c>
      <c r="W113" s="31">
        <v>75</v>
      </c>
      <c r="X113" s="31">
        <v>74</v>
      </c>
      <c r="Y113" s="31">
        <v>101</v>
      </c>
      <c r="Z113" s="31">
        <v>103</v>
      </c>
      <c r="AA113" s="31">
        <v>98</v>
      </c>
      <c r="AB113" s="31">
        <v>104</v>
      </c>
      <c r="AC113" s="31">
        <v>100</v>
      </c>
      <c r="AD113" s="32">
        <v>101.2</v>
      </c>
      <c r="AE113" s="32">
        <v>30.1</v>
      </c>
      <c r="AF113" s="32">
        <v>27.2</v>
      </c>
      <c r="AG113" s="32">
        <v>26.3</v>
      </c>
      <c r="AH113" s="32">
        <v>29.1</v>
      </c>
      <c r="AI113" s="32">
        <v>30.3</v>
      </c>
      <c r="AJ113" s="52">
        <v>28.6</v>
      </c>
    </row>
    <row r="114" spans="1:41" x14ac:dyDescent="0.2">
      <c r="A114" s="21">
        <v>45811</v>
      </c>
      <c r="B114" s="6">
        <v>4</v>
      </c>
      <c r="C114" s="31">
        <v>9</v>
      </c>
      <c r="D114" s="31">
        <v>97</v>
      </c>
      <c r="E114" s="31">
        <v>98</v>
      </c>
      <c r="F114" s="31">
        <v>98</v>
      </c>
      <c r="G114" s="31"/>
      <c r="H114" s="47"/>
      <c r="I114" s="47">
        <v>97.67</v>
      </c>
      <c r="J114" s="31"/>
      <c r="K114" s="31"/>
      <c r="L114" s="31"/>
      <c r="M114" s="31"/>
      <c r="N114" s="31"/>
      <c r="O114" s="31"/>
      <c r="P114" s="31">
        <v>73</v>
      </c>
      <c r="Q114" s="31">
        <v>74</v>
      </c>
      <c r="R114" s="31">
        <v>75</v>
      </c>
      <c r="S114" s="31"/>
      <c r="T114" s="31"/>
      <c r="U114" s="31">
        <v>73</v>
      </c>
      <c r="V114" s="31">
        <v>74</v>
      </c>
      <c r="W114" s="31">
        <v>75</v>
      </c>
      <c r="X114" s="31">
        <v>74</v>
      </c>
      <c r="Y114" s="31">
        <v>105</v>
      </c>
      <c r="Z114" s="31">
        <v>106</v>
      </c>
      <c r="AA114" s="31">
        <v>105</v>
      </c>
      <c r="AB114" s="31">
        <v>97</v>
      </c>
      <c r="AC114" s="31">
        <v>100</v>
      </c>
      <c r="AD114" s="32">
        <v>102.6</v>
      </c>
      <c r="AE114" s="32">
        <v>27.8</v>
      </c>
      <c r="AF114" s="32">
        <v>32.799999999999997</v>
      </c>
      <c r="AG114" s="32">
        <v>32.6</v>
      </c>
      <c r="AH114" s="32">
        <v>33.4</v>
      </c>
      <c r="AI114" s="32">
        <v>36.700000000000003</v>
      </c>
      <c r="AJ114" s="52">
        <v>32.659999999999997</v>
      </c>
    </row>
    <row r="115" spans="1:41" x14ac:dyDescent="0.2">
      <c r="A115" s="21">
        <v>45811</v>
      </c>
      <c r="B115" s="6">
        <v>4</v>
      </c>
      <c r="C115" s="10" t="s">
        <v>3</v>
      </c>
      <c r="D115" s="10">
        <v>93</v>
      </c>
      <c r="E115" s="10">
        <v>97</v>
      </c>
      <c r="F115" s="10">
        <v>95</v>
      </c>
      <c r="G115" s="10"/>
      <c r="H115" s="11"/>
      <c r="I115" s="12">
        <v>95</v>
      </c>
      <c r="J115" s="10"/>
      <c r="K115" s="10"/>
      <c r="L115" s="10"/>
      <c r="M115" s="10"/>
      <c r="N115" s="10"/>
      <c r="O115" s="10"/>
      <c r="P115" s="10">
        <v>73</v>
      </c>
      <c r="Q115" s="10">
        <v>73</v>
      </c>
      <c r="R115" s="10">
        <v>75</v>
      </c>
      <c r="S115" s="10"/>
      <c r="T115" s="10"/>
      <c r="U115" s="10">
        <v>73</v>
      </c>
      <c r="V115" s="10">
        <v>73</v>
      </c>
      <c r="W115" s="10">
        <v>75</v>
      </c>
      <c r="X115" s="10">
        <v>74</v>
      </c>
      <c r="Y115" s="10">
        <v>97</v>
      </c>
      <c r="Z115" s="10">
        <v>95</v>
      </c>
      <c r="AA115" s="10">
        <v>96</v>
      </c>
      <c r="AB115" s="10">
        <v>96</v>
      </c>
      <c r="AC115" s="10">
        <v>93</v>
      </c>
      <c r="AD115" s="34">
        <v>95.4</v>
      </c>
      <c r="AE115" s="34">
        <v>29.5</v>
      </c>
      <c r="AF115" s="34">
        <v>28.4</v>
      </c>
      <c r="AG115" s="34">
        <v>27.9</v>
      </c>
      <c r="AH115" s="34">
        <v>30.7</v>
      </c>
      <c r="AI115" s="34">
        <v>29</v>
      </c>
      <c r="AJ115" s="23">
        <v>29.1</v>
      </c>
    </row>
    <row r="116" spans="1:41" x14ac:dyDescent="0.2">
      <c r="A116" s="21">
        <v>45811</v>
      </c>
      <c r="B116" s="6">
        <v>4</v>
      </c>
      <c r="C116" s="10" t="s">
        <v>4</v>
      </c>
      <c r="D116" s="10">
        <v>95</v>
      </c>
      <c r="E116" s="10">
        <v>97</v>
      </c>
      <c r="F116" s="10">
        <v>97</v>
      </c>
      <c r="G116" s="10"/>
      <c r="H116" s="11"/>
      <c r="I116" s="11">
        <v>96.33</v>
      </c>
      <c r="J116" s="10"/>
      <c r="K116" s="10"/>
      <c r="L116" s="10"/>
      <c r="M116" s="10"/>
      <c r="N116" s="10"/>
      <c r="O116" s="10"/>
      <c r="P116" s="10">
        <v>73</v>
      </c>
      <c r="Q116" s="10">
        <v>73</v>
      </c>
      <c r="R116" s="10">
        <v>74</v>
      </c>
      <c r="S116" s="10"/>
      <c r="T116" s="10"/>
      <c r="U116" s="10">
        <v>73</v>
      </c>
      <c r="V116" s="10">
        <v>73</v>
      </c>
      <c r="W116" s="10">
        <v>74</v>
      </c>
      <c r="X116" s="10">
        <v>73</v>
      </c>
      <c r="Y116" s="10">
        <v>97</v>
      </c>
      <c r="Z116" s="10">
        <v>96</v>
      </c>
      <c r="AA116" s="10">
        <v>99</v>
      </c>
      <c r="AB116" s="10">
        <v>101</v>
      </c>
      <c r="AC116" s="10">
        <v>100</v>
      </c>
      <c r="AD116" s="34">
        <v>98.6</v>
      </c>
      <c r="AE116" s="34">
        <v>32</v>
      </c>
      <c r="AF116" s="34">
        <v>30.6</v>
      </c>
      <c r="AG116" s="34">
        <v>30.6</v>
      </c>
      <c r="AH116" s="34">
        <v>30.4</v>
      </c>
      <c r="AI116" s="34">
        <v>32.700000000000003</v>
      </c>
      <c r="AJ116" s="23">
        <v>31.26</v>
      </c>
    </row>
    <row r="117" spans="1:41" x14ac:dyDescent="0.2">
      <c r="A117" s="21">
        <v>45811</v>
      </c>
      <c r="B117" s="6">
        <v>4</v>
      </c>
      <c r="C117" s="10" t="s">
        <v>5</v>
      </c>
      <c r="D117" s="10">
        <v>95</v>
      </c>
      <c r="E117" s="10">
        <v>93</v>
      </c>
      <c r="F117" s="10">
        <v>95</v>
      </c>
      <c r="G117" s="10"/>
      <c r="H117" s="11"/>
      <c r="I117" s="11">
        <v>94.33</v>
      </c>
      <c r="J117" s="10"/>
      <c r="K117" s="10"/>
      <c r="L117" s="10"/>
      <c r="M117" s="10"/>
      <c r="N117" s="10"/>
      <c r="O117" s="10"/>
      <c r="P117" s="10">
        <v>73</v>
      </c>
      <c r="Q117" s="10">
        <v>75</v>
      </c>
      <c r="R117" s="10">
        <v>74</v>
      </c>
      <c r="S117" s="10"/>
      <c r="T117" s="10"/>
      <c r="U117" s="10">
        <v>73</v>
      </c>
      <c r="V117" s="10">
        <v>74</v>
      </c>
      <c r="W117" s="10">
        <v>75</v>
      </c>
      <c r="X117" s="10">
        <v>74</v>
      </c>
      <c r="Y117" s="10">
        <v>87</v>
      </c>
      <c r="Z117" s="10">
        <v>92</v>
      </c>
      <c r="AA117" s="10">
        <v>90</v>
      </c>
      <c r="AB117" s="10">
        <v>91</v>
      </c>
      <c r="AC117" s="10">
        <v>85</v>
      </c>
      <c r="AD117" s="34">
        <v>89</v>
      </c>
      <c r="AE117" s="34">
        <v>24.6</v>
      </c>
      <c r="AF117" s="34">
        <v>26.3</v>
      </c>
      <c r="AG117" s="34">
        <v>28.1</v>
      </c>
      <c r="AH117" s="34">
        <v>25.8</v>
      </c>
      <c r="AI117" s="34">
        <v>29.5</v>
      </c>
      <c r="AJ117" s="23">
        <v>26.86</v>
      </c>
    </row>
    <row r="118" spans="1:41" ht="16" thickBot="1" x14ac:dyDescent="0.25">
      <c r="A118" s="24">
        <v>45811</v>
      </c>
      <c r="B118" s="25">
        <v>4</v>
      </c>
      <c r="C118" s="26" t="s">
        <v>6</v>
      </c>
      <c r="D118" s="26">
        <v>94</v>
      </c>
      <c r="E118" s="26">
        <v>92</v>
      </c>
      <c r="F118" s="26">
        <v>90</v>
      </c>
      <c r="G118" s="26"/>
      <c r="H118" s="27"/>
      <c r="I118" s="27">
        <v>92</v>
      </c>
      <c r="J118" s="26"/>
      <c r="K118" s="26"/>
      <c r="L118" s="26"/>
      <c r="M118" s="26"/>
      <c r="N118" s="26"/>
      <c r="O118" s="26"/>
      <c r="P118" s="26">
        <v>73</v>
      </c>
      <c r="Q118" s="26">
        <v>74</v>
      </c>
      <c r="R118" s="26">
        <v>73</v>
      </c>
      <c r="S118" s="26"/>
      <c r="T118" s="26"/>
      <c r="U118" s="26">
        <v>73</v>
      </c>
      <c r="V118" s="26">
        <v>73</v>
      </c>
      <c r="W118" s="26">
        <v>74</v>
      </c>
      <c r="X118" s="26">
        <v>73</v>
      </c>
      <c r="Y118" s="26">
        <v>85</v>
      </c>
      <c r="Z118" s="26">
        <v>90</v>
      </c>
      <c r="AA118" s="26">
        <v>86</v>
      </c>
      <c r="AB118" s="26">
        <v>91</v>
      </c>
      <c r="AC118" s="26">
        <v>84</v>
      </c>
      <c r="AD118" s="43">
        <v>87.2</v>
      </c>
      <c r="AE118" s="43">
        <v>25.7</v>
      </c>
      <c r="AF118" s="43">
        <v>26.1</v>
      </c>
      <c r="AG118" s="43">
        <v>28.7</v>
      </c>
      <c r="AH118" s="43">
        <v>30.4</v>
      </c>
      <c r="AI118" s="43">
        <v>31.2</v>
      </c>
      <c r="AJ118" s="28">
        <v>28.42</v>
      </c>
    </row>
    <row r="119" spans="1:41" x14ac:dyDescent="0.2">
      <c r="A119" s="15">
        <v>45818</v>
      </c>
      <c r="B119" s="16">
        <v>2</v>
      </c>
      <c r="C119" s="37">
        <v>1</v>
      </c>
      <c r="D119" s="37">
        <v>100</v>
      </c>
      <c r="E119" s="37">
        <v>98</v>
      </c>
      <c r="F119" s="37">
        <v>98</v>
      </c>
      <c r="G119" s="37">
        <v>97</v>
      </c>
      <c r="H119" s="49"/>
      <c r="I119" s="50">
        <v>98.25</v>
      </c>
      <c r="J119" s="37"/>
      <c r="K119" s="37"/>
      <c r="L119" s="37"/>
      <c r="M119" s="37"/>
      <c r="N119" s="37"/>
      <c r="O119" s="37"/>
      <c r="P119" s="37">
        <v>83</v>
      </c>
      <c r="Q119" s="37">
        <v>83</v>
      </c>
      <c r="R119" s="37">
        <v>83</v>
      </c>
      <c r="S119" s="37">
        <v>83</v>
      </c>
      <c r="T119" s="37"/>
      <c r="U119" s="37">
        <v>83</v>
      </c>
      <c r="V119" s="37">
        <v>83</v>
      </c>
      <c r="W119" s="37">
        <v>83</v>
      </c>
      <c r="X119" s="37">
        <v>83</v>
      </c>
      <c r="Y119" s="37">
        <v>107</v>
      </c>
      <c r="Z119" s="37">
        <v>105</v>
      </c>
      <c r="AA119" s="37">
        <v>103</v>
      </c>
      <c r="AB119" s="37">
        <v>107</v>
      </c>
      <c r="AC119" s="37">
        <v>103</v>
      </c>
      <c r="AD119" s="38">
        <v>105</v>
      </c>
      <c r="AE119" s="38">
        <v>24.4</v>
      </c>
      <c r="AF119" s="38">
        <v>21.7</v>
      </c>
      <c r="AG119" s="38">
        <v>27.1</v>
      </c>
      <c r="AH119" s="38">
        <v>27.9</v>
      </c>
      <c r="AI119" s="38">
        <v>28.2</v>
      </c>
      <c r="AJ119" s="51">
        <v>25.86</v>
      </c>
      <c r="AL119" s="29">
        <f>AVERAGE(D119:G121,D125:G127)</f>
        <v>93.541666666666671</v>
      </c>
      <c r="AM119" s="56">
        <f>AVERAGE(Q119:S121,Q125:S127)</f>
        <v>83</v>
      </c>
      <c r="AN119" s="56">
        <f>AVERAGE(Y119:AC121,Y125:AC127)</f>
        <v>98.966666666666669</v>
      </c>
      <c r="AO119" s="45">
        <f>AVERAGE(AE119:AI121,AE125:AI127)</f>
        <v>20.846666666666668</v>
      </c>
    </row>
    <row r="120" spans="1:41" x14ac:dyDescent="0.2">
      <c r="A120" s="21">
        <v>45818</v>
      </c>
      <c r="B120" s="6">
        <v>2</v>
      </c>
      <c r="C120" s="31">
        <v>2</v>
      </c>
      <c r="D120" s="31">
        <v>100</v>
      </c>
      <c r="E120" s="31">
        <v>98</v>
      </c>
      <c r="F120" s="31">
        <v>98</v>
      </c>
      <c r="G120" s="31">
        <v>97</v>
      </c>
      <c r="H120" s="47"/>
      <c r="I120" s="48">
        <v>98.25</v>
      </c>
      <c r="J120" s="31"/>
      <c r="K120" s="31"/>
      <c r="L120" s="31"/>
      <c r="M120" s="31"/>
      <c r="N120" s="31"/>
      <c r="O120" s="31"/>
      <c r="P120" s="31">
        <v>83</v>
      </c>
      <c r="Q120" s="31">
        <v>83</v>
      </c>
      <c r="R120" s="31">
        <v>83</v>
      </c>
      <c r="S120" s="31">
        <v>83</v>
      </c>
      <c r="T120" s="31"/>
      <c r="U120" s="31">
        <v>83</v>
      </c>
      <c r="V120" s="31">
        <v>83</v>
      </c>
      <c r="W120" s="31">
        <v>83</v>
      </c>
      <c r="X120" s="31">
        <v>83</v>
      </c>
      <c r="Y120" s="31">
        <v>100</v>
      </c>
      <c r="Z120" s="31">
        <v>97</v>
      </c>
      <c r="AA120" s="31">
        <v>96</v>
      </c>
      <c r="AB120" s="31">
        <v>102</v>
      </c>
      <c r="AC120" s="31">
        <v>103</v>
      </c>
      <c r="AD120" s="32">
        <v>99.6</v>
      </c>
      <c r="AE120" s="32">
        <v>24.4</v>
      </c>
      <c r="AF120" s="32">
        <v>17</v>
      </c>
      <c r="AG120" s="32">
        <v>15.2</v>
      </c>
      <c r="AH120" s="32">
        <v>19.2</v>
      </c>
      <c r="AI120" s="32">
        <v>22.2</v>
      </c>
      <c r="AJ120" s="52">
        <v>19.600000000000001</v>
      </c>
      <c r="AL120" s="30">
        <f>AVERAGE(D122:G124,D128:G131)</f>
        <v>90.785714285714292</v>
      </c>
      <c r="AM120" s="57">
        <f>AVERAGE(Q122:S124,Q128:S131)</f>
        <v>83</v>
      </c>
      <c r="AN120" s="57">
        <f>AVERAGE(Y122:AC124,Y128:AC131)</f>
        <v>95.685714285714283</v>
      </c>
      <c r="AO120" s="46">
        <f>AVERAGE(AE122:AI124,AE128:AI131)</f>
        <v>18.3</v>
      </c>
    </row>
    <row r="121" spans="1:41" x14ac:dyDescent="0.2">
      <c r="A121" s="21">
        <v>45818</v>
      </c>
      <c r="B121" s="6">
        <v>2</v>
      </c>
      <c r="C121" s="31">
        <v>3</v>
      </c>
      <c r="D121" s="31">
        <v>93</v>
      </c>
      <c r="E121" s="31">
        <v>95</v>
      </c>
      <c r="F121" s="31">
        <v>93</v>
      </c>
      <c r="G121" s="31">
        <v>93</v>
      </c>
      <c r="H121" s="47"/>
      <c r="I121" s="48">
        <v>93.5</v>
      </c>
      <c r="J121" s="31"/>
      <c r="K121" s="31"/>
      <c r="L121" s="31"/>
      <c r="M121" s="31"/>
      <c r="N121" s="31"/>
      <c r="O121" s="31"/>
      <c r="P121" s="31">
        <v>83</v>
      </c>
      <c r="Q121" s="31">
        <v>83</v>
      </c>
      <c r="R121" s="31">
        <v>83</v>
      </c>
      <c r="S121" s="31">
        <v>83</v>
      </c>
      <c r="T121" s="31"/>
      <c r="U121" s="31">
        <v>83</v>
      </c>
      <c r="V121" s="31">
        <v>83</v>
      </c>
      <c r="W121" s="31">
        <v>83</v>
      </c>
      <c r="X121" s="31">
        <v>83</v>
      </c>
      <c r="Y121" s="31">
        <v>97</v>
      </c>
      <c r="Z121" s="31">
        <v>94</v>
      </c>
      <c r="AA121" s="31">
        <v>99</v>
      </c>
      <c r="AB121" s="31">
        <v>98</v>
      </c>
      <c r="AC121" s="31">
        <v>92</v>
      </c>
      <c r="AD121" s="32">
        <v>96</v>
      </c>
      <c r="AE121" s="32">
        <v>21.2</v>
      </c>
      <c r="AF121" s="32">
        <v>20.7</v>
      </c>
      <c r="AG121" s="32">
        <v>17.8</v>
      </c>
      <c r="AH121" s="32">
        <v>21.3</v>
      </c>
      <c r="AI121" s="32">
        <v>24.4</v>
      </c>
      <c r="AJ121" s="52">
        <v>21.08</v>
      </c>
    </row>
    <row r="122" spans="1:41" x14ac:dyDescent="0.2">
      <c r="A122" s="21">
        <v>45818</v>
      </c>
      <c r="B122" s="6">
        <v>2</v>
      </c>
      <c r="C122" s="10">
        <v>4</v>
      </c>
      <c r="D122" s="10">
        <v>95</v>
      </c>
      <c r="E122" s="10">
        <v>90</v>
      </c>
      <c r="F122" s="10">
        <v>92</v>
      </c>
      <c r="G122" s="10">
        <v>92</v>
      </c>
      <c r="H122" s="11"/>
      <c r="I122" s="11">
        <v>92.25</v>
      </c>
      <c r="J122" s="10"/>
      <c r="K122" s="10"/>
      <c r="L122" s="10"/>
      <c r="M122" s="10"/>
      <c r="N122" s="10"/>
      <c r="O122" s="10"/>
      <c r="P122" s="10">
        <v>83</v>
      </c>
      <c r="Q122" s="10">
        <v>83</v>
      </c>
      <c r="R122" s="10">
        <v>83</v>
      </c>
      <c r="S122" s="10">
        <v>83</v>
      </c>
      <c r="T122" s="10"/>
      <c r="U122" s="10">
        <v>83</v>
      </c>
      <c r="V122" s="10">
        <v>83</v>
      </c>
      <c r="W122" s="10">
        <v>83</v>
      </c>
      <c r="X122" s="10">
        <v>83</v>
      </c>
      <c r="Y122" s="10">
        <v>98</v>
      </c>
      <c r="Z122" s="10">
        <v>100</v>
      </c>
      <c r="AA122" s="10">
        <v>95</v>
      </c>
      <c r="AB122" s="10">
        <v>94</v>
      </c>
      <c r="AC122" s="10">
        <v>98</v>
      </c>
      <c r="AD122" s="34">
        <v>97</v>
      </c>
      <c r="AE122" s="34">
        <v>17.3</v>
      </c>
      <c r="AF122" s="34">
        <v>13.9</v>
      </c>
      <c r="AG122" s="34">
        <v>14.8</v>
      </c>
      <c r="AH122" s="34">
        <v>19.899999999999999</v>
      </c>
      <c r="AI122" s="34">
        <v>20.7</v>
      </c>
      <c r="AJ122" s="23">
        <v>17.32</v>
      </c>
    </row>
    <row r="123" spans="1:41" x14ac:dyDescent="0.2">
      <c r="A123" s="21">
        <v>45818</v>
      </c>
      <c r="B123" s="6">
        <v>2</v>
      </c>
      <c r="C123" s="10">
        <v>5</v>
      </c>
      <c r="D123" s="10">
        <v>85</v>
      </c>
      <c r="E123" s="10">
        <v>85</v>
      </c>
      <c r="F123" s="10">
        <v>88</v>
      </c>
      <c r="G123" s="10">
        <v>86</v>
      </c>
      <c r="H123" s="11"/>
      <c r="I123" s="11">
        <v>86</v>
      </c>
      <c r="J123" s="10"/>
      <c r="K123" s="10"/>
      <c r="L123" s="10"/>
      <c r="M123" s="10"/>
      <c r="N123" s="10"/>
      <c r="O123" s="10"/>
      <c r="P123" s="10">
        <v>83</v>
      </c>
      <c r="Q123" s="10">
        <v>83</v>
      </c>
      <c r="R123" s="10">
        <v>83</v>
      </c>
      <c r="S123" s="10">
        <v>83</v>
      </c>
      <c r="T123" s="10"/>
      <c r="U123" s="10">
        <v>83</v>
      </c>
      <c r="V123" s="10">
        <v>83</v>
      </c>
      <c r="W123" s="10">
        <v>83</v>
      </c>
      <c r="X123" s="10">
        <v>83</v>
      </c>
      <c r="Y123" s="10">
        <v>100</v>
      </c>
      <c r="Z123" s="10">
        <v>91</v>
      </c>
      <c r="AA123" s="10">
        <v>92</v>
      </c>
      <c r="AB123" s="10">
        <v>104</v>
      </c>
      <c r="AC123" s="10">
        <v>100</v>
      </c>
      <c r="AD123" s="34">
        <v>97.4</v>
      </c>
      <c r="AE123" s="34">
        <v>17.399999999999999</v>
      </c>
      <c r="AF123" s="34">
        <v>16</v>
      </c>
      <c r="AG123" s="34">
        <v>17.899999999999999</v>
      </c>
      <c r="AH123" s="34">
        <v>17.8</v>
      </c>
      <c r="AI123" s="34">
        <v>21.5</v>
      </c>
      <c r="AJ123" s="23">
        <v>18.12</v>
      </c>
    </row>
    <row r="124" spans="1:41" x14ac:dyDescent="0.2">
      <c r="A124" s="21">
        <v>45818</v>
      </c>
      <c r="B124" s="6">
        <v>2</v>
      </c>
      <c r="C124" s="10">
        <v>6</v>
      </c>
      <c r="D124" s="10">
        <v>93</v>
      </c>
      <c r="E124" s="10">
        <v>95</v>
      </c>
      <c r="F124" s="10">
        <v>92</v>
      </c>
      <c r="G124" s="10">
        <v>92</v>
      </c>
      <c r="H124" s="11"/>
      <c r="I124" s="11">
        <v>93</v>
      </c>
      <c r="J124" s="10"/>
      <c r="K124" s="10"/>
      <c r="L124" s="10"/>
      <c r="M124" s="10"/>
      <c r="N124" s="10"/>
      <c r="O124" s="10"/>
      <c r="P124" s="10">
        <v>83</v>
      </c>
      <c r="Q124" s="10">
        <v>83</v>
      </c>
      <c r="R124" s="10">
        <v>83</v>
      </c>
      <c r="S124" s="10">
        <v>83</v>
      </c>
      <c r="T124" s="10"/>
      <c r="U124" s="10">
        <v>83</v>
      </c>
      <c r="V124" s="10">
        <v>83</v>
      </c>
      <c r="W124" s="10">
        <v>83</v>
      </c>
      <c r="X124" s="10">
        <v>83</v>
      </c>
      <c r="Y124" s="10">
        <v>90</v>
      </c>
      <c r="Z124" s="10">
        <v>99</v>
      </c>
      <c r="AA124" s="10">
        <v>97</v>
      </c>
      <c r="AB124" s="10">
        <v>96</v>
      </c>
      <c r="AC124" s="10">
        <v>99</v>
      </c>
      <c r="AD124" s="34">
        <v>96.2</v>
      </c>
      <c r="AE124" s="34">
        <v>15.7</v>
      </c>
      <c r="AF124" s="34">
        <v>20.5</v>
      </c>
      <c r="AG124" s="34">
        <v>16.2</v>
      </c>
      <c r="AH124" s="34">
        <v>20.2</v>
      </c>
      <c r="AI124" s="34">
        <v>17</v>
      </c>
      <c r="AJ124" s="23">
        <v>17.920000000000002</v>
      </c>
    </row>
    <row r="125" spans="1:41" x14ac:dyDescent="0.2">
      <c r="A125" s="21">
        <v>45818</v>
      </c>
      <c r="B125" s="6">
        <v>2</v>
      </c>
      <c r="C125" s="31">
        <v>7</v>
      </c>
      <c r="D125" s="31">
        <v>97</v>
      </c>
      <c r="E125" s="31">
        <v>93</v>
      </c>
      <c r="F125" s="31">
        <v>94</v>
      </c>
      <c r="G125" s="31">
        <v>95</v>
      </c>
      <c r="H125" s="47"/>
      <c r="I125" s="47">
        <v>94.75</v>
      </c>
      <c r="J125" s="31"/>
      <c r="K125" s="31"/>
      <c r="L125" s="31"/>
      <c r="M125" s="31"/>
      <c r="N125" s="31"/>
      <c r="O125" s="31"/>
      <c r="P125" s="31">
        <v>83</v>
      </c>
      <c r="Q125" s="31">
        <v>83</v>
      </c>
      <c r="R125" s="31">
        <v>83</v>
      </c>
      <c r="S125" s="31">
        <v>83</v>
      </c>
      <c r="T125" s="31"/>
      <c r="U125" s="31">
        <v>83</v>
      </c>
      <c r="V125" s="31">
        <v>83</v>
      </c>
      <c r="W125" s="31">
        <v>83</v>
      </c>
      <c r="X125" s="31">
        <v>83</v>
      </c>
      <c r="Y125" s="31">
        <v>99</v>
      </c>
      <c r="Z125" s="31">
        <v>106</v>
      </c>
      <c r="AA125" s="31">
        <v>100</v>
      </c>
      <c r="AB125" s="31">
        <v>95</v>
      </c>
      <c r="AC125" s="31">
        <v>100</v>
      </c>
      <c r="AD125" s="32">
        <v>100</v>
      </c>
      <c r="AE125" s="32">
        <v>13.9</v>
      </c>
      <c r="AF125" s="32">
        <v>18.2</v>
      </c>
      <c r="AG125" s="32">
        <v>21.3</v>
      </c>
      <c r="AH125" s="32">
        <v>17.399999999999999</v>
      </c>
      <c r="AI125" s="32">
        <v>10</v>
      </c>
      <c r="AJ125" s="52">
        <v>16.16</v>
      </c>
    </row>
    <row r="126" spans="1:41" x14ac:dyDescent="0.2">
      <c r="A126" s="21">
        <v>45818</v>
      </c>
      <c r="B126" s="6">
        <v>2</v>
      </c>
      <c r="C126" s="31">
        <v>8</v>
      </c>
      <c r="D126" s="31">
        <v>90</v>
      </c>
      <c r="E126" s="31">
        <v>93</v>
      </c>
      <c r="F126" s="31">
        <v>92</v>
      </c>
      <c r="G126" s="31">
        <v>91</v>
      </c>
      <c r="H126" s="47"/>
      <c r="I126" s="47">
        <v>91.5</v>
      </c>
      <c r="J126" s="31"/>
      <c r="K126" s="31"/>
      <c r="L126" s="31"/>
      <c r="M126" s="31"/>
      <c r="N126" s="31"/>
      <c r="O126" s="31"/>
      <c r="P126" s="31">
        <v>83</v>
      </c>
      <c r="Q126" s="31">
        <v>83</v>
      </c>
      <c r="R126" s="31">
        <v>83</v>
      </c>
      <c r="S126" s="31">
        <v>83</v>
      </c>
      <c r="T126" s="31"/>
      <c r="U126" s="31">
        <v>83</v>
      </c>
      <c r="V126" s="31">
        <v>83</v>
      </c>
      <c r="W126" s="31">
        <v>83</v>
      </c>
      <c r="X126" s="31">
        <v>83</v>
      </c>
      <c r="Y126" s="31">
        <v>98</v>
      </c>
      <c r="Z126" s="31">
        <v>101</v>
      </c>
      <c r="AA126" s="31">
        <v>95</v>
      </c>
      <c r="AB126" s="31">
        <v>102</v>
      </c>
      <c r="AC126" s="31">
        <v>97</v>
      </c>
      <c r="AD126" s="32">
        <v>98.6</v>
      </c>
      <c r="AE126" s="32">
        <v>16.600000000000001</v>
      </c>
      <c r="AF126" s="32">
        <v>23.5</v>
      </c>
      <c r="AG126" s="32">
        <v>21.1</v>
      </c>
      <c r="AH126" s="32">
        <v>21.3</v>
      </c>
      <c r="AI126" s="32">
        <v>13.6</v>
      </c>
      <c r="AJ126" s="52">
        <v>19.22</v>
      </c>
    </row>
    <row r="127" spans="1:41" x14ac:dyDescent="0.2">
      <c r="A127" s="21">
        <v>45818</v>
      </c>
      <c r="B127" s="6">
        <v>2</v>
      </c>
      <c r="C127" s="31">
        <v>9</v>
      </c>
      <c r="D127" s="31">
        <v>85</v>
      </c>
      <c r="E127" s="31">
        <v>85</v>
      </c>
      <c r="F127" s="31">
        <v>85</v>
      </c>
      <c r="G127" s="31">
        <v>85</v>
      </c>
      <c r="H127" s="47"/>
      <c r="I127" s="47">
        <v>85</v>
      </c>
      <c r="J127" s="31"/>
      <c r="K127" s="31"/>
      <c r="L127" s="31"/>
      <c r="M127" s="31"/>
      <c r="N127" s="31"/>
      <c r="O127" s="31"/>
      <c r="P127" s="31">
        <v>83</v>
      </c>
      <c r="Q127" s="31">
        <v>83</v>
      </c>
      <c r="R127" s="31">
        <v>83</v>
      </c>
      <c r="S127" s="31">
        <v>83</v>
      </c>
      <c r="T127" s="31"/>
      <c r="U127" s="31">
        <v>83</v>
      </c>
      <c r="V127" s="31">
        <v>83</v>
      </c>
      <c r="W127" s="31">
        <v>83</v>
      </c>
      <c r="X127" s="31">
        <v>83</v>
      </c>
      <c r="Y127" s="31">
        <v>94</v>
      </c>
      <c r="Z127" s="31">
        <v>97</v>
      </c>
      <c r="AA127" s="31">
        <v>90</v>
      </c>
      <c r="AB127" s="31">
        <v>97</v>
      </c>
      <c r="AC127" s="31">
        <v>95</v>
      </c>
      <c r="AD127" s="32">
        <v>94.6</v>
      </c>
      <c r="AE127" s="32">
        <v>21.3</v>
      </c>
      <c r="AF127" s="32">
        <v>23.2</v>
      </c>
      <c r="AG127" s="32">
        <v>23.1</v>
      </c>
      <c r="AH127" s="32">
        <v>24.9</v>
      </c>
      <c r="AI127" s="32">
        <v>23.3</v>
      </c>
      <c r="AJ127" s="52">
        <v>23.16</v>
      </c>
    </row>
    <row r="128" spans="1:41" x14ac:dyDescent="0.2">
      <c r="A128" s="21">
        <v>45818</v>
      </c>
      <c r="B128" s="6">
        <v>2</v>
      </c>
      <c r="C128" s="10" t="s">
        <v>3</v>
      </c>
      <c r="D128" s="10">
        <v>87</v>
      </c>
      <c r="E128" s="10">
        <v>90</v>
      </c>
      <c r="F128" s="10">
        <v>90</v>
      </c>
      <c r="G128" s="10">
        <v>87</v>
      </c>
      <c r="H128" s="11"/>
      <c r="I128" s="12">
        <v>88.5</v>
      </c>
      <c r="J128" s="10"/>
      <c r="K128" s="10"/>
      <c r="L128" s="10"/>
      <c r="M128" s="10"/>
      <c r="N128" s="10"/>
      <c r="O128" s="10"/>
      <c r="P128" s="10">
        <v>83</v>
      </c>
      <c r="Q128" s="10">
        <v>83</v>
      </c>
      <c r="R128" s="10">
        <v>83</v>
      </c>
      <c r="S128" s="10">
        <v>83</v>
      </c>
      <c r="T128" s="10"/>
      <c r="U128" s="10">
        <v>83</v>
      </c>
      <c r="V128" s="10">
        <v>83</v>
      </c>
      <c r="W128" s="10">
        <v>83</v>
      </c>
      <c r="X128" s="10">
        <v>83</v>
      </c>
      <c r="Y128" s="10">
        <v>97</v>
      </c>
      <c r="Z128" s="10">
        <v>95</v>
      </c>
      <c r="AA128" s="10">
        <v>101</v>
      </c>
      <c r="AB128" s="10">
        <v>101</v>
      </c>
      <c r="AC128" s="10">
        <v>88</v>
      </c>
      <c r="AD128" s="34">
        <v>96.4</v>
      </c>
      <c r="AE128" s="34">
        <v>21</v>
      </c>
      <c r="AF128" s="34">
        <v>20.6</v>
      </c>
      <c r="AG128" s="34">
        <v>22.2</v>
      </c>
      <c r="AH128" s="34">
        <v>22.3</v>
      </c>
      <c r="AI128" s="34">
        <v>18.7</v>
      </c>
      <c r="AJ128" s="23">
        <v>20.96</v>
      </c>
    </row>
    <row r="129" spans="1:36" x14ac:dyDescent="0.2">
      <c r="A129" s="21">
        <v>45818</v>
      </c>
      <c r="B129" s="6">
        <v>2</v>
      </c>
      <c r="C129" s="10" t="s">
        <v>4</v>
      </c>
      <c r="D129" s="10">
        <v>95</v>
      </c>
      <c r="E129" s="10">
        <v>94</v>
      </c>
      <c r="F129" s="10">
        <v>96</v>
      </c>
      <c r="G129" s="10">
        <v>96</v>
      </c>
      <c r="H129" s="11"/>
      <c r="I129" s="11">
        <v>95.25</v>
      </c>
      <c r="J129" s="10"/>
      <c r="K129" s="10"/>
      <c r="L129" s="10"/>
      <c r="M129" s="10"/>
      <c r="N129" s="10"/>
      <c r="O129" s="10"/>
      <c r="P129" s="10">
        <v>83</v>
      </c>
      <c r="Q129" s="10">
        <v>83</v>
      </c>
      <c r="R129" s="10">
        <v>83</v>
      </c>
      <c r="S129" s="10">
        <v>83</v>
      </c>
      <c r="T129" s="10"/>
      <c r="U129" s="10">
        <v>83</v>
      </c>
      <c r="V129" s="10">
        <v>83</v>
      </c>
      <c r="W129" s="10">
        <v>83</v>
      </c>
      <c r="X129" s="10">
        <v>83</v>
      </c>
      <c r="Y129" s="10">
        <v>99</v>
      </c>
      <c r="Z129" s="10">
        <v>101</v>
      </c>
      <c r="AA129" s="10">
        <v>100</v>
      </c>
      <c r="AB129" s="10">
        <v>92</v>
      </c>
      <c r="AC129" s="10">
        <v>91</v>
      </c>
      <c r="AD129" s="34">
        <v>96.6</v>
      </c>
      <c r="AE129" s="34">
        <v>20</v>
      </c>
      <c r="AF129" s="34">
        <v>13.6</v>
      </c>
      <c r="AG129" s="34">
        <v>15.5</v>
      </c>
      <c r="AH129" s="34">
        <v>17.600000000000001</v>
      </c>
      <c r="AI129" s="34">
        <v>17.899999999999999</v>
      </c>
      <c r="AJ129" s="23">
        <v>16.920000000000002</v>
      </c>
    </row>
    <row r="130" spans="1:36" x14ac:dyDescent="0.2">
      <c r="A130" s="21">
        <v>45818</v>
      </c>
      <c r="B130" s="6">
        <v>2</v>
      </c>
      <c r="C130" s="10" t="s">
        <v>5</v>
      </c>
      <c r="D130" s="10">
        <v>89</v>
      </c>
      <c r="E130" s="10">
        <v>89</v>
      </c>
      <c r="F130" s="10">
        <v>90</v>
      </c>
      <c r="G130" s="10">
        <v>90</v>
      </c>
      <c r="H130" s="11"/>
      <c r="I130" s="11">
        <v>89.5</v>
      </c>
      <c r="J130" s="10"/>
      <c r="K130" s="10"/>
      <c r="L130" s="10"/>
      <c r="M130" s="10"/>
      <c r="N130" s="10"/>
      <c r="O130" s="10"/>
      <c r="P130" s="10">
        <v>83</v>
      </c>
      <c r="Q130" s="10">
        <v>83</v>
      </c>
      <c r="R130" s="10">
        <v>83</v>
      </c>
      <c r="S130" s="10">
        <v>83</v>
      </c>
      <c r="T130" s="10"/>
      <c r="U130" s="10">
        <v>83</v>
      </c>
      <c r="V130" s="10">
        <v>83</v>
      </c>
      <c r="W130" s="10">
        <v>83</v>
      </c>
      <c r="X130" s="10">
        <v>83</v>
      </c>
      <c r="Y130" s="10">
        <v>79</v>
      </c>
      <c r="Z130" s="10">
        <v>86</v>
      </c>
      <c r="AA130" s="10">
        <v>91</v>
      </c>
      <c r="AB130" s="10">
        <v>89</v>
      </c>
      <c r="AC130" s="10">
        <v>88</v>
      </c>
      <c r="AD130" s="34">
        <v>86.6</v>
      </c>
      <c r="AE130" s="34">
        <v>16.8</v>
      </c>
      <c r="AF130" s="34">
        <v>11.3</v>
      </c>
      <c r="AG130" s="34">
        <v>13</v>
      </c>
      <c r="AH130" s="34">
        <v>16.899999999999999</v>
      </c>
      <c r="AI130" s="34">
        <v>17.399999999999999</v>
      </c>
      <c r="AJ130" s="23">
        <v>15.08</v>
      </c>
    </row>
    <row r="131" spans="1:36" ht="16" thickBot="1" x14ac:dyDescent="0.25">
      <c r="A131" s="24">
        <v>45818</v>
      </c>
      <c r="B131" s="25">
        <v>2</v>
      </c>
      <c r="C131" s="26" t="s">
        <v>6</v>
      </c>
      <c r="D131" s="26">
        <v>87</v>
      </c>
      <c r="E131" s="26">
        <v>93</v>
      </c>
      <c r="F131" s="26">
        <v>94</v>
      </c>
      <c r="G131" s="26">
        <v>90</v>
      </c>
      <c r="H131" s="27"/>
      <c r="I131" s="27">
        <v>91</v>
      </c>
      <c r="J131" s="26"/>
      <c r="K131" s="26"/>
      <c r="L131" s="26"/>
      <c r="M131" s="26"/>
      <c r="N131" s="26"/>
      <c r="O131" s="26"/>
      <c r="P131" s="26">
        <v>83</v>
      </c>
      <c r="Q131" s="26">
        <v>83</v>
      </c>
      <c r="R131" s="26">
        <v>83</v>
      </c>
      <c r="S131" s="26">
        <v>83</v>
      </c>
      <c r="T131" s="26"/>
      <c r="U131" s="26">
        <v>83</v>
      </c>
      <c r="V131" s="26">
        <v>83</v>
      </c>
      <c r="W131" s="26">
        <v>83</v>
      </c>
      <c r="X131" s="26">
        <v>83</v>
      </c>
      <c r="Y131" s="26">
        <v>103</v>
      </c>
      <c r="Z131" s="26">
        <v>98</v>
      </c>
      <c r="AA131" s="26">
        <v>100</v>
      </c>
      <c r="AB131" s="26">
        <v>97</v>
      </c>
      <c r="AC131" s="26">
        <v>100</v>
      </c>
      <c r="AD131" s="43">
        <v>99.6</v>
      </c>
      <c r="AE131" s="43">
        <v>20.5</v>
      </c>
      <c r="AF131" s="43">
        <v>23.6</v>
      </c>
      <c r="AG131" s="43">
        <v>21.9</v>
      </c>
      <c r="AH131" s="43">
        <v>21</v>
      </c>
      <c r="AI131" s="43">
        <v>21.9</v>
      </c>
      <c r="AJ131" s="28">
        <v>21.78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1"/>
  <sheetViews>
    <sheetView zoomScale="70" zoomScaleNormal="70" workbookViewId="0">
      <selection sqref="A1:M131"/>
    </sheetView>
  </sheetViews>
  <sheetFormatPr baseColWidth="10" defaultRowHeight="15" x14ac:dyDescent="0.2"/>
  <cols>
    <col min="1" max="1" width="13.83203125" customWidth="1"/>
    <col min="2" max="3" width="5.6640625" style="1" customWidth="1"/>
    <col min="4" max="13" width="6.6640625" style="2" customWidth="1"/>
  </cols>
  <sheetData>
    <row r="1" spans="1:15" ht="16" thickBot="1" x14ac:dyDescent="0.25">
      <c r="A1" s="13" t="s">
        <v>0</v>
      </c>
      <c r="B1" s="13" t="s">
        <v>1</v>
      </c>
      <c r="C1" s="13" t="s">
        <v>2</v>
      </c>
      <c r="D1" s="14" t="s">
        <v>7</v>
      </c>
      <c r="E1" s="14" t="s">
        <v>73</v>
      </c>
      <c r="F1" s="14" t="s">
        <v>8</v>
      </c>
      <c r="G1" s="14" t="s">
        <v>74</v>
      </c>
      <c r="H1" s="14" t="s">
        <v>9</v>
      </c>
      <c r="I1" s="14" t="s">
        <v>75</v>
      </c>
      <c r="J1" s="14" t="s">
        <v>76</v>
      </c>
      <c r="K1" s="14" t="s">
        <v>77</v>
      </c>
      <c r="L1" s="14" t="s">
        <v>78</v>
      </c>
      <c r="M1" s="14" t="s">
        <v>79</v>
      </c>
    </row>
    <row r="2" spans="1:15" x14ac:dyDescent="0.2">
      <c r="A2" s="15">
        <v>45755</v>
      </c>
      <c r="B2" s="16">
        <v>2</v>
      </c>
      <c r="C2" s="17">
        <v>1</v>
      </c>
      <c r="D2" s="18">
        <v>1.76</v>
      </c>
      <c r="E2" s="18">
        <v>0.25600000000000001</v>
      </c>
      <c r="F2" s="18">
        <v>1.98</v>
      </c>
      <c r="G2" s="18">
        <v>0.31</v>
      </c>
      <c r="H2" s="18">
        <v>2.48</v>
      </c>
      <c r="I2" s="19">
        <v>0.66900000000000004</v>
      </c>
      <c r="J2" s="18">
        <v>1.6</v>
      </c>
      <c r="K2" s="18">
        <v>0.24199999999999999</v>
      </c>
      <c r="L2" s="18">
        <v>2.0299999999999998</v>
      </c>
      <c r="M2" s="20">
        <v>0.40899999999999997</v>
      </c>
      <c r="O2" s="29">
        <f>AVERAGE(D2:D3,F2:F3,H2:H3,J2:J3,L2:L3,D8:D9,F8:F9,H8:H9,J8:J9,L8:L9)</f>
        <v>1.8694999999999999</v>
      </c>
    </row>
    <row r="3" spans="1:15" x14ac:dyDescent="0.2">
      <c r="A3" s="21">
        <v>45755</v>
      </c>
      <c r="B3" s="6">
        <v>2</v>
      </c>
      <c r="C3" s="7">
        <v>2</v>
      </c>
      <c r="D3" s="8">
        <v>3.02</v>
      </c>
      <c r="E3" s="8">
        <v>0.29299999999999998</v>
      </c>
      <c r="F3" s="8">
        <v>2.92</v>
      </c>
      <c r="G3" s="8">
        <v>0.496</v>
      </c>
      <c r="H3" s="8">
        <v>2.35</v>
      </c>
      <c r="I3" s="9">
        <v>0.193</v>
      </c>
      <c r="J3" s="8">
        <v>2.33</v>
      </c>
      <c r="K3" s="8">
        <v>0.314</v>
      </c>
      <c r="L3" s="8">
        <v>1.51</v>
      </c>
      <c r="M3" s="22">
        <v>0.29899999999999999</v>
      </c>
      <c r="O3" s="30">
        <f>AVERAGE(D5:D7,D11:D14,F5:F7,F11:F14,H5:H7,H11:H14,J5:J7,J11:J14,L5:L7,L11:L14)</f>
        <v>1.6806000000000003</v>
      </c>
    </row>
    <row r="4" spans="1:15" x14ac:dyDescent="0.2">
      <c r="A4" s="21">
        <v>45755</v>
      </c>
      <c r="B4" s="6">
        <v>2</v>
      </c>
      <c r="C4" s="7">
        <v>3</v>
      </c>
      <c r="D4" s="8"/>
      <c r="E4" s="8"/>
      <c r="F4" s="8"/>
      <c r="G4" s="8"/>
      <c r="H4" s="8"/>
      <c r="I4" s="9"/>
      <c r="J4" s="8"/>
      <c r="K4" s="8"/>
      <c r="L4" s="8"/>
      <c r="M4" s="22"/>
    </row>
    <row r="5" spans="1:15" x14ac:dyDescent="0.2">
      <c r="A5" s="21">
        <v>45755</v>
      </c>
      <c r="B5" s="6">
        <v>2</v>
      </c>
      <c r="C5" s="10">
        <v>4</v>
      </c>
      <c r="D5" s="11">
        <v>1.34</v>
      </c>
      <c r="E5" s="11">
        <v>0.38</v>
      </c>
      <c r="F5" s="11">
        <v>0.94199999999999995</v>
      </c>
      <c r="G5" s="11">
        <v>3.4200000000000001E-2</v>
      </c>
      <c r="H5" s="11">
        <v>1.53</v>
      </c>
      <c r="I5" s="11">
        <v>0.253</v>
      </c>
      <c r="J5" s="11">
        <v>1.89</v>
      </c>
      <c r="K5" s="11">
        <v>0.42799999999999999</v>
      </c>
      <c r="L5" s="11">
        <v>1.35</v>
      </c>
      <c r="M5" s="23">
        <v>0.107</v>
      </c>
    </row>
    <row r="6" spans="1:15" x14ac:dyDescent="0.2">
      <c r="A6" s="21">
        <v>45755</v>
      </c>
      <c r="B6" s="6">
        <v>2</v>
      </c>
      <c r="C6" s="10">
        <v>5</v>
      </c>
      <c r="D6" s="11">
        <v>1.85</v>
      </c>
      <c r="E6" s="11">
        <v>0.49299999999999999</v>
      </c>
      <c r="F6" s="11">
        <v>1.27</v>
      </c>
      <c r="G6" s="11">
        <v>0.111</v>
      </c>
      <c r="H6" s="11">
        <v>2.17</v>
      </c>
      <c r="I6" s="11">
        <v>0.28100000000000003</v>
      </c>
      <c r="J6" s="11">
        <v>1.62</v>
      </c>
      <c r="K6" s="11">
        <v>0.26100000000000001</v>
      </c>
      <c r="L6" s="11">
        <v>1.22</v>
      </c>
      <c r="M6" s="23">
        <v>0.23400000000000001</v>
      </c>
    </row>
    <row r="7" spans="1:15" x14ac:dyDescent="0.2">
      <c r="A7" s="21">
        <v>45755</v>
      </c>
      <c r="B7" s="6">
        <v>2</v>
      </c>
      <c r="C7" s="10">
        <v>6</v>
      </c>
      <c r="D7" s="11"/>
      <c r="E7" s="11"/>
      <c r="F7" s="11"/>
      <c r="G7" s="11"/>
      <c r="H7" s="11"/>
      <c r="I7" s="11"/>
      <c r="J7" s="11"/>
      <c r="K7" s="11"/>
      <c r="L7" s="11"/>
      <c r="M7" s="23"/>
    </row>
    <row r="8" spans="1:15" x14ac:dyDescent="0.2">
      <c r="A8" s="21">
        <v>45755</v>
      </c>
      <c r="B8" s="6">
        <v>2</v>
      </c>
      <c r="C8" s="7">
        <v>7</v>
      </c>
      <c r="D8" s="8">
        <v>1.07</v>
      </c>
      <c r="E8" s="8">
        <v>9.4100000000000003E-2</v>
      </c>
      <c r="F8" s="8">
        <v>1.39</v>
      </c>
      <c r="G8" s="8">
        <v>0.14699999999999999</v>
      </c>
      <c r="H8" s="8">
        <v>1.77</v>
      </c>
      <c r="I8" s="8">
        <v>0.23699999999999999</v>
      </c>
      <c r="J8" s="8">
        <v>1.33</v>
      </c>
      <c r="K8" s="8">
        <v>0.23200000000000001</v>
      </c>
      <c r="L8" s="8">
        <v>1.45</v>
      </c>
      <c r="M8" s="22">
        <v>0.35299999999999998</v>
      </c>
    </row>
    <row r="9" spans="1:15" x14ac:dyDescent="0.2">
      <c r="A9" s="21">
        <v>45755</v>
      </c>
      <c r="B9" s="6">
        <v>2</v>
      </c>
      <c r="C9" s="7">
        <v>8</v>
      </c>
      <c r="D9" s="8">
        <v>2.0299999999999998</v>
      </c>
      <c r="E9" s="8">
        <v>0.40500000000000003</v>
      </c>
      <c r="F9" s="8">
        <v>1.72</v>
      </c>
      <c r="G9" s="8">
        <v>0.20599999999999999</v>
      </c>
      <c r="H9" s="8">
        <v>1.33</v>
      </c>
      <c r="I9" s="8">
        <v>0.315</v>
      </c>
      <c r="J9" s="8">
        <v>1.37</v>
      </c>
      <c r="K9" s="8">
        <v>0.24299999999999999</v>
      </c>
      <c r="L9" s="8">
        <v>1.95</v>
      </c>
      <c r="M9" s="22"/>
    </row>
    <row r="10" spans="1:15" x14ac:dyDescent="0.2">
      <c r="A10" s="21">
        <v>45755</v>
      </c>
      <c r="B10" s="6">
        <v>2</v>
      </c>
      <c r="C10" s="7">
        <v>9</v>
      </c>
      <c r="D10" s="8"/>
      <c r="E10" s="8"/>
      <c r="F10" s="8"/>
      <c r="G10" s="8"/>
      <c r="H10" s="8"/>
      <c r="I10" s="8"/>
      <c r="J10" s="8"/>
      <c r="K10" s="8"/>
      <c r="L10" s="8"/>
      <c r="M10" s="22"/>
    </row>
    <row r="11" spans="1:15" x14ac:dyDescent="0.2">
      <c r="A11" s="21">
        <v>45755</v>
      </c>
      <c r="B11" s="6">
        <v>2</v>
      </c>
      <c r="C11" s="10" t="s">
        <v>3</v>
      </c>
      <c r="D11" s="11">
        <v>1.37</v>
      </c>
      <c r="E11" s="11">
        <v>0.58299999999999996</v>
      </c>
      <c r="F11" s="11">
        <v>0.30299999999999999</v>
      </c>
      <c r="G11" s="11">
        <v>6.6600000000000006E-2</v>
      </c>
      <c r="H11" s="11">
        <v>1.33</v>
      </c>
      <c r="I11" s="12">
        <v>0.29799999999999999</v>
      </c>
      <c r="J11" s="11">
        <v>1.63</v>
      </c>
      <c r="K11" s="11">
        <v>8.5500000000000007E-2</v>
      </c>
      <c r="L11" s="11">
        <v>1.56</v>
      </c>
      <c r="M11" s="23">
        <v>0.23499999999999999</v>
      </c>
    </row>
    <row r="12" spans="1:15" x14ac:dyDescent="0.2">
      <c r="A12" s="21">
        <v>45755</v>
      </c>
      <c r="B12" s="6">
        <v>2</v>
      </c>
      <c r="C12" s="10" t="s">
        <v>4</v>
      </c>
      <c r="D12" s="11">
        <v>3.12</v>
      </c>
      <c r="E12" s="11">
        <v>0.32200000000000001</v>
      </c>
      <c r="F12" s="11">
        <v>2.42</v>
      </c>
      <c r="G12" s="11">
        <v>0.35799999999999998</v>
      </c>
      <c r="H12" s="11">
        <v>2.16</v>
      </c>
      <c r="I12" s="11">
        <v>0.25700000000000001</v>
      </c>
      <c r="J12" s="11">
        <v>2.46</v>
      </c>
      <c r="K12" s="11">
        <v>0.154</v>
      </c>
      <c r="L12" s="11">
        <v>1.82</v>
      </c>
      <c r="M12" s="23">
        <v>0.33700000000000002</v>
      </c>
    </row>
    <row r="13" spans="1:15" x14ac:dyDescent="0.2">
      <c r="A13" s="21">
        <v>45755</v>
      </c>
      <c r="B13" s="6">
        <v>2</v>
      </c>
      <c r="C13" s="10" t="s">
        <v>5</v>
      </c>
      <c r="D13" s="11">
        <v>1.52</v>
      </c>
      <c r="E13" s="11">
        <v>0.33800000000000002</v>
      </c>
      <c r="F13" s="11">
        <v>1.71</v>
      </c>
      <c r="G13" s="11">
        <v>0.28199999999999997</v>
      </c>
      <c r="H13" s="11">
        <v>1.8</v>
      </c>
      <c r="I13" s="11">
        <v>0.19900000000000001</v>
      </c>
      <c r="J13" s="11">
        <v>2.2000000000000002</v>
      </c>
      <c r="K13" s="11">
        <v>0.45500000000000002</v>
      </c>
      <c r="L13" s="11">
        <v>1.43</v>
      </c>
      <c r="M13" s="23">
        <v>0.23200000000000001</v>
      </c>
    </row>
    <row r="14" spans="1:15" ht="16" thickBot="1" x14ac:dyDescent="0.25">
      <c r="A14" s="24">
        <v>45755</v>
      </c>
      <c r="B14" s="25">
        <v>2</v>
      </c>
      <c r="C14" s="26" t="s">
        <v>6</v>
      </c>
      <c r="D14" s="27"/>
      <c r="E14" s="27"/>
      <c r="F14" s="27"/>
      <c r="G14" s="27"/>
      <c r="H14" s="27"/>
      <c r="I14" s="27"/>
      <c r="J14" s="27"/>
      <c r="K14" s="27"/>
      <c r="L14" s="27"/>
      <c r="M14" s="28"/>
    </row>
    <row r="15" spans="1:15" x14ac:dyDescent="0.2">
      <c r="A15" s="15">
        <v>45762</v>
      </c>
      <c r="B15" s="16">
        <v>3</v>
      </c>
      <c r="C15" s="17">
        <v>1</v>
      </c>
      <c r="D15" s="18">
        <v>3.31</v>
      </c>
      <c r="E15" s="18">
        <v>0.42499999999999999</v>
      </c>
      <c r="F15" s="18">
        <v>2.5099999999999998</v>
      </c>
      <c r="G15" s="18">
        <v>0.28699999999999998</v>
      </c>
      <c r="H15" s="18">
        <v>2.48</v>
      </c>
      <c r="I15" s="19">
        <v>0.23300000000000001</v>
      </c>
      <c r="J15" s="18">
        <v>2.21</v>
      </c>
      <c r="K15" s="18">
        <v>0.13800000000000001</v>
      </c>
      <c r="L15" s="18">
        <v>3.27</v>
      </c>
      <c r="M15" s="20">
        <v>0.40200000000000002</v>
      </c>
      <c r="O15" s="29">
        <f>AVERAGE(D15:D16,F15:F16,H15:H16,J15:J16,L15:L16,D21:D22,F21:F22,H21:H22,J21:J22,L21:L22)</f>
        <v>2.7989999999999995</v>
      </c>
    </row>
    <row r="16" spans="1:15" x14ac:dyDescent="0.2">
      <c r="A16" s="21">
        <v>45762</v>
      </c>
      <c r="B16" s="6">
        <v>3</v>
      </c>
      <c r="C16" s="7">
        <v>2</v>
      </c>
      <c r="D16" s="8">
        <v>2.89</v>
      </c>
      <c r="E16" s="8">
        <v>0.114</v>
      </c>
      <c r="F16" s="8">
        <v>2.44</v>
      </c>
      <c r="G16" s="8">
        <v>0.313</v>
      </c>
      <c r="H16" s="8">
        <v>3.69</v>
      </c>
      <c r="I16" s="9">
        <v>0.71099999999999997</v>
      </c>
      <c r="J16" s="8">
        <v>3.02</v>
      </c>
      <c r="K16" s="8">
        <v>0.66900000000000004</v>
      </c>
      <c r="L16" s="8">
        <v>3.62</v>
      </c>
      <c r="M16" s="22">
        <v>0.309</v>
      </c>
      <c r="O16" s="30">
        <f>AVERAGE(D18:D20,D24:D27,F18:F20,F24:F27,H18:H20,H24:H27,J18:J20,J24:J27,L18:L20,L24:L27)</f>
        <v>2.979428571428572</v>
      </c>
    </row>
    <row r="17" spans="1:15" x14ac:dyDescent="0.2">
      <c r="A17" s="21">
        <v>45762</v>
      </c>
      <c r="B17" s="6">
        <v>3</v>
      </c>
      <c r="C17" s="7">
        <v>3</v>
      </c>
      <c r="D17" s="8">
        <v>1.35</v>
      </c>
      <c r="E17" s="8">
        <v>7.9299999999999995E-2</v>
      </c>
      <c r="F17" s="8">
        <v>2.2799999999999998</v>
      </c>
      <c r="G17" s="8">
        <v>0</v>
      </c>
      <c r="H17" s="8">
        <v>1.1200000000000001</v>
      </c>
      <c r="I17" s="9">
        <v>0</v>
      </c>
      <c r="J17" s="8">
        <v>1.94</v>
      </c>
      <c r="K17" s="8">
        <v>0</v>
      </c>
      <c r="L17" s="8">
        <v>2.39</v>
      </c>
      <c r="M17" s="22">
        <v>0.192</v>
      </c>
    </row>
    <row r="18" spans="1:15" x14ac:dyDescent="0.2">
      <c r="A18" s="21">
        <v>45762</v>
      </c>
      <c r="B18" s="6">
        <v>3</v>
      </c>
      <c r="C18" s="10">
        <v>4</v>
      </c>
      <c r="D18" s="11">
        <v>3.42</v>
      </c>
      <c r="E18" s="11">
        <v>0.39600000000000002</v>
      </c>
      <c r="F18" s="11">
        <v>4.8499999999999996</v>
      </c>
      <c r="G18" s="11">
        <v>0.434</v>
      </c>
      <c r="H18" s="11">
        <v>2.59</v>
      </c>
      <c r="I18" s="11">
        <v>0.254</v>
      </c>
      <c r="J18" s="11">
        <v>4.07</v>
      </c>
      <c r="K18" s="11">
        <v>0.159</v>
      </c>
      <c r="L18" s="11">
        <v>3.07</v>
      </c>
      <c r="M18" s="23">
        <v>0.27700000000000002</v>
      </c>
    </row>
    <row r="19" spans="1:15" x14ac:dyDescent="0.2">
      <c r="A19" s="21">
        <v>45762</v>
      </c>
      <c r="B19" s="6">
        <v>3</v>
      </c>
      <c r="C19" s="10">
        <v>5</v>
      </c>
      <c r="D19" s="11">
        <v>2.29</v>
      </c>
      <c r="E19" s="11">
        <v>0.56599999999999995</v>
      </c>
      <c r="F19" s="11">
        <v>2.74</v>
      </c>
      <c r="G19" s="11">
        <v>0.48799999999999999</v>
      </c>
      <c r="H19" s="11">
        <v>2.12</v>
      </c>
      <c r="I19" s="11">
        <v>0.30099999999999999</v>
      </c>
      <c r="J19" s="11">
        <v>3.54</v>
      </c>
      <c r="K19" s="11">
        <v>0.68200000000000005</v>
      </c>
      <c r="L19" s="11">
        <v>3.41</v>
      </c>
      <c r="M19" s="23">
        <v>0.44</v>
      </c>
    </row>
    <row r="20" spans="1:15" x14ac:dyDescent="0.2">
      <c r="A20" s="21">
        <v>45762</v>
      </c>
      <c r="B20" s="6">
        <v>3</v>
      </c>
      <c r="C20" s="10">
        <v>6</v>
      </c>
      <c r="D20" s="11">
        <v>4.1500000000000004</v>
      </c>
      <c r="E20" s="11">
        <v>0.59599999999999997</v>
      </c>
      <c r="F20" s="11">
        <v>2.91</v>
      </c>
      <c r="G20" s="11">
        <v>0.51100000000000001</v>
      </c>
      <c r="H20" s="11">
        <v>3.34</v>
      </c>
      <c r="I20" s="11">
        <v>0.53600000000000003</v>
      </c>
      <c r="J20" s="11">
        <v>1.08</v>
      </c>
      <c r="K20" s="11">
        <v>3.6400000000000002E-2</v>
      </c>
      <c r="L20" s="11">
        <v>3.37</v>
      </c>
      <c r="M20" s="23">
        <v>0.249</v>
      </c>
    </row>
    <row r="21" spans="1:15" x14ac:dyDescent="0.2">
      <c r="A21" s="21">
        <v>45762</v>
      </c>
      <c r="B21" s="6">
        <v>3</v>
      </c>
      <c r="C21" s="7">
        <v>7</v>
      </c>
      <c r="D21" s="8">
        <v>3.25</v>
      </c>
      <c r="E21" s="8">
        <v>0.25900000000000001</v>
      </c>
      <c r="F21" s="8">
        <v>3.69</v>
      </c>
      <c r="G21" s="8">
        <v>0.746</v>
      </c>
      <c r="H21" s="8">
        <v>2.94</v>
      </c>
      <c r="I21" s="8">
        <v>0.372</v>
      </c>
      <c r="J21" s="8">
        <v>2.63</v>
      </c>
      <c r="K21" s="8">
        <v>0.115</v>
      </c>
      <c r="L21" s="8">
        <v>2.9</v>
      </c>
      <c r="M21" s="22">
        <v>0.63800000000000001</v>
      </c>
    </row>
    <row r="22" spans="1:15" x14ac:dyDescent="0.2">
      <c r="A22" s="21">
        <v>45762</v>
      </c>
      <c r="B22" s="6">
        <v>3</v>
      </c>
      <c r="C22" s="7">
        <v>8</v>
      </c>
      <c r="D22" s="8">
        <v>2.14</v>
      </c>
      <c r="E22" s="8">
        <v>0.151</v>
      </c>
      <c r="F22" s="8">
        <v>2.54</v>
      </c>
      <c r="G22" s="8">
        <v>0.54700000000000004</v>
      </c>
      <c r="H22" s="8">
        <v>2.44</v>
      </c>
      <c r="I22" s="8">
        <v>4.7600000000000003E-2</v>
      </c>
      <c r="J22" s="8">
        <v>2.5499999999999998</v>
      </c>
      <c r="K22" s="8">
        <v>0.47</v>
      </c>
      <c r="L22" s="8">
        <v>1.46</v>
      </c>
      <c r="M22" s="22">
        <v>0.23300000000000001</v>
      </c>
    </row>
    <row r="23" spans="1:15" x14ac:dyDescent="0.2">
      <c r="A23" s="21">
        <v>45762</v>
      </c>
      <c r="B23" s="6">
        <v>3</v>
      </c>
      <c r="C23" s="7">
        <v>9</v>
      </c>
      <c r="D23" s="8">
        <v>3.05</v>
      </c>
      <c r="E23" s="8">
        <v>0.439</v>
      </c>
      <c r="F23" s="8">
        <v>2.78</v>
      </c>
      <c r="G23" s="8">
        <v>0.14699999999999999</v>
      </c>
      <c r="H23" s="8">
        <v>2.97</v>
      </c>
      <c r="I23" s="8">
        <v>0.91400000000000003</v>
      </c>
      <c r="J23" s="8">
        <v>2.97</v>
      </c>
      <c r="K23" s="8">
        <v>0.33800000000000002</v>
      </c>
      <c r="L23" s="8">
        <v>2.63</v>
      </c>
      <c r="M23" s="22">
        <v>0.38500000000000001</v>
      </c>
    </row>
    <row r="24" spans="1:15" x14ac:dyDescent="0.2">
      <c r="A24" s="21">
        <v>45762</v>
      </c>
      <c r="B24" s="6">
        <v>3</v>
      </c>
      <c r="C24" s="10" t="s">
        <v>3</v>
      </c>
      <c r="D24" s="11">
        <v>2.89</v>
      </c>
      <c r="E24" s="11">
        <v>0.311</v>
      </c>
      <c r="F24" s="11">
        <v>2.08</v>
      </c>
      <c r="G24" s="11">
        <v>0.30199999999999999</v>
      </c>
      <c r="H24" s="11">
        <v>2.74</v>
      </c>
      <c r="I24" s="12">
        <v>0.44900000000000001</v>
      </c>
      <c r="J24" s="11">
        <v>1.84</v>
      </c>
      <c r="K24" s="11">
        <v>9.3700000000000006E-2</v>
      </c>
      <c r="L24" s="11">
        <v>2.61</v>
      </c>
      <c r="M24" s="23">
        <v>0.317</v>
      </c>
    </row>
    <row r="25" spans="1:15" x14ac:dyDescent="0.2">
      <c r="A25" s="21">
        <v>45762</v>
      </c>
      <c r="B25" s="6">
        <v>3</v>
      </c>
      <c r="C25" s="10" t="s">
        <v>4</v>
      </c>
      <c r="D25" s="11">
        <v>3.73</v>
      </c>
      <c r="E25" s="11">
        <v>0.221</v>
      </c>
      <c r="F25" s="11">
        <v>2.84</v>
      </c>
      <c r="G25" s="11">
        <v>0.17899999999999999</v>
      </c>
      <c r="H25" s="11">
        <v>3.28</v>
      </c>
      <c r="I25" s="11">
        <v>0.19800000000000001</v>
      </c>
      <c r="J25" s="11">
        <v>3.18</v>
      </c>
      <c r="K25" s="11">
        <v>0.52800000000000002</v>
      </c>
      <c r="L25" s="11">
        <v>4.93</v>
      </c>
      <c r="M25" s="23">
        <v>0.44700000000000001</v>
      </c>
    </row>
    <row r="26" spans="1:15" x14ac:dyDescent="0.2">
      <c r="A26" s="21">
        <v>45762</v>
      </c>
      <c r="B26" s="6">
        <v>3</v>
      </c>
      <c r="C26" s="10" t="s">
        <v>5</v>
      </c>
      <c r="D26" s="11">
        <v>2.86</v>
      </c>
      <c r="E26" s="11">
        <v>0.38400000000000001</v>
      </c>
      <c r="F26" s="11">
        <v>2.34</v>
      </c>
      <c r="G26" s="11">
        <v>0.26400000000000001</v>
      </c>
      <c r="H26" s="11">
        <v>2.04</v>
      </c>
      <c r="I26" s="11">
        <v>0.22600000000000001</v>
      </c>
      <c r="J26" s="11">
        <v>3.14</v>
      </c>
      <c r="K26" s="11">
        <v>0.45</v>
      </c>
      <c r="L26" s="11">
        <v>3.06</v>
      </c>
      <c r="M26" s="23">
        <v>3.3860000000000001</v>
      </c>
    </row>
    <row r="27" spans="1:15" ht="16" thickBot="1" x14ac:dyDescent="0.25">
      <c r="A27" s="24">
        <v>45762</v>
      </c>
      <c r="B27" s="25">
        <v>3</v>
      </c>
      <c r="C27" s="26" t="s">
        <v>6</v>
      </c>
      <c r="D27" s="27">
        <v>2.94</v>
      </c>
      <c r="E27" s="27">
        <v>0.373</v>
      </c>
      <c r="F27" s="27">
        <v>1.35</v>
      </c>
      <c r="G27" s="27">
        <v>0.26400000000000001</v>
      </c>
      <c r="H27" s="27">
        <v>2.12</v>
      </c>
      <c r="I27" s="27">
        <v>0.28299999999999997</v>
      </c>
      <c r="J27" s="27">
        <v>3.9</v>
      </c>
      <c r="K27" s="27">
        <v>0.63200000000000001</v>
      </c>
      <c r="L27" s="27">
        <v>3.46</v>
      </c>
      <c r="M27" s="28">
        <v>0.63500000000000001</v>
      </c>
    </row>
    <row r="28" spans="1:15" x14ac:dyDescent="0.2">
      <c r="A28" s="15">
        <v>45769</v>
      </c>
      <c r="B28" s="16">
        <v>4</v>
      </c>
      <c r="C28" s="17">
        <v>1</v>
      </c>
      <c r="D28" s="18">
        <v>4.68</v>
      </c>
      <c r="E28" s="18">
        <v>0.32300000000000001</v>
      </c>
      <c r="F28" s="18">
        <v>4.26</v>
      </c>
      <c r="G28" s="18">
        <v>0.46899999999999997</v>
      </c>
      <c r="H28" s="18">
        <v>4.68</v>
      </c>
      <c r="I28" s="19">
        <v>0.35699999999999998</v>
      </c>
      <c r="J28" s="18">
        <v>4.58</v>
      </c>
      <c r="K28" s="18">
        <v>0.252</v>
      </c>
      <c r="L28" s="18">
        <v>6.14</v>
      </c>
      <c r="M28" s="20">
        <v>0.439</v>
      </c>
      <c r="O28" s="29">
        <f>AVERAGE(D28:D29,F28:F29,H28:H29,J28:J29,L28:L29,D34:D35,F34:F35,H34:H35,J34:J35,L34:L35)</f>
        <v>4.9129999999999985</v>
      </c>
    </row>
    <row r="29" spans="1:15" x14ac:dyDescent="0.2">
      <c r="A29" s="21">
        <v>45769</v>
      </c>
      <c r="B29" s="6">
        <v>4</v>
      </c>
      <c r="C29" s="7">
        <v>2</v>
      </c>
      <c r="D29" s="8">
        <v>4.03</v>
      </c>
      <c r="E29" s="8">
        <v>0.14699999999999999</v>
      </c>
      <c r="F29" s="8">
        <v>5.51</v>
      </c>
      <c r="G29" s="8">
        <v>0.311</v>
      </c>
      <c r="H29" s="8">
        <v>5.14</v>
      </c>
      <c r="I29" s="9">
        <v>0.35799999999999998</v>
      </c>
      <c r="J29" s="8">
        <v>5.64</v>
      </c>
      <c r="K29" s="8">
        <v>0.46899999999999997</v>
      </c>
      <c r="L29" s="8">
        <v>5</v>
      </c>
      <c r="M29" s="22">
        <v>0.126</v>
      </c>
      <c r="O29" s="30">
        <f>AVERAGE(D31:D33,D37:D40,F31:F33,F37:F40,H31:H33,H37:H40,J31:J33,J37:J40,L31:L33,L37:L40)</f>
        <v>4.7714285714285705</v>
      </c>
    </row>
    <row r="30" spans="1:15" x14ac:dyDescent="0.2">
      <c r="A30" s="21">
        <v>45769</v>
      </c>
      <c r="B30" s="6">
        <v>4</v>
      </c>
      <c r="C30" s="7">
        <v>3</v>
      </c>
      <c r="D30" s="8">
        <v>4.54</v>
      </c>
      <c r="E30" s="8">
        <v>0.63300000000000001</v>
      </c>
      <c r="F30" s="8">
        <v>3.3</v>
      </c>
      <c r="G30" s="8">
        <v>0.20599999999999999</v>
      </c>
      <c r="H30" s="8">
        <v>5.92</v>
      </c>
      <c r="I30" s="9">
        <v>0.312</v>
      </c>
      <c r="J30" s="8">
        <v>6.81</v>
      </c>
      <c r="K30" s="8">
        <v>0.57899999999999996</v>
      </c>
      <c r="L30" s="8">
        <v>6.2</v>
      </c>
      <c r="M30" s="22">
        <v>0.36099999999999999</v>
      </c>
    </row>
    <row r="31" spans="1:15" x14ac:dyDescent="0.2">
      <c r="A31" s="21">
        <v>45769</v>
      </c>
      <c r="B31" s="6">
        <v>4</v>
      </c>
      <c r="C31" s="10">
        <v>4</v>
      </c>
      <c r="D31" s="11">
        <v>5.95</v>
      </c>
      <c r="E31" s="11">
        <v>0.33200000000000002</v>
      </c>
      <c r="F31" s="11">
        <v>5.34</v>
      </c>
      <c r="G31" s="11">
        <v>0.39900000000000002</v>
      </c>
      <c r="H31" s="11">
        <v>6.1</v>
      </c>
      <c r="I31" s="11">
        <v>0.45100000000000001</v>
      </c>
      <c r="J31" s="11">
        <v>4.58</v>
      </c>
      <c r="K31" s="11">
        <v>0.17199999999999999</v>
      </c>
      <c r="L31" s="11">
        <v>5.52</v>
      </c>
      <c r="M31" s="23">
        <v>0.78</v>
      </c>
    </row>
    <row r="32" spans="1:15" x14ac:dyDescent="0.2">
      <c r="A32" s="21">
        <v>45769</v>
      </c>
      <c r="B32" s="6">
        <v>4</v>
      </c>
      <c r="C32" s="10">
        <v>5</v>
      </c>
      <c r="D32" s="11">
        <v>3.39</v>
      </c>
      <c r="E32" s="11">
        <v>0.17799999999999999</v>
      </c>
      <c r="F32" s="11">
        <v>3.75</v>
      </c>
      <c r="G32" s="11">
        <v>0.38600000000000001</v>
      </c>
      <c r="H32" s="11">
        <v>4.3099999999999996</v>
      </c>
      <c r="I32" s="11">
        <v>0.20599999999999999</v>
      </c>
      <c r="J32" s="11">
        <v>4.3</v>
      </c>
      <c r="K32" s="11">
        <v>0.2</v>
      </c>
      <c r="L32" s="11">
        <v>4</v>
      </c>
      <c r="M32" s="23">
        <v>2.0799999999999999E-2</v>
      </c>
    </row>
    <row r="33" spans="1:15" x14ac:dyDescent="0.2">
      <c r="A33" s="21">
        <v>45769</v>
      </c>
      <c r="B33" s="6">
        <v>4</v>
      </c>
      <c r="C33" s="10">
        <v>6</v>
      </c>
      <c r="D33" s="11">
        <v>3.87</v>
      </c>
      <c r="E33" s="11">
        <v>0.25600000000000001</v>
      </c>
      <c r="F33" s="11">
        <v>5.73</v>
      </c>
      <c r="G33" s="11">
        <v>0.29499999999999998</v>
      </c>
      <c r="H33" s="11">
        <v>4.67</v>
      </c>
      <c r="I33" s="11">
        <v>0.30199999999999999</v>
      </c>
      <c r="J33" s="11">
        <v>4.18</v>
      </c>
      <c r="K33" s="11">
        <v>0.187</v>
      </c>
      <c r="L33" s="11">
        <v>5.35</v>
      </c>
      <c r="M33" s="23">
        <v>0.39300000000000002</v>
      </c>
    </row>
    <row r="34" spans="1:15" x14ac:dyDescent="0.2">
      <c r="A34" s="21">
        <v>45769</v>
      </c>
      <c r="B34" s="6">
        <v>4</v>
      </c>
      <c r="C34" s="7">
        <v>7</v>
      </c>
      <c r="D34" s="8">
        <v>3.76</v>
      </c>
      <c r="E34" s="8">
        <v>0.47899999999999998</v>
      </c>
      <c r="F34" s="8">
        <v>4.6900000000000004</v>
      </c>
      <c r="G34" s="8">
        <v>0.15</v>
      </c>
      <c r="H34" s="8">
        <v>6.05</v>
      </c>
      <c r="I34" s="8">
        <v>0.32700000000000001</v>
      </c>
      <c r="J34" s="8">
        <v>5.14</v>
      </c>
      <c r="K34" s="8">
        <v>0.442</v>
      </c>
      <c r="L34" s="8">
        <v>5.46</v>
      </c>
      <c r="M34" s="22">
        <v>0.30599999999999999</v>
      </c>
    </row>
    <row r="35" spans="1:15" x14ac:dyDescent="0.2">
      <c r="A35" s="21">
        <v>45769</v>
      </c>
      <c r="B35" s="6">
        <v>4</v>
      </c>
      <c r="C35" s="7">
        <v>8</v>
      </c>
      <c r="D35" s="8">
        <v>5.29</v>
      </c>
      <c r="E35" s="8">
        <v>0.375</v>
      </c>
      <c r="F35" s="8">
        <v>4.87</v>
      </c>
      <c r="G35" s="8">
        <v>0.35899999999999999</v>
      </c>
      <c r="H35" s="8">
        <v>4.47</v>
      </c>
      <c r="I35" s="8">
        <v>0.38400000000000001</v>
      </c>
      <c r="J35" s="8">
        <v>3.82</v>
      </c>
      <c r="K35" s="8">
        <v>0.38500000000000001</v>
      </c>
      <c r="L35" s="8">
        <v>5.05</v>
      </c>
      <c r="M35" s="22">
        <v>0.752</v>
      </c>
    </row>
    <row r="36" spans="1:15" x14ac:dyDescent="0.2">
      <c r="A36" s="21">
        <v>45769</v>
      </c>
      <c r="B36" s="6">
        <v>4</v>
      </c>
      <c r="C36" s="7">
        <v>9</v>
      </c>
      <c r="D36" s="8">
        <v>5.25</v>
      </c>
      <c r="E36" s="8">
        <v>0.68400000000000005</v>
      </c>
      <c r="F36" s="8">
        <v>4.24</v>
      </c>
      <c r="G36" s="8">
        <v>0.124</v>
      </c>
      <c r="H36" s="8">
        <v>5.24</v>
      </c>
      <c r="I36" s="8">
        <v>0.69899999999999995</v>
      </c>
      <c r="J36" s="8">
        <v>6.08</v>
      </c>
      <c r="K36" s="8">
        <v>0.47499999999999998</v>
      </c>
      <c r="L36" s="8">
        <v>5.18</v>
      </c>
      <c r="M36" s="22">
        <v>0.30299999999999999</v>
      </c>
    </row>
    <row r="37" spans="1:15" x14ac:dyDescent="0.2">
      <c r="A37" s="21">
        <v>45769</v>
      </c>
      <c r="B37" s="6">
        <v>4</v>
      </c>
      <c r="C37" s="10" t="s">
        <v>3</v>
      </c>
      <c r="D37" s="11">
        <v>4.72</v>
      </c>
      <c r="E37" s="11">
        <v>0.53700000000000003</v>
      </c>
      <c r="F37" s="11">
        <v>5.59</v>
      </c>
      <c r="G37" s="11">
        <v>0.46200000000000002</v>
      </c>
      <c r="H37" s="11">
        <v>4.29</v>
      </c>
      <c r="I37" s="12">
        <v>0.216</v>
      </c>
      <c r="J37" s="11">
        <v>4.22</v>
      </c>
      <c r="K37" s="11">
        <v>0.30299999999999999</v>
      </c>
      <c r="L37" s="11">
        <v>5.94</v>
      </c>
      <c r="M37" s="23">
        <v>0.20899999999999999</v>
      </c>
    </row>
    <row r="38" spans="1:15" x14ac:dyDescent="0.2">
      <c r="A38" s="21">
        <v>45769</v>
      </c>
      <c r="B38" s="6">
        <v>4</v>
      </c>
      <c r="C38" s="10" t="s">
        <v>4</v>
      </c>
      <c r="D38" s="11">
        <v>5.19</v>
      </c>
      <c r="E38" s="11">
        <v>0.37</v>
      </c>
      <c r="F38" s="11">
        <v>4.45</v>
      </c>
      <c r="G38" s="11">
        <v>0.16500000000000001</v>
      </c>
      <c r="H38" s="11">
        <v>3.83</v>
      </c>
      <c r="I38" s="11">
        <v>0.29799999999999999</v>
      </c>
      <c r="J38" s="11">
        <v>4.97</v>
      </c>
      <c r="K38" s="11">
        <v>0.28799999999999998</v>
      </c>
      <c r="L38" s="11">
        <v>5.24</v>
      </c>
      <c r="M38" s="23">
        <v>0.13600000000000001</v>
      </c>
    </row>
    <row r="39" spans="1:15" x14ac:dyDescent="0.2">
      <c r="A39" s="21">
        <v>45769</v>
      </c>
      <c r="B39" s="6">
        <v>4</v>
      </c>
      <c r="C39" s="10" t="s">
        <v>5</v>
      </c>
      <c r="D39" s="11">
        <v>4.6399999999999997</v>
      </c>
      <c r="E39" s="11">
        <v>0.47099999999999997</v>
      </c>
      <c r="F39" s="11">
        <v>4.07</v>
      </c>
      <c r="G39" s="11">
        <v>0.28499999999999998</v>
      </c>
      <c r="H39" s="11">
        <v>4.3600000000000003</v>
      </c>
      <c r="I39" s="11">
        <v>0.42299999999999999</v>
      </c>
      <c r="J39" s="11">
        <v>4.07</v>
      </c>
      <c r="K39" s="11">
        <v>0.19</v>
      </c>
      <c r="L39" s="11">
        <v>4.6399999999999997</v>
      </c>
      <c r="M39" s="23">
        <v>0.193</v>
      </c>
    </row>
    <row r="40" spans="1:15" ht="16" thickBot="1" x14ac:dyDescent="0.25">
      <c r="A40" s="24">
        <v>45769</v>
      </c>
      <c r="B40" s="25">
        <v>4</v>
      </c>
      <c r="C40" s="26" t="s">
        <v>6</v>
      </c>
      <c r="D40" s="27">
        <v>4.68</v>
      </c>
      <c r="E40" s="27">
        <v>0.40699999999999997</v>
      </c>
      <c r="F40" s="27">
        <v>4.24</v>
      </c>
      <c r="G40" s="27">
        <v>0.36899999999999999</v>
      </c>
      <c r="H40" s="27">
        <v>5.71</v>
      </c>
      <c r="I40" s="27">
        <v>0.29899999999999999</v>
      </c>
      <c r="J40" s="27">
        <v>5.57</v>
      </c>
      <c r="K40" s="27">
        <v>0.316</v>
      </c>
      <c r="L40" s="27">
        <v>5.54</v>
      </c>
      <c r="M40" s="28">
        <v>0.47199999999999998</v>
      </c>
    </row>
    <row r="41" spans="1:15" x14ac:dyDescent="0.2">
      <c r="A41" s="15">
        <v>45776</v>
      </c>
      <c r="B41" s="16">
        <v>2</v>
      </c>
      <c r="C41" s="17">
        <v>1</v>
      </c>
      <c r="D41" s="18">
        <v>5.0199999999999996</v>
      </c>
      <c r="E41" s="18">
        <v>0.432</v>
      </c>
      <c r="F41" s="18">
        <v>3.4</v>
      </c>
      <c r="G41" s="18">
        <v>0.53200000000000003</v>
      </c>
      <c r="H41" s="18">
        <v>5.01</v>
      </c>
      <c r="I41" s="19">
        <v>0.19500000000000001</v>
      </c>
      <c r="J41" s="18">
        <v>5.3</v>
      </c>
      <c r="K41" s="18">
        <v>0.77500000000000002</v>
      </c>
      <c r="L41" s="18">
        <v>4.8</v>
      </c>
      <c r="M41" s="20">
        <v>0.41</v>
      </c>
      <c r="O41" s="29">
        <f>AVERAGE(D41:D42,F41:F42,H41:H42,J41:J42,L41:L42,D47:D48,F47:F48,H47:H48,J47:J48,L47:L48)</f>
        <v>4.3525</v>
      </c>
    </row>
    <row r="42" spans="1:15" x14ac:dyDescent="0.2">
      <c r="A42" s="21">
        <v>45776</v>
      </c>
      <c r="B42" s="6">
        <v>2</v>
      </c>
      <c r="C42" s="7">
        <v>2</v>
      </c>
      <c r="D42" s="8">
        <v>4.91</v>
      </c>
      <c r="E42" s="8">
        <v>0.38800000000000001</v>
      </c>
      <c r="F42" s="8">
        <v>5.17</v>
      </c>
      <c r="G42" s="8">
        <v>0.23499999999999999</v>
      </c>
      <c r="H42" s="8">
        <v>4.63</v>
      </c>
      <c r="I42" s="9">
        <v>0.71699999999999997</v>
      </c>
      <c r="J42" s="8">
        <v>5.32</v>
      </c>
      <c r="K42" s="8">
        <v>0.33</v>
      </c>
      <c r="L42" s="8">
        <v>6.17</v>
      </c>
      <c r="M42" s="22">
        <v>0.28899999999999998</v>
      </c>
      <c r="O42" s="30">
        <f>AVERAGE(D44:D46,D50:D53,F44:F46,F50:F53,H44:H46,H50:H53,J44:J46,J50:J53,L44:L46,L50:L53)</f>
        <v>3.6917142857142853</v>
      </c>
    </row>
    <row r="43" spans="1:15" x14ac:dyDescent="0.2">
      <c r="A43" s="21">
        <v>45776</v>
      </c>
      <c r="B43" s="6">
        <v>2</v>
      </c>
      <c r="C43" s="7">
        <v>3</v>
      </c>
      <c r="D43" s="8">
        <v>5.56</v>
      </c>
      <c r="E43" s="8">
        <v>0.68</v>
      </c>
      <c r="F43" s="8">
        <v>5.2</v>
      </c>
      <c r="G43" s="8">
        <v>0.26900000000000002</v>
      </c>
      <c r="H43" s="8">
        <v>4.88</v>
      </c>
      <c r="I43" s="9">
        <v>0.246</v>
      </c>
      <c r="J43" s="8">
        <v>5.25</v>
      </c>
      <c r="K43" s="8">
        <v>0.308</v>
      </c>
      <c r="L43" s="8">
        <v>5.89</v>
      </c>
      <c r="M43" s="22">
        <v>0.35499999999999998</v>
      </c>
    </row>
    <row r="44" spans="1:15" x14ac:dyDescent="0.2">
      <c r="A44" s="21">
        <v>45776</v>
      </c>
      <c r="B44" s="6">
        <v>2</v>
      </c>
      <c r="C44" s="10">
        <v>4</v>
      </c>
      <c r="D44" s="11">
        <v>3.23</v>
      </c>
      <c r="E44" s="11">
        <v>0.31</v>
      </c>
      <c r="F44" s="11">
        <v>3.43</v>
      </c>
      <c r="G44" s="11">
        <v>0.35399999999999998</v>
      </c>
      <c r="H44" s="11">
        <v>4.6100000000000003</v>
      </c>
      <c r="I44" s="11">
        <v>0.627</v>
      </c>
      <c r="J44" s="11">
        <v>4.03</v>
      </c>
      <c r="K44" s="11">
        <v>0.33700000000000002</v>
      </c>
      <c r="L44" s="11">
        <v>3.4</v>
      </c>
      <c r="M44" s="23">
        <v>0.16500000000000001</v>
      </c>
    </row>
    <row r="45" spans="1:15" x14ac:dyDescent="0.2">
      <c r="A45" s="21">
        <v>45776</v>
      </c>
      <c r="B45" s="6">
        <v>2</v>
      </c>
      <c r="C45" s="10">
        <v>5</v>
      </c>
      <c r="D45" s="11">
        <v>4.05</v>
      </c>
      <c r="E45" s="11">
        <v>0.155</v>
      </c>
      <c r="F45" s="11">
        <v>3.69</v>
      </c>
      <c r="G45" s="11">
        <v>0.28199999999999997</v>
      </c>
      <c r="H45" s="11">
        <v>4</v>
      </c>
      <c r="I45" s="11">
        <v>0.20100000000000001</v>
      </c>
      <c r="J45" s="11">
        <v>4.18</v>
      </c>
      <c r="K45" s="11">
        <v>0.25800000000000001</v>
      </c>
      <c r="L45" s="11">
        <v>4.1900000000000004</v>
      </c>
      <c r="M45" s="23">
        <v>0.29199999999999998</v>
      </c>
    </row>
    <row r="46" spans="1:15" x14ac:dyDescent="0.2">
      <c r="A46" s="21">
        <v>45776</v>
      </c>
      <c r="B46" s="6">
        <v>2</v>
      </c>
      <c r="C46" s="10">
        <v>6</v>
      </c>
      <c r="D46" s="11">
        <v>3.69</v>
      </c>
      <c r="E46" s="11">
        <v>0.81899999999999995</v>
      </c>
      <c r="F46" s="11">
        <v>3.52</v>
      </c>
      <c r="G46" s="11">
        <v>8.4000000000000005E-2</v>
      </c>
      <c r="H46" s="11">
        <v>3.74</v>
      </c>
      <c r="I46" s="11">
        <v>0.191</v>
      </c>
      <c r="J46" s="11">
        <v>4.74</v>
      </c>
      <c r="K46" s="11">
        <v>0.312</v>
      </c>
      <c r="L46" s="11">
        <v>3.63</v>
      </c>
      <c r="M46" s="23">
        <v>0.374</v>
      </c>
    </row>
    <row r="47" spans="1:15" x14ac:dyDescent="0.2">
      <c r="A47" s="21">
        <v>45776</v>
      </c>
      <c r="B47" s="6">
        <v>2</v>
      </c>
      <c r="C47" s="7">
        <v>7</v>
      </c>
      <c r="D47" s="8">
        <v>1.1499999999999999</v>
      </c>
      <c r="E47" s="8"/>
      <c r="F47" s="8"/>
      <c r="G47" s="8"/>
      <c r="H47" s="8"/>
      <c r="I47" s="8"/>
      <c r="J47" s="8"/>
      <c r="K47" s="8"/>
      <c r="L47" s="8"/>
      <c r="M47" s="22"/>
    </row>
    <row r="48" spans="1:15" x14ac:dyDescent="0.2">
      <c r="A48" s="21">
        <v>45776</v>
      </c>
      <c r="B48" s="6">
        <v>2</v>
      </c>
      <c r="C48" s="7">
        <v>8</v>
      </c>
      <c r="D48" s="8">
        <v>1.35</v>
      </c>
      <c r="E48" s="8"/>
      <c r="F48" s="8"/>
      <c r="G48" s="8"/>
      <c r="H48" s="8"/>
      <c r="I48" s="8"/>
      <c r="J48" s="8"/>
      <c r="K48" s="8"/>
      <c r="L48" s="8"/>
      <c r="M48" s="22"/>
    </row>
    <row r="49" spans="1:15" x14ac:dyDescent="0.2">
      <c r="A49" s="21">
        <v>45776</v>
      </c>
      <c r="B49" s="6">
        <v>2</v>
      </c>
      <c r="C49" s="7">
        <v>9</v>
      </c>
      <c r="D49" s="8">
        <v>2.31</v>
      </c>
      <c r="E49" s="8"/>
      <c r="F49" s="8"/>
      <c r="G49" s="8"/>
      <c r="H49" s="8"/>
      <c r="I49" s="8"/>
      <c r="J49" s="8"/>
      <c r="K49" s="8"/>
      <c r="L49" s="8"/>
      <c r="M49" s="22"/>
    </row>
    <row r="50" spans="1:15" x14ac:dyDescent="0.2">
      <c r="A50" s="21">
        <v>45776</v>
      </c>
      <c r="B50" s="6">
        <v>2</v>
      </c>
      <c r="C50" s="10" t="s">
        <v>3</v>
      </c>
      <c r="D50" s="11">
        <v>3.75</v>
      </c>
      <c r="E50" s="11">
        <v>0.28899999999999998</v>
      </c>
      <c r="F50" s="11">
        <v>3.01</v>
      </c>
      <c r="G50" s="11">
        <v>0.40899999999999997</v>
      </c>
      <c r="H50" s="11">
        <v>2.69</v>
      </c>
      <c r="I50" s="12">
        <v>0.45200000000000001</v>
      </c>
      <c r="J50" s="11">
        <v>3.82</v>
      </c>
      <c r="K50" s="11">
        <v>0.17599999999999999</v>
      </c>
      <c r="L50" s="11">
        <v>3.86</v>
      </c>
      <c r="M50" s="23">
        <v>0.28000000000000003</v>
      </c>
    </row>
    <row r="51" spans="1:15" x14ac:dyDescent="0.2">
      <c r="A51" s="21">
        <v>45776</v>
      </c>
      <c r="B51" s="6">
        <v>2</v>
      </c>
      <c r="C51" s="10" t="s">
        <v>4</v>
      </c>
      <c r="D51" s="11">
        <v>3.05</v>
      </c>
      <c r="E51" s="11">
        <v>0.40699999999999997</v>
      </c>
      <c r="F51" s="11">
        <v>3.57</v>
      </c>
      <c r="G51" s="11">
        <v>9.1800000000000007E-2</v>
      </c>
      <c r="H51" s="11">
        <v>3.16</v>
      </c>
      <c r="I51" s="11">
        <v>0.317</v>
      </c>
      <c r="J51" s="11">
        <v>3.27</v>
      </c>
      <c r="K51" s="11">
        <v>0.16900000000000001</v>
      </c>
      <c r="L51" s="11">
        <v>4.66</v>
      </c>
      <c r="M51" s="23">
        <v>0.46200000000000002</v>
      </c>
    </row>
    <row r="52" spans="1:15" x14ac:dyDescent="0.2">
      <c r="A52" s="21">
        <v>45776</v>
      </c>
      <c r="B52" s="6">
        <v>2</v>
      </c>
      <c r="C52" s="10" t="s">
        <v>5</v>
      </c>
      <c r="D52" s="11">
        <v>2.75</v>
      </c>
      <c r="E52" s="11">
        <v>0.55800000000000005</v>
      </c>
      <c r="F52" s="11">
        <v>3.28</v>
      </c>
      <c r="G52" s="11">
        <v>0.192</v>
      </c>
      <c r="H52" s="11">
        <v>4.43</v>
      </c>
      <c r="I52" s="11">
        <v>0.314</v>
      </c>
      <c r="J52" s="11">
        <v>2.5299999999999998</v>
      </c>
      <c r="K52" s="11">
        <v>0.32100000000000001</v>
      </c>
      <c r="L52" s="11">
        <v>3.09</v>
      </c>
      <c r="M52" s="23">
        <v>0.23</v>
      </c>
    </row>
    <row r="53" spans="1:15" ht="16" thickBot="1" x14ac:dyDescent="0.25">
      <c r="A53" s="24">
        <v>45776</v>
      </c>
      <c r="B53" s="25">
        <v>2</v>
      </c>
      <c r="C53" s="26" t="s">
        <v>6</v>
      </c>
      <c r="D53" s="27">
        <v>3.49</v>
      </c>
      <c r="E53" s="27">
        <v>0.315</v>
      </c>
      <c r="F53" s="27">
        <v>4.29</v>
      </c>
      <c r="G53" s="27">
        <v>0.24299999999999999</v>
      </c>
      <c r="H53" s="27">
        <v>4.7</v>
      </c>
      <c r="I53" s="27">
        <v>0.30399999999999999</v>
      </c>
      <c r="J53" s="27">
        <v>4.18</v>
      </c>
      <c r="K53" s="27">
        <v>0.315</v>
      </c>
      <c r="L53" s="27">
        <v>3.5</v>
      </c>
      <c r="M53" s="28">
        <v>0.16800000000000001</v>
      </c>
    </row>
    <row r="54" spans="1:15" x14ac:dyDescent="0.2">
      <c r="A54" s="15">
        <v>45783</v>
      </c>
      <c r="B54" s="16">
        <v>3</v>
      </c>
      <c r="C54" s="17">
        <v>1</v>
      </c>
      <c r="D54" s="18">
        <v>6.72</v>
      </c>
      <c r="E54" s="18">
        <v>0.51400000000000001</v>
      </c>
      <c r="F54" s="18">
        <v>5.31</v>
      </c>
      <c r="G54" s="18">
        <v>0.91100000000000003</v>
      </c>
      <c r="H54" s="18">
        <v>4.96</v>
      </c>
      <c r="I54" s="19">
        <v>0.107</v>
      </c>
      <c r="J54" s="18">
        <v>7.97</v>
      </c>
      <c r="K54" s="18">
        <v>0.495</v>
      </c>
      <c r="L54" s="18">
        <v>6.96</v>
      </c>
      <c r="M54" s="20">
        <v>0.222</v>
      </c>
      <c r="O54" s="29">
        <f>AVERAGE(D54:D55,F54:F55,H54:H55,J54:J55,L54:L55,D60:D61,F60:F61,H60:H61,J60:J61,L60:L61)</f>
        <v>4.8445</v>
      </c>
    </row>
    <row r="55" spans="1:15" x14ac:dyDescent="0.2">
      <c r="A55" s="21">
        <v>45783</v>
      </c>
      <c r="B55" s="6">
        <v>3</v>
      </c>
      <c r="C55" s="7">
        <v>2</v>
      </c>
      <c r="D55" s="8">
        <v>4.84</v>
      </c>
      <c r="E55" s="8">
        <v>0.50800000000000001</v>
      </c>
      <c r="F55" s="8">
        <v>3.19</v>
      </c>
      <c r="G55" s="8">
        <v>0.17799999999999999</v>
      </c>
      <c r="H55" s="8">
        <v>4.42</v>
      </c>
      <c r="I55" s="9">
        <v>0.39600000000000002</v>
      </c>
      <c r="J55" s="8">
        <v>5.86</v>
      </c>
      <c r="K55" s="8">
        <v>0.39</v>
      </c>
      <c r="L55" s="8">
        <v>4.78</v>
      </c>
      <c r="M55" s="22">
        <v>0.26900000000000002</v>
      </c>
      <c r="O55" s="30">
        <f>AVERAGE(D57:D59,D63:D66,F57:F59,F63:F66,H57:H59,H63:H66,J57:J59,J63:J66,L57:L59,L63:L66)</f>
        <v>4.6991428571428573</v>
      </c>
    </row>
    <row r="56" spans="1:15" x14ac:dyDescent="0.2">
      <c r="A56" s="21">
        <v>45783</v>
      </c>
      <c r="B56" s="6">
        <v>3</v>
      </c>
      <c r="C56" s="7">
        <v>3</v>
      </c>
      <c r="D56" s="8">
        <v>3.55</v>
      </c>
      <c r="E56" s="8">
        <v>0.123</v>
      </c>
      <c r="F56" s="8">
        <v>3.94</v>
      </c>
      <c r="G56" s="8">
        <v>0.52400000000000002</v>
      </c>
      <c r="H56" s="8">
        <v>3.44</v>
      </c>
      <c r="I56" s="9">
        <v>0.35299999999999998</v>
      </c>
      <c r="J56" s="8">
        <v>3.61</v>
      </c>
      <c r="K56" s="8">
        <v>0.12</v>
      </c>
      <c r="L56" s="8">
        <v>5.69</v>
      </c>
      <c r="M56" s="22">
        <v>0.32900000000000001</v>
      </c>
    </row>
    <row r="57" spans="1:15" x14ac:dyDescent="0.2">
      <c r="A57" s="21">
        <v>45783</v>
      </c>
      <c r="B57" s="6">
        <v>3</v>
      </c>
      <c r="C57" s="10">
        <v>4</v>
      </c>
      <c r="D57" s="11">
        <v>3.46</v>
      </c>
      <c r="E57" s="11">
        <v>0.41199999999999998</v>
      </c>
      <c r="F57" s="11">
        <v>4.28</v>
      </c>
      <c r="G57" s="11">
        <v>0.22700000000000001</v>
      </c>
      <c r="H57" s="11">
        <v>4.7699999999999996</v>
      </c>
      <c r="I57" s="11">
        <v>0.27700000000000002</v>
      </c>
      <c r="J57" s="11">
        <v>4.8099999999999996</v>
      </c>
      <c r="K57" s="11">
        <v>0.20699999999999999</v>
      </c>
      <c r="L57" s="11">
        <v>4.43</v>
      </c>
      <c r="M57" s="23">
        <v>0.23</v>
      </c>
    </row>
    <row r="58" spans="1:15" x14ac:dyDescent="0.2">
      <c r="A58" s="21">
        <v>45783</v>
      </c>
      <c r="B58" s="6">
        <v>3</v>
      </c>
      <c r="C58" s="10">
        <v>5</v>
      </c>
      <c r="D58" s="11">
        <v>5.52</v>
      </c>
      <c r="E58" s="11">
        <v>0.26900000000000002</v>
      </c>
      <c r="F58" s="11">
        <v>5.04</v>
      </c>
      <c r="G58" s="11">
        <v>0.17399999999999999</v>
      </c>
      <c r="H58" s="11">
        <v>4.9400000000000004</v>
      </c>
      <c r="I58" s="11">
        <v>0.16</v>
      </c>
      <c r="J58" s="11">
        <v>5.24</v>
      </c>
      <c r="K58" s="11">
        <v>0.14499999999999999</v>
      </c>
      <c r="L58" s="11">
        <v>5.38</v>
      </c>
      <c r="M58" s="23">
        <v>0.50600000000000001</v>
      </c>
    </row>
    <row r="59" spans="1:15" x14ac:dyDescent="0.2">
      <c r="A59" s="21">
        <v>45783</v>
      </c>
      <c r="B59" s="6">
        <v>3</v>
      </c>
      <c r="C59" s="10">
        <v>6</v>
      </c>
      <c r="D59" s="11">
        <v>5.1100000000000003</v>
      </c>
      <c r="E59" s="11">
        <v>0.111</v>
      </c>
      <c r="F59" s="11">
        <v>3.92</v>
      </c>
      <c r="G59" s="11">
        <v>0.60499999999999998</v>
      </c>
      <c r="H59" s="11">
        <v>4.83</v>
      </c>
      <c r="I59" s="11">
        <v>0.307</v>
      </c>
      <c r="J59" s="11">
        <v>4.32</v>
      </c>
      <c r="K59" s="11">
        <v>0.1</v>
      </c>
      <c r="L59" s="11">
        <v>4.53</v>
      </c>
      <c r="M59" s="23">
        <v>0.312</v>
      </c>
    </row>
    <row r="60" spans="1:15" x14ac:dyDescent="0.2">
      <c r="A60" s="21">
        <v>45783</v>
      </c>
      <c r="B60" s="6">
        <v>3</v>
      </c>
      <c r="C60" s="7">
        <v>7</v>
      </c>
      <c r="D60" s="8">
        <v>3.31</v>
      </c>
      <c r="E60" s="8">
        <v>0.114</v>
      </c>
      <c r="F60" s="8">
        <v>3.98</v>
      </c>
      <c r="G60" s="8">
        <v>0.36099999999999999</v>
      </c>
      <c r="H60" s="8">
        <v>3.9</v>
      </c>
      <c r="I60" s="8">
        <v>0.106</v>
      </c>
      <c r="J60" s="8">
        <v>4.8099999999999996</v>
      </c>
      <c r="K60" s="8">
        <v>0.59899999999999998</v>
      </c>
      <c r="L60" s="8">
        <v>4.1900000000000004</v>
      </c>
      <c r="M60" s="22">
        <v>0.25</v>
      </c>
    </row>
    <row r="61" spans="1:15" x14ac:dyDescent="0.2">
      <c r="A61" s="21">
        <v>45783</v>
      </c>
      <c r="B61" s="6">
        <v>3</v>
      </c>
      <c r="C61" s="7">
        <v>8</v>
      </c>
      <c r="D61" s="8">
        <v>4.1900000000000004</v>
      </c>
      <c r="E61" s="8">
        <v>0.56499999999999995</v>
      </c>
      <c r="F61" s="8">
        <v>4.34</v>
      </c>
      <c r="G61" s="8">
        <v>0.499</v>
      </c>
      <c r="H61" s="8">
        <v>4.51</v>
      </c>
      <c r="I61" s="8">
        <v>0.22500000000000001</v>
      </c>
      <c r="J61" s="8">
        <v>5.35</v>
      </c>
      <c r="K61" s="8">
        <v>0.439</v>
      </c>
      <c r="L61" s="8">
        <v>3.3</v>
      </c>
      <c r="M61" s="22">
        <v>0.14199999999999999</v>
      </c>
    </row>
    <row r="62" spans="1:15" x14ac:dyDescent="0.2">
      <c r="A62" s="21">
        <v>45783</v>
      </c>
      <c r="B62" s="6">
        <v>3</v>
      </c>
      <c r="C62" s="7">
        <v>9</v>
      </c>
      <c r="D62" s="8">
        <v>4.26</v>
      </c>
      <c r="E62" s="8">
        <v>0.312</v>
      </c>
      <c r="F62" s="8">
        <v>4.96</v>
      </c>
      <c r="G62" s="8">
        <v>0.25700000000000001</v>
      </c>
      <c r="H62" s="8">
        <v>4.59</v>
      </c>
      <c r="I62" s="8">
        <v>0.42899999999999999</v>
      </c>
      <c r="J62" s="8">
        <v>4.42</v>
      </c>
      <c r="K62" s="8">
        <v>0.315</v>
      </c>
      <c r="L62" s="8">
        <v>3.39</v>
      </c>
      <c r="M62" s="22">
        <v>0.123</v>
      </c>
    </row>
    <row r="63" spans="1:15" x14ac:dyDescent="0.2">
      <c r="A63" s="21">
        <v>45783</v>
      </c>
      <c r="B63" s="6">
        <v>3</v>
      </c>
      <c r="C63" s="10" t="s">
        <v>3</v>
      </c>
      <c r="D63" s="11">
        <v>4.8899999999999997</v>
      </c>
      <c r="E63" s="11">
        <v>0.54900000000000004</v>
      </c>
      <c r="F63" s="11">
        <v>4.43</v>
      </c>
      <c r="G63" s="11">
        <v>0.39200000000000002</v>
      </c>
      <c r="H63" s="11">
        <v>4.59</v>
      </c>
      <c r="I63" s="12">
        <v>0.46500000000000002</v>
      </c>
      <c r="J63" s="11">
        <v>4.97</v>
      </c>
      <c r="K63" s="11">
        <v>0.36699999999999999</v>
      </c>
      <c r="L63" s="11">
        <v>5.39</v>
      </c>
      <c r="M63" s="23">
        <v>0.48599999999999999</v>
      </c>
    </row>
    <row r="64" spans="1:15" x14ac:dyDescent="0.2">
      <c r="A64" s="21">
        <v>45783</v>
      </c>
      <c r="B64" s="6">
        <v>3</v>
      </c>
      <c r="C64" s="10" t="s">
        <v>4</v>
      </c>
      <c r="D64" s="11">
        <v>4.47</v>
      </c>
      <c r="E64" s="11">
        <v>0.32100000000000001</v>
      </c>
      <c r="F64" s="11">
        <v>4.82</v>
      </c>
      <c r="G64" s="11">
        <v>0.21</v>
      </c>
      <c r="H64" s="11">
        <v>4.38</v>
      </c>
      <c r="I64" s="11">
        <v>0.214</v>
      </c>
      <c r="J64" s="11">
        <v>5.36</v>
      </c>
      <c r="K64" s="11">
        <v>0.32700000000000001</v>
      </c>
      <c r="L64" s="11">
        <v>4.7</v>
      </c>
      <c r="M64" s="23">
        <v>0.29499999999999998</v>
      </c>
    </row>
    <row r="65" spans="1:15" x14ac:dyDescent="0.2">
      <c r="A65" s="21">
        <v>45783</v>
      </c>
      <c r="B65" s="6">
        <v>3</v>
      </c>
      <c r="C65" s="10" t="s">
        <v>5</v>
      </c>
      <c r="D65" s="11">
        <v>4.5999999999999996</v>
      </c>
      <c r="E65" s="11">
        <v>0.45400000000000001</v>
      </c>
      <c r="F65" s="11">
        <v>4.49</v>
      </c>
      <c r="G65" s="11">
        <v>0.187</v>
      </c>
      <c r="H65" s="11">
        <v>4.84</v>
      </c>
      <c r="I65" s="11">
        <v>0.26600000000000001</v>
      </c>
      <c r="J65" s="11">
        <v>4.34</v>
      </c>
      <c r="K65" s="11">
        <v>0.48099999999999998</v>
      </c>
      <c r="L65" s="11">
        <v>4.84</v>
      </c>
      <c r="M65" s="23">
        <v>0.30199999999999999</v>
      </c>
    </row>
    <row r="66" spans="1:15" ht="16" thickBot="1" x14ac:dyDescent="0.25">
      <c r="A66" s="24">
        <v>45783</v>
      </c>
      <c r="B66" s="25">
        <v>3</v>
      </c>
      <c r="C66" s="26" t="s">
        <v>6</v>
      </c>
      <c r="D66" s="27">
        <v>4.33</v>
      </c>
      <c r="E66" s="27">
        <v>0.28799999999999998</v>
      </c>
      <c r="F66" s="27">
        <v>5.43</v>
      </c>
      <c r="G66" s="27">
        <v>0.28699999999999998</v>
      </c>
      <c r="H66" s="27">
        <v>4.37</v>
      </c>
      <c r="I66" s="27">
        <v>0.22900000000000001</v>
      </c>
      <c r="J66" s="27">
        <v>4.32</v>
      </c>
      <c r="K66" s="27">
        <v>0.22</v>
      </c>
      <c r="L66" s="27">
        <v>4.33</v>
      </c>
      <c r="M66" s="28">
        <v>0.13</v>
      </c>
    </row>
    <row r="67" spans="1:15" x14ac:dyDescent="0.2">
      <c r="A67" s="15">
        <v>45790</v>
      </c>
      <c r="B67" s="16">
        <v>4</v>
      </c>
      <c r="C67" s="17">
        <v>1</v>
      </c>
      <c r="D67" s="18">
        <v>4.5999999999999996</v>
      </c>
      <c r="E67" s="18">
        <v>0.33500000000000002</v>
      </c>
      <c r="F67" s="18">
        <v>3.75</v>
      </c>
      <c r="G67" s="18">
        <v>0.255</v>
      </c>
      <c r="H67" s="18">
        <v>2.96</v>
      </c>
      <c r="I67" s="19">
        <v>0.14099999999999999</v>
      </c>
      <c r="J67" s="18">
        <v>3.3</v>
      </c>
      <c r="K67" s="18">
        <v>0.31</v>
      </c>
      <c r="L67" s="18">
        <v>2.0099999999999998</v>
      </c>
      <c r="M67" s="20">
        <v>0.187</v>
      </c>
      <c r="O67" s="29">
        <f>AVERAGE(D67:D68,F67:F68,H67:H68,J67:J68,L67:L68,D73:D74,F73:F74,H73:H74,J73:J74,L73:L74)</f>
        <v>3.7855000000000003</v>
      </c>
    </row>
    <row r="68" spans="1:15" x14ac:dyDescent="0.2">
      <c r="A68" s="21">
        <v>45790</v>
      </c>
      <c r="B68" s="6">
        <v>4</v>
      </c>
      <c r="C68" s="7">
        <v>2</v>
      </c>
      <c r="D68" s="8">
        <v>5.41</v>
      </c>
      <c r="E68" s="8">
        <v>0.61</v>
      </c>
      <c r="F68" s="8">
        <v>4.54</v>
      </c>
      <c r="G68" s="8">
        <v>0.32200000000000001</v>
      </c>
      <c r="H68" s="8">
        <v>2.52</v>
      </c>
      <c r="I68" s="9">
        <v>0.186</v>
      </c>
      <c r="J68" s="8">
        <v>1.97</v>
      </c>
      <c r="K68" s="8">
        <v>7.7700000000000005E-2</v>
      </c>
      <c r="L68" s="8">
        <v>2.61</v>
      </c>
      <c r="M68" s="22">
        <v>0.189</v>
      </c>
      <c r="O68" s="30">
        <f>AVERAGE(D70:D72,D76:D79,F70:F72,F76:F79,H70:H72,H76:H79,J70:J72,J76:J79,L70:L72,L76:L79)</f>
        <v>3.4765714285714284</v>
      </c>
    </row>
    <row r="69" spans="1:15" x14ac:dyDescent="0.2">
      <c r="A69" s="21">
        <v>45790</v>
      </c>
      <c r="B69" s="6">
        <v>4</v>
      </c>
      <c r="C69" s="7">
        <v>3</v>
      </c>
      <c r="D69" s="8"/>
      <c r="E69" s="8"/>
      <c r="F69" s="8"/>
      <c r="G69" s="8"/>
      <c r="H69" s="8"/>
      <c r="I69" s="9"/>
      <c r="J69" s="8"/>
      <c r="K69" s="8"/>
      <c r="L69" s="8"/>
      <c r="M69" s="22"/>
    </row>
    <row r="70" spans="1:15" x14ac:dyDescent="0.2">
      <c r="A70" s="21">
        <v>45790</v>
      </c>
      <c r="B70" s="6">
        <v>4</v>
      </c>
      <c r="C70" s="10">
        <v>4</v>
      </c>
      <c r="D70" s="11">
        <v>4.4800000000000004</v>
      </c>
      <c r="E70" s="11">
        <v>0.46</v>
      </c>
      <c r="F70" s="11">
        <v>3.81</v>
      </c>
      <c r="G70" s="11">
        <v>0.26100000000000001</v>
      </c>
      <c r="H70" s="11">
        <v>4.3899999999999997</v>
      </c>
      <c r="I70" s="11">
        <v>0.26700000000000002</v>
      </c>
      <c r="J70" s="11">
        <v>4.08</v>
      </c>
      <c r="K70" s="11">
        <v>0.24299999999999999</v>
      </c>
      <c r="L70" s="11">
        <v>2.58</v>
      </c>
      <c r="M70" s="23">
        <v>0.16300000000000001</v>
      </c>
    </row>
    <row r="71" spans="1:15" x14ac:dyDescent="0.2">
      <c r="A71" s="21">
        <v>45790</v>
      </c>
      <c r="B71" s="6">
        <v>4</v>
      </c>
      <c r="C71" s="10">
        <v>5</v>
      </c>
      <c r="D71" s="11">
        <v>3.72</v>
      </c>
      <c r="E71" s="11">
        <v>0.19900000000000001</v>
      </c>
      <c r="F71" s="11">
        <v>3.46</v>
      </c>
      <c r="G71" s="11">
        <v>0.17100000000000001</v>
      </c>
      <c r="H71" s="11">
        <v>3.39</v>
      </c>
      <c r="I71" s="11">
        <v>0.17</v>
      </c>
      <c r="J71" s="11">
        <v>3.61</v>
      </c>
      <c r="K71" s="11">
        <v>0.19400000000000001</v>
      </c>
      <c r="L71" s="11">
        <v>3.19</v>
      </c>
      <c r="M71" s="23">
        <v>0.113</v>
      </c>
    </row>
    <row r="72" spans="1:15" x14ac:dyDescent="0.2">
      <c r="A72" s="21">
        <v>45790</v>
      </c>
      <c r="B72" s="6">
        <v>4</v>
      </c>
      <c r="C72" s="10">
        <v>6</v>
      </c>
      <c r="D72" s="11">
        <v>4.45</v>
      </c>
      <c r="E72" s="11">
        <v>0.32500000000000001</v>
      </c>
      <c r="F72" s="11">
        <v>4.51</v>
      </c>
      <c r="G72" s="11">
        <v>0.125</v>
      </c>
      <c r="H72" s="11">
        <v>4.33</v>
      </c>
      <c r="I72" s="11">
        <v>0.28799999999999998</v>
      </c>
      <c r="J72" s="11">
        <v>4.1100000000000003</v>
      </c>
      <c r="K72" s="11">
        <v>0.26500000000000001</v>
      </c>
      <c r="L72" s="11">
        <v>3.92</v>
      </c>
      <c r="M72" s="23">
        <v>0.435</v>
      </c>
    </row>
    <row r="73" spans="1:15" x14ac:dyDescent="0.2">
      <c r="A73" s="21">
        <v>45790</v>
      </c>
      <c r="B73" s="6">
        <v>4</v>
      </c>
      <c r="C73" s="7">
        <v>7</v>
      </c>
      <c r="D73" s="8">
        <v>3.72</v>
      </c>
      <c r="E73" s="8">
        <v>0.24299999999999999</v>
      </c>
      <c r="F73" s="8">
        <v>3.81</v>
      </c>
      <c r="G73" s="8">
        <v>0.311</v>
      </c>
      <c r="H73" s="8">
        <v>3.7</v>
      </c>
      <c r="I73" s="8">
        <v>0.57799999999999996</v>
      </c>
      <c r="J73" s="8">
        <v>3.24</v>
      </c>
      <c r="K73" s="8">
        <v>0.41699999999999998</v>
      </c>
      <c r="L73" s="8">
        <v>2.75</v>
      </c>
      <c r="M73" s="22">
        <v>0.39400000000000002</v>
      </c>
    </row>
    <row r="74" spans="1:15" x14ac:dyDescent="0.2">
      <c r="A74" s="21">
        <v>45790</v>
      </c>
      <c r="B74" s="6">
        <v>4</v>
      </c>
      <c r="C74" s="7">
        <v>8</v>
      </c>
      <c r="D74" s="8">
        <v>4.26</v>
      </c>
      <c r="E74" s="8">
        <v>0.28699999999999998</v>
      </c>
      <c r="F74" s="8">
        <v>5.37</v>
      </c>
      <c r="G74" s="8">
        <v>0.32400000000000001</v>
      </c>
      <c r="H74" s="8">
        <v>5.05</v>
      </c>
      <c r="I74" s="8">
        <v>0.63200000000000001</v>
      </c>
      <c r="J74" s="8">
        <v>5.46</v>
      </c>
      <c r="K74" s="8">
        <v>0.44</v>
      </c>
      <c r="L74" s="8">
        <v>4.68</v>
      </c>
      <c r="M74" s="22">
        <v>0.27700000000000002</v>
      </c>
    </row>
    <row r="75" spans="1:15" x14ac:dyDescent="0.2">
      <c r="A75" s="21">
        <v>45790</v>
      </c>
      <c r="B75" s="6">
        <v>4</v>
      </c>
      <c r="C75" s="7">
        <v>9</v>
      </c>
      <c r="D75" s="8">
        <v>3.96</v>
      </c>
      <c r="E75" s="8">
        <v>0.25</v>
      </c>
      <c r="F75" s="8">
        <v>4.43</v>
      </c>
      <c r="G75" s="8">
        <v>0.17799999999999999</v>
      </c>
      <c r="H75" s="8">
        <v>3.71</v>
      </c>
      <c r="I75" s="8">
        <v>0.40200000000000002</v>
      </c>
      <c r="J75" s="8">
        <v>3.59</v>
      </c>
      <c r="K75" s="8">
        <v>0.30499999999999999</v>
      </c>
      <c r="L75" s="8">
        <v>5.34</v>
      </c>
      <c r="M75" s="22">
        <v>0.55900000000000005</v>
      </c>
    </row>
    <row r="76" spans="1:15" x14ac:dyDescent="0.2">
      <c r="A76" s="21">
        <v>45790</v>
      </c>
      <c r="B76" s="6">
        <v>4</v>
      </c>
      <c r="C76" s="10" t="s">
        <v>3</v>
      </c>
      <c r="D76" s="11">
        <v>3.39</v>
      </c>
      <c r="E76" s="11">
        <v>0.28199999999999997</v>
      </c>
      <c r="F76" s="11">
        <v>2.87</v>
      </c>
      <c r="G76" s="11">
        <v>0.28299999999999997</v>
      </c>
      <c r="H76" s="11">
        <v>3.19</v>
      </c>
      <c r="I76" s="12">
        <v>0.36099999999999999</v>
      </c>
      <c r="J76" s="11">
        <v>3.52</v>
      </c>
      <c r="K76" s="11">
        <v>0.97399999999999998</v>
      </c>
      <c r="L76" s="11">
        <v>2.48</v>
      </c>
      <c r="M76" s="23">
        <v>0.16600000000000001</v>
      </c>
    </row>
    <row r="77" spans="1:15" x14ac:dyDescent="0.2">
      <c r="A77" s="21">
        <v>45790</v>
      </c>
      <c r="B77" s="6">
        <v>4</v>
      </c>
      <c r="C77" s="10" t="s">
        <v>4</v>
      </c>
      <c r="D77" s="11">
        <v>2.4</v>
      </c>
      <c r="E77" s="11">
        <v>0.23400000000000001</v>
      </c>
      <c r="F77" s="11">
        <v>3.2</v>
      </c>
      <c r="G77" s="11">
        <v>0.29599999999999999</v>
      </c>
      <c r="H77" s="11">
        <v>3.02</v>
      </c>
      <c r="I77" s="11">
        <v>0.502</v>
      </c>
      <c r="J77" s="11">
        <v>4.17</v>
      </c>
      <c r="K77" s="11">
        <v>0.626</v>
      </c>
      <c r="L77" s="11">
        <v>3.34</v>
      </c>
      <c r="M77" s="23">
        <v>0.23499999999999999</v>
      </c>
    </row>
    <row r="78" spans="1:15" x14ac:dyDescent="0.2">
      <c r="A78" s="21">
        <v>45790</v>
      </c>
      <c r="B78" s="6">
        <v>4</v>
      </c>
      <c r="C78" s="10" t="s">
        <v>5</v>
      </c>
      <c r="D78" s="11">
        <v>3.22</v>
      </c>
      <c r="E78" s="11">
        <v>0.28999999999999998</v>
      </c>
      <c r="F78" s="11">
        <v>2.92</v>
      </c>
      <c r="G78" s="11">
        <v>0.11799999999999999</v>
      </c>
      <c r="H78" s="11">
        <v>2.82</v>
      </c>
      <c r="I78" s="11">
        <v>0.23100000000000001</v>
      </c>
      <c r="J78" s="11">
        <v>3.79</v>
      </c>
      <c r="K78" s="11">
        <v>0.50700000000000001</v>
      </c>
      <c r="L78" s="11">
        <v>2.37</v>
      </c>
      <c r="M78" s="23">
        <v>0.217</v>
      </c>
    </row>
    <row r="79" spans="1:15" ht="16" thickBot="1" x14ac:dyDescent="0.25">
      <c r="A79" s="24">
        <v>45790</v>
      </c>
      <c r="B79" s="25">
        <v>4</v>
      </c>
      <c r="C79" s="26" t="s">
        <v>6</v>
      </c>
      <c r="D79" s="27">
        <v>0.2</v>
      </c>
      <c r="E79" s="27">
        <v>0.183</v>
      </c>
      <c r="F79" s="27">
        <v>4.51</v>
      </c>
      <c r="G79" s="27">
        <v>0.26800000000000002</v>
      </c>
      <c r="H79" s="27">
        <v>4.04</v>
      </c>
      <c r="I79" s="27">
        <v>0.29299999999999998</v>
      </c>
      <c r="J79" s="27">
        <v>4.24</v>
      </c>
      <c r="K79" s="27">
        <v>0.3</v>
      </c>
      <c r="L79" s="27">
        <v>3.96</v>
      </c>
      <c r="M79" s="28">
        <v>0.55900000000000005</v>
      </c>
    </row>
    <row r="80" spans="1:15" x14ac:dyDescent="0.2">
      <c r="A80" s="15">
        <v>45797</v>
      </c>
      <c r="B80" s="16">
        <v>2</v>
      </c>
      <c r="C80" s="17">
        <v>1</v>
      </c>
      <c r="D80" s="18">
        <v>4.8</v>
      </c>
      <c r="E80" s="18">
        <v>0.312</v>
      </c>
      <c r="F80" s="18">
        <v>5.22</v>
      </c>
      <c r="G80" s="18">
        <v>0.219</v>
      </c>
      <c r="H80" s="18">
        <v>5.17</v>
      </c>
      <c r="I80" s="19">
        <v>0.223</v>
      </c>
      <c r="J80" s="18">
        <v>4.9400000000000004</v>
      </c>
      <c r="K80" s="18">
        <v>0.13100000000000001</v>
      </c>
      <c r="L80" s="18">
        <v>4.5199999999999996</v>
      </c>
      <c r="M80" s="20">
        <v>0.20599999999999999</v>
      </c>
      <c r="O80" s="29">
        <f>AVERAGE(D80:D81,F80:F81,H80:H81,J80:J81,L80:L81,D86:D87,F86:F87,H86:H87,J86:J87,L86:L87)</f>
        <v>4.4544999999999995</v>
      </c>
    </row>
    <row r="81" spans="1:15" x14ac:dyDescent="0.2">
      <c r="A81" s="21">
        <v>45797</v>
      </c>
      <c r="B81" s="6">
        <v>2</v>
      </c>
      <c r="C81" s="7">
        <v>2</v>
      </c>
      <c r="D81" s="8">
        <v>4.46</v>
      </c>
      <c r="E81" s="8">
        <v>0.48899999999999999</v>
      </c>
      <c r="F81" s="8">
        <v>4.7300000000000004</v>
      </c>
      <c r="G81" s="8">
        <v>7.8100000000000003E-2</v>
      </c>
      <c r="H81" s="8">
        <v>4.58</v>
      </c>
      <c r="I81" s="9">
        <v>0.22700000000000001</v>
      </c>
      <c r="J81" s="8">
        <v>5.05</v>
      </c>
      <c r="K81" s="8">
        <v>0.13</v>
      </c>
      <c r="L81" s="8">
        <v>4.71</v>
      </c>
      <c r="M81" s="22">
        <v>0.251</v>
      </c>
      <c r="O81" s="30">
        <f>AVERAGE(D83:D85,D89:D92,F83:F85,F89:F92,H83:H85,H89:H92,J83:J85,J89:J92,L83:L85,L89:L92)</f>
        <v>4.4134285714285699</v>
      </c>
    </row>
    <row r="82" spans="1:15" x14ac:dyDescent="0.2">
      <c r="A82" s="21">
        <v>45797</v>
      </c>
      <c r="B82" s="6">
        <v>2</v>
      </c>
      <c r="C82" s="7">
        <v>3</v>
      </c>
      <c r="D82" s="8">
        <v>4.46</v>
      </c>
      <c r="E82" s="8">
        <v>7.9899999999999999E-2</v>
      </c>
      <c r="F82" s="8">
        <v>5.23</v>
      </c>
      <c r="G82" s="8">
        <v>0.20399999999999999</v>
      </c>
      <c r="H82" s="8">
        <v>5.73</v>
      </c>
      <c r="I82" s="9">
        <v>0.14099999999999999</v>
      </c>
      <c r="J82" s="8">
        <v>4.67</v>
      </c>
      <c r="K82" s="8">
        <v>0.28000000000000003</v>
      </c>
      <c r="L82" s="8">
        <v>4.76</v>
      </c>
      <c r="M82" s="22">
        <v>0.27200000000000002</v>
      </c>
    </row>
    <row r="83" spans="1:15" x14ac:dyDescent="0.2">
      <c r="A83" s="21">
        <v>45797</v>
      </c>
      <c r="B83" s="6">
        <v>2</v>
      </c>
      <c r="C83" s="10">
        <v>4</v>
      </c>
      <c r="D83" s="11">
        <v>6.05</v>
      </c>
      <c r="E83" s="11">
        <v>0.47799999999999998</v>
      </c>
      <c r="F83" s="11">
        <v>4.82</v>
      </c>
      <c r="G83" s="11">
        <v>0.28100000000000003</v>
      </c>
      <c r="H83" s="11">
        <v>4.1100000000000003</v>
      </c>
      <c r="I83" s="11">
        <v>0.312</v>
      </c>
      <c r="J83" s="11">
        <v>3.88</v>
      </c>
      <c r="K83" s="11">
        <v>0.14499999999999999</v>
      </c>
      <c r="L83" s="11">
        <v>5.15</v>
      </c>
      <c r="M83" s="23">
        <v>0.14199999999999999</v>
      </c>
    </row>
    <row r="84" spans="1:15" x14ac:dyDescent="0.2">
      <c r="A84" s="21">
        <v>45797</v>
      </c>
      <c r="B84" s="6">
        <v>2</v>
      </c>
      <c r="C84" s="10">
        <v>5</v>
      </c>
      <c r="D84" s="11">
        <v>4.1100000000000003</v>
      </c>
      <c r="E84" s="11">
        <v>0.24099999999999999</v>
      </c>
      <c r="F84" s="11">
        <v>5.28</v>
      </c>
      <c r="G84" s="11">
        <v>0.77100000000000002</v>
      </c>
      <c r="H84" s="11">
        <v>4.93</v>
      </c>
      <c r="I84" s="11">
        <v>0.13500000000000001</v>
      </c>
      <c r="J84" s="11">
        <v>4.54</v>
      </c>
      <c r="K84" s="11">
        <v>0.311</v>
      </c>
      <c r="L84" s="11">
        <v>3.85</v>
      </c>
      <c r="M84" s="23">
        <v>0.28000000000000003</v>
      </c>
    </row>
    <row r="85" spans="1:15" x14ac:dyDescent="0.2">
      <c r="A85" s="21">
        <v>45797</v>
      </c>
      <c r="B85" s="6">
        <v>2</v>
      </c>
      <c r="C85" s="10">
        <v>6</v>
      </c>
      <c r="D85" s="11">
        <v>4.87</v>
      </c>
      <c r="E85" s="11">
        <v>7.2300000000000003E-2</v>
      </c>
      <c r="F85" s="11">
        <v>4.01</v>
      </c>
      <c r="G85" s="11">
        <v>6.2399999999999997E-2</v>
      </c>
      <c r="H85" s="11">
        <v>4.08</v>
      </c>
      <c r="I85" s="11">
        <v>0.27100000000000002</v>
      </c>
      <c r="J85" s="11">
        <v>4.9400000000000004</v>
      </c>
      <c r="K85" s="11">
        <v>0.255</v>
      </c>
      <c r="L85" s="11">
        <v>4.79</v>
      </c>
      <c r="M85" s="23">
        <v>3.2599999999999997E-2</v>
      </c>
    </row>
    <row r="86" spans="1:15" x14ac:dyDescent="0.2">
      <c r="A86" s="21">
        <v>45797</v>
      </c>
      <c r="B86" s="6">
        <v>2</v>
      </c>
      <c r="C86" s="7">
        <v>7</v>
      </c>
      <c r="D86" s="8">
        <v>4.8899999999999997</v>
      </c>
      <c r="E86" s="8">
        <v>0.67800000000000005</v>
      </c>
      <c r="F86" s="8">
        <v>4.72</v>
      </c>
      <c r="G86" s="8">
        <v>0.14499999999999999</v>
      </c>
      <c r="H86" s="8">
        <v>3.56</v>
      </c>
      <c r="I86" s="8">
        <v>0.25900000000000001</v>
      </c>
      <c r="J86" s="8">
        <v>3.92</v>
      </c>
      <c r="K86" s="8">
        <v>0.247</v>
      </c>
      <c r="L86" s="8">
        <v>3.74</v>
      </c>
      <c r="M86" s="22">
        <v>0.16200000000000001</v>
      </c>
    </row>
    <row r="87" spans="1:15" x14ac:dyDescent="0.2">
      <c r="A87" s="21">
        <v>45797</v>
      </c>
      <c r="B87" s="6">
        <v>2</v>
      </c>
      <c r="C87" s="7">
        <v>8</v>
      </c>
      <c r="D87" s="8">
        <v>4.5599999999999996</v>
      </c>
      <c r="E87" s="8">
        <v>0.621</v>
      </c>
      <c r="F87" s="8">
        <v>3.34</v>
      </c>
      <c r="G87" s="8">
        <v>0.20799999999999999</v>
      </c>
      <c r="H87" s="8">
        <v>2.72</v>
      </c>
      <c r="I87" s="8">
        <v>0.23899999999999999</v>
      </c>
      <c r="J87" s="8">
        <v>4.71</v>
      </c>
      <c r="K87" s="8">
        <v>0.188</v>
      </c>
      <c r="L87" s="8">
        <v>4.75</v>
      </c>
      <c r="M87" s="22">
        <v>0.40100000000000002</v>
      </c>
    </row>
    <row r="88" spans="1:15" x14ac:dyDescent="0.2">
      <c r="A88" s="21">
        <v>45797</v>
      </c>
      <c r="B88" s="6">
        <v>2</v>
      </c>
      <c r="C88" s="7">
        <v>9</v>
      </c>
      <c r="D88" s="8">
        <v>4.45</v>
      </c>
      <c r="E88" s="8">
        <v>0.25900000000000001</v>
      </c>
      <c r="F88" s="8">
        <v>4.16</v>
      </c>
      <c r="G88" s="8">
        <v>0.16700000000000001</v>
      </c>
      <c r="H88" s="8">
        <v>2.91</v>
      </c>
      <c r="I88" s="8">
        <v>0.19900000000000001</v>
      </c>
      <c r="J88" s="8">
        <v>4.26</v>
      </c>
      <c r="K88" s="8">
        <v>0.31900000000000001</v>
      </c>
      <c r="L88" s="8">
        <v>5.14</v>
      </c>
      <c r="M88" s="22">
        <v>0.36199999999999999</v>
      </c>
    </row>
    <row r="89" spans="1:15" x14ac:dyDescent="0.2">
      <c r="A89" s="21">
        <v>45797</v>
      </c>
      <c r="B89" s="6">
        <v>2</v>
      </c>
      <c r="C89" s="10" t="s">
        <v>3</v>
      </c>
      <c r="D89" s="11">
        <v>4.1900000000000004</v>
      </c>
      <c r="E89" s="11">
        <v>0.3</v>
      </c>
      <c r="F89" s="11">
        <v>4.0199999999999996</v>
      </c>
      <c r="G89" s="11">
        <v>0.23599999999999999</v>
      </c>
      <c r="H89" s="11">
        <v>4.3099999999999996</v>
      </c>
      <c r="I89" s="12">
        <v>0.193</v>
      </c>
      <c r="J89" s="11">
        <v>3.82</v>
      </c>
      <c r="K89" s="11">
        <v>0.248</v>
      </c>
      <c r="L89" s="11">
        <v>3.92</v>
      </c>
      <c r="M89" s="23">
        <v>0.22900000000000001</v>
      </c>
    </row>
    <row r="90" spans="1:15" x14ac:dyDescent="0.2">
      <c r="A90" s="21">
        <v>45797</v>
      </c>
      <c r="B90" s="6">
        <v>2</v>
      </c>
      <c r="C90" s="10" t="s">
        <v>4</v>
      </c>
      <c r="D90" s="11">
        <v>2.46</v>
      </c>
      <c r="E90" s="11">
        <v>0.19</v>
      </c>
      <c r="F90" s="11">
        <v>4.28</v>
      </c>
      <c r="G90" s="11">
        <v>0.20899999999999999</v>
      </c>
      <c r="H90" s="11">
        <v>2.68</v>
      </c>
      <c r="I90" s="11">
        <v>0.34499999999999997</v>
      </c>
      <c r="J90" s="11">
        <v>4.3499999999999996</v>
      </c>
      <c r="K90" s="11">
        <v>0.44600000000000001</v>
      </c>
      <c r="L90" s="11">
        <v>4.24</v>
      </c>
      <c r="M90" s="23">
        <v>0.47299999999999998</v>
      </c>
    </row>
    <row r="91" spans="1:15" x14ac:dyDescent="0.2">
      <c r="A91" s="21">
        <v>45797</v>
      </c>
      <c r="B91" s="6">
        <v>2</v>
      </c>
      <c r="C91" s="10" t="s">
        <v>5</v>
      </c>
      <c r="D91" s="11">
        <v>5.28</v>
      </c>
      <c r="E91" s="11">
        <v>0.34699999999999998</v>
      </c>
      <c r="F91" s="11">
        <v>5.03</v>
      </c>
      <c r="G91" s="11">
        <v>0.124</v>
      </c>
      <c r="H91" s="11">
        <v>4.43</v>
      </c>
      <c r="I91" s="11">
        <v>0.154</v>
      </c>
      <c r="J91" s="11">
        <v>4.99</v>
      </c>
      <c r="K91" s="11">
        <v>0.436</v>
      </c>
      <c r="L91" s="11">
        <v>5.03</v>
      </c>
      <c r="M91" s="23">
        <v>0.121</v>
      </c>
    </row>
    <row r="92" spans="1:15" ht="16" thickBot="1" x14ac:dyDescent="0.25">
      <c r="A92" s="24">
        <v>45797</v>
      </c>
      <c r="B92" s="25">
        <v>2</v>
      </c>
      <c r="C92" s="26" t="s">
        <v>6</v>
      </c>
      <c r="D92" s="27">
        <v>4.22</v>
      </c>
      <c r="E92" s="27">
        <v>0.496</v>
      </c>
      <c r="F92" s="27">
        <v>4.55</v>
      </c>
      <c r="G92" s="27">
        <v>0.26900000000000002</v>
      </c>
      <c r="H92" s="27">
        <v>4.5999999999999996</v>
      </c>
      <c r="I92" s="27">
        <v>0.28100000000000003</v>
      </c>
      <c r="J92" s="27">
        <v>4.24</v>
      </c>
      <c r="K92" s="27">
        <v>0.125</v>
      </c>
      <c r="L92" s="27">
        <v>4.42</v>
      </c>
      <c r="M92" s="28">
        <v>0.10299999999999999</v>
      </c>
    </row>
    <row r="93" spans="1:15" x14ac:dyDescent="0.2">
      <c r="A93" s="15">
        <v>45804</v>
      </c>
      <c r="B93" s="16">
        <v>3</v>
      </c>
      <c r="C93" s="17">
        <v>1</v>
      </c>
      <c r="D93" s="18">
        <v>5.4</v>
      </c>
      <c r="E93" s="18">
        <v>0.17399999999999999</v>
      </c>
      <c r="F93" s="18">
        <v>5.9</v>
      </c>
      <c r="G93" s="18">
        <v>0.17199999999999999</v>
      </c>
      <c r="H93" s="18">
        <v>5.44</v>
      </c>
      <c r="I93" s="19">
        <v>0.16600000000000001</v>
      </c>
      <c r="J93" s="18">
        <v>5.78</v>
      </c>
      <c r="K93" s="18">
        <v>0.33800000000000002</v>
      </c>
      <c r="L93" s="18">
        <v>5.99</v>
      </c>
      <c r="M93" s="20">
        <v>0.39300000000000002</v>
      </c>
      <c r="O93" s="29">
        <f>AVERAGE(D93:D94,F93:F94,H93:H94,J93:J94,L93:L94,D99:D100,F99:F100,H99:H100,J99:J100,L99:L100)</f>
        <v>5.2960000000000012</v>
      </c>
    </row>
    <row r="94" spans="1:15" x14ac:dyDescent="0.2">
      <c r="A94" s="21">
        <v>45804</v>
      </c>
      <c r="B94" s="6">
        <v>3</v>
      </c>
      <c r="C94" s="7">
        <v>2</v>
      </c>
      <c r="D94" s="8">
        <v>3.83</v>
      </c>
      <c r="E94" s="8">
        <v>0.23400000000000001</v>
      </c>
      <c r="F94" s="8">
        <v>5.99</v>
      </c>
      <c r="G94" s="8">
        <v>0.221</v>
      </c>
      <c r="H94" s="8">
        <v>5.63</v>
      </c>
      <c r="I94" s="9">
        <v>0.16700000000000001</v>
      </c>
      <c r="J94" s="8">
        <v>5.72</v>
      </c>
      <c r="K94" s="8">
        <v>0.3</v>
      </c>
      <c r="L94" s="8">
        <v>4.21</v>
      </c>
      <c r="M94" s="22">
        <v>0.15</v>
      </c>
      <c r="O94" s="30">
        <f>AVERAGE(D96:D98,D102:D105,F96:F98,F102:F105,H96:H98,H102:H105,J96:J98,J102:J105,L96:L98,L102:L105)</f>
        <v>5.3997142857142855</v>
      </c>
    </row>
    <row r="95" spans="1:15" x14ac:dyDescent="0.2">
      <c r="A95" s="21">
        <v>45804</v>
      </c>
      <c r="B95" s="6">
        <v>3</v>
      </c>
      <c r="C95" s="7">
        <v>3</v>
      </c>
      <c r="D95" s="8">
        <v>5.72</v>
      </c>
      <c r="E95" s="8">
        <v>0.2</v>
      </c>
      <c r="F95" s="8">
        <v>5.17</v>
      </c>
      <c r="G95" s="8">
        <v>0.185</v>
      </c>
      <c r="H95" s="8">
        <v>5.5</v>
      </c>
      <c r="I95" s="9">
        <v>0.16200000000000001</v>
      </c>
      <c r="J95" s="8">
        <v>5.49</v>
      </c>
      <c r="K95" s="8">
        <v>0.24399999999999999</v>
      </c>
      <c r="L95" s="8">
        <v>5.72</v>
      </c>
      <c r="M95" s="22">
        <v>0.19900000000000001</v>
      </c>
    </row>
    <row r="96" spans="1:15" x14ac:dyDescent="0.2">
      <c r="A96" s="21">
        <v>45804</v>
      </c>
      <c r="B96" s="6">
        <v>3</v>
      </c>
      <c r="C96" s="10">
        <v>4</v>
      </c>
      <c r="D96" s="11">
        <v>5.42</v>
      </c>
      <c r="E96" s="11">
        <v>0.19800000000000001</v>
      </c>
      <c r="F96" s="11">
        <v>6.23</v>
      </c>
      <c r="G96" s="11">
        <v>0.108</v>
      </c>
      <c r="H96" s="11">
        <v>5.67</v>
      </c>
      <c r="I96" s="11">
        <v>0.25600000000000001</v>
      </c>
      <c r="J96" s="11">
        <v>5.08</v>
      </c>
      <c r="K96" s="11">
        <v>0.22500000000000001</v>
      </c>
      <c r="L96" s="11">
        <v>5.61</v>
      </c>
      <c r="M96" s="23">
        <v>6.13E-2</v>
      </c>
    </row>
    <row r="97" spans="1:15" x14ac:dyDescent="0.2">
      <c r="A97" s="21">
        <v>45804</v>
      </c>
      <c r="B97" s="6">
        <v>3</v>
      </c>
      <c r="C97" s="10">
        <v>5</v>
      </c>
      <c r="D97" s="11">
        <v>5.24</v>
      </c>
      <c r="E97" s="11">
        <v>6.1400000000000003E-2</v>
      </c>
      <c r="F97" s="11">
        <v>4.83</v>
      </c>
      <c r="G97" s="11">
        <v>0.13400000000000001</v>
      </c>
      <c r="H97" s="11">
        <v>4.3899999999999997</v>
      </c>
      <c r="I97" s="11">
        <v>0.108</v>
      </c>
      <c r="J97" s="11">
        <v>4.4000000000000004</v>
      </c>
      <c r="K97" s="11">
        <v>0.28100000000000003</v>
      </c>
      <c r="L97" s="11">
        <v>5.38</v>
      </c>
      <c r="M97" s="23">
        <v>0.11</v>
      </c>
    </row>
    <row r="98" spans="1:15" x14ac:dyDescent="0.2">
      <c r="A98" s="21">
        <v>45804</v>
      </c>
      <c r="B98" s="6">
        <v>3</v>
      </c>
      <c r="C98" s="10">
        <v>6</v>
      </c>
      <c r="D98" s="11">
        <v>4.8499999999999996</v>
      </c>
      <c r="E98" s="11">
        <v>0.42799999999999999</v>
      </c>
      <c r="F98" s="11">
        <v>5.85</v>
      </c>
      <c r="G98" s="11">
        <v>0.27400000000000002</v>
      </c>
      <c r="H98" s="11">
        <v>4.91</v>
      </c>
      <c r="I98" s="11">
        <v>0.16200000000000001</v>
      </c>
      <c r="J98" s="11">
        <v>5.59</v>
      </c>
      <c r="K98" s="11">
        <v>0.30499999999999999</v>
      </c>
      <c r="L98" s="11">
        <v>6.24</v>
      </c>
      <c r="M98" s="23">
        <v>0.14000000000000001</v>
      </c>
    </row>
    <row r="99" spans="1:15" x14ac:dyDescent="0.2">
      <c r="A99" s="21">
        <v>45804</v>
      </c>
      <c r="B99" s="6">
        <v>3</v>
      </c>
      <c r="C99" s="7">
        <v>7</v>
      </c>
      <c r="D99" s="8">
        <v>3.55</v>
      </c>
      <c r="E99" s="8">
        <v>0.28499999999999998</v>
      </c>
      <c r="F99" s="8">
        <v>4.4000000000000004</v>
      </c>
      <c r="G99" s="8">
        <v>0.29899999999999999</v>
      </c>
      <c r="H99" s="8">
        <v>4.7699999999999996</v>
      </c>
      <c r="I99" s="8">
        <v>0.29099999999999998</v>
      </c>
      <c r="J99" s="8">
        <v>5.76</v>
      </c>
      <c r="K99" s="8">
        <v>0.252</v>
      </c>
      <c r="L99" s="8">
        <v>5.1100000000000003</v>
      </c>
      <c r="M99" s="22">
        <v>0.252</v>
      </c>
    </row>
    <row r="100" spans="1:15" x14ac:dyDescent="0.2">
      <c r="A100" s="21">
        <v>45804</v>
      </c>
      <c r="B100" s="6">
        <v>3</v>
      </c>
      <c r="C100" s="7">
        <v>8</v>
      </c>
      <c r="D100" s="8">
        <v>4.6900000000000004</v>
      </c>
      <c r="E100" s="8">
        <v>0.21199999999999999</v>
      </c>
      <c r="F100" s="8">
        <v>6.18</v>
      </c>
      <c r="G100" s="8">
        <v>0.48499999999999999</v>
      </c>
      <c r="H100" s="8">
        <v>4.6900000000000004</v>
      </c>
      <c r="I100" s="8">
        <v>7.9399999999999998E-2</v>
      </c>
      <c r="J100" s="8">
        <v>6.73</v>
      </c>
      <c r="K100" s="8">
        <v>0.14499999999999999</v>
      </c>
      <c r="L100" s="8">
        <v>6.15</v>
      </c>
      <c r="M100" s="22">
        <v>0.40500000000000003</v>
      </c>
    </row>
    <row r="101" spans="1:15" x14ac:dyDescent="0.2">
      <c r="A101" s="21">
        <v>45804</v>
      </c>
      <c r="B101" s="6">
        <v>3</v>
      </c>
      <c r="C101" s="7">
        <v>9</v>
      </c>
      <c r="D101" s="8">
        <v>4.4800000000000004</v>
      </c>
      <c r="E101" s="8">
        <v>0.34899999999999998</v>
      </c>
      <c r="F101" s="8">
        <v>5.96</v>
      </c>
      <c r="G101" s="8">
        <v>0.191</v>
      </c>
      <c r="H101" s="8">
        <v>6.59</v>
      </c>
      <c r="I101" s="8">
        <v>0.442</v>
      </c>
      <c r="J101" s="8">
        <v>5.47</v>
      </c>
      <c r="K101" s="8">
        <v>0.18099999999999999</v>
      </c>
      <c r="L101" s="8">
        <v>5.71</v>
      </c>
      <c r="M101" s="22">
        <v>0.18</v>
      </c>
    </row>
    <row r="102" spans="1:15" x14ac:dyDescent="0.2">
      <c r="A102" s="21">
        <v>45804</v>
      </c>
      <c r="B102" s="6">
        <v>3</v>
      </c>
      <c r="C102" s="10" t="s">
        <v>3</v>
      </c>
      <c r="D102" s="11">
        <v>5.31</v>
      </c>
      <c r="E102" s="11">
        <v>0.314</v>
      </c>
      <c r="F102" s="11">
        <v>5.43</v>
      </c>
      <c r="G102" s="11">
        <v>0.28499999999999998</v>
      </c>
      <c r="H102" s="11">
        <v>4.63</v>
      </c>
      <c r="I102" s="12">
        <v>0.41399999999999998</v>
      </c>
      <c r="J102" s="11">
        <v>4.54</v>
      </c>
      <c r="K102" s="11">
        <v>0.33</v>
      </c>
      <c r="L102" s="11">
        <v>4.6900000000000004</v>
      </c>
      <c r="M102" s="23">
        <v>147</v>
      </c>
    </row>
    <row r="103" spans="1:15" x14ac:dyDescent="0.2">
      <c r="A103" s="21">
        <v>45804</v>
      </c>
      <c r="B103" s="6">
        <v>3</v>
      </c>
      <c r="C103" s="10" t="s">
        <v>4</v>
      </c>
      <c r="D103" s="11">
        <v>5.73</v>
      </c>
      <c r="E103" s="11">
        <v>0.24199999999999999</v>
      </c>
      <c r="F103" s="11">
        <v>5.66</v>
      </c>
      <c r="G103" s="11">
        <v>0.27200000000000002</v>
      </c>
      <c r="H103" s="11">
        <v>5.23</v>
      </c>
      <c r="I103" s="11">
        <v>0.32200000000000001</v>
      </c>
      <c r="J103" s="11">
        <v>5.44</v>
      </c>
      <c r="K103" s="11">
        <v>0.151</v>
      </c>
      <c r="L103" s="11">
        <v>5.12</v>
      </c>
      <c r="M103" s="23">
        <v>0.16800000000000001</v>
      </c>
    </row>
    <row r="104" spans="1:15" x14ac:dyDescent="0.2">
      <c r="A104" s="21">
        <v>45804</v>
      </c>
      <c r="B104" s="6">
        <v>3</v>
      </c>
      <c r="C104" s="10" t="s">
        <v>5</v>
      </c>
      <c r="D104" s="11">
        <v>4.74</v>
      </c>
      <c r="E104" s="11">
        <v>0.27900000000000003</v>
      </c>
      <c r="F104" s="11">
        <v>5.79</v>
      </c>
      <c r="G104" s="11">
        <v>6.7000000000000004E-2</v>
      </c>
      <c r="H104" s="11">
        <v>5.54</v>
      </c>
      <c r="I104" s="11">
        <v>0.23599999999999999</v>
      </c>
      <c r="J104" s="11">
        <v>5.45</v>
      </c>
      <c r="K104" s="11">
        <v>0.30099999999999999</v>
      </c>
      <c r="L104" s="11">
        <v>5.99</v>
      </c>
      <c r="M104" s="23">
        <v>0.505</v>
      </c>
    </row>
    <row r="105" spans="1:15" ht="16" thickBot="1" x14ac:dyDescent="0.25">
      <c r="A105" s="24">
        <v>45804</v>
      </c>
      <c r="B105" s="25">
        <v>3</v>
      </c>
      <c r="C105" s="26" t="s">
        <v>6</v>
      </c>
      <c r="D105" s="27">
        <v>5.74</v>
      </c>
      <c r="E105" s="27">
        <v>0.111</v>
      </c>
      <c r="F105" s="27">
        <v>5.99</v>
      </c>
      <c r="G105" s="27">
        <v>0.13</v>
      </c>
      <c r="H105" s="27">
        <v>6.69</v>
      </c>
      <c r="I105" s="27">
        <v>0.24399999999999999</v>
      </c>
      <c r="J105" s="27">
        <v>5.89</v>
      </c>
      <c r="K105" s="27">
        <v>0.23499999999999999</v>
      </c>
      <c r="L105" s="27">
        <v>5.7</v>
      </c>
      <c r="M105" s="28">
        <v>0.41799999999999998</v>
      </c>
    </row>
    <row r="106" spans="1:15" x14ac:dyDescent="0.2">
      <c r="A106" s="15">
        <v>45811</v>
      </c>
      <c r="B106" s="16">
        <v>4</v>
      </c>
      <c r="C106" s="17">
        <v>1</v>
      </c>
      <c r="D106" s="18">
        <v>7.02</v>
      </c>
      <c r="E106" s="18">
        <v>0.46400000000000002</v>
      </c>
      <c r="F106" s="18">
        <v>7.2</v>
      </c>
      <c r="G106" s="18">
        <v>0.30499999999999999</v>
      </c>
      <c r="H106" s="18">
        <v>7.13</v>
      </c>
      <c r="I106" s="19">
        <v>0.44</v>
      </c>
      <c r="J106" s="18">
        <v>5.23</v>
      </c>
      <c r="K106" s="18">
        <v>0.29199999999999998</v>
      </c>
      <c r="L106" s="18">
        <v>6.38</v>
      </c>
      <c r="M106" s="20">
        <v>0.26800000000000002</v>
      </c>
      <c r="O106" s="29">
        <f>AVERAGE(D106:D107,F106:F107,H106:H107,J106:J107,L106:L107,D112:D113,F112:F113,H112:H113,J112:J113,L112:L113)</f>
        <v>5.5835000000000008</v>
      </c>
    </row>
    <row r="107" spans="1:15" x14ac:dyDescent="0.2">
      <c r="A107" s="21">
        <v>45811</v>
      </c>
      <c r="B107" s="6">
        <v>4</v>
      </c>
      <c r="C107" s="7">
        <v>2</v>
      </c>
      <c r="D107" s="8">
        <v>4.1399999999999997</v>
      </c>
      <c r="E107" s="8">
        <v>0.78800000000000003</v>
      </c>
      <c r="F107" s="8">
        <v>4.34</v>
      </c>
      <c r="G107" s="8">
        <v>0.29499999999999998</v>
      </c>
      <c r="H107" s="8">
        <v>4.7300000000000004</v>
      </c>
      <c r="I107" s="9">
        <v>0.67500000000000004</v>
      </c>
      <c r="J107" s="8">
        <v>5.25</v>
      </c>
      <c r="K107" s="8">
        <v>0.71299999999999997</v>
      </c>
      <c r="L107" s="8">
        <v>5.7</v>
      </c>
      <c r="M107" s="22">
        <v>0.441</v>
      </c>
      <c r="O107" s="30">
        <f>AVERAGE(D109:D111,D115:D118,F109:F111,F115:F118,H109:H111,H115:H118,J109:J111,J115:J118,L109:L111,L115:L118)</f>
        <v>5.6882857142857146</v>
      </c>
    </row>
    <row r="108" spans="1:15" x14ac:dyDescent="0.2">
      <c r="A108" s="21">
        <v>45811</v>
      </c>
      <c r="B108" s="6">
        <v>4</v>
      </c>
      <c r="C108" s="7">
        <v>3</v>
      </c>
      <c r="D108" s="8">
        <v>5.36</v>
      </c>
      <c r="E108" s="8">
        <v>0.16700000000000001</v>
      </c>
      <c r="F108" s="8">
        <v>4.46</v>
      </c>
      <c r="G108" s="8">
        <v>0.22800000000000001</v>
      </c>
      <c r="H108" s="8">
        <v>6.93</v>
      </c>
      <c r="I108" s="9">
        <v>0.10100000000000001</v>
      </c>
      <c r="J108" s="8">
        <v>6.23</v>
      </c>
      <c r="K108" s="8">
        <v>0.188</v>
      </c>
      <c r="L108" s="8">
        <v>5.9</v>
      </c>
      <c r="M108" s="22">
        <v>0.36</v>
      </c>
    </row>
    <row r="109" spans="1:15" x14ac:dyDescent="0.2">
      <c r="A109" s="21">
        <v>45811</v>
      </c>
      <c r="B109" s="6">
        <v>4</v>
      </c>
      <c r="C109" s="10">
        <v>4</v>
      </c>
      <c r="D109" s="11">
        <v>6.19</v>
      </c>
      <c r="E109" s="11">
        <v>0.29199999999999998</v>
      </c>
      <c r="F109" s="11">
        <v>4.97</v>
      </c>
      <c r="G109" s="11">
        <v>0.13900000000000001</v>
      </c>
      <c r="H109" s="11">
        <v>4.91</v>
      </c>
      <c r="I109" s="11">
        <v>0.121</v>
      </c>
      <c r="J109" s="11">
        <v>5.68</v>
      </c>
      <c r="K109" s="11">
        <v>0.307</v>
      </c>
      <c r="L109" s="11">
        <v>5.57</v>
      </c>
      <c r="M109" s="23">
        <v>0.29899999999999999</v>
      </c>
    </row>
    <row r="110" spans="1:15" x14ac:dyDescent="0.2">
      <c r="A110" s="21">
        <v>45811</v>
      </c>
      <c r="B110" s="6">
        <v>4</v>
      </c>
      <c r="C110" s="10">
        <v>5</v>
      </c>
      <c r="D110" s="11">
        <v>6.94</v>
      </c>
      <c r="E110" s="11">
        <v>0.26</v>
      </c>
      <c r="F110" s="11">
        <v>6.42</v>
      </c>
      <c r="G110" s="11">
        <v>0.40100000000000002</v>
      </c>
      <c r="H110" s="11">
        <v>5.75</v>
      </c>
      <c r="I110" s="11">
        <v>0.53900000000000003</v>
      </c>
      <c r="J110" s="11">
        <v>6.15</v>
      </c>
      <c r="K110" s="11">
        <v>0.32700000000000001</v>
      </c>
      <c r="L110" s="11">
        <v>5.19</v>
      </c>
      <c r="M110" s="23">
        <v>6.3600000000000004E-2</v>
      </c>
    </row>
    <row r="111" spans="1:15" x14ac:dyDescent="0.2">
      <c r="A111" s="21">
        <v>45811</v>
      </c>
      <c r="B111" s="6">
        <v>4</v>
      </c>
      <c r="C111" s="10">
        <v>6</v>
      </c>
      <c r="D111" s="11">
        <v>5.97</v>
      </c>
      <c r="E111" s="11">
        <v>0.219</v>
      </c>
      <c r="F111" s="11">
        <v>5.88</v>
      </c>
      <c r="G111" s="11">
        <v>0.26600000000000001</v>
      </c>
      <c r="H111" s="11">
        <v>6.45</v>
      </c>
      <c r="I111" s="11">
        <v>0.184</v>
      </c>
      <c r="J111" s="11">
        <v>5.54</v>
      </c>
      <c r="K111" s="11">
        <v>0.184</v>
      </c>
      <c r="L111" s="11">
        <v>5.65</v>
      </c>
      <c r="M111" s="23">
        <v>0.28899999999999998</v>
      </c>
    </row>
    <row r="112" spans="1:15" x14ac:dyDescent="0.2">
      <c r="A112" s="21">
        <v>45811</v>
      </c>
      <c r="B112" s="6">
        <v>4</v>
      </c>
      <c r="C112" s="7">
        <v>7</v>
      </c>
      <c r="D112" s="8">
        <v>5.94</v>
      </c>
      <c r="E112" s="8">
        <v>0.21099999999999999</v>
      </c>
      <c r="F112" s="8">
        <v>5.07</v>
      </c>
      <c r="G112" s="8">
        <v>0.14499999999999999</v>
      </c>
      <c r="H112" s="8">
        <v>4.2</v>
      </c>
      <c r="I112" s="8">
        <v>0.20899999999999999</v>
      </c>
      <c r="J112" s="8">
        <v>4.8499999999999996</v>
      </c>
      <c r="K112" s="8">
        <v>0.251</v>
      </c>
      <c r="L112" s="8">
        <v>5.56</v>
      </c>
      <c r="M112" s="22">
        <v>0.73399999999999999</v>
      </c>
    </row>
    <row r="113" spans="1:15" x14ac:dyDescent="0.2">
      <c r="A113" s="21">
        <v>45811</v>
      </c>
      <c r="B113" s="6">
        <v>4</v>
      </c>
      <c r="C113" s="7">
        <v>8</v>
      </c>
      <c r="D113" s="8">
        <v>5.48</v>
      </c>
      <c r="E113" s="8">
        <v>0.222</v>
      </c>
      <c r="F113" s="8">
        <v>6.53</v>
      </c>
      <c r="G113" s="8">
        <v>0.34499999999999997</v>
      </c>
      <c r="H113" s="8">
        <v>5.48</v>
      </c>
      <c r="I113" s="8">
        <v>8.9800000000000005E-2</v>
      </c>
      <c r="J113" s="8">
        <v>4.59</v>
      </c>
      <c r="K113" s="8">
        <v>0.55800000000000005</v>
      </c>
      <c r="L113" s="8">
        <v>6.85</v>
      </c>
      <c r="M113" s="22">
        <v>0.27900000000000003</v>
      </c>
    </row>
    <row r="114" spans="1:15" x14ac:dyDescent="0.2">
      <c r="A114" s="21">
        <v>45811</v>
      </c>
      <c r="B114" s="6">
        <v>4</v>
      </c>
      <c r="C114" s="7">
        <v>9</v>
      </c>
      <c r="D114" s="8">
        <v>6.9</v>
      </c>
      <c r="E114" s="8">
        <v>0.34</v>
      </c>
      <c r="F114" s="8">
        <v>4.93</v>
      </c>
      <c r="G114" s="8">
        <v>0.17399999999999999</v>
      </c>
      <c r="H114" s="8">
        <v>6.2</v>
      </c>
      <c r="I114" s="8">
        <v>0.36399999999999999</v>
      </c>
      <c r="J114" s="8">
        <v>6.25</v>
      </c>
      <c r="K114" s="8">
        <v>0.40300000000000002</v>
      </c>
      <c r="L114" s="8">
        <v>8.01</v>
      </c>
      <c r="M114" s="22">
        <v>0.751</v>
      </c>
    </row>
    <row r="115" spans="1:15" x14ac:dyDescent="0.2">
      <c r="A115" s="21">
        <v>45811</v>
      </c>
      <c r="B115" s="6">
        <v>4</v>
      </c>
      <c r="C115" s="10" t="s">
        <v>3</v>
      </c>
      <c r="D115" s="11">
        <v>5.7</v>
      </c>
      <c r="E115" s="11">
        <v>0.45800000000000002</v>
      </c>
      <c r="F115" s="11">
        <v>4.6100000000000003</v>
      </c>
      <c r="G115" s="11">
        <v>0.25800000000000001</v>
      </c>
      <c r="H115" s="11">
        <v>5.43</v>
      </c>
      <c r="I115" s="12">
        <v>0.32900000000000001</v>
      </c>
      <c r="J115" s="11">
        <v>6.99</v>
      </c>
      <c r="K115" s="11">
        <v>7.3599999999999999E-2</v>
      </c>
      <c r="L115" s="11">
        <v>5.5</v>
      </c>
      <c r="M115" s="23">
        <v>0.29099999999999998</v>
      </c>
    </row>
    <row r="116" spans="1:15" x14ac:dyDescent="0.2">
      <c r="A116" s="21">
        <v>45811</v>
      </c>
      <c r="B116" s="6">
        <v>4</v>
      </c>
      <c r="C116" s="10" t="s">
        <v>4</v>
      </c>
      <c r="D116" s="11">
        <v>6.19</v>
      </c>
      <c r="E116" s="11">
        <v>0.14599999999999999</v>
      </c>
      <c r="F116" s="11">
        <v>5.64</v>
      </c>
      <c r="G116" s="11">
        <v>0.38</v>
      </c>
      <c r="H116" s="11">
        <v>5.94</v>
      </c>
      <c r="I116" s="11">
        <v>0.28899999999999998</v>
      </c>
      <c r="J116" s="11">
        <v>6.97</v>
      </c>
      <c r="K116" s="11">
        <v>0.28199999999999997</v>
      </c>
      <c r="L116" s="11">
        <v>5.83</v>
      </c>
      <c r="M116" s="23">
        <v>0.26300000000000001</v>
      </c>
    </row>
    <row r="117" spans="1:15" x14ac:dyDescent="0.2">
      <c r="A117" s="21">
        <v>45811</v>
      </c>
      <c r="B117" s="6">
        <v>4</v>
      </c>
      <c r="C117" s="10" t="s">
        <v>5</v>
      </c>
      <c r="D117" s="11">
        <v>4.79</v>
      </c>
      <c r="E117" s="11">
        <v>0.315</v>
      </c>
      <c r="F117" s="11">
        <v>4.7699999999999996</v>
      </c>
      <c r="G117" s="11">
        <v>0.25800000000000001</v>
      </c>
      <c r="H117" s="11">
        <v>4.8</v>
      </c>
      <c r="I117" s="11">
        <v>0.12</v>
      </c>
      <c r="J117" s="11">
        <v>4.49</v>
      </c>
      <c r="K117" s="11">
        <v>0.38400000000000001</v>
      </c>
      <c r="L117" s="11">
        <v>4.32</v>
      </c>
      <c r="M117" s="23">
        <v>0.22800000000000001</v>
      </c>
    </row>
    <row r="118" spans="1:15" ht="16" thickBot="1" x14ac:dyDescent="0.25">
      <c r="A118" s="24">
        <v>45811</v>
      </c>
      <c r="B118" s="25">
        <v>4</v>
      </c>
      <c r="C118" s="26" t="s">
        <v>6</v>
      </c>
      <c r="D118" s="27">
        <v>4.59</v>
      </c>
      <c r="E118" s="27">
        <v>0.44500000000000001</v>
      </c>
      <c r="F118" s="27">
        <v>6.38</v>
      </c>
      <c r="G118" s="27">
        <v>0.35899999999999999</v>
      </c>
      <c r="H118" s="27">
        <v>5.87</v>
      </c>
      <c r="I118" s="27">
        <v>0.152</v>
      </c>
      <c r="J118" s="27">
        <v>5.86</v>
      </c>
      <c r="K118" s="27">
        <v>0.35599999999999998</v>
      </c>
      <c r="L118" s="27">
        <v>7.16</v>
      </c>
      <c r="M118" s="28">
        <v>0.51400000000000001</v>
      </c>
    </row>
    <row r="119" spans="1:15" x14ac:dyDescent="0.2">
      <c r="A119" s="15">
        <v>45818</v>
      </c>
      <c r="B119" s="16">
        <v>2</v>
      </c>
      <c r="C119" s="17">
        <v>1</v>
      </c>
      <c r="D119" s="18">
        <v>6.3</v>
      </c>
      <c r="E119" s="18">
        <v>0.67</v>
      </c>
      <c r="F119" s="18">
        <v>5.22</v>
      </c>
      <c r="G119" s="18">
        <v>0.184</v>
      </c>
      <c r="H119" s="18">
        <v>5.87</v>
      </c>
      <c r="I119" s="19">
        <v>0.247</v>
      </c>
      <c r="J119" s="18">
        <v>6.14</v>
      </c>
      <c r="K119" s="18">
        <v>0.114</v>
      </c>
      <c r="L119" s="18">
        <v>6.07</v>
      </c>
      <c r="M119" s="20">
        <v>0.246</v>
      </c>
      <c r="O119" s="29">
        <f>AVERAGE(D119:D120,F119:F120,H119:H120,J119:J120,L119:L120,D125:D126,F125:F126,H125:H126,J125:J126,L125:L126)</f>
        <v>5.9705000000000004</v>
      </c>
    </row>
    <row r="120" spans="1:15" x14ac:dyDescent="0.2">
      <c r="A120" s="21">
        <v>45818</v>
      </c>
      <c r="B120" s="6">
        <v>2</v>
      </c>
      <c r="C120" s="7">
        <v>2</v>
      </c>
      <c r="D120" s="8">
        <v>5.98</v>
      </c>
      <c r="E120" s="8">
        <v>0.66400000000000003</v>
      </c>
      <c r="F120" s="8">
        <v>6.36</v>
      </c>
      <c r="G120" s="8">
        <v>0.39800000000000002</v>
      </c>
      <c r="H120" s="8">
        <v>6.78</v>
      </c>
      <c r="I120" s="9">
        <v>0.38</v>
      </c>
      <c r="J120" s="8">
        <v>7.94</v>
      </c>
      <c r="K120" s="8">
        <v>0.36899999999999999</v>
      </c>
      <c r="L120" s="8">
        <v>6.43</v>
      </c>
      <c r="M120" s="22">
        <v>0.23100000000000001</v>
      </c>
      <c r="O120" s="30">
        <f>AVERAGE(D122:D124,D128:D131,F122:F124,F128:F131,H122:H124,H128:H131,J122:J124,J128:J131,L122:L124,L128:L131)</f>
        <v>5.1842857142857142</v>
      </c>
    </row>
    <row r="121" spans="1:15" x14ac:dyDescent="0.2">
      <c r="A121" s="21">
        <v>45818</v>
      </c>
      <c r="B121" s="6">
        <v>2</v>
      </c>
      <c r="C121" s="7">
        <v>3</v>
      </c>
      <c r="D121" s="8">
        <v>5.68</v>
      </c>
      <c r="E121" s="8">
        <v>0.42699999999999999</v>
      </c>
      <c r="F121" s="8">
        <v>5.78</v>
      </c>
      <c r="G121" s="8">
        <v>4.7600000000000003E-2</v>
      </c>
      <c r="H121" s="8">
        <v>6.79</v>
      </c>
      <c r="I121" s="9">
        <v>0.67700000000000005</v>
      </c>
      <c r="J121" s="8">
        <v>6.49</v>
      </c>
      <c r="K121" s="8">
        <v>0.35299999999999998</v>
      </c>
      <c r="L121" s="8">
        <v>6.63</v>
      </c>
      <c r="M121" s="22">
        <v>0.29599999999999999</v>
      </c>
    </row>
    <row r="122" spans="1:15" x14ac:dyDescent="0.2">
      <c r="A122" s="21">
        <v>45818</v>
      </c>
      <c r="B122" s="6">
        <v>2</v>
      </c>
      <c r="C122" s="10">
        <v>4</v>
      </c>
      <c r="D122" s="11">
        <v>5.31</v>
      </c>
      <c r="E122" s="11">
        <v>0.187</v>
      </c>
      <c r="F122" s="11">
        <v>4.72</v>
      </c>
      <c r="G122" s="11">
        <v>0.45</v>
      </c>
      <c r="H122" s="11">
        <v>5.38</v>
      </c>
      <c r="I122" s="11">
        <v>0.19900000000000001</v>
      </c>
      <c r="J122" s="11">
        <v>4.32</v>
      </c>
      <c r="K122" s="11">
        <v>0.14199999999999999</v>
      </c>
      <c r="L122" s="11">
        <v>4.32</v>
      </c>
      <c r="M122" s="23">
        <v>0.30299999999999999</v>
      </c>
    </row>
    <row r="123" spans="1:15" x14ac:dyDescent="0.2">
      <c r="A123" s="21">
        <v>45818</v>
      </c>
      <c r="B123" s="6">
        <v>2</v>
      </c>
      <c r="C123" s="10">
        <v>5</v>
      </c>
      <c r="D123" s="11">
        <v>5.53</v>
      </c>
      <c r="E123" s="11">
        <v>0.21299999999999999</v>
      </c>
      <c r="F123" s="11">
        <v>5.71</v>
      </c>
      <c r="G123" s="11">
        <v>0.2</v>
      </c>
      <c r="H123" s="11">
        <v>5.68</v>
      </c>
      <c r="I123" s="11">
        <v>0.745</v>
      </c>
      <c r="J123" s="11">
        <v>5.28</v>
      </c>
      <c r="K123" s="11">
        <v>0.215</v>
      </c>
      <c r="L123" s="11">
        <v>5.45</v>
      </c>
      <c r="M123" s="23">
        <v>0.20499999999999999</v>
      </c>
    </row>
    <row r="124" spans="1:15" x14ac:dyDescent="0.2">
      <c r="A124" s="21">
        <v>45818</v>
      </c>
      <c r="B124" s="6">
        <v>2</v>
      </c>
      <c r="C124" s="10">
        <v>6</v>
      </c>
      <c r="D124" s="11">
        <v>4.07</v>
      </c>
      <c r="E124" s="11">
        <v>0.188</v>
      </c>
      <c r="F124" s="11">
        <v>4.2</v>
      </c>
      <c r="G124" s="11">
        <v>0.51900000000000002</v>
      </c>
      <c r="H124" s="11">
        <v>5.7</v>
      </c>
      <c r="I124" s="11">
        <v>0.219</v>
      </c>
      <c r="J124" s="11">
        <v>4.3</v>
      </c>
      <c r="K124" s="11">
        <v>0.35099999999999998</v>
      </c>
      <c r="L124" s="11">
        <v>4.66</v>
      </c>
      <c r="M124" s="23">
        <v>0.55000000000000004</v>
      </c>
    </row>
    <row r="125" spans="1:15" x14ac:dyDescent="0.2">
      <c r="A125" s="21">
        <v>45818</v>
      </c>
      <c r="B125" s="6">
        <v>2</v>
      </c>
      <c r="C125" s="7">
        <v>7</v>
      </c>
      <c r="D125" s="8">
        <v>6.32</v>
      </c>
      <c r="E125" s="8">
        <v>0.44900000000000001</v>
      </c>
      <c r="F125" s="8">
        <v>5.74</v>
      </c>
      <c r="G125" s="8">
        <v>0.47</v>
      </c>
      <c r="H125" s="8">
        <v>5.57</v>
      </c>
      <c r="I125" s="8">
        <v>0.46700000000000003</v>
      </c>
      <c r="J125" s="8">
        <v>4.62</v>
      </c>
      <c r="K125" s="8">
        <v>0.55500000000000005</v>
      </c>
      <c r="L125" s="8">
        <v>7.54</v>
      </c>
      <c r="M125" s="22">
        <v>0.55300000000000005</v>
      </c>
    </row>
    <row r="126" spans="1:15" x14ac:dyDescent="0.2">
      <c r="A126" s="21">
        <v>45818</v>
      </c>
      <c r="B126" s="6">
        <v>2</v>
      </c>
      <c r="C126" s="7">
        <v>8</v>
      </c>
      <c r="D126" s="8">
        <v>4.2699999999999996</v>
      </c>
      <c r="E126" s="8">
        <v>0.34499999999999997</v>
      </c>
      <c r="F126" s="8">
        <v>4.2</v>
      </c>
      <c r="G126" s="8">
        <v>0.54100000000000004</v>
      </c>
      <c r="H126" s="8">
        <v>5.86</v>
      </c>
      <c r="I126" s="8">
        <v>0.42699999999999999</v>
      </c>
      <c r="J126" s="8">
        <v>6.62</v>
      </c>
      <c r="K126" s="8">
        <v>0.41199999999999998</v>
      </c>
      <c r="L126" s="8">
        <v>5.58</v>
      </c>
      <c r="M126" s="22">
        <v>0.33</v>
      </c>
    </row>
    <row r="127" spans="1:15" x14ac:dyDescent="0.2">
      <c r="A127" s="21">
        <v>45818</v>
      </c>
      <c r="B127" s="6">
        <v>2</v>
      </c>
      <c r="C127" s="7">
        <v>9</v>
      </c>
      <c r="D127" s="8">
        <v>4.87</v>
      </c>
      <c r="E127" s="8">
        <v>0.27</v>
      </c>
      <c r="F127" s="8">
        <v>6.09</v>
      </c>
      <c r="G127" s="8">
        <v>0.29199999999999998</v>
      </c>
      <c r="H127" s="8">
        <v>4.62</v>
      </c>
      <c r="I127" s="8">
        <v>0.19700000000000001</v>
      </c>
      <c r="J127" s="8">
        <v>6.08</v>
      </c>
      <c r="K127" s="8">
        <v>0.36499999999999999</v>
      </c>
      <c r="L127" s="8">
        <v>5.17</v>
      </c>
      <c r="M127" s="22">
        <v>0.39900000000000002</v>
      </c>
    </row>
    <row r="128" spans="1:15" x14ac:dyDescent="0.2">
      <c r="A128" s="21">
        <v>45818</v>
      </c>
      <c r="B128" s="6">
        <v>2</v>
      </c>
      <c r="C128" s="10" t="s">
        <v>3</v>
      </c>
      <c r="D128" s="11">
        <v>4.7</v>
      </c>
      <c r="E128" s="11">
        <v>0.78700000000000003</v>
      </c>
      <c r="F128" s="11">
        <v>6.24</v>
      </c>
      <c r="G128" s="11">
        <v>0.32100000000000001</v>
      </c>
      <c r="H128" s="11">
        <v>6.24</v>
      </c>
      <c r="I128" s="12">
        <v>0.70799999999999996</v>
      </c>
      <c r="J128" s="11">
        <v>5.26</v>
      </c>
      <c r="K128" s="11">
        <v>0.73599999999999999</v>
      </c>
      <c r="L128" s="11">
        <v>5.48</v>
      </c>
      <c r="M128" s="23">
        <v>0.183</v>
      </c>
    </row>
    <row r="129" spans="1:13" x14ac:dyDescent="0.2">
      <c r="A129" s="21">
        <v>45818</v>
      </c>
      <c r="B129" s="6">
        <v>2</v>
      </c>
      <c r="C129" s="10" t="s">
        <v>4</v>
      </c>
      <c r="D129" s="11">
        <v>4.4400000000000004</v>
      </c>
      <c r="E129" s="11">
        <v>0.23300000000000001</v>
      </c>
      <c r="F129" s="11">
        <v>5.24</v>
      </c>
      <c r="G129" s="11">
        <v>0.76900000000000002</v>
      </c>
      <c r="H129" s="11">
        <v>5.2</v>
      </c>
      <c r="I129" s="11">
        <v>0.114</v>
      </c>
      <c r="J129" s="11">
        <v>3.66</v>
      </c>
      <c r="K129" s="11">
        <v>0.45</v>
      </c>
      <c r="L129" s="11">
        <v>6.83</v>
      </c>
      <c r="M129" s="23">
        <v>0.251</v>
      </c>
    </row>
    <row r="130" spans="1:13" x14ac:dyDescent="0.2">
      <c r="A130" s="21">
        <v>45818</v>
      </c>
      <c r="B130" s="6">
        <v>2</v>
      </c>
      <c r="C130" s="10" t="s">
        <v>5</v>
      </c>
      <c r="D130" s="11">
        <v>5.55</v>
      </c>
      <c r="E130" s="11">
        <v>0.39600000000000002</v>
      </c>
      <c r="F130" s="11">
        <v>5.68</v>
      </c>
      <c r="G130" s="11">
        <v>0.16200000000000001</v>
      </c>
      <c r="H130" s="11">
        <v>5.6</v>
      </c>
      <c r="I130" s="11">
        <v>0.29899999999999999</v>
      </c>
      <c r="J130" s="11">
        <v>5.53</v>
      </c>
      <c r="K130" s="11">
        <v>0.245</v>
      </c>
      <c r="L130" s="11">
        <v>5.85</v>
      </c>
      <c r="M130" s="23">
        <v>0.46500000000000002</v>
      </c>
    </row>
    <row r="131" spans="1:13" ht="16" thickBot="1" x14ac:dyDescent="0.25">
      <c r="A131" s="24">
        <v>45818</v>
      </c>
      <c r="B131" s="25">
        <v>2</v>
      </c>
      <c r="C131" s="26" t="s">
        <v>6</v>
      </c>
      <c r="D131" s="27">
        <v>4.66</v>
      </c>
      <c r="E131" s="27">
        <v>0.42599999999999999</v>
      </c>
      <c r="F131" s="27">
        <v>6.12</v>
      </c>
      <c r="G131" s="27">
        <v>0.184</v>
      </c>
      <c r="H131" s="27">
        <v>5.08</v>
      </c>
      <c r="I131" s="27">
        <v>0.35899999999999999</v>
      </c>
      <c r="J131" s="27">
        <v>5.99</v>
      </c>
      <c r="K131" s="27">
        <v>0.248</v>
      </c>
      <c r="L131" s="27">
        <v>3.47</v>
      </c>
      <c r="M131" s="28">
        <v>0.29799999999999999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1"/>
  <sheetViews>
    <sheetView zoomScale="80" zoomScaleNormal="80" workbookViewId="0">
      <selection sqref="A1:AB131"/>
    </sheetView>
  </sheetViews>
  <sheetFormatPr baseColWidth="10" defaultRowHeight="15" x14ac:dyDescent="0.2"/>
  <cols>
    <col min="1" max="1" width="12" bestFit="1" customWidth="1"/>
    <col min="2" max="3" width="7" style="1" bestFit="1" customWidth="1"/>
    <col min="4" max="4" width="12.6640625" style="4" bestFit="1" customWidth="1"/>
    <col min="5" max="9" width="13.33203125" style="4" bestFit="1" customWidth="1"/>
    <col min="10" max="13" width="13.6640625" style="4" bestFit="1" customWidth="1"/>
    <col min="14" max="14" width="13.33203125" style="4" bestFit="1" customWidth="1"/>
    <col min="15" max="18" width="13.6640625" style="4" bestFit="1" customWidth="1"/>
    <col min="19" max="19" width="13.33203125" style="4" bestFit="1" customWidth="1"/>
    <col min="20" max="23" width="13.6640625" style="4" bestFit="1" customWidth="1"/>
    <col min="24" max="24" width="13.33203125" style="4" bestFit="1" customWidth="1"/>
    <col min="25" max="28" width="13.6640625" style="5" bestFit="1" customWidth="1"/>
  </cols>
  <sheetData>
    <row r="1" spans="1:30" ht="16" thickBot="1" x14ac:dyDescent="0.25">
      <c r="A1" s="13" t="s">
        <v>0</v>
      </c>
      <c r="B1" s="13" t="s">
        <v>1</v>
      </c>
      <c r="C1" s="13" t="s">
        <v>2</v>
      </c>
      <c r="D1" s="36" t="s">
        <v>43</v>
      </c>
      <c r="E1" s="36" t="s">
        <v>44</v>
      </c>
      <c r="F1" s="36" t="s">
        <v>45</v>
      </c>
      <c r="G1" s="36" t="s">
        <v>46</v>
      </c>
      <c r="H1" s="36" t="s">
        <v>47</v>
      </c>
      <c r="I1" s="36" t="s">
        <v>48</v>
      </c>
      <c r="J1" s="36" t="s">
        <v>49</v>
      </c>
      <c r="K1" s="36" t="s">
        <v>50</v>
      </c>
      <c r="L1" s="36" t="s">
        <v>51</v>
      </c>
      <c r="M1" s="36" t="s">
        <v>52</v>
      </c>
      <c r="N1" s="36" t="s">
        <v>53</v>
      </c>
      <c r="O1" s="36" t="s">
        <v>54</v>
      </c>
      <c r="P1" s="36" t="s">
        <v>55</v>
      </c>
      <c r="Q1" s="36" t="s">
        <v>56</v>
      </c>
      <c r="R1" s="36" t="s">
        <v>57</v>
      </c>
      <c r="S1" s="36" t="s">
        <v>58</v>
      </c>
      <c r="T1" s="36" t="s">
        <v>59</v>
      </c>
      <c r="U1" s="36" t="s">
        <v>60</v>
      </c>
      <c r="V1" s="36" t="s">
        <v>61</v>
      </c>
      <c r="W1" s="36" t="s">
        <v>62</v>
      </c>
      <c r="X1" s="36" t="s">
        <v>63</v>
      </c>
      <c r="Y1" s="36" t="s">
        <v>64</v>
      </c>
      <c r="Z1" s="36" t="s">
        <v>65</v>
      </c>
      <c r="AA1" s="36" t="s">
        <v>66</v>
      </c>
      <c r="AB1" s="36" t="s">
        <v>67</v>
      </c>
    </row>
    <row r="2" spans="1:30" x14ac:dyDescent="0.2">
      <c r="A2" s="15">
        <v>45755</v>
      </c>
      <c r="B2" s="16">
        <v>2</v>
      </c>
      <c r="C2" s="37">
        <v>1</v>
      </c>
      <c r="D2" s="38">
        <v>48.8</v>
      </c>
      <c r="E2" s="38">
        <v>48.7</v>
      </c>
      <c r="F2" s="38">
        <v>31.6</v>
      </c>
      <c r="G2" s="38">
        <v>47.7</v>
      </c>
      <c r="H2" s="38">
        <v>59.4</v>
      </c>
      <c r="I2" s="39">
        <v>56</v>
      </c>
      <c r="J2" s="38">
        <v>66.099999999999994</v>
      </c>
      <c r="K2" s="38">
        <v>58.2</v>
      </c>
      <c r="L2" s="38">
        <v>50.9</v>
      </c>
      <c r="M2" s="38">
        <v>62.3</v>
      </c>
      <c r="N2" s="38">
        <v>68.8</v>
      </c>
      <c r="O2" s="38">
        <v>53.5</v>
      </c>
      <c r="P2" s="38">
        <v>45.5</v>
      </c>
      <c r="Q2" s="38">
        <v>39.700000000000003</v>
      </c>
      <c r="R2" s="38">
        <v>47.7</v>
      </c>
      <c r="S2" s="38">
        <v>50.1</v>
      </c>
      <c r="T2" s="38">
        <v>69.5</v>
      </c>
      <c r="U2" s="38">
        <v>43.5</v>
      </c>
      <c r="V2" s="38">
        <v>49.1</v>
      </c>
      <c r="W2" s="38">
        <v>57.3</v>
      </c>
      <c r="X2" s="38">
        <v>47.5</v>
      </c>
      <c r="Y2" s="38">
        <v>41.2</v>
      </c>
      <c r="Z2" s="38">
        <v>51.4</v>
      </c>
      <c r="AA2" s="38">
        <v>53.3</v>
      </c>
      <c r="AB2" s="40">
        <v>53.1</v>
      </c>
      <c r="AD2" s="45">
        <f>AVERAGE(D2:AB4,D8:AB10)</f>
        <v>51.192666666666668</v>
      </c>
    </row>
    <row r="3" spans="1:30" x14ac:dyDescent="0.2">
      <c r="A3" s="21">
        <v>45755</v>
      </c>
      <c r="B3" s="6">
        <v>2</v>
      </c>
      <c r="C3" s="31">
        <v>2</v>
      </c>
      <c r="D3" s="32">
        <v>48.7</v>
      </c>
      <c r="E3" s="32">
        <v>45.5</v>
      </c>
      <c r="F3" s="32">
        <v>59.7</v>
      </c>
      <c r="G3" s="32">
        <v>45.6</v>
      </c>
      <c r="H3" s="32">
        <v>57.5</v>
      </c>
      <c r="I3" s="33">
        <v>52.5</v>
      </c>
      <c r="J3" s="32">
        <v>47.5</v>
      </c>
      <c r="K3" s="32">
        <v>60.9</v>
      </c>
      <c r="L3" s="32">
        <v>47.9</v>
      </c>
      <c r="M3" s="32">
        <v>49.2</v>
      </c>
      <c r="N3" s="32">
        <v>49.9</v>
      </c>
      <c r="O3" s="32">
        <v>57.3</v>
      </c>
      <c r="P3" s="32">
        <v>42.8</v>
      </c>
      <c r="Q3" s="32">
        <v>47.9</v>
      </c>
      <c r="R3" s="32">
        <v>49.3</v>
      </c>
      <c r="S3" s="32">
        <v>58.2</v>
      </c>
      <c r="T3" s="32">
        <v>47.3</v>
      </c>
      <c r="U3" s="32">
        <v>57.8</v>
      </c>
      <c r="V3" s="32">
        <v>59</v>
      </c>
      <c r="W3" s="32">
        <v>56.3</v>
      </c>
      <c r="X3" s="32">
        <v>51.8</v>
      </c>
      <c r="Y3" s="32">
        <v>45.6</v>
      </c>
      <c r="Z3" s="32">
        <v>48.6</v>
      </c>
      <c r="AA3" s="32">
        <v>50.6</v>
      </c>
      <c r="AB3" s="41">
        <v>48.4</v>
      </c>
      <c r="AD3" s="46">
        <f>AVERAGE(D5:AB7,D11:AB14)</f>
        <v>51.129142857142845</v>
      </c>
    </row>
    <row r="4" spans="1:30" x14ac:dyDescent="0.2">
      <c r="A4" s="21">
        <v>45755</v>
      </c>
      <c r="B4" s="6">
        <v>2</v>
      </c>
      <c r="C4" s="31">
        <v>3</v>
      </c>
      <c r="D4" s="32">
        <v>46.1</v>
      </c>
      <c r="E4" s="32">
        <v>57.7</v>
      </c>
      <c r="F4" s="32">
        <v>58.8</v>
      </c>
      <c r="G4" s="32">
        <v>33.700000000000003</v>
      </c>
      <c r="H4" s="32">
        <v>67</v>
      </c>
      <c r="I4" s="33">
        <v>54.9</v>
      </c>
      <c r="J4" s="32">
        <v>30.9</v>
      </c>
      <c r="K4" s="32">
        <v>48.6</v>
      </c>
      <c r="L4" s="32">
        <v>42.5</v>
      </c>
      <c r="M4" s="32">
        <v>59.6</v>
      </c>
      <c r="N4" s="32">
        <v>64.2</v>
      </c>
      <c r="O4" s="32">
        <v>43.8</v>
      </c>
      <c r="P4" s="32">
        <v>41.3</v>
      </c>
      <c r="Q4" s="32">
        <v>45.2</v>
      </c>
      <c r="R4" s="32">
        <v>51</v>
      </c>
      <c r="S4" s="32">
        <v>47.6</v>
      </c>
      <c r="T4" s="32">
        <v>62.5</v>
      </c>
      <c r="U4" s="32">
        <v>34.5</v>
      </c>
      <c r="V4" s="32">
        <v>35</v>
      </c>
      <c r="W4" s="32">
        <v>47.3</v>
      </c>
      <c r="X4" s="32">
        <v>50</v>
      </c>
      <c r="Y4" s="32">
        <v>58.8</v>
      </c>
      <c r="Z4" s="32">
        <v>43.9</v>
      </c>
      <c r="AA4" s="32">
        <v>48</v>
      </c>
      <c r="AB4" s="41">
        <v>49.6</v>
      </c>
    </row>
    <row r="5" spans="1:30" x14ac:dyDescent="0.2">
      <c r="A5" s="21">
        <v>45755</v>
      </c>
      <c r="B5" s="6">
        <v>2</v>
      </c>
      <c r="C5" s="10">
        <v>4</v>
      </c>
      <c r="D5" s="34">
        <v>57.7</v>
      </c>
      <c r="E5" s="34">
        <v>55.2</v>
      </c>
      <c r="F5" s="34">
        <v>44.7</v>
      </c>
      <c r="G5" s="34">
        <v>54.5</v>
      </c>
      <c r="H5" s="34">
        <v>42.3</v>
      </c>
      <c r="I5" s="34">
        <v>46.1</v>
      </c>
      <c r="J5" s="34">
        <v>49.5</v>
      </c>
      <c r="K5" s="34">
        <v>49.6</v>
      </c>
      <c r="L5" s="34">
        <v>51.4</v>
      </c>
      <c r="M5" s="34">
        <v>48.2</v>
      </c>
      <c r="N5" s="34">
        <v>52.2</v>
      </c>
      <c r="O5" s="34">
        <v>41.9</v>
      </c>
      <c r="P5" s="34">
        <v>45.4</v>
      </c>
      <c r="Q5" s="34">
        <v>50.4</v>
      </c>
      <c r="R5" s="34">
        <v>44.9</v>
      </c>
      <c r="S5" s="34">
        <v>41.8</v>
      </c>
      <c r="T5" s="34">
        <v>48.6</v>
      </c>
      <c r="U5" s="34">
        <v>51.4</v>
      </c>
      <c r="V5" s="34">
        <v>50.6</v>
      </c>
      <c r="W5" s="34">
        <v>52</v>
      </c>
      <c r="X5" s="34">
        <v>58</v>
      </c>
      <c r="Y5" s="34">
        <v>54.9</v>
      </c>
      <c r="Z5" s="34">
        <v>73.900000000000006</v>
      </c>
      <c r="AA5" s="34">
        <v>46.6</v>
      </c>
      <c r="AB5" s="42">
        <v>38.799999999999997</v>
      </c>
    </row>
    <row r="6" spans="1:30" x14ac:dyDescent="0.2">
      <c r="A6" s="21">
        <v>45755</v>
      </c>
      <c r="B6" s="6">
        <v>2</v>
      </c>
      <c r="C6" s="10">
        <v>5</v>
      </c>
      <c r="D6" s="34">
        <v>53.4</v>
      </c>
      <c r="E6" s="34">
        <v>48.8</v>
      </c>
      <c r="F6" s="34">
        <v>46.1</v>
      </c>
      <c r="G6" s="34">
        <v>50.4</v>
      </c>
      <c r="H6" s="34">
        <v>46</v>
      </c>
      <c r="I6" s="34">
        <v>44.6</v>
      </c>
      <c r="J6" s="34">
        <v>50.8</v>
      </c>
      <c r="K6" s="34">
        <v>44.4</v>
      </c>
      <c r="L6" s="34">
        <v>48.8</v>
      </c>
      <c r="M6" s="34">
        <v>51</v>
      </c>
      <c r="N6" s="34">
        <v>50.8</v>
      </c>
      <c r="O6" s="34">
        <v>64.900000000000006</v>
      </c>
      <c r="P6" s="34">
        <v>60</v>
      </c>
      <c r="Q6" s="34">
        <v>62.8</v>
      </c>
      <c r="R6" s="34">
        <v>47.2</v>
      </c>
      <c r="S6" s="34">
        <v>58.6</v>
      </c>
      <c r="T6" s="34">
        <v>54.3</v>
      </c>
      <c r="U6" s="34">
        <v>52.6</v>
      </c>
      <c r="V6" s="34">
        <v>49.9</v>
      </c>
      <c r="W6" s="34">
        <v>64.400000000000006</v>
      </c>
      <c r="X6" s="34">
        <v>47.3</v>
      </c>
      <c r="Y6" s="34">
        <v>52.6</v>
      </c>
      <c r="Z6" s="34">
        <v>60.1</v>
      </c>
      <c r="AA6" s="34">
        <v>47.5</v>
      </c>
      <c r="AB6" s="42">
        <v>50.6</v>
      </c>
    </row>
    <row r="7" spans="1:30" x14ac:dyDescent="0.2">
      <c r="A7" s="21">
        <v>45755</v>
      </c>
      <c r="B7" s="6">
        <v>2</v>
      </c>
      <c r="C7" s="10">
        <v>6</v>
      </c>
      <c r="D7" s="34">
        <v>45.1</v>
      </c>
      <c r="E7" s="34">
        <v>46</v>
      </c>
      <c r="F7" s="34">
        <v>49.7</v>
      </c>
      <c r="G7" s="34">
        <v>51.3</v>
      </c>
      <c r="H7" s="34">
        <v>51.5</v>
      </c>
      <c r="I7" s="34">
        <v>47.8</v>
      </c>
      <c r="J7" s="34">
        <v>51.9</v>
      </c>
      <c r="K7" s="34">
        <v>50.1</v>
      </c>
      <c r="L7" s="34">
        <v>46.6</v>
      </c>
      <c r="M7" s="34">
        <v>58.6</v>
      </c>
      <c r="N7" s="34">
        <v>48.2</v>
      </c>
      <c r="O7" s="34">
        <v>51.1</v>
      </c>
      <c r="P7" s="34">
        <v>54.9</v>
      </c>
      <c r="Q7" s="34">
        <v>53</v>
      </c>
      <c r="R7" s="34">
        <v>49.9</v>
      </c>
      <c r="S7" s="34">
        <v>51</v>
      </c>
      <c r="T7" s="34">
        <v>48.2</v>
      </c>
      <c r="U7" s="34">
        <v>42</v>
      </c>
      <c r="V7" s="34">
        <v>40.200000000000003</v>
      </c>
      <c r="W7" s="34">
        <v>53.7</v>
      </c>
      <c r="X7" s="34">
        <v>44</v>
      </c>
      <c r="Y7" s="34">
        <v>48.3</v>
      </c>
      <c r="Z7" s="34">
        <v>45.6</v>
      </c>
      <c r="AA7" s="34">
        <v>51</v>
      </c>
      <c r="AB7" s="42">
        <v>48.9</v>
      </c>
    </row>
    <row r="8" spans="1:30" x14ac:dyDescent="0.2">
      <c r="A8" s="21">
        <v>45755</v>
      </c>
      <c r="B8" s="6">
        <v>2</v>
      </c>
      <c r="C8" s="31">
        <v>7</v>
      </c>
      <c r="D8" s="32">
        <v>74.8</v>
      </c>
      <c r="E8" s="32">
        <v>32.200000000000003</v>
      </c>
      <c r="F8" s="32">
        <v>45.9</v>
      </c>
      <c r="G8" s="32">
        <v>44.9</v>
      </c>
      <c r="H8" s="32">
        <v>60.5</v>
      </c>
      <c r="I8" s="32">
        <v>44.6</v>
      </c>
      <c r="J8" s="32">
        <v>62.9</v>
      </c>
      <c r="K8" s="32">
        <v>43.1</v>
      </c>
      <c r="L8" s="32">
        <v>45.4</v>
      </c>
      <c r="M8" s="32">
        <v>74.900000000000006</v>
      </c>
      <c r="N8" s="32">
        <v>71.7</v>
      </c>
      <c r="O8" s="32">
        <v>63.5</v>
      </c>
      <c r="P8" s="32">
        <v>48.8</v>
      </c>
      <c r="Q8" s="32">
        <v>46.3</v>
      </c>
      <c r="R8" s="32">
        <v>73.400000000000006</v>
      </c>
      <c r="S8" s="32">
        <v>45.7</v>
      </c>
      <c r="T8" s="32">
        <v>74.2</v>
      </c>
      <c r="U8" s="32">
        <v>49.4</v>
      </c>
      <c r="V8" s="32">
        <v>53.4</v>
      </c>
      <c r="W8" s="32">
        <v>51</v>
      </c>
      <c r="X8" s="32">
        <v>44</v>
      </c>
      <c r="Y8" s="32">
        <v>56.1</v>
      </c>
      <c r="Z8" s="32">
        <v>52.8</v>
      </c>
      <c r="AA8" s="32">
        <v>44.4</v>
      </c>
      <c r="AB8" s="41">
        <v>45.1</v>
      </c>
    </row>
    <row r="9" spans="1:30" x14ac:dyDescent="0.2">
      <c r="A9" s="21">
        <v>45755</v>
      </c>
      <c r="B9" s="6">
        <v>2</v>
      </c>
      <c r="C9" s="31">
        <v>8</v>
      </c>
      <c r="D9" s="32">
        <v>44.1</v>
      </c>
      <c r="E9" s="32">
        <v>60.9</v>
      </c>
      <c r="F9" s="32">
        <v>48.6</v>
      </c>
      <c r="G9" s="32">
        <v>59.7</v>
      </c>
      <c r="H9" s="32">
        <v>57.9</v>
      </c>
      <c r="I9" s="32">
        <v>54.8</v>
      </c>
      <c r="J9" s="32">
        <v>63.7</v>
      </c>
      <c r="K9" s="32">
        <v>48.5</v>
      </c>
      <c r="L9" s="32">
        <v>59</v>
      </c>
      <c r="M9" s="32">
        <v>46.5</v>
      </c>
      <c r="N9" s="32">
        <v>45.3</v>
      </c>
      <c r="O9" s="32">
        <v>42.7</v>
      </c>
      <c r="P9" s="32">
        <v>48.7</v>
      </c>
      <c r="Q9" s="32">
        <v>26.4</v>
      </c>
      <c r="R9" s="32">
        <v>53.3</v>
      </c>
      <c r="S9" s="32">
        <v>44.9</v>
      </c>
      <c r="T9" s="32">
        <v>51</v>
      </c>
      <c r="U9" s="32">
        <v>42.2</v>
      </c>
      <c r="V9" s="32">
        <v>51.5</v>
      </c>
      <c r="W9" s="32">
        <v>45</v>
      </c>
      <c r="X9" s="32">
        <v>47.6</v>
      </c>
      <c r="Y9" s="32">
        <v>55.9</v>
      </c>
      <c r="Z9" s="32">
        <v>42.1</v>
      </c>
      <c r="AA9" s="32">
        <v>42.6</v>
      </c>
      <c r="AB9" s="41">
        <v>52.8</v>
      </c>
    </row>
    <row r="10" spans="1:30" x14ac:dyDescent="0.2">
      <c r="A10" s="21">
        <v>45755</v>
      </c>
      <c r="B10" s="6">
        <v>2</v>
      </c>
      <c r="C10" s="31">
        <v>9</v>
      </c>
      <c r="D10" s="32">
        <v>58.2</v>
      </c>
      <c r="E10" s="32">
        <v>53.2</v>
      </c>
      <c r="F10" s="32">
        <v>60.3</v>
      </c>
      <c r="G10" s="32">
        <v>47.8</v>
      </c>
      <c r="H10" s="32">
        <v>48.3</v>
      </c>
      <c r="I10" s="32">
        <v>54.5</v>
      </c>
      <c r="J10" s="32">
        <v>50.8</v>
      </c>
      <c r="K10" s="32">
        <v>59.2</v>
      </c>
      <c r="L10" s="32">
        <v>45.2</v>
      </c>
      <c r="M10" s="32">
        <v>38.799999999999997</v>
      </c>
      <c r="N10" s="32">
        <v>47.8</v>
      </c>
      <c r="O10" s="32">
        <v>53.3</v>
      </c>
      <c r="P10" s="32">
        <v>49.3</v>
      </c>
      <c r="Q10" s="32">
        <v>52.7</v>
      </c>
      <c r="R10" s="32">
        <v>55.9</v>
      </c>
      <c r="S10" s="32">
        <v>49.5</v>
      </c>
      <c r="T10" s="32">
        <v>57.8</v>
      </c>
      <c r="U10" s="32">
        <v>47.1</v>
      </c>
      <c r="V10" s="32">
        <v>60</v>
      </c>
      <c r="W10" s="32">
        <v>55.5</v>
      </c>
      <c r="X10" s="32">
        <v>46.7</v>
      </c>
      <c r="Y10" s="32">
        <v>56</v>
      </c>
      <c r="Z10" s="32">
        <v>53.3</v>
      </c>
      <c r="AA10" s="32">
        <v>25.1</v>
      </c>
      <c r="AB10" s="41">
        <v>58.7</v>
      </c>
    </row>
    <row r="11" spans="1:30" x14ac:dyDescent="0.2">
      <c r="A11" s="21">
        <v>45755</v>
      </c>
      <c r="B11" s="6">
        <v>2</v>
      </c>
      <c r="C11" s="10" t="s">
        <v>3</v>
      </c>
      <c r="D11" s="34">
        <v>45.9</v>
      </c>
      <c r="E11" s="34">
        <v>93.5</v>
      </c>
      <c r="F11" s="34">
        <v>43.7</v>
      </c>
      <c r="G11" s="34">
        <v>49.8</v>
      </c>
      <c r="H11" s="34">
        <v>43.7</v>
      </c>
      <c r="I11" s="35">
        <v>56.1</v>
      </c>
      <c r="J11" s="34">
        <v>65.2</v>
      </c>
      <c r="K11" s="34">
        <v>35.9</v>
      </c>
      <c r="L11" s="34">
        <v>42.6</v>
      </c>
      <c r="M11" s="34">
        <v>49</v>
      </c>
      <c r="N11" s="34">
        <v>62</v>
      </c>
      <c r="O11" s="34">
        <v>58.4</v>
      </c>
      <c r="P11" s="34">
        <v>45.5</v>
      </c>
      <c r="Q11" s="34">
        <v>50.2</v>
      </c>
      <c r="R11" s="34">
        <v>48.1</v>
      </c>
      <c r="S11" s="34">
        <v>59</v>
      </c>
      <c r="T11" s="34">
        <v>55.9</v>
      </c>
      <c r="U11" s="34">
        <v>53</v>
      </c>
      <c r="V11" s="34">
        <v>52.3</v>
      </c>
      <c r="W11" s="34">
        <v>47.1</v>
      </c>
      <c r="X11" s="34">
        <v>60.2</v>
      </c>
      <c r="Y11" s="34">
        <v>54.5</v>
      </c>
      <c r="Z11" s="34">
        <v>32.799999999999997</v>
      </c>
      <c r="AA11" s="34">
        <v>50.9</v>
      </c>
      <c r="AB11" s="42">
        <v>65.599999999999994</v>
      </c>
    </row>
    <row r="12" spans="1:30" x14ac:dyDescent="0.2">
      <c r="A12" s="21">
        <v>45755</v>
      </c>
      <c r="B12" s="6">
        <v>2</v>
      </c>
      <c r="C12" s="10" t="s">
        <v>4</v>
      </c>
      <c r="D12" s="34">
        <v>50.8</v>
      </c>
      <c r="E12" s="34">
        <v>52.5</v>
      </c>
      <c r="F12" s="34">
        <v>50.5</v>
      </c>
      <c r="G12" s="34">
        <v>78.900000000000006</v>
      </c>
      <c r="H12" s="34">
        <v>55.3</v>
      </c>
      <c r="I12" s="34">
        <v>66.3</v>
      </c>
      <c r="J12" s="34">
        <v>52</v>
      </c>
      <c r="K12" s="34">
        <v>54.5</v>
      </c>
      <c r="L12" s="34">
        <v>67.900000000000006</v>
      </c>
      <c r="M12" s="34">
        <v>49.5</v>
      </c>
      <c r="N12" s="34">
        <v>34.200000000000003</v>
      </c>
      <c r="O12" s="34">
        <v>24.9</v>
      </c>
      <c r="P12" s="34">
        <v>57.8</v>
      </c>
      <c r="Q12" s="34">
        <v>45.4</v>
      </c>
      <c r="R12" s="34">
        <v>56.1</v>
      </c>
      <c r="S12" s="34">
        <v>48.4</v>
      </c>
      <c r="T12" s="34">
        <v>53.3</v>
      </c>
      <c r="U12" s="34">
        <v>53.1</v>
      </c>
      <c r="V12" s="34">
        <v>58.6</v>
      </c>
      <c r="W12" s="34">
        <v>50.6</v>
      </c>
      <c r="X12" s="34">
        <v>59</v>
      </c>
      <c r="Y12" s="34">
        <v>49.2</v>
      </c>
      <c r="Z12" s="34">
        <v>47.7</v>
      </c>
      <c r="AA12" s="34">
        <v>53.9</v>
      </c>
      <c r="AB12" s="42">
        <v>50</v>
      </c>
    </row>
    <row r="13" spans="1:30" x14ac:dyDescent="0.2">
      <c r="A13" s="21">
        <v>45755</v>
      </c>
      <c r="B13" s="6">
        <v>2</v>
      </c>
      <c r="C13" s="10" t="s">
        <v>5</v>
      </c>
      <c r="D13" s="34">
        <v>56</v>
      </c>
      <c r="E13" s="34">
        <v>48.5</v>
      </c>
      <c r="F13" s="34">
        <v>49.2</v>
      </c>
      <c r="G13" s="34">
        <v>56.4</v>
      </c>
      <c r="H13" s="34">
        <v>45.9</v>
      </c>
      <c r="I13" s="34">
        <v>45.5</v>
      </c>
      <c r="J13" s="34">
        <v>54.3</v>
      </c>
      <c r="K13" s="34">
        <v>47.5</v>
      </c>
      <c r="L13" s="34">
        <v>58.4</v>
      </c>
      <c r="M13" s="34">
        <v>57.8</v>
      </c>
      <c r="N13" s="34">
        <v>53.2</v>
      </c>
      <c r="O13" s="34">
        <v>58.9</v>
      </c>
      <c r="P13" s="34">
        <v>48.3</v>
      </c>
      <c r="Q13" s="34">
        <v>41.7</v>
      </c>
      <c r="R13" s="34">
        <v>57.9</v>
      </c>
      <c r="S13" s="34">
        <v>51</v>
      </c>
      <c r="T13" s="34">
        <v>63.2</v>
      </c>
      <c r="U13" s="34">
        <v>57.2</v>
      </c>
      <c r="V13" s="34">
        <v>65.3</v>
      </c>
      <c r="W13" s="34">
        <v>58.1</v>
      </c>
      <c r="X13" s="34">
        <v>48.7</v>
      </c>
      <c r="Y13" s="34">
        <v>53.2</v>
      </c>
      <c r="Z13" s="34">
        <v>53.5</v>
      </c>
      <c r="AA13" s="34">
        <v>60.1</v>
      </c>
      <c r="AB13" s="42">
        <v>33.799999999999997</v>
      </c>
    </row>
    <row r="14" spans="1:30" ht="16" thickBot="1" x14ac:dyDescent="0.25">
      <c r="A14" s="24">
        <v>45755</v>
      </c>
      <c r="B14" s="25">
        <v>2</v>
      </c>
      <c r="C14" s="26" t="s">
        <v>6</v>
      </c>
      <c r="D14" s="43">
        <v>51.1</v>
      </c>
      <c r="E14" s="43">
        <v>50.8</v>
      </c>
      <c r="F14" s="43">
        <v>52.5</v>
      </c>
      <c r="G14" s="43">
        <v>47.7</v>
      </c>
      <c r="H14" s="43">
        <v>50.9</v>
      </c>
      <c r="I14" s="43">
        <v>44.1</v>
      </c>
      <c r="J14" s="43">
        <v>43.6</v>
      </c>
      <c r="K14" s="43">
        <v>50.5</v>
      </c>
      <c r="L14" s="43">
        <v>37.299999999999997</v>
      </c>
      <c r="M14" s="43">
        <v>46.2</v>
      </c>
      <c r="N14" s="43">
        <v>53.1</v>
      </c>
      <c r="O14" s="43">
        <v>54.7</v>
      </c>
      <c r="P14" s="43">
        <v>46.4</v>
      </c>
      <c r="Q14" s="43">
        <v>57.4</v>
      </c>
      <c r="R14" s="43">
        <v>50</v>
      </c>
      <c r="S14" s="43">
        <v>51.6</v>
      </c>
      <c r="T14" s="43">
        <v>45.9</v>
      </c>
      <c r="U14" s="43">
        <v>40.1</v>
      </c>
      <c r="V14" s="43">
        <v>49.6</v>
      </c>
      <c r="W14" s="43">
        <v>58.6</v>
      </c>
      <c r="X14" s="43">
        <v>48.4</v>
      </c>
      <c r="Y14" s="43">
        <v>25.8</v>
      </c>
      <c r="Z14" s="43">
        <v>45.3</v>
      </c>
      <c r="AA14" s="43">
        <v>48.7</v>
      </c>
      <c r="AB14" s="44">
        <v>45.3</v>
      </c>
    </row>
    <row r="15" spans="1:30" x14ac:dyDescent="0.2">
      <c r="A15" s="15">
        <v>45762</v>
      </c>
      <c r="B15" s="16">
        <v>3</v>
      </c>
      <c r="C15" s="37">
        <v>1</v>
      </c>
      <c r="D15" s="38">
        <v>46.5</v>
      </c>
      <c r="E15" s="38">
        <v>52.2</v>
      </c>
      <c r="F15" s="38">
        <v>47.6</v>
      </c>
      <c r="G15" s="38">
        <v>47.9</v>
      </c>
      <c r="H15" s="38">
        <v>52.5</v>
      </c>
      <c r="I15" s="39">
        <v>47.2</v>
      </c>
      <c r="J15" s="38">
        <v>50.2</v>
      </c>
      <c r="K15" s="38">
        <v>49.2</v>
      </c>
      <c r="L15" s="38">
        <v>47.1</v>
      </c>
      <c r="M15" s="38">
        <v>39.6</v>
      </c>
      <c r="N15" s="38">
        <v>50.2</v>
      </c>
      <c r="O15" s="38">
        <v>45.8</v>
      </c>
      <c r="P15" s="38">
        <v>48.2</v>
      </c>
      <c r="Q15" s="38">
        <v>44.4</v>
      </c>
      <c r="R15" s="38">
        <v>41.1</v>
      </c>
      <c r="S15" s="38">
        <v>53.7</v>
      </c>
      <c r="T15" s="38">
        <v>64.2</v>
      </c>
      <c r="U15" s="38">
        <v>43.9</v>
      </c>
      <c r="V15" s="38">
        <v>46.7</v>
      </c>
      <c r="W15" s="38">
        <v>46.6</v>
      </c>
      <c r="X15" s="38">
        <v>48.6</v>
      </c>
      <c r="Y15" s="38">
        <v>32.700000000000003</v>
      </c>
      <c r="Z15" s="38">
        <v>29.8</v>
      </c>
      <c r="AA15" s="38">
        <v>47.1</v>
      </c>
      <c r="AB15" s="40">
        <v>47.9</v>
      </c>
      <c r="AD15" s="45">
        <f>AVERAGE(D15:AB17,D21:AB23)</f>
        <v>48.249333333333325</v>
      </c>
    </row>
    <row r="16" spans="1:30" x14ac:dyDescent="0.2">
      <c r="A16" s="21">
        <v>45762</v>
      </c>
      <c r="B16" s="6">
        <v>3</v>
      </c>
      <c r="C16" s="31">
        <v>2</v>
      </c>
      <c r="D16" s="32">
        <v>59.5</v>
      </c>
      <c r="E16" s="32">
        <v>48.2</v>
      </c>
      <c r="F16" s="32">
        <v>41.1</v>
      </c>
      <c r="G16" s="32">
        <v>51.8</v>
      </c>
      <c r="H16" s="32">
        <v>44.3</v>
      </c>
      <c r="I16" s="33">
        <v>49.3</v>
      </c>
      <c r="J16" s="32">
        <v>49.9</v>
      </c>
      <c r="K16" s="32">
        <v>52.2</v>
      </c>
      <c r="L16" s="32">
        <v>47.1</v>
      </c>
      <c r="M16" s="32">
        <v>48.8</v>
      </c>
      <c r="N16" s="32">
        <v>22.6</v>
      </c>
      <c r="O16" s="32">
        <v>46.9</v>
      </c>
      <c r="P16" s="32">
        <v>31.5</v>
      </c>
      <c r="Q16" s="32">
        <v>46.2</v>
      </c>
      <c r="R16" s="32">
        <v>49.7</v>
      </c>
      <c r="S16" s="32">
        <v>54.4</v>
      </c>
      <c r="T16" s="32">
        <v>33.5</v>
      </c>
      <c r="U16" s="32">
        <v>39.700000000000003</v>
      </c>
      <c r="V16" s="32">
        <v>46.9</v>
      </c>
      <c r="W16" s="32">
        <v>47.3</v>
      </c>
      <c r="X16" s="32">
        <v>41.8</v>
      </c>
      <c r="Y16" s="32">
        <v>45.1</v>
      </c>
      <c r="Z16" s="32">
        <v>45.8</v>
      </c>
      <c r="AA16" s="32">
        <v>44.1</v>
      </c>
      <c r="AB16" s="41">
        <v>44.8</v>
      </c>
      <c r="AD16" s="46">
        <f>AVERAGE(D18:AB20,D24:AB27)</f>
        <v>48.958285714285715</v>
      </c>
    </row>
    <row r="17" spans="1:30" x14ac:dyDescent="0.2">
      <c r="A17" s="21">
        <v>45762</v>
      </c>
      <c r="B17" s="6">
        <v>3</v>
      </c>
      <c r="C17" s="31">
        <v>3</v>
      </c>
      <c r="D17" s="32">
        <v>49.1</v>
      </c>
      <c r="E17" s="32">
        <v>43.8</v>
      </c>
      <c r="F17" s="32">
        <v>38.799999999999997</v>
      </c>
      <c r="G17" s="32">
        <v>40</v>
      </c>
      <c r="H17" s="32">
        <v>48.1</v>
      </c>
      <c r="I17" s="33">
        <v>54</v>
      </c>
      <c r="J17" s="32">
        <v>59.1</v>
      </c>
      <c r="K17" s="32">
        <v>39</v>
      </c>
      <c r="L17" s="32">
        <v>51.8</v>
      </c>
      <c r="M17" s="32">
        <v>47.2</v>
      </c>
      <c r="N17" s="32">
        <v>52.1</v>
      </c>
      <c r="O17" s="32">
        <v>56</v>
      </c>
      <c r="P17" s="32">
        <v>47.1</v>
      </c>
      <c r="Q17" s="32">
        <v>43.8</v>
      </c>
      <c r="R17" s="32">
        <v>52</v>
      </c>
      <c r="S17" s="32">
        <v>69.3</v>
      </c>
      <c r="T17" s="32">
        <v>43.9</v>
      </c>
      <c r="U17" s="32">
        <v>51.3</v>
      </c>
      <c r="V17" s="32">
        <v>39.200000000000003</v>
      </c>
      <c r="W17" s="32">
        <v>42.8</v>
      </c>
      <c r="X17" s="32">
        <v>44.7</v>
      </c>
      <c r="Y17" s="32">
        <v>55</v>
      </c>
      <c r="Z17" s="32">
        <v>49.8</v>
      </c>
      <c r="AA17" s="32">
        <v>50.3</v>
      </c>
      <c r="AB17" s="41">
        <v>46.1</v>
      </c>
    </row>
    <row r="18" spans="1:30" x14ac:dyDescent="0.2">
      <c r="A18" s="21">
        <v>45762</v>
      </c>
      <c r="B18" s="6">
        <v>3</v>
      </c>
      <c r="C18" s="10">
        <v>4</v>
      </c>
      <c r="D18" s="34">
        <v>45.8</v>
      </c>
      <c r="E18" s="34">
        <v>46.5</v>
      </c>
      <c r="F18" s="34">
        <v>51.5</v>
      </c>
      <c r="G18" s="34">
        <v>56.1</v>
      </c>
      <c r="H18" s="34">
        <v>45.8</v>
      </c>
      <c r="I18" s="34">
        <v>52.9</v>
      </c>
      <c r="J18" s="34">
        <v>48.7</v>
      </c>
      <c r="K18" s="34">
        <v>51.6</v>
      </c>
      <c r="L18" s="34">
        <v>49.7</v>
      </c>
      <c r="M18" s="34">
        <v>47.7</v>
      </c>
      <c r="N18" s="34">
        <v>49.6</v>
      </c>
      <c r="O18" s="34">
        <v>47.7</v>
      </c>
      <c r="P18" s="34">
        <v>52.8</v>
      </c>
      <c r="Q18" s="34">
        <v>55.1</v>
      </c>
      <c r="R18" s="34">
        <v>50.7</v>
      </c>
      <c r="S18" s="34">
        <v>38.1</v>
      </c>
      <c r="T18" s="34">
        <v>36.799999999999997</v>
      </c>
      <c r="U18" s="34">
        <v>34</v>
      </c>
      <c r="V18" s="34">
        <v>52.2</v>
      </c>
      <c r="W18" s="34">
        <v>68.099999999999994</v>
      </c>
      <c r="X18" s="34">
        <v>32.200000000000003</v>
      </c>
      <c r="Y18" s="34">
        <v>86.8</v>
      </c>
      <c r="Z18" s="34">
        <v>36.5</v>
      </c>
      <c r="AA18" s="34">
        <v>47.6</v>
      </c>
      <c r="AB18" s="42">
        <v>41.8</v>
      </c>
    </row>
    <row r="19" spans="1:30" x14ac:dyDescent="0.2">
      <c r="A19" s="21">
        <v>45762</v>
      </c>
      <c r="B19" s="6">
        <v>3</v>
      </c>
      <c r="C19" s="10">
        <v>5</v>
      </c>
      <c r="D19" s="34">
        <v>50.6</v>
      </c>
      <c r="E19" s="34">
        <v>43.8</v>
      </c>
      <c r="F19" s="34">
        <v>39.700000000000003</v>
      </c>
      <c r="G19" s="34">
        <v>49.2</v>
      </c>
      <c r="H19" s="34">
        <v>48.5</v>
      </c>
      <c r="I19" s="34">
        <v>43.5</v>
      </c>
      <c r="J19" s="34">
        <v>51.5</v>
      </c>
      <c r="K19" s="34">
        <v>49</v>
      </c>
      <c r="L19" s="34">
        <v>51.8</v>
      </c>
      <c r="M19" s="34">
        <v>48.8</v>
      </c>
      <c r="N19" s="34">
        <v>42.7</v>
      </c>
      <c r="O19" s="34">
        <v>43.6</v>
      </c>
      <c r="P19" s="34">
        <v>37</v>
      </c>
      <c r="Q19" s="34">
        <v>38.6</v>
      </c>
      <c r="R19" s="34">
        <v>53.2</v>
      </c>
      <c r="S19" s="34">
        <v>55.6</v>
      </c>
      <c r="T19" s="34">
        <v>35.700000000000003</v>
      </c>
      <c r="U19" s="34">
        <v>50.5</v>
      </c>
      <c r="V19" s="34">
        <v>42.2</v>
      </c>
      <c r="W19" s="34">
        <v>52.7</v>
      </c>
      <c r="X19" s="34">
        <v>46.5</v>
      </c>
      <c r="Y19" s="34">
        <v>35.5</v>
      </c>
      <c r="Z19" s="34">
        <v>47.6</v>
      </c>
      <c r="AA19" s="34">
        <v>51</v>
      </c>
      <c r="AB19" s="42">
        <v>37.4</v>
      </c>
    </row>
    <row r="20" spans="1:30" x14ac:dyDescent="0.2">
      <c r="A20" s="21">
        <v>45762</v>
      </c>
      <c r="B20" s="6">
        <v>3</v>
      </c>
      <c r="C20" s="10">
        <v>6</v>
      </c>
      <c r="D20" s="34">
        <v>57.2</v>
      </c>
      <c r="E20" s="34">
        <v>46.5</v>
      </c>
      <c r="F20" s="34">
        <v>52.4</v>
      </c>
      <c r="G20" s="34">
        <v>42.3</v>
      </c>
      <c r="H20" s="34">
        <v>44.5</v>
      </c>
      <c r="I20" s="34">
        <v>40.5</v>
      </c>
      <c r="J20" s="34">
        <v>50.2</v>
      </c>
      <c r="K20" s="34">
        <v>43.5</v>
      </c>
      <c r="L20" s="34">
        <v>39.1</v>
      </c>
      <c r="M20" s="34">
        <v>48.3</v>
      </c>
      <c r="N20" s="34">
        <v>35.4</v>
      </c>
      <c r="O20" s="34">
        <v>47.5</v>
      </c>
      <c r="P20" s="34">
        <v>41.9</v>
      </c>
      <c r="Q20" s="34">
        <v>43.9</v>
      </c>
      <c r="R20" s="34">
        <v>42.9</v>
      </c>
      <c r="S20" s="34">
        <v>52.5</v>
      </c>
      <c r="T20" s="34">
        <v>47.7</v>
      </c>
      <c r="U20" s="34">
        <v>39.1</v>
      </c>
      <c r="V20" s="34">
        <v>47.7</v>
      </c>
      <c r="W20" s="34">
        <v>49.3</v>
      </c>
      <c r="X20" s="34">
        <v>43.7</v>
      </c>
      <c r="Y20" s="34">
        <v>41.2</v>
      </c>
      <c r="Z20" s="34">
        <v>42.6</v>
      </c>
      <c r="AA20" s="34">
        <v>60.1</v>
      </c>
      <c r="AB20" s="42">
        <v>52.9</v>
      </c>
    </row>
    <row r="21" spans="1:30" x14ac:dyDescent="0.2">
      <c r="A21" s="21">
        <v>45762</v>
      </c>
      <c r="B21" s="6">
        <v>3</v>
      </c>
      <c r="C21" s="31">
        <v>7</v>
      </c>
      <c r="D21" s="32">
        <v>62.3</v>
      </c>
      <c r="E21" s="32">
        <v>54.1</v>
      </c>
      <c r="F21" s="32">
        <v>47.7</v>
      </c>
      <c r="G21" s="32">
        <v>53.7</v>
      </c>
      <c r="H21" s="32">
        <v>59.5</v>
      </c>
      <c r="I21" s="32">
        <v>51.2</v>
      </c>
      <c r="J21" s="32">
        <v>47.8</v>
      </c>
      <c r="K21" s="32">
        <v>38.299999999999997</v>
      </c>
      <c r="L21" s="32">
        <v>49.7</v>
      </c>
      <c r="M21" s="32">
        <v>57</v>
      </c>
      <c r="N21" s="32">
        <v>46.1</v>
      </c>
      <c r="O21" s="32">
        <v>45.1</v>
      </c>
      <c r="P21" s="32">
        <v>43.1</v>
      </c>
      <c r="Q21" s="32">
        <v>30.5</v>
      </c>
      <c r="R21" s="32">
        <v>36.700000000000003</v>
      </c>
      <c r="S21" s="32">
        <v>44.9</v>
      </c>
      <c r="T21" s="32">
        <v>48.1</v>
      </c>
      <c r="U21" s="32">
        <v>57.4</v>
      </c>
      <c r="V21" s="32">
        <v>52.6</v>
      </c>
      <c r="W21" s="32">
        <v>45.9</v>
      </c>
      <c r="X21" s="32">
        <v>50.7</v>
      </c>
      <c r="Y21" s="32">
        <v>49</v>
      </c>
      <c r="Z21" s="32">
        <v>61.2</v>
      </c>
      <c r="AA21" s="32">
        <v>50.8</v>
      </c>
      <c r="AB21" s="41">
        <v>39.299999999999997</v>
      </c>
    </row>
    <row r="22" spans="1:30" x14ac:dyDescent="0.2">
      <c r="A22" s="21">
        <v>45762</v>
      </c>
      <c r="B22" s="6">
        <v>3</v>
      </c>
      <c r="C22" s="31">
        <v>8</v>
      </c>
      <c r="D22" s="32">
        <v>53.4</v>
      </c>
      <c r="E22" s="32">
        <v>51.6</v>
      </c>
      <c r="F22" s="32">
        <v>46.5</v>
      </c>
      <c r="G22" s="32">
        <v>49.4</v>
      </c>
      <c r="H22" s="32">
        <v>53.5</v>
      </c>
      <c r="I22" s="32">
        <v>55.6</v>
      </c>
      <c r="J22" s="32">
        <v>50.2</v>
      </c>
      <c r="K22" s="32">
        <v>57.3</v>
      </c>
      <c r="L22" s="32">
        <v>53</v>
      </c>
      <c r="M22" s="32">
        <v>51.6</v>
      </c>
      <c r="N22" s="32">
        <v>44.6</v>
      </c>
      <c r="O22" s="32">
        <v>44.8</v>
      </c>
      <c r="P22" s="32">
        <v>48.3</v>
      </c>
      <c r="Q22" s="32">
        <v>50.7</v>
      </c>
      <c r="R22" s="32">
        <v>40.700000000000003</v>
      </c>
      <c r="S22" s="32">
        <v>52.3</v>
      </c>
      <c r="T22" s="32">
        <v>48.5</v>
      </c>
      <c r="U22" s="32">
        <v>46.2</v>
      </c>
      <c r="V22" s="32">
        <v>42.7</v>
      </c>
      <c r="W22" s="32">
        <v>53.3</v>
      </c>
      <c r="X22" s="32">
        <v>38.700000000000003</v>
      </c>
      <c r="Y22" s="32">
        <v>46</v>
      </c>
      <c r="Z22" s="32">
        <v>44.9</v>
      </c>
      <c r="AA22" s="32">
        <v>40.1</v>
      </c>
      <c r="AB22" s="41">
        <v>52.2</v>
      </c>
    </row>
    <row r="23" spans="1:30" x14ac:dyDescent="0.2">
      <c r="A23" s="21">
        <v>45762</v>
      </c>
      <c r="B23" s="6">
        <v>3</v>
      </c>
      <c r="C23" s="31">
        <v>9</v>
      </c>
      <c r="D23" s="32">
        <v>51.4</v>
      </c>
      <c r="E23" s="32">
        <v>57.6</v>
      </c>
      <c r="F23" s="32">
        <v>54</v>
      </c>
      <c r="G23" s="32">
        <v>57.7</v>
      </c>
      <c r="H23" s="32">
        <v>55.4</v>
      </c>
      <c r="I23" s="32">
        <v>51.7</v>
      </c>
      <c r="J23" s="32">
        <v>52.9</v>
      </c>
      <c r="K23" s="32">
        <v>51.4</v>
      </c>
      <c r="L23" s="32">
        <v>57</v>
      </c>
      <c r="M23" s="32">
        <v>51.2</v>
      </c>
      <c r="N23" s="32">
        <v>49.1</v>
      </c>
      <c r="O23" s="32">
        <v>46.3</v>
      </c>
      <c r="P23" s="32">
        <v>62</v>
      </c>
      <c r="Q23" s="32">
        <v>44.8</v>
      </c>
      <c r="R23" s="32">
        <v>50.2</v>
      </c>
      <c r="S23" s="32">
        <v>46.3</v>
      </c>
      <c r="T23" s="32">
        <v>40.5</v>
      </c>
      <c r="U23" s="32">
        <v>62.9</v>
      </c>
      <c r="V23" s="32">
        <v>53.8</v>
      </c>
      <c r="W23" s="32">
        <v>47.4</v>
      </c>
      <c r="X23" s="32">
        <v>51.4</v>
      </c>
      <c r="Y23" s="32">
        <v>47.4</v>
      </c>
      <c r="Z23" s="32">
        <v>48.2</v>
      </c>
      <c r="AA23" s="32">
        <v>45.8</v>
      </c>
      <c r="AB23" s="41">
        <v>44.5</v>
      </c>
    </row>
    <row r="24" spans="1:30" x14ac:dyDescent="0.2">
      <c r="A24" s="21">
        <v>45762</v>
      </c>
      <c r="B24" s="6">
        <v>3</v>
      </c>
      <c r="C24" s="10" t="s">
        <v>3</v>
      </c>
      <c r="D24" s="34">
        <v>61.4</v>
      </c>
      <c r="E24" s="34">
        <v>58.2</v>
      </c>
      <c r="F24" s="34">
        <v>48</v>
      </c>
      <c r="G24" s="34">
        <v>49.4</v>
      </c>
      <c r="H24" s="34">
        <v>44.3</v>
      </c>
      <c r="I24" s="35">
        <v>46.7</v>
      </c>
      <c r="J24" s="34">
        <v>61</v>
      </c>
      <c r="K24" s="34">
        <v>49</v>
      </c>
      <c r="L24" s="34">
        <v>44.3</v>
      </c>
      <c r="M24" s="34">
        <v>42.8</v>
      </c>
      <c r="N24" s="34">
        <v>39</v>
      </c>
      <c r="O24" s="34">
        <v>50</v>
      </c>
      <c r="P24" s="34">
        <v>48.7</v>
      </c>
      <c r="Q24" s="34">
        <v>49.6</v>
      </c>
      <c r="R24" s="34">
        <v>42.2</v>
      </c>
      <c r="S24" s="34">
        <v>44.4</v>
      </c>
      <c r="T24" s="34">
        <v>44.7</v>
      </c>
      <c r="U24" s="34">
        <v>50.2</v>
      </c>
      <c r="V24" s="34">
        <v>55.6</v>
      </c>
      <c r="W24" s="34">
        <v>55.7</v>
      </c>
      <c r="X24" s="34">
        <v>63.7</v>
      </c>
      <c r="Y24" s="34">
        <v>43.5</v>
      </c>
      <c r="Z24" s="34">
        <v>61</v>
      </c>
      <c r="AA24" s="34">
        <v>59.2</v>
      </c>
      <c r="AB24" s="42">
        <v>47.1</v>
      </c>
    </row>
    <row r="25" spans="1:30" x14ac:dyDescent="0.2">
      <c r="A25" s="21">
        <v>45762</v>
      </c>
      <c r="B25" s="6">
        <v>3</v>
      </c>
      <c r="C25" s="10" t="s">
        <v>4</v>
      </c>
      <c r="D25" s="34">
        <v>55.7</v>
      </c>
      <c r="E25" s="34">
        <v>48.2</v>
      </c>
      <c r="F25" s="34">
        <v>50.8</v>
      </c>
      <c r="G25" s="34">
        <v>49.3</v>
      </c>
      <c r="H25" s="34">
        <v>56.5</v>
      </c>
      <c r="I25" s="34">
        <v>52.5</v>
      </c>
      <c r="J25" s="34">
        <v>59.8</v>
      </c>
      <c r="K25" s="34">
        <v>46.5</v>
      </c>
      <c r="L25" s="34">
        <v>58.3</v>
      </c>
      <c r="M25" s="34">
        <v>55.3</v>
      </c>
      <c r="N25" s="34">
        <v>56.1</v>
      </c>
      <c r="O25" s="34">
        <v>43.7</v>
      </c>
      <c r="P25" s="34">
        <v>55.9</v>
      </c>
      <c r="Q25" s="34">
        <v>41.2</v>
      </c>
      <c r="R25" s="34">
        <v>53.3</v>
      </c>
      <c r="S25" s="34">
        <v>52.1</v>
      </c>
      <c r="T25" s="34">
        <v>67.7</v>
      </c>
      <c r="U25" s="34">
        <v>54.2</v>
      </c>
      <c r="V25" s="34">
        <v>85.6</v>
      </c>
      <c r="W25" s="34">
        <v>51.7</v>
      </c>
      <c r="X25" s="34">
        <v>50.9</v>
      </c>
      <c r="Y25" s="34">
        <v>52.9</v>
      </c>
      <c r="Z25" s="34">
        <v>42.2</v>
      </c>
      <c r="AA25" s="34">
        <v>58.9</v>
      </c>
      <c r="AB25" s="42">
        <v>39.200000000000003</v>
      </c>
    </row>
    <row r="26" spans="1:30" x14ac:dyDescent="0.2">
      <c r="A26" s="21">
        <v>45762</v>
      </c>
      <c r="B26" s="6">
        <v>3</v>
      </c>
      <c r="C26" s="10" t="s">
        <v>5</v>
      </c>
      <c r="D26" s="34">
        <v>50.5</v>
      </c>
      <c r="E26" s="34">
        <v>55.2</v>
      </c>
      <c r="F26" s="34">
        <v>65.3</v>
      </c>
      <c r="G26" s="34">
        <v>48.5</v>
      </c>
      <c r="H26" s="34">
        <v>67.7</v>
      </c>
      <c r="I26" s="34">
        <v>49</v>
      </c>
      <c r="J26" s="34">
        <v>40</v>
      </c>
      <c r="K26" s="34">
        <v>45.3</v>
      </c>
      <c r="L26" s="34">
        <v>40.200000000000003</v>
      </c>
      <c r="M26" s="34">
        <v>59</v>
      </c>
      <c r="N26" s="34">
        <v>49</v>
      </c>
      <c r="O26" s="34">
        <v>50.1</v>
      </c>
      <c r="P26" s="34">
        <v>53.1</v>
      </c>
      <c r="Q26" s="34">
        <v>56.7</v>
      </c>
      <c r="R26" s="34">
        <v>54</v>
      </c>
      <c r="S26" s="34">
        <v>59.2</v>
      </c>
      <c r="T26" s="34">
        <v>57.5</v>
      </c>
      <c r="U26" s="34">
        <v>46.8</v>
      </c>
      <c r="V26" s="34">
        <v>42</v>
      </c>
      <c r="W26" s="34">
        <v>53.1</v>
      </c>
      <c r="X26" s="34">
        <v>58.4</v>
      </c>
      <c r="Y26" s="34">
        <v>43.8</v>
      </c>
      <c r="Z26" s="34">
        <v>57.1</v>
      </c>
      <c r="AA26" s="34">
        <v>48.4</v>
      </c>
      <c r="AB26" s="42">
        <v>42.9</v>
      </c>
    </row>
    <row r="27" spans="1:30" ht="16" thickBot="1" x14ac:dyDescent="0.25">
      <c r="A27" s="24">
        <v>45762</v>
      </c>
      <c r="B27" s="25">
        <v>3</v>
      </c>
      <c r="C27" s="26" t="s">
        <v>6</v>
      </c>
      <c r="D27" s="43">
        <v>46</v>
      </c>
      <c r="E27" s="43">
        <v>44.8</v>
      </c>
      <c r="F27" s="43">
        <v>46.3</v>
      </c>
      <c r="G27" s="43">
        <v>55.8</v>
      </c>
      <c r="H27" s="43">
        <v>47.1</v>
      </c>
      <c r="I27" s="43">
        <v>44.3</v>
      </c>
      <c r="J27" s="43">
        <v>55.1</v>
      </c>
      <c r="K27" s="43">
        <v>40.1</v>
      </c>
      <c r="L27" s="43">
        <v>47</v>
      </c>
      <c r="M27" s="43">
        <v>50.8</v>
      </c>
      <c r="N27" s="43">
        <v>45.1</v>
      </c>
      <c r="O27" s="43">
        <v>43.7</v>
      </c>
      <c r="P27" s="43">
        <v>47.8</v>
      </c>
      <c r="Q27" s="43">
        <v>36.700000000000003</v>
      </c>
      <c r="R27" s="43">
        <v>47</v>
      </c>
      <c r="S27" s="43">
        <v>47.9</v>
      </c>
      <c r="T27" s="43">
        <v>50.4</v>
      </c>
      <c r="U27" s="43">
        <v>43.1</v>
      </c>
      <c r="V27" s="43">
        <v>43.6</v>
      </c>
      <c r="W27" s="43">
        <v>44.4</v>
      </c>
      <c r="X27" s="43">
        <v>52.8</v>
      </c>
      <c r="Y27" s="43">
        <v>50.6</v>
      </c>
      <c r="Z27" s="43">
        <v>39.5</v>
      </c>
      <c r="AA27" s="43">
        <v>36.700000000000003</v>
      </c>
      <c r="AB27" s="44">
        <v>44.7</v>
      </c>
    </row>
    <row r="28" spans="1:30" x14ac:dyDescent="0.2">
      <c r="A28" s="15">
        <v>45769</v>
      </c>
      <c r="B28" s="16">
        <v>4</v>
      </c>
      <c r="C28" s="37">
        <v>1</v>
      </c>
      <c r="D28" s="38">
        <v>51.3</v>
      </c>
      <c r="E28" s="38">
        <v>51.7</v>
      </c>
      <c r="F28" s="38">
        <v>42.6</v>
      </c>
      <c r="G28" s="38">
        <v>43</v>
      </c>
      <c r="H28" s="38">
        <v>47.5</v>
      </c>
      <c r="I28" s="39">
        <v>47.1</v>
      </c>
      <c r="J28" s="38">
        <v>40</v>
      </c>
      <c r="K28" s="38">
        <v>48.7</v>
      </c>
      <c r="L28" s="38">
        <v>50.1</v>
      </c>
      <c r="M28" s="38">
        <v>47.5</v>
      </c>
      <c r="N28" s="38"/>
      <c r="O28" s="38"/>
      <c r="P28" s="38">
        <v>41.9</v>
      </c>
      <c r="Q28" s="38">
        <v>48.1</v>
      </c>
      <c r="R28" s="38">
        <v>42</v>
      </c>
      <c r="S28" s="38">
        <v>49.1</v>
      </c>
      <c r="T28" s="38">
        <v>45.2</v>
      </c>
      <c r="U28" s="38">
        <v>42.2</v>
      </c>
      <c r="V28" s="38">
        <v>49.9</v>
      </c>
      <c r="W28" s="38">
        <v>42.6</v>
      </c>
      <c r="X28" s="38">
        <v>48</v>
      </c>
      <c r="Y28" s="38">
        <v>36.1</v>
      </c>
      <c r="Z28" s="38">
        <v>39.200000000000003</v>
      </c>
      <c r="AA28" s="38">
        <v>43.8</v>
      </c>
      <c r="AB28" s="40">
        <v>43.6</v>
      </c>
      <c r="AD28" s="45">
        <f>AVERAGE(D28:AB30,D34:AB36)</f>
        <v>45.568918918918897</v>
      </c>
    </row>
    <row r="29" spans="1:30" x14ac:dyDescent="0.2">
      <c r="A29" s="21">
        <v>45769</v>
      </c>
      <c r="B29" s="6">
        <v>4</v>
      </c>
      <c r="C29" s="31">
        <v>2</v>
      </c>
      <c r="D29" s="32">
        <v>41.1</v>
      </c>
      <c r="E29" s="32">
        <v>49.8</v>
      </c>
      <c r="F29" s="32">
        <v>46.6</v>
      </c>
      <c r="G29" s="32">
        <v>45.4</v>
      </c>
      <c r="H29" s="32">
        <v>48.1</v>
      </c>
      <c r="I29" s="33">
        <v>50.3</v>
      </c>
      <c r="J29" s="32">
        <v>45.3</v>
      </c>
      <c r="K29" s="32">
        <v>48</v>
      </c>
      <c r="L29" s="32">
        <v>45.1</v>
      </c>
      <c r="M29" s="32">
        <v>55.8</v>
      </c>
      <c r="N29" s="32">
        <v>41.5</v>
      </c>
      <c r="O29" s="32">
        <v>44.8</v>
      </c>
      <c r="P29" s="32">
        <v>48.1</v>
      </c>
      <c r="Q29" s="32">
        <v>51.2</v>
      </c>
      <c r="R29" s="32">
        <v>40.200000000000003</v>
      </c>
      <c r="S29" s="32">
        <v>49.9</v>
      </c>
      <c r="T29" s="32">
        <v>54.5</v>
      </c>
      <c r="U29" s="32">
        <v>46.4</v>
      </c>
      <c r="V29" s="32">
        <v>53.1</v>
      </c>
      <c r="W29" s="32">
        <v>32.700000000000003</v>
      </c>
      <c r="X29" s="32">
        <v>44.6</v>
      </c>
      <c r="Y29" s="32">
        <v>37</v>
      </c>
      <c r="Z29" s="32">
        <v>44.6</v>
      </c>
      <c r="AA29" s="32">
        <v>47.6</v>
      </c>
      <c r="AB29" s="41">
        <v>46.8</v>
      </c>
      <c r="AD29" s="46">
        <f>AVERAGE(D31:AB33,D37:AB40)</f>
        <v>45.42</v>
      </c>
    </row>
    <row r="30" spans="1:30" x14ac:dyDescent="0.2">
      <c r="A30" s="21">
        <v>45769</v>
      </c>
      <c r="B30" s="6">
        <v>4</v>
      </c>
      <c r="C30" s="31">
        <v>3</v>
      </c>
      <c r="D30" s="32">
        <v>52.7</v>
      </c>
      <c r="E30" s="32">
        <v>59.2</v>
      </c>
      <c r="F30" s="32">
        <v>41.2</v>
      </c>
      <c r="G30" s="32">
        <v>44</v>
      </c>
      <c r="H30" s="32">
        <v>40.5</v>
      </c>
      <c r="I30" s="33">
        <v>39.700000000000003</v>
      </c>
      <c r="J30" s="32">
        <v>53.2</v>
      </c>
      <c r="K30" s="32">
        <v>39.799999999999997</v>
      </c>
      <c r="L30" s="32">
        <v>32.700000000000003</v>
      </c>
      <c r="M30" s="32">
        <v>42.8</v>
      </c>
      <c r="N30" s="32">
        <v>42.2</v>
      </c>
      <c r="O30" s="32">
        <v>48.2</v>
      </c>
      <c r="P30" s="32">
        <v>42.7</v>
      </c>
      <c r="Q30" s="32">
        <v>39.6</v>
      </c>
      <c r="R30" s="32">
        <v>44.9</v>
      </c>
      <c r="S30" s="32">
        <v>53.2</v>
      </c>
      <c r="T30" s="32">
        <v>51.8</v>
      </c>
      <c r="U30" s="32">
        <v>41.9</v>
      </c>
      <c r="V30" s="32">
        <v>44.1</v>
      </c>
      <c r="W30" s="32">
        <v>39.200000000000003</v>
      </c>
      <c r="X30" s="32">
        <v>41.1</v>
      </c>
      <c r="Y30" s="32">
        <v>58.5</v>
      </c>
      <c r="Z30" s="32">
        <v>44.7</v>
      </c>
      <c r="AA30" s="32">
        <v>40.9</v>
      </c>
      <c r="AB30" s="41">
        <v>51.9</v>
      </c>
    </row>
    <row r="31" spans="1:30" x14ac:dyDescent="0.2">
      <c r="A31" s="21">
        <v>45769</v>
      </c>
      <c r="B31" s="6">
        <v>4</v>
      </c>
      <c r="C31" s="10">
        <v>4</v>
      </c>
      <c r="D31" s="34">
        <v>41.6</v>
      </c>
      <c r="E31" s="34">
        <v>59.1</v>
      </c>
      <c r="F31" s="34">
        <v>48.7</v>
      </c>
      <c r="G31" s="34">
        <v>43.1</v>
      </c>
      <c r="H31" s="34">
        <v>41.3</v>
      </c>
      <c r="I31" s="34">
        <v>47.8</v>
      </c>
      <c r="J31" s="34">
        <v>42.7</v>
      </c>
      <c r="K31" s="34">
        <v>42.9</v>
      </c>
      <c r="L31" s="34">
        <v>45.4</v>
      </c>
      <c r="M31" s="34">
        <v>48.6</v>
      </c>
      <c r="N31" s="34">
        <v>41.9</v>
      </c>
      <c r="O31" s="34">
        <v>46.6</v>
      </c>
      <c r="P31" s="34">
        <v>42.6</v>
      </c>
      <c r="Q31" s="34">
        <v>37.9</v>
      </c>
      <c r="R31" s="34">
        <v>49.7</v>
      </c>
      <c r="S31" s="34">
        <v>37.700000000000003</v>
      </c>
      <c r="T31" s="34">
        <v>45</v>
      </c>
      <c r="U31" s="34">
        <v>43.3</v>
      </c>
      <c r="V31" s="34">
        <v>49.2</v>
      </c>
      <c r="W31" s="34">
        <v>50.3</v>
      </c>
      <c r="X31" s="34">
        <v>33.799999999999997</v>
      </c>
      <c r="Y31" s="34">
        <v>45.2</v>
      </c>
      <c r="Z31" s="34">
        <v>46.3</v>
      </c>
      <c r="AA31" s="34">
        <v>37</v>
      </c>
      <c r="AB31" s="42">
        <v>38</v>
      </c>
    </row>
    <row r="32" spans="1:30" x14ac:dyDescent="0.2">
      <c r="A32" s="21">
        <v>45769</v>
      </c>
      <c r="B32" s="6">
        <v>4</v>
      </c>
      <c r="C32" s="10">
        <v>5</v>
      </c>
      <c r="D32" s="34">
        <v>46.4</v>
      </c>
      <c r="E32" s="34">
        <v>54.7</v>
      </c>
      <c r="F32" s="34">
        <v>51</v>
      </c>
      <c r="G32" s="34">
        <v>41.5</v>
      </c>
      <c r="H32" s="34">
        <v>35.200000000000003</v>
      </c>
      <c r="I32" s="34">
        <v>50.2</v>
      </c>
      <c r="J32" s="34">
        <v>41.9</v>
      </c>
      <c r="K32" s="34">
        <v>49.1</v>
      </c>
      <c r="L32" s="34">
        <v>51.4</v>
      </c>
      <c r="M32" s="34">
        <v>39.4</v>
      </c>
      <c r="N32" s="34">
        <v>43.6</v>
      </c>
      <c r="O32" s="34">
        <v>36.5</v>
      </c>
      <c r="P32" s="34">
        <v>46.8</v>
      </c>
      <c r="Q32" s="34">
        <v>48.9</v>
      </c>
      <c r="R32" s="34">
        <v>39.9</v>
      </c>
      <c r="S32" s="34">
        <v>54.1</v>
      </c>
      <c r="T32" s="34">
        <v>51.8</v>
      </c>
      <c r="U32" s="34">
        <v>55.3</v>
      </c>
      <c r="V32" s="34">
        <v>50.7</v>
      </c>
      <c r="W32" s="34">
        <v>39</v>
      </c>
      <c r="X32" s="34">
        <v>49.4</v>
      </c>
      <c r="Y32" s="34">
        <v>39.9</v>
      </c>
      <c r="Z32" s="34">
        <v>54.8</v>
      </c>
      <c r="AA32" s="34">
        <v>36.299999999999997</v>
      </c>
      <c r="AB32" s="42">
        <v>30</v>
      </c>
    </row>
    <row r="33" spans="1:30" x14ac:dyDescent="0.2">
      <c r="A33" s="21">
        <v>45769</v>
      </c>
      <c r="B33" s="6">
        <v>4</v>
      </c>
      <c r="C33" s="10">
        <v>6</v>
      </c>
      <c r="D33" s="34">
        <v>47.1</v>
      </c>
      <c r="E33" s="34">
        <v>53.3</v>
      </c>
      <c r="F33" s="34">
        <v>38.4</v>
      </c>
      <c r="G33" s="34">
        <v>52.4</v>
      </c>
      <c r="H33" s="34">
        <v>53</v>
      </c>
      <c r="I33" s="34">
        <v>47.9</v>
      </c>
      <c r="J33" s="34">
        <v>49</v>
      </c>
      <c r="K33" s="34">
        <v>42.1</v>
      </c>
      <c r="L33" s="34">
        <v>53.5</v>
      </c>
      <c r="M33" s="34">
        <v>50.6</v>
      </c>
      <c r="N33" s="34">
        <v>38.1</v>
      </c>
      <c r="O33" s="34">
        <v>30.7</v>
      </c>
      <c r="P33" s="34">
        <v>38.9</v>
      </c>
      <c r="Q33" s="34">
        <v>40.6</v>
      </c>
      <c r="R33" s="34">
        <v>44</v>
      </c>
      <c r="S33" s="34">
        <v>36.700000000000003</v>
      </c>
      <c r="T33" s="34">
        <v>42.8</v>
      </c>
      <c r="U33" s="34">
        <v>37.4</v>
      </c>
      <c r="V33" s="34">
        <v>37.299999999999997</v>
      </c>
      <c r="W33" s="34">
        <v>57.5</v>
      </c>
      <c r="X33" s="34">
        <v>61.6</v>
      </c>
      <c r="Y33" s="34">
        <v>56</v>
      </c>
      <c r="Z33" s="34">
        <v>48.5</v>
      </c>
      <c r="AA33" s="34">
        <v>53.9</v>
      </c>
      <c r="AB33" s="42">
        <v>51.5</v>
      </c>
    </row>
    <row r="34" spans="1:30" x14ac:dyDescent="0.2">
      <c r="A34" s="21">
        <v>45769</v>
      </c>
      <c r="B34" s="6">
        <v>4</v>
      </c>
      <c r="C34" s="31">
        <v>7</v>
      </c>
      <c r="D34" s="32">
        <v>52.4</v>
      </c>
      <c r="E34" s="32">
        <v>43</v>
      </c>
      <c r="F34" s="32">
        <v>61.7</v>
      </c>
      <c r="G34" s="32">
        <v>51.3</v>
      </c>
      <c r="H34" s="32">
        <v>56.1</v>
      </c>
      <c r="I34" s="32">
        <v>52.7</v>
      </c>
      <c r="J34" s="32">
        <v>44.5</v>
      </c>
      <c r="K34" s="32">
        <v>47.3</v>
      </c>
      <c r="L34" s="32">
        <v>40.700000000000003</v>
      </c>
      <c r="M34" s="32">
        <v>48</v>
      </c>
      <c r="N34" s="32">
        <v>44.6</v>
      </c>
      <c r="O34" s="32">
        <v>49.8</v>
      </c>
      <c r="P34" s="32">
        <v>37.200000000000003</v>
      </c>
      <c r="Q34" s="32">
        <v>37.1</v>
      </c>
      <c r="R34" s="32">
        <v>34.200000000000003</v>
      </c>
      <c r="S34" s="32">
        <v>46.3</v>
      </c>
      <c r="T34" s="32">
        <v>54.8</v>
      </c>
      <c r="U34" s="32">
        <v>44.3</v>
      </c>
      <c r="V34" s="32">
        <v>53.6</v>
      </c>
      <c r="W34" s="32">
        <v>45.2</v>
      </c>
      <c r="X34" s="32">
        <v>41.7</v>
      </c>
      <c r="Y34" s="32">
        <v>39.299999999999997</v>
      </c>
      <c r="Z34" s="32">
        <v>50.8</v>
      </c>
      <c r="AA34" s="32">
        <v>41</v>
      </c>
      <c r="AB34" s="41">
        <v>50.5</v>
      </c>
    </row>
    <row r="35" spans="1:30" x14ac:dyDescent="0.2">
      <c r="A35" s="21">
        <v>45769</v>
      </c>
      <c r="B35" s="6">
        <v>4</v>
      </c>
      <c r="C35" s="31">
        <v>8</v>
      </c>
      <c r="D35" s="32">
        <v>49.4</v>
      </c>
      <c r="E35" s="32">
        <v>54.4</v>
      </c>
      <c r="F35" s="32">
        <v>47.7</v>
      </c>
      <c r="G35" s="32">
        <v>37.4</v>
      </c>
      <c r="H35" s="32">
        <v>37.299999999999997</v>
      </c>
      <c r="I35" s="32">
        <v>48.2</v>
      </c>
      <c r="J35" s="32">
        <v>42</v>
      </c>
      <c r="K35" s="32">
        <v>37.700000000000003</v>
      </c>
      <c r="L35" s="32">
        <v>43.9</v>
      </c>
      <c r="M35" s="32">
        <v>37.1</v>
      </c>
      <c r="N35" s="32">
        <v>51.5</v>
      </c>
      <c r="O35" s="32">
        <v>44.2</v>
      </c>
      <c r="P35" s="32">
        <v>42.9</v>
      </c>
      <c r="Q35" s="32">
        <v>47.7</v>
      </c>
      <c r="R35" s="32">
        <v>36.6</v>
      </c>
      <c r="S35" s="32">
        <v>40</v>
      </c>
      <c r="T35" s="32">
        <v>46.6</v>
      </c>
      <c r="U35" s="32">
        <v>49.2</v>
      </c>
      <c r="V35" s="32">
        <v>38.700000000000003</v>
      </c>
      <c r="W35" s="32">
        <v>51.9</v>
      </c>
      <c r="X35" s="32">
        <v>54.2</v>
      </c>
      <c r="Y35" s="32">
        <v>52.6</v>
      </c>
      <c r="Z35" s="32">
        <v>41.6</v>
      </c>
      <c r="AA35" s="32">
        <v>39.5</v>
      </c>
      <c r="AB35" s="41">
        <v>50.9</v>
      </c>
    </row>
    <row r="36" spans="1:30" x14ac:dyDescent="0.2">
      <c r="A36" s="21">
        <v>45769</v>
      </c>
      <c r="B36" s="6">
        <v>4</v>
      </c>
      <c r="C36" s="31">
        <v>9</v>
      </c>
      <c r="D36" s="32">
        <v>43.6</v>
      </c>
      <c r="E36" s="32">
        <v>44.7</v>
      </c>
      <c r="F36" s="32">
        <v>43.4</v>
      </c>
      <c r="G36" s="32">
        <v>49</v>
      </c>
      <c r="H36" s="32">
        <v>52.4</v>
      </c>
      <c r="I36" s="32">
        <v>37.1</v>
      </c>
      <c r="J36" s="32">
        <v>41</v>
      </c>
      <c r="K36" s="32">
        <v>32.700000000000003</v>
      </c>
      <c r="L36" s="32">
        <v>50.8</v>
      </c>
      <c r="M36" s="32">
        <v>41.6</v>
      </c>
      <c r="N36" s="32">
        <v>38.9</v>
      </c>
      <c r="O36" s="32">
        <v>46.8</v>
      </c>
      <c r="P36" s="32">
        <v>41.7</v>
      </c>
      <c r="Q36" s="32">
        <v>43.8</v>
      </c>
      <c r="R36" s="32">
        <v>49.7</v>
      </c>
      <c r="S36" s="32">
        <v>40.4</v>
      </c>
      <c r="T36" s="32">
        <v>41.8</v>
      </c>
      <c r="U36" s="32">
        <v>48</v>
      </c>
      <c r="V36" s="32">
        <v>51.5</v>
      </c>
      <c r="W36" s="32">
        <v>53.1</v>
      </c>
      <c r="X36" s="32">
        <v>49</v>
      </c>
      <c r="Y36" s="32">
        <v>45</v>
      </c>
      <c r="Z36" s="32">
        <v>40.1</v>
      </c>
      <c r="AA36" s="32">
        <v>41.5</v>
      </c>
      <c r="AB36" s="41">
        <v>54.9</v>
      </c>
    </row>
    <row r="37" spans="1:30" x14ac:dyDescent="0.2">
      <c r="A37" s="21">
        <v>45769</v>
      </c>
      <c r="B37" s="6">
        <v>4</v>
      </c>
      <c r="C37" s="10" t="s">
        <v>3</v>
      </c>
      <c r="D37" s="34">
        <v>38</v>
      </c>
      <c r="E37" s="34">
        <v>38.9</v>
      </c>
      <c r="F37" s="34">
        <v>49.3</v>
      </c>
      <c r="G37" s="34">
        <v>45.9</v>
      </c>
      <c r="H37" s="34">
        <v>50.1</v>
      </c>
      <c r="I37" s="35">
        <v>44.3</v>
      </c>
      <c r="J37" s="34">
        <v>53.6</v>
      </c>
      <c r="K37" s="34">
        <v>46.4</v>
      </c>
      <c r="L37" s="34">
        <v>41.9</v>
      </c>
      <c r="M37" s="34">
        <v>51.1</v>
      </c>
      <c r="N37" s="34">
        <v>45.2</v>
      </c>
      <c r="O37" s="34">
        <v>41.3</v>
      </c>
      <c r="P37" s="34">
        <v>39.6</v>
      </c>
      <c r="Q37" s="34">
        <v>48.8</v>
      </c>
      <c r="R37" s="34">
        <v>45.6</v>
      </c>
      <c r="S37" s="34">
        <v>48.8</v>
      </c>
      <c r="T37" s="34">
        <v>50.3</v>
      </c>
      <c r="U37" s="34">
        <v>49.6</v>
      </c>
      <c r="V37" s="34">
        <v>39.299999999999997</v>
      </c>
      <c r="W37" s="34">
        <v>50.3</v>
      </c>
      <c r="X37" s="34">
        <v>40.799999999999997</v>
      </c>
      <c r="Y37" s="34">
        <v>50.1</v>
      </c>
      <c r="Z37" s="34">
        <v>47.2</v>
      </c>
      <c r="AA37" s="34">
        <v>50.4</v>
      </c>
      <c r="AB37" s="42">
        <v>45.5</v>
      </c>
    </row>
    <row r="38" spans="1:30" x14ac:dyDescent="0.2">
      <c r="A38" s="21">
        <v>45769</v>
      </c>
      <c r="B38" s="6">
        <v>4</v>
      </c>
      <c r="C38" s="10" t="s">
        <v>4</v>
      </c>
      <c r="D38" s="34">
        <v>46.6</v>
      </c>
      <c r="E38" s="34">
        <v>36.5</v>
      </c>
      <c r="F38" s="34">
        <v>41.4</v>
      </c>
      <c r="G38" s="34">
        <v>45.3</v>
      </c>
      <c r="H38" s="34">
        <v>50.1</v>
      </c>
      <c r="I38" s="34">
        <v>45.5</v>
      </c>
      <c r="J38" s="34">
        <v>49.5</v>
      </c>
      <c r="K38" s="34">
        <v>52.2</v>
      </c>
      <c r="L38" s="34">
        <v>44.8</v>
      </c>
      <c r="M38" s="34">
        <v>44.5</v>
      </c>
      <c r="N38" s="34">
        <v>43</v>
      </c>
      <c r="O38" s="34">
        <v>43.1</v>
      </c>
      <c r="P38" s="34">
        <v>39.9</v>
      </c>
      <c r="Q38" s="34">
        <v>49.7</v>
      </c>
      <c r="R38" s="34">
        <v>47.4</v>
      </c>
      <c r="S38" s="34">
        <v>35.200000000000003</v>
      </c>
      <c r="T38" s="34">
        <v>45</v>
      </c>
      <c r="U38" s="34">
        <v>47.8</v>
      </c>
      <c r="V38" s="34">
        <v>35.5</v>
      </c>
      <c r="W38" s="34">
        <v>45.1</v>
      </c>
      <c r="X38" s="34">
        <v>46.8</v>
      </c>
      <c r="Y38" s="34">
        <v>44.8</v>
      </c>
      <c r="Z38" s="34">
        <v>43.6</v>
      </c>
      <c r="AA38" s="34">
        <v>51.7</v>
      </c>
      <c r="AB38" s="42">
        <v>50.6</v>
      </c>
    </row>
    <row r="39" spans="1:30" x14ac:dyDescent="0.2">
      <c r="A39" s="21">
        <v>45769</v>
      </c>
      <c r="B39" s="6">
        <v>4</v>
      </c>
      <c r="C39" s="10" t="s">
        <v>5</v>
      </c>
      <c r="D39" s="34">
        <v>48.1</v>
      </c>
      <c r="E39" s="34">
        <v>38.1</v>
      </c>
      <c r="F39" s="34">
        <v>46.8</v>
      </c>
      <c r="G39" s="34">
        <v>48</v>
      </c>
      <c r="H39" s="34">
        <v>41.9</v>
      </c>
      <c r="I39" s="34">
        <v>53.2</v>
      </c>
      <c r="J39" s="34">
        <v>47.9</v>
      </c>
      <c r="K39" s="34">
        <v>41.4</v>
      </c>
      <c r="L39" s="34">
        <v>48.9</v>
      </c>
      <c r="M39" s="34">
        <v>52.3</v>
      </c>
      <c r="N39" s="34">
        <v>44.7</v>
      </c>
      <c r="O39" s="34">
        <v>41.8</v>
      </c>
      <c r="P39" s="34">
        <v>57.2</v>
      </c>
      <c r="Q39" s="34">
        <v>46</v>
      </c>
      <c r="R39" s="34">
        <v>40.4</v>
      </c>
      <c r="S39" s="34">
        <v>45.8</v>
      </c>
      <c r="T39" s="34">
        <v>36.5</v>
      </c>
      <c r="U39" s="34">
        <v>42.9</v>
      </c>
      <c r="V39" s="34">
        <v>43.7</v>
      </c>
      <c r="W39" s="34">
        <v>48</v>
      </c>
      <c r="X39" s="34">
        <v>39.9</v>
      </c>
      <c r="Y39" s="34">
        <v>47.5</v>
      </c>
      <c r="Z39" s="34">
        <v>45.3</v>
      </c>
      <c r="AA39" s="34">
        <v>40.700000000000003</v>
      </c>
      <c r="AB39" s="42">
        <v>53.4</v>
      </c>
    </row>
    <row r="40" spans="1:30" ht="16" thickBot="1" x14ac:dyDescent="0.25">
      <c r="A40" s="24">
        <v>45769</v>
      </c>
      <c r="B40" s="25">
        <v>4</v>
      </c>
      <c r="C40" s="26" t="s">
        <v>6</v>
      </c>
      <c r="D40" s="43">
        <v>51.9</v>
      </c>
      <c r="E40" s="43">
        <v>45.2</v>
      </c>
      <c r="F40" s="43">
        <v>37.799999999999997</v>
      </c>
      <c r="G40" s="43">
        <v>50</v>
      </c>
      <c r="H40" s="43">
        <v>34.5</v>
      </c>
      <c r="I40" s="43">
        <v>44.8</v>
      </c>
      <c r="J40" s="43">
        <v>52.2</v>
      </c>
      <c r="K40" s="43">
        <v>41.2</v>
      </c>
      <c r="L40" s="43">
        <v>38.5</v>
      </c>
      <c r="M40" s="43">
        <v>45.5</v>
      </c>
      <c r="N40" s="43">
        <v>48.1</v>
      </c>
      <c r="O40" s="43">
        <v>42.9</v>
      </c>
      <c r="P40" s="43">
        <v>50.4</v>
      </c>
      <c r="Q40" s="43">
        <v>38.799999999999997</v>
      </c>
      <c r="R40" s="43">
        <v>42.4</v>
      </c>
      <c r="S40" s="43">
        <v>57.3</v>
      </c>
      <c r="T40" s="43">
        <v>48.8</v>
      </c>
      <c r="U40" s="43">
        <v>40.700000000000003</v>
      </c>
      <c r="V40" s="43">
        <v>40.1</v>
      </c>
      <c r="W40" s="43">
        <v>51.1</v>
      </c>
      <c r="X40" s="43">
        <v>39</v>
      </c>
      <c r="Y40" s="43">
        <v>49.4</v>
      </c>
      <c r="Z40" s="43">
        <v>38.9</v>
      </c>
      <c r="AA40" s="43">
        <v>56.9</v>
      </c>
      <c r="AB40" s="44">
        <v>37.5</v>
      </c>
    </row>
    <row r="41" spans="1:30" x14ac:dyDescent="0.2">
      <c r="A41" s="15">
        <v>45776</v>
      </c>
      <c r="B41" s="16">
        <v>2</v>
      </c>
      <c r="C41" s="37">
        <v>1</v>
      </c>
      <c r="D41" s="38">
        <v>46.4</v>
      </c>
      <c r="E41" s="38">
        <v>40.5</v>
      </c>
      <c r="F41" s="38">
        <v>48</v>
      </c>
      <c r="G41" s="38">
        <v>46.5</v>
      </c>
      <c r="H41" s="38">
        <v>39.5</v>
      </c>
      <c r="I41" s="39">
        <v>47.3</v>
      </c>
      <c r="J41" s="38">
        <v>48.7</v>
      </c>
      <c r="K41" s="38">
        <v>51.5</v>
      </c>
      <c r="L41" s="38">
        <v>46.7</v>
      </c>
      <c r="M41" s="38">
        <v>41.2</v>
      </c>
      <c r="N41" s="38">
        <v>51</v>
      </c>
      <c r="O41" s="38">
        <v>41.3</v>
      </c>
      <c r="P41" s="38">
        <v>43.7</v>
      </c>
      <c r="Q41" s="38">
        <v>48.5</v>
      </c>
      <c r="R41" s="38">
        <v>51.4</v>
      </c>
      <c r="S41" s="38">
        <v>42.5</v>
      </c>
      <c r="T41" s="38">
        <v>50.5</v>
      </c>
      <c r="U41" s="38">
        <v>46.2</v>
      </c>
      <c r="V41" s="38">
        <v>38.5</v>
      </c>
      <c r="W41" s="38">
        <v>54.5</v>
      </c>
      <c r="X41" s="38">
        <v>40.5</v>
      </c>
      <c r="Y41" s="38">
        <v>45.2</v>
      </c>
      <c r="Z41" s="38">
        <v>50</v>
      </c>
      <c r="AA41" s="38">
        <v>35.9</v>
      </c>
      <c r="AB41" s="40">
        <v>46.9</v>
      </c>
      <c r="AD41" s="45">
        <f>AVERAGE(D41:AB43,D47:AB49)</f>
        <v>46.149655172413802</v>
      </c>
    </row>
    <row r="42" spans="1:30" x14ac:dyDescent="0.2">
      <c r="A42" s="21">
        <v>45776</v>
      </c>
      <c r="B42" s="6">
        <v>2</v>
      </c>
      <c r="C42" s="31">
        <v>2</v>
      </c>
      <c r="D42" s="32">
        <v>46.5</v>
      </c>
      <c r="E42" s="32">
        <v>43.9</v>
      </c>
      <c r="F42" s="32">
        <v>46.5</v>
      </c>
      <c r="G42" s="32">
        <v>42.7</v>
      </c>
      <c r="H42" s="32">
        <v>43.3</v>
      </c>
      <c r="I42" s="33">
        <v>47.4</v>
      </c>
      <c r="J42" s="32">
        <v>40.4</v>
      </c>
      <c r="K42" s="32">
        <v>53.5</v>
      </c>
      <c r="L42" s="32">
        <v>44.7</v>
      </c>
      <c r="M42" s="32">
        <v>46.1</v>
      </c>
      <c r="N42" s="32">
        <v>47</v>
      </c>
      <c r="O42" s="32">
        <v>41.8</v>
      </c>
      <c r="P42" s="32">
        <v>51.7</v>
      </c>
      <c r="Q42" s="32">
        <v>43.8</v>
      </c>
      <c r="R42" s="32">
        <v>42.8</v>
      </c>
      <c r="S42" s="32">
        <v>47.4</v>
      </c>
      <c r="T42" s="32">
        <v>42.7</v>
      </c>
      <c r="U42" s="32">
        <v>42.5</v>
      </c>
      <c r="V42" s="32">
        <v>40.5</v>
      </c>
      <c r="W42" s="32">
        <v>46.8</v>
      </c>
      <c r="X42" s="32">
        <v>39.5</v>
      </c>
      <c r="Y42" s="32">
        <v>52.9</v>
      </c>
      <c r="Z42" s="32">
        <v>50.8</v>
      </c>
      <c r="AA42" s="32">
        <v>43.4</v>
      </c>
      <c r="AB42" s="41">
        <v>48.6</v>
      </c>
      <c r="AD42" s="46">
        <f>AVERAGE(D44:AB46,D50:AB53)</f>
        <v>43.906857142857156</v>
      </c>
    </row>
    <row r="43" spans="1:30" x14ac:dyDescent="0.2">
      <c r="A43" s="21">
        <v>45776</v>
      </c>
      <c r="B43" s="6">
        <v>2</v>
      </c>
      <c r="C43" s="31">
        <v>3</v>
      </c>
      <c r="D43" s="32">
        <v>42.1</v>
      </c>
      <c r="E43" s="32">
        <v>41.8</v>
      </c>
      <c r="F43" s="32">
        <v>54.8</v>
      </c>
      <c r="G43" s="32">
        <v>53.4</v>
      </c>
      <c r="H43" s="32">
        <v>51.3</v>
      </c>
      <c r="I43" s="33">
        <v>46.2</v>
      </c>
      <c r="J43" s="32">
        <v>52.1</v>
      </c>
      <c r="K43" s="32">
        <v>50.8</v>
      </c>
      <c r="L43" s="32">
        <v>39.4</v>
      </c>
      <c r="M43" s="32">
        <v>41.4</v>
      </c>
      <c r="N43" s="32">
        <v>43.1</v>
      </c>
      <c r="O43" s="32">
        <v>56.5</v>
      </c>
      <c r="P43" s="32">
        <v>51.8</v>
      </c>
      <c r="Q43" s="32">
        <v>52.6</v>
      </c>
      <c r="R43" s="32">
        <v>44.7</v>
      </c>
      <c r="S43" s="32">
        <v>49.3</v>
      </c>
      <c r="T43" s="32">
        <v>41.5</v>
      </c>
      <c r="U43" s="32">
        <v>54</v>
      </c>
      <c r="V43" s="32">
        <v>40.799999999999997</v>
      </c>
      <c r="W43" s="32">
        <v>49.7</v>
      </c>
      <c r="X43" s="32">
        <v>46.1</v>
      </c>
      <c r="Y43" s="32">
        <v>40.700000000000003</v>
      </c>
      <c r="Z43" s="32">
        <v>40.6</v>
      </c>
      <c r="AA43" s="32">
        <v>54.9</v>
      </c>
      <c r="AB43" s="41">
        <v>43.6</v>
      </c>
    </row>
    <row r="44" spans="1:30" x14ac:dyDescent="0.2">
      <c r="A44" s="21">
        <v>45776</v>
      </c>
      <c r="B44" s="6">
        <v>2</v>
      </c>
      <c r="C44" s="10">
        <v>4</v>
      </c>
      <c r="D44" s="34">
        <v>42.8</v>
      </c>
      <c r="E44" s="34">
        <v>43.3</v>
      </c>
      <c r="F44" s="34">
        <v>48.3</v>
      </c>
      <c r="G44" s="34">
        <v>44.6</v>
      </c>
      <c r="H44" s="34">
        <v>45.5</v>
      </c>
      <c r="I44" s="34">
        <v>46.5</v>
      </c>
      <c r="J44" s="34">
        <v>47.5</v>
      </c>
      <c r="K44" s="34">
        <v>40.9</v>
      </c>
      <c r="L44" s="34">
        <v>44</v>
      </c>
      <c r="M44" s="34">
        <v>35.799999999999997</v>
      </c>
      <c r="N44" s="34">
        <v>45</v>
      </c>
      <c r="O44" s="34">
        <v>54</v>
      </c>
      <c r="P44" s="34">
        <v>52.6</v>
      </c>
      <c r="Q44" s="34">
        <v>48.4</v>
      </c>
      <c r="R44" s="34">
        <v>51</v>
      </c>
      <c r="S44" s="34">
        <v>43.1</v>
      </c>
      <c r="T44" s="34">
        <v>39.700000000000003</v>
      </c>
      <c r="U44" s="34">
        <v>42.6</v>
      </c>
      <c r="V44" s="34">
        <v>44.9</v>
      </c>
      <c r="W44" s="34">
        <v>40.4</v>
      </c>
      <c r="X44" s="34">
        <v>47.1</v>
      </c>
      <c r="Y44" s="34">
        <v>43.3</v>
      </c>
      <c r="Z44" s="34">
        <v>53.4</v>
      </c>
      <c r="AA44" s="34">
        <v>39.1</v>
      </c>
      <c r="AB44" s="42">
        <v>38.799999999999997</v>
      </c>
    </row>
    <row r="45" spans="1:30" x14ac:dyDescent="0.2">
      <c r="A45" s="21">
        <v>45776</v>
      </c>
      <c r="B45" s="6">
        <v>2</v>
      </c>
      <c r="C45" s="10">
        <v>5</v>
      </c>
      <c r="D45" s="34">
        <v>46.8</v>
      </c>
      <c r="E45" s="34">
        <v>48.5</v>
      </c>
      <c r="F45" s="34">
        <v>49.4</v>
      </c>
      <c r="G45" s="34">
        <v>49</v>
      </c>
      <c r="H45" s="34">
        <v>51.4</v>
      </c>
      <c r="I45" s="34">
        <v>45.6</v>
      </c>
      <c r="J45" s="34">
        <v>47.1</v>
      </c>
      <c r="K45" s="34">
        <v>49.6</v>
      </c>
      <c r="L45" s="34">
        <v>41</v>
      </c>
      <c r="M45" s="34">
        <v>40.5</v>
      </c>
      <c r="N45" s="34">
        <v>43</v>
      </c>
      <c r="O45" s="34">
        <v>45</v>
      </c>
      <c r="P45" s="34">
        <v>44.6</v>
      </c>
      <c r="Q45" s="34">
        <v>42.6</v>
      </c>
      <c r="R45" s="34">
        <v>42.7</v>
      </c>
      <c r="S45" s="34">
        <v>52</v>
      </c>
      <c r="T45" s="34">
        <v>44.1</v>
      </c>
      <c r="U45" s="34">
        <v>46.6</v>
      </c>
      <c r="V45" s="34">
        <v>49.3</v>
      </c>
      <c r="W45" s="34">
        <v>46.1</v>
      </c>
      <c r="X45" s="34">
        <v>49.8</v>
      </c>
      <c r="Y45" s="34">
        <v>50.2</v>
      </c>
      <c r="Z45" s="34">
        <v>41</v>
      </c>
      <c r="AA45" s="34">
        <v>45.1</v>
      </c>
      <c r="AB45" s="42">
        <v>39.700000000000003</v>
      </c>
    </row>
    <row r="46" spans="1:30" x14ac:dyDescent="0.2">
      <c r="A46" s="21">
        <v>45776</v>
      </c>
      <c r="B46" s="6">
        <v>2</v>
      </c>
      <c r="C46" s="10">
        <v>6</v>
      </c>
      <c r="D46" s="34">
        <v>53.1</v>
      </c>
      <c r="E46" s="34">
        <v>50.7</v>
      </c>
      <c r="F46" s="34">
        <v>49.7</v>
      </c>
      <c r="G46" s="34">
        <v>48.3</v>
      </c>
      <c r="H46" s="34">
        <v>51</v>
      </c>
      <c r="I46" s="34">
        <v>44</v>
      </c>
      <c r="J46" s="34">
        <v>44</v>
      </c>
      <c r="K46" s="34">
        <v>52.9</v>
      </c>
      <c r="L46" s="34">
        <v>38.1</v>
      </c>
      <c r="M46" s="34">
        <v>50.7</v>
      </c>
      <c r="N46" s="34">
        <v>50.2</v>
      </c>
      <c r="O46" s="34">
        <v>44.9</v>
      </c>
      <c r="P46" s="34">
        <v>43.5</v>
      </c>
      <c r="Q46" s="34">
        <v>46.6</v>
      </c>
      <c r="R46" s="34">
        <v>46.4</v>
      </c>
      <c r="S46" s="34">
        <v>43.8</v>
      </c>
      <c r="T46" s="34">
        <v>45.8</v>
      </c>
      <c r="U46" s="34">
        <v>36.799999999999997</v>
      </c>
      <c r="V46" s="34">
        <v>43.1</v>
      </c>
      <c r="W46" s="34">
        <v>54.4</v>
      </c>
      <c r="X46" s="34">
        <v>56.3</v>
      </c>
      <c r="Y46" s="34">
        <v>46.8</v>
      </c>
      <c r="Z46" s="34">
        <v>42.7</v>
      </c>
      <c r="AA46" s="34">
        <v>47.2</v>
      </c>
      <c r="AB46" s="42">
        <v>55.8</v>
      </c>
    </row>
    <row r="47" spans="1:30" x14ac:dyDescent="0.2">
      <c r="A47" s="21">
        <v>45776</v>
      </c>
      <c r="B47" s="6">
        <v>2</v>
      </c>
      <c r="C47" s="31">
        <v>7</v>
      </c>
      <c r="D47" s="32">
        <v>44.9</v>
      </c>
      <c r="E47" s="32">
        <v>44.2</v>
      </c>
      <c r="F47" s="32">
        <v>43.8</v>
      </c>
      <c r="G47" s="32">
        <v>39.5</v>
      </c>
      <c r="H47" s="32">
        <v>43.6</v>
      </c>
      <c r="I47" s="32">
        <v>52</v>
      </c>
      <c r="J47" s="32">
        <v>41.9</v>
      </c>
      <c r="K47" s="32">
        <v>46.8</v>
      </c>
      <c r="L47" s="32">
        <v>48.6</v>
      </c>
      <c r="M47" s="32">
        <v>48.2</v>
      </c>
      <c r="N47" s="32">
        <v>45.1</v>
      </c>
      <c r="O47" s="32">
        <v>44.8</v>
      </c>
      <c r="P47" s="32">
        <v>45</v>
      </c>
      <c r="Q47" s="32">
        <v>51.5</v>
      </c>
      <c r="R47" s="32">
        <v>49.9</v>
      </c>
      <c r="S47" s="32"/>
      <c r="T47" s="32"/>
      <c r="U47" s="32"/>
      <c r="V47" s="32"/>
      <c r="W47" s="32"/>
      <c r="X47" s="32">
        <v>53.1</v>
      </c>
      <c r="Y47" s="32">
        <v>42.7</v>
      </c>
      <c r="Z47" s="32">
        <v>43.2</v>
      </c>
      <c r="AA47" s="32">
        <v>51.6</v>
      </c>
      <c r="AB47" s="41">
        <v>46.8</v>
      </c>
    </row>
    <row r="48" spans="1:30" x14ac:dyDescent="0.2">
      <c r="A48" s="21">
        <v>45776</v>
      </c>
      <c r="B48" s="6">
        <v>2</v>
      </c>
      <c r="C48" s="31">
        <v>8</v>
      </c>
      <c r="D48" s="32">
        <v>47.6</v>
      </c>
      <c r="E48" s="32">
        <v>43.1</v>
      </c>
      <c r="F48" s="32">
        <v>39.9</v>
      </c>
      <c r="G48" s="32">
        <v>46.7</v>
      </c>
      <c r="H48" s="32">
        <v>38.799999999999997</v>
      </c>
      <c r="I48" s="32">
        <v>51.1</v>
      </c>
      <c r="J48" s="32">
        <v>44.3</v>
      </c>
      <c r="K48" s="32">
        <v>44.8</v>
      </c>
      <c r="L48" s="32">
        <v>51.9</v>
      </c>
      <c r="M48" s="32">
        <v>51.3</v>
      </c>
      <c r="N48" s="32">
        <v>49.5</v>
      </c>
      <c r="O48" s="32">
        <v>44.9</v>
      </c>
      <c r="P48" s="32">
        <v>46.1</v>
      </c>
      <c r="Q48" s="32">
        <v>44.1</v>
      </c>
      <c r="R48" s="32">
        <v>44.6</v>
      </c>
      <c r="S48" s="32">
        <v>48.9</v>
      </c>
      <c r="T48" s="32">
        <v>37.1</v>
      </c>
      <c r="U48" s="32">
        <v>45.3</v>
      </c>
      <c r="V48" s="32">
        <v>47.3</v>
      </c>
      <c r="W48" s="32">
        <v>38.799999999999997</v>
      </c>
      <c r="X48" s="32">
        <v>47.8</v>
      </c>
      <c r="Y48" s="32">
        <v>50.9</v>
      </c>
      <c r="Z48" s="32">
        <v>44.7</v>
      </c>
      <c r="AA48" s="32">
        <v>47.9</v>
      </c>
      <c r="AB48" s="41">
        <v>44.7</v>
      </c>
    </row>
    <row r="49" spans="1:30" x14ac:dyDescent="0.2">
      <c r="A49" s="21">
        <v>45776</v>
      </c>
      <c r="B49" s="6">
        <v>2</v>
      </c>
      <c r="C49" s="31">
        <v>9</v>
      </c>
      <c r="D49" s="32">
        <v>53.4</v>
      </c>
      <c r="E49" s="32">
        <v>54.7</v>
      </c>
      <c r="F49" s="32">
        <v>43.2</v>
      </c>
      <c r="G49" s="32">
        <v>47.8</v>
      </c>
      <c r="H49" s="32">
        <v>48.4</v>
      </c>
      <c r="I49" s="32">
        <v>47.6</v>
      </c>
      <c r="J49" s="32">
        <v>50.8</v>
      </c>
      <c r="K49" s="32">
        <v>45</v>
      </c>
      <c r="L49" s="32">
        <v>35.200000000000003</v>
      </c>
      <c r="M49" s="32">
        <v>46.3</v>
      </c>
      <c r="N49" s="32">
        <v>50.4</v>
      </c>
      <c r="O49" s="32">
        <v>50.3</v>
      </c>
      <c r="P49" s="32">
        <v>43.1</v>
      </c>
      <c r="Q49" s="32">
        <v>48.4</v>
      </c>
      <c r="R49" s="32">
        <v>50.7</v>
      </c>
      <c r="S49" s="32">
        <v>42</v>
      </c>
      <c r="T49" s="32">
        <v>43.1</v>
      </c>
      <c r="U49" s="32">
        <v>50.3</v>
      </c>
      <c r="V49" s="32">
        <v>48.9</v>
      </c>
      <c r="W49" s="32">
        <v>38.1</v>
      </c>
      <c r="X49" s="32">
        <v>40.9</v>
      </c>
      <c r="Y49" s="32">
        <v>47</v>
      </c>
      <c r="Z49" s="32">
        <v>38.5</v>
      </c>
      <c r="AA49" s="32">
        <v>46.9</v>
      </c>
      <c r="AB49" s="41">
        <v>48.1</v>
      </c>
    </row>
    <row r="50" spans="1:30" x14ac:dyDescent="0.2">
      <c r="A50" s="21">
        <v>45776</v>
      </c>
      <c r="B50" s="6">
        <v>2</v>
      </c>
      <c r="C50" s="10" t="s">
        <v>3</v>
      </c>
      <c r="D50" s="34">
        <v>46.3</v>
      </c>
      <c r="E50" s="34">
        <v>48.3</v>
      </c>
      <c r="F50" s="34">
        <v>44.3</v>
      </c>
      <c r="G50" s="34">
        <v>37.299999999999997</v>
      </c>
      <c r="H50" s="34">
        <v>45</v>
      </c>
      <c r="I50" s="35">
        <v>45.7</v>
      </c>
      <c r="J50" s="34">
        <v>53.3</v>
      </c>
      <c r="K50" s="34">
        <v>57.2</v>
      </c>
      <c r="L50" s="34">
        <v>35.5</v>
      </c>
      <c r="M50" s="34">
        <v>32.9</v>
      </c>
      <c r="N50" s="34">
        <v>43</v>
      </c>
      <c r="O50" s="34">
        <v>50.2</v>
      </c>
      <c r="P50" s="34">
        <v>53.2</v>
      </c>
      <c r="Q50" s="34">
        <v>42.7</v>
      </c>
      <c r="R50" s="34">
        <v>30.8</v>
      </c>
      <c r="S50" s="34">
        <v>40.200000000000003</v>
      </c>
      <c r="T50" s="34">
        <v>50.7</v>
      </c>
      <c r="U50" s="34">
        <v>37.5</v>
      </c>
      <c r="V50" s="34">
        <v>51.2</v>
      </c>
      <c r="W50" s="34">
        <v>48.1</v>
      </c>
      <c r="X50" s="34">
        <v>44</v>
      </c>
      <c r="Y50" s="34">
        <v>38.1</v>
      </c>
      <c r="Z50" s="34">
        <v>38.5</v>
      </c>
      <c r="AA50" s="34">
        <v>33.4</v>
      </c>
      <c r="AB50" s="42">
        <v>57.1</v>
      </c>
    </row>
    <row r="51" spans="1:30" x14ac:dyDescent="0.2">
      <c r="A51" s="21">
        <v>45776</v>
      </c>
      <c r="B51" s="6">
        <v>2</v>
      </c>
      <c r="C51" s="10" t="s">
        <v>4</v>
      </c>
      <c r="D51" s="34">
        <v>50.1</v>
      </c>
      <c r="E51" s="34">
        <v>42.2</v>
      </c>
      <c r="F51" s="34">
        <v>35.1</v>
      </c>
      <c r="G51" s="34">
        <v>41.4</v>
      </c>
      <c r="H51" s="34">
        <v>36.4</v>
      </c>
      <c r="I51" s="34">
        <v>46.4</v>
      </c>
      <c r="J51" s="34">
        <v>44.3</v>
      </c>
      <c r="K51" s="34">
        <v>42.4</v>
      </c>
      <c r="L51" s="34">
        <v>33.5</v>
      </c>
      <c r="M51" s="34">
        <v>44.6</v>
      </c>
      <c r="N51" s="34">
        <v>40.799999999999997</v>
      </c>
      <c r="O51" s="34">
        <v>44.6</v>
      </c>
      <c r="P51" s="34">
        <v>45.3</v>
      </c>
      <c r="Q51" s="34">
        <v>35.1</v>
      </c>
      <c r="R51" s="34">
        <v>50.3</v>
      </c>
      <c r="S51" s="34">
        <v>49.8</v>
      </c>
      <c r="T51" s="34">
        <v>52.6</v>
      </c>
      <c r="U51" s="34">
        <v>30.7</v>
      </c>
      <c r="V51" s="34">
        <v>29.3</v>
      </c>
      <c r="W51" s="34">
        <v>56.2</v>
      </c>
      <c r="X51" s="34">
        <v>49.4</v>
      </c>
      <c r="Y51" s="34">
        <v>48.5</v>
      </c>
      <c r="Z51" s="34">
        <v>31</v>
      </c>
      <c r="AA51" s="34">
        <v>47.5</v>
      </c>
      <c r="AB51" s="42">
        <v>33.1</v>
      </c>
    </row>
    <row r="52" spans="1:30" x14ac:dyDescent="0.2">
      <c r="A52" s="21">
        <v>45776</v>
      </c>
      <c r="B52" s="6">
        <v>2</v>
      </c>
      <c r="C52" s="10" t="s">
        <v>5</v>
      </c>
      <c r="D52" s="34">
        <v>38.9</v>
      </c>
      <c r="E52" s="34">
        <v>41.6</v>
      </c>
      <c r="F52" s="34">
        <v>45.1</v>
      </c>
      <c r="G52" s="34">
        <v>30.1</v>
      </c>
      <c r="H52" s="34">
        <v>31.9</v>
      </c>
      <c r="I52" s="34">
        <v>37.299999999999997</v>
      </c>
      <c r="J52" s="34">
        <v>34.4</v>
      </c>
      <c r="K52" s="34">
        <v>32.799999999999997</v>
      </c>
      <c r="L52" s="34">
        <v>30.8</v>
      </c>
      <c r="M52" s="34">
        <v>38.799999999999997</v>
      </c>
      <c r="N52" s="34">
        <v>38.200000000000003</v>
      </c>
      <c r="O52" s="34">
        <v>37.299999999999997</v>
      </c>
      <c r="P52" s="34">
        <v>33.299999999999997</v>
      </c>
      <c r="Q52" s="34">
        <v>42</v>
      </c>
      <c r="R52" s="34">
        <v>40</v>
      </c>
      <c r="S52" s="34">
        <v>34</v>
      </c>
      <c r="T52" s="34">
        <v>45.5</v>
      </c>
      <c r="U52" s="34">
        <v>36.4</v>
      </c>
      <c r="V52" s="34">
        <v>34.6</v>
      </c>
      <c r="W52" s="34">
        <v>40.700000000000003</v>
      </c>
      <c r="X52" s="34">
        <v>32.200000000000003</v>
      </c>
      <c r="Y52" s="34">
        <v>39.700000000000003</v>
      </c>
      <c r="Z52" s="34">
        <v>38.6</v>
      </c>
      <c r="AA52" s="34">
        <v>35.6</v>
      </c>
      <c r="AB52" s="42">
        <v>39.799999999999997</v>
      </c>
    </row>
    <row r="53" spans="1:30" ht="16" thickBot="1" x14ac:dyDescent="0.25">
      <c r="A53" s="24">
        <v>45776</v>
      </c>
      <c r="B53" s="25">
        <v>2</v>
      </c>
      <c r="C53" s="26" t="s">
        <v>6</v>
      </c>
      <c r="D53" s="43">
        <v>44.5</v>
      </c>
      <c r="E53" s="43">
        <v>38.799999999999997</v>
      </c>
      <c r="F53" s="43">
        <v>50.4</v>
      </c>
      <c r="G53" s="43">
        <v>44.8</v>
      </c>
      <c r="H53" s="43">
        <v>43.6</v>
      </c>
      <c r="I53" s="43">
        <v>46.4</v>
      </c>
      <c r="J53" s="43">
        <v>41.8</v>
      </c>
      <c r="K53" s="43">
        <v>42.7</v>
      </c>
      <c r="L53" s="43">
        <v>47.8</v>
      </c>
      <c r="M53" s="43">
        <v>36.200000000000003</v>
      </c>
      <c r="N53" s="43">
        <v>52</v>
      </c>
      <c r="O53" s="43">
        <v>56.7</v>
      </c>
      <c r="P53" s="43">
        <v>59.5</v>
      </c>
      <c r="Q53" s="43">
        <v>37.799999999999997</v>
      </c>
      <c r="R53" s="43">
        <v>35.5</v>
      </c>
      <c r="S53" s="43">
        <v>43.8</v>
      </c>
      <c r="T53" s="43">
        <v>47.6</v>
      </c>
      <c r="U53" s="43">
        <v>53.2</v>
      </c>
      <c r="V53" s="43">
        <v>43</v>
      </c>
      <c r="W53" s="43">
        <v>48</v>
      </c>
      <c r="X53" s="43">
        <v>41.6</v>
      </c>
      <c r="Y53" s="43">
        <v>46.7</v>
      </c>
      <c r="Z53" s="43">
        <v>43.5</v>
      </c>
      <c r="AA53" s="43">
        <v>35.299999999999997</v>
      </c>
      <c r="AB53" s="44">
        <v>47.7</v>
      </c>
    </row>
    <row r="54" spans="1:30" x14ac:dyDescent="0.2">
      <c r="A54" s="15">
        <v>45783</v>
      </c>
      <c r="B54" s="16">
        <v>3</v>
      </c>
      <c r="C54" s="37">
        <v>1</v>
      </c>
      <c r="D54" s="38">
        <v>58</v>
      </c>
      <c r="E54" s="38">
        <v>48.5</v>
      </c>
      <c r="F54" s="38">
        <v>46.4</v>
      </c>
      <c r="G54" s="38">
        <v>49.9</v>
      </c>
      <c r="H54" s="38">
        <v>51.4</v>
      </c>
      <c r="I54" s="39">
        <v>49.4</v>
      </c>
      <c r="J54" s="38">
        <v>50.2</v>
      </c>
      <c r="K54" s="38">
        <v>50.4</v>
      </c>
      <c r="L54" s="38">
        <v>49.3</v>
      </c>
      <c r="M54" s="38">
        <v>49.8</v>
      </c>
      <c r="N54" s="38">
        <v>52.7</v>
      </c>
      <c r="O54" s="38">
        <v>43.8</v>
      </c>
      <c r="P54" s="38">
        <v>50.9</v>
      </c>
      <c r="Q54" s="38">
        <v>37.799999999999997</v>
      </c>
      <c r="R54" s="38">
        <v>50.3</v>
      </c>
      <c r="S54" s="38">
        <v>43.5</v>
      </c>
      <c r="T54" s="38">
        <v>45.8</v>
      </c>
      <c r="U54" s="38">
        <v>54.9</v>
      </c>
      <c r="V54" s="38">
        <v>56.4</v>
      </c>
      <c r="W54" s="38">
        <v>49.4</v>
      </c>
      <c r="X54" s="38">
        <v>46.8</v>
      </c>
      <c r="Y54" s="38">
        <v>55.1</v>
      </c>
      <c r="Z54" s="38">
        <v>53.1</v>
      </c>
      <c r="AA54" s="38">
        <v>45.7</v>
      </c>
      <c r="AB54" s="40">
        <v>45.6</v>
      </c>
      <c r="AD54" s="45">
        <f>AVERAGE(D54:AB56,D60:AB62)</f>
        <v>48.984666666666662</v>
      </c>
    </row>
    <row r="55" spans="1:30" x14ac:dyDescent="0.2">
      <c r="A55" s="21">
        <v>45783</v>
      </c>
      <c r="B55" s="6">
        <v>3</v>
      </c>
      <c r="C55" s="31">
        <v>2</v>
      </c>
      <c r="D55" s="32">
        <v>42.4</v>
      </c>
      <c r="E55" s="32">
        <v>42.8</v>
      </c>
      <c r="F55" s="32">
        <v>48.2</v>
      </c>
      <c r="G55" s="32">
        <v>53</v>
      </c>
      <c r="H55" s="32">
        <v>52</v>
      </c>
      <c r="I55" s="33">
        <v>57.2</v>
      </c>
      <c r="J55" s="32">
        <v>48.7</v>
      </c>
      <c r="K55" s="32">
        <v>54.8</v>
      </c>
      <c r="L55" s="32">
        <v>53</v>
      </c>
      <c r="M55" s="32">
        <v>50.7</v>
      </c>
      <c r="N55" s="32">
        <v>52.7</v>
      </c>
      <c r="O55" s="32">
        <v>50.3</v>
      </c>
      <c r="P55" s="32">
        <v>50.5</v>
      </c>
      <c r="Q55" s="32">
        <v>49.7</v>
      </c>
      <c r="R55" s="32">
        <v>50.4</v>
      </c>
      <c r="S55" s="32">
        <v>49.5</v>
      </c>
      <c r="T55" s="32">
        <v>51.3</v>
      </c>
      <c r="U55" s="32">
        <v>52.1</v>
      </c>
      <c r="V55" s="32">
        <v>51.7</v>
      </c>
      <c r="W55" s="32">
        <v>52.4</v>
      </c>
      <c r="X55" s="32">
        <v>53</v>
      </c>
      <c r="Y55" s="32">
        <v>52.7</v>
      </c>
      <c r="Z55" s="32">
        <v>50.6</v>
      </c>
      <c r="AA55" s="32">
        <v>52.5</v>
      </c>
      <c r="AB55" s="41">
        <v>53.2</v>
      </c>
      <c r="AD55" s="46">
        <f>AVERAGE(D57:AB59,D63:AB66)</f>
        <v>49.0029411764706</v>
      </c>
    </row>
    <row r="56" spans="1:30" x14ac:dyDescent="0.2">
      <c r="A56" s="21">
        <v>45783</v>
      </c>
      <c r="B56" s="6">
        <v>3</v>
      </c>
      <c r="C56" s="31">
        <v>3</v>
      </c>
      <c r="D56" s="32">
        <v>49.1</v>
      </c>
      <c r="E56" s="32">
        <v>48.9</v>
      </c>
      <c r="F56" s="32">
        <v>40.799999999999997</v>
      </c>
      <c r="G56" s="32">
        <v>54.1</v>
      </c>
      <c r="H56" s="32">
        <v>48.8</v>
      </c>
      <c r="I56" s="33">
        <v>48.7</v>
      </c>
      <c r="J56" s="32">
        <v>46.3</v>
      </c>
      <c r="K56" s="32">
        <v>39.1</v>
      </c>
      <c r="L56" s="32">
        <v>41.3</v>
      </c>
      <c r="M56" s="32">
        <v>51</v>
      </c>
      <c r="N56" s="32">
        <v>47.8</v>
      </c>
      <c r="O56" s="32">
        <v>44.7</v>
      </c>
      <c r="P56" s="32">
        <v>54.9</v>
      </c>
      <c r="Q56" s="32">
        <v>46.9</v>
      </c>
      <c r="R56" s="32">
        <v>50.5</v>
      </c>
      <c r="S56" s="32">
        <v>54.7</v>
      </c>
      <c r="T56" s="32">
        <v>45.4</v>
      </c>
      <c r="U56" s="32">
        <v>47.1</v>
      </c>
      <c r="V56" s="32">
        <v>54.8</v>
      </c>
      <c r="W56" s="32">
        <v>43.5</v>
      </c>
      <c r="X56" s="32">
        <v>51</v>
      </c>
      <c r="Y56" s="32">
        <v>54.3</v>
      </c>
      <c r="Z56" s="32">
        <v>54.4</v>
      </c>
      <c r="AA56" s="32">
        <v>47</v>
      </c>
      <c r="AB56" s="41">
        <v>51.2</v>
      </c>
    </row>
    <row r="57" spans="1:30" x14ac:dyDescent="0.2">
      <c r="A57" s="21">
        <v>45783</v>
      </c>
      <c r="B57" s="6">
        <v>3</v>
      </c>
      <c r="C57" s="10">
        <v>4</v>
      </c>
      <c r="D57" s="34">
        <v>46.2</v>
      </c>
      <c r="E57" s="34">
        <v>58.3</v>
      </c>
      <c r="F57" s="34">
        <v>47.8</v>
      </c>
      <c r="G57" s="34">
        <v>46</v>
      </c>
      <c r="H57" s="34">
        <v>57.7</v>
      </c>
      <c r="I57" s="34">
        <v>49.2</v>
      </c>
      <c r="J57" s="34">
        <v>43.7</v>
      </c>
      <c r="K57" s="34">
        <v>47.4</v>
      </c>
      <c r="L57" s="34">
        <v>48.2</v>
      </c>
      <c r="M57" s="34">
        <v>47</v>
      </c>
      <c r="N57" s="34">
        <v>50.5</v>
      </c>
      <c r="O57" s="34">
        <v>48.4</v>
      </c>
      <c r="P57" s="34">
        <v>50</v>
      </c>
      <c r="Q57" s="34">
        <v>46.1</v>
      </c>
      <c r="R57" s="34">
        <v>54.3</v>
      </c>
      <c r="S57" s="34">
        <v>45.1</v>
      </c>
      <c r="T57" s="34">
        <v>48.3</v>
      </c>
      <c r="U57" s="34">
        <v>47.9</v>
      </c>
      <c r="V57" s="34">
        <v>49.3</v>
      </c>
      <c r="W57" s="34">
        <v>50.5</v>
      </c>
      <c r="X57" s="34">
        <v>41.5</v>
      </c>
      <c r="Y57" s="34">
        <v>47.8</v>
      </c>
      <c r="Z57" s="34">
        <v>46.6</v>
      </c>
      <c r="AA57" s="34">
        <v>43.7</v>
      </c>
      <c r="AB57" s="42">
        <v>47.4</v>
      </c>
    </row>
    <row r="58" spans="1:30" x14ac:dyDescent="0.2">
      <c r="A58" s="21">
        <v>45783</v>
      </c>
      <c r="B58" s="6">
        <v>3</v>
      </c>
      <c r="C58" s="10">
        <v>5</v>
      </c>
      <c r="D58" s="34">
        <v>50</v>
      </c>
      <c r="E58" s="34">
        <v>51.5</v>
      </c>
      <c r="F58" s="34">
        <v>42.5</v>
      </c>
      <c r="G58" s="34">
        <v>50.8</v>
      </c>
      <c r="H58" s="34">
        <v>49.1</v>
      </c>
      <c r="I58" s="34">
        <v>54</v>
      </c>
      <c r="J58" s="34">
        <v>46.8</v>
      </c>
      <c r="K58" s="34">
        <v>46.5</v>
      </c>
      <c r="L58" s="34">
        <v>42.9</v>
      </c>
      <c r="M58" s="34">
        <v>46.7</v>
      </c>
      <c r="N58" s="34">
        <v>53.3</v>
      </c>
      <c r="O58" s="34">
        <v>42.7</v>
      </c>
      <c r="P58" s="34">
        <v>53.3</v>
      </c>
      <c r="Q58" s="34">
        <v>50.6</v>
      </c>
      <c r="R58" s="34">
        <v>47.2</v>
      </c>
      <c r="S58" s="34">
        <v>55.6</v>
      </c>
      <c r="T58" s="34">
        <v>46.9</v>
      </c>
      <c r="U58" s="34">
        <v>51.1</v>
      </c>
      <c r="V58" s="34">
        <v>51.9</v>
      </c>
      <c r="W58" s="34">
        <v>41.3</v>
      </c>
      <c r="X58" s="34">
        <v>49.9</v>
      </c>
      <c r="Y58" s="34">
        <v>50.5</v>
      </c>
      <c r="Z58" s="34">
        <v>50.4</v>
      </c>
      <c r="AA58" s="34">
        <v>51</v>
      </c>
      <c r="AB58" s="42">
        <v>50.3</v>
      </c>
    </row>
    <row r="59" spans="1:30" x14ac:dyDescent="0.2">
      <c r="A59" s="21">
        <v>45783</v>
      </c>
      <c r="B59" s="6">
        <v>3</v>
      </c>
      <c r="C59" s="10">
        <v>6</v>
      </c>
      <c r="D59" s="34">
        <v>49.3</v>
      </c>
      <c r="E59" s="34">
        <v>49.6</v>
      </c>
      <c r="F59" s="34">
        <v>53.3</v>
      </c>
      <c r="G59" s="34">
        <v>42.7</v>
      </c>
      <c r="H59" s="34">
        <v>53.3</v>
      </c>
      <c r="I59" s="34">
        <v>54.1</v>
      </c>
      <c r="J59" s="34">
        <v>55.1</v>
      </c>
      <c r="K59" s="34">
        <v>51.4</v>
      </c>
      <c r="L59" s="34">
        <v>49.5</v>
      </c>
      <c r="M59" s="34">
        <v>47.8</v>
      </c>
      <c r="N59" s="34">
        <v>49.4</v>
      </c>
      <c r="O59" s="34">
        <v>52.8</v>
      </c>
      <c r="P59" s="34">
        <v>52.7</v>
      </c>
      <c r="Q59" s="34">
        <v>47.8</v>
      </c>
      <c r="R59" s="34">
        <v>53.8</v>
      </c>
      <c r="S59" s="34">
        <v>51.5</v>
      </c>
      <c r="T59" s="34">
        <v>51.7</v>
      </c>
      <c r="U59" s="34">
        <v>51</v>
      </c>
      <c r="V59" s="34">
        <v>44.2</v>
      </c>
      <c r="W59" s="34">
        <v>52.3</v>
      </c>
      <c r="X59" s="34">
        <v>50.3</v>
      </c>
      <c r="Y59" s="34">
        <v>49.4</v>
      </c>
      <c r="Z59" s="34">
        <v>46</v>
      </c>
      <c r="AA59" s="34">
        <v>39.5</v>
      </c>
      <c r="AB59" s="42">
        <v>48.3</v>
      </c>
    </row>
    <row r="60" spans="1:30" x14ac:dyDescent="0.2">
      <c r="A60" s="21">
        <v>45783</v>
      </c>
      <c r="B60" s="6">
        <v>3</v>
      </c>
      <c r="C60" s="31">
        <v>7</v>
      </c>
      <c r="D60" s="32">
        <v>51.4</v>
      </c>
      <c r="E60" s="32">
        <v>47</v>
      </c>
      <c r="F60" s="32">
        <v>52</v>
      </c>
      <c r="G60" s="32">
        <v>52.7</v>
      </c>
      <c r="H60" s="32">
        <v>53.2</v>
      </c>
      <c r="I60" s="32">
        <v>50.9</v>
      </c>
      <c r="J60" s="32">
        <v>52.7</v>
      </c>
      <c r="K60" s="32">
        <v>51</v>
      </c>
      <c r="L60" s="32">
        <v>47.5</v>
      </c>
      <c r="M60" s="32">
        <v>52.2</v>
      </c>
      <c r="N60" s="32">
        <v>42.1</v>
      </c>
      <c r="O60" s="32">
        <v>43.6</v>
      </c>
      <c r="P60" s="32">
        <v>45.8</v>
      </c>
      <c r="Q60" s="32">
        <v>51.7</v>
      </c>
      <c r="R60" s="32">
        <v>56.8</v>
      </c>
      <c r="S60" s="32">
        <v>44.8</v>
      </c>
      <c r="T60" s="32">
        <v>46.6</v>
      </c>
      <c r="U60" s="32">
        <v>41.5</v>
      </c>
      <c r="V60" s="32">
        <v>42.2</v>
      </c>
      <c r="W60" s="32">
        <v>43.2</v>
      </c>
      <c r="X60" s="32">
        <v>53.4</v>
      </c>
      <c r="Y60" s="32">
        <v>51.8</v>
      </c>
      <c r="Z60" s="32">
        <v>53.9</v>
      </c>
      <c r="AA60" s="32">
        <v>49.7</v>
      </c>
      <c r="AB60" s="41">
        <v>52.6</v>
      </c>
    </row>
    <row r="61" spans="1:30" x14ac:dyDescent="0.2">
      <c r="A61" s="21">
        <v>45783</v>
      </c>
      <c r="B61" s="6">
        <v>3</v>
      </c>
      <c r="C61" s="31">
        <v>8</v>
      </c>
      <c r="D61" s="32">
        <v>54</v>
      </c>
      <c r="E61" s="32">
        <v>47.1</v>
      </c>
      <c r="F61" s="32">
        <v>48.6</v>
      </c>
      <c r="G61" s="32">
        <v>46</v>
      </c>
      <c r="H61" s="32">
        <v>46.1</v>
      </c>
      <c r="I61" s="32">
        <v>48.9</v>
      </c>
      <c r="J61" s="32">
        <v>47.3</v>
      </c>
      <c r="K61" s="32">
        <v>49.4</v>
      </c>
      <c r="L61" s="32">
        <v>53.2</v>
      </c>
      <c r="M61" s="32">
        <v>40.4</v>
      </c>
      <c r="N61" s="32">
        <v>52.2</v>
      </c>
      <c r="O61" s="32">
        <v>49</v>
      </c>
      <c r="P61" s="32">
        <v>50.2</v>
      </c>
      <c r="Q61" s="32">
        <v>52.3</v>
      </c>
      <c r="R61" s="32">
        <v>46.9</v>
      </c>
      <c r="S61" s="32">
        <v>50.3</v>
      </c>
      <c r="T61" s="32">
        <v>50.1</v>
      </c>
      <c r="U61" s="32">
        <v>50.5</v>
      </c>
      <c r="V61" s="32">
        <v>47</v>
      </c>
      <c r="W61" s="32">
        <v>55.5</v>
      </c>
      <c r="X61" s="32">
        <v>45</v>
      </c>
      <c r="Y61" s="32">
        <v>39.299999999999997</v>
      </c>
      <c r="Z61" s="32">
        <v>49.4</v>
      </c>
      <c r="AA61" s="32">
        <v>43.6</v>
      </c>
      <c r="AB61" s="41">
        <v>45.4</v>
      </c>
    </row>
    <row r="62" spans="1:30" x14ac:dyDescent="0.2">
      <c r="A62" s="21">
        <v>45783</v>
      </c>
      <c r="B62" s="6">
        <v>3</v>
      </c>
      <c r="C62" s="31">
        <v>9</v>
      </c>
      <c r="D62" s="32">
        <v>54</v>
      </c>
      <c r="E62" s="32">
        <v>49.6</v>
      </c>
      <c r="F62" s="32">
        <v>55.4</v>
      </c>
      <c r="G62" s="32">
        <v>54</v>
      </c>
      <c r="H62" s="32">
        <v>58</v>
      </c>
      <c r="I62" s="32">
        <v>49.3</v>
      </c>
      <c r="J62" s="32">
        <v>48</v>
      </c>
      <c r="K62" s="32">
        <v>46.2</v>
      </c>
      <c r="L62" s="32">
        <v>46.6</v>
      </c>
      <c r="M62" s="32">
        <v>39.1</v>
      </c>
      <c r="N62" s="32">
        <v>50.9</v>
      </c>
      <c r="O62" s="32">
        <v>45.5</v>
      </c>
      <c r="P62" s="32">
        <v>37.700000000000003</v>
      </c>
      <c r="Q62" s="32">
        <v>44.4</v>
      </c>
      <c r="R62" s="32">
        <v>38.200000000000003</v>
      </c>
      <c r="S62" s="32">
        <v>49</v>
      </c>
      <c r="T62" s="32">
        <v>38.299999999999997</v>
      </c>
      <c r="U62" s="32">
        <v>48.1</v>
      </c>
      <c r="V62" s="32">
        <v>47.6</v>
      </c>
      <c r="W62" s="32">
        <v>50.7</v>
      </c>
      <c r="X62" s="32">
        <v>50.1</v>
      </c>
      <c r="Y62" s="32">
        <v>37.1</v>
      </c>
      <c r="Z62" s="32">
        <v>51.2</v>
      </c>
      <c r="AA62" s="32">
        <v>48.7</v>
      </c>
      <c r="AB62" s="41">
        <v>45.2</v>
      </c>
    </row>
    <row r="63" spans="1:30" x14ac:dyDescent="0.2">
      <c r="A63" s="21">
        <v>45783</v>
      </c>
      <c r="B63" s="6">
        <v>3</v>
      </c>
      <c r="C63" s="10" t="s">
        <v>3</v>
      </c>
      <c r="D63" s="34"/>
      <c r="E63" s="34"/>
      <c r="F63" s="34"/>
      <c r="G63" s="34"/>
      <c r="H63" s="34"/>
      <c r="I63" s="35">
        <v>47.7</v>
      </c>
      <c r="J63" s="34">
        <v>44.4</v>
      </c>
      <c r="K63" s="34">
        <v>43</v>
      </c>
      <c r="L63" s="34">
        <v>51.8</v>
      </c>
      <c r="M63" s="34">
        <v>44.1</v>
      </c>
      <c r="N63" s="34">
        <v>49.7</v>
      </c>
      <c r="O63" s="34">
        <v>44.1</v>
      </c>
      <c r="P63" s="34">
        <v>48.9</v>
      </c>
      <c r="Q63" s="34">
        <v>54.3</v>
      </c>
      <c r="R63" s="34">
        <v>55.1</v>
      </c>
      <c r="S63" s="34">
        <v>48.5</v>
      </c>
      <c r="T63" s="34">
        <v>52.7</v>
      </c>
      <c r="U63" s="34">
        <v>52.4</v>
      </c>
      <c r="V63" s="34">
        <v>52.4</v>
      </c>
      <c r="W63" s="34">
        <v>46.7</v>
      </c>
      <c r="X63" s="34">
        <v>46.5</v>
      </c>
      <c r="Y63" s="34">
        <v>46</v>
      </c>
      <c r="Z63" s="34">
        <v>54.4</v>
      </c>
      <c r="AA63" s="34">
        <v>47.6</v>
      </c>
      <c r="AB63" s="42">
        <v>42.4</v>
      </c>
    </row>
    <row r="64" spans="1:30" x14ac:dyDescent="0.2">
      <c r="A64" s="21">
        <v>45783</v>
      </c>
      <c r="B64" s="6">
        <v>3</v>
      </c>
      <c r="C64" s="10" t="s">
        <v>4</v>
      </c>
      <c r="D64" s="34">
        <v>45.6</v>
      </c>
      <c r="E64" s="34">
        <v>47.1</v>
      </c>
      <c r="F64" s="34">
        <v>50.3</v>
      </c>
      <c r="G64" s="34">
        <v>42.8</v>
      </c>
      <c r="H64" s="34">
        <v>46.1</v>
      </c>
      <c r="I64" s="34">
        <v>52.8</v>
      </c>
      <c r="J64" s="34">
        <v>50.7</v>
      </c>
      <c r="K64" s="34">
        <v>43.1</v>
      </c>
      <c r="L64" s="34">
        <v>46.5</v>
      </c>
      <c r="M64" s="34">
        <v>45.3</v>
      </c>
      <c r="N64" s="34">
        <v>48.3</v>
      </c>
      <c r="O64" s="34">
        <v>54</v>
      </c>
      <c r="P64" s="34">
        <v>45.7</v>
      </c>
      <c r="Q64" s="34">
        <v>46.9</v>
      </c>
      <c r="R64" s="34">
        <v>49</v>
      </c>
      <c r="S64" s="34">
        <v>51</v>
      </c>
      <c r="T64" s="34">
        <v>52.6</v>
      </c>
      <c r="U64" s="34">
        <v>45.2</v>
      </c>
      <c r="V64" s="34">
        <v>42.7</v>
      </c>
      <c r="W64" s="34">
        <v>48.6</v>
      </c>
      <c r="X64" s="34">
        <v>44.5</v>
      </c>
      <c r="Y64" s="34">
        <v>48.3</v>
      </c>
      <c r="Z64" s="34">
        <v>51.2</v>
      </c>
      <c r="AA64" s="34">
        <v>49.7</v>
      </c>
      <c r="AB64" s="42">
        <v>48.4</v>
      </c>
    </row>
    <row r="65" spans="1:30" x14ac:dyDescent="0.2">
      <c r="A65" s="21">
        <v>45783</v>
      </c>
      <c r="B65" s="6">
        <v>3</v>
      </c>
      <c r="C65" s="10" t="s">
        <v>5</v>
      </c>
      <c r="D65" s="34">
        <v>51.3</v>
      </c>
      <c r="E65" s="34">
        <v>54.3</v>
      </c>
      <c r="F65" s="34">
        <v>51.7</v>
      </c>
      <c r="G65" s="34">
        <v>41.6</v>
      </c>
      <c r="H65" s="34">
        <v>46.2</v>
      </c>
      <c r="I65" s="34">
        <v>46.8</v>
      </c>
      <c r="J65" s="34">
        <v>51.7</v>
      </c>
      <c r="K65" s="34">
        <v>52.1</v>
      </c>
      <c r="L65" s="34">
        <v>43.8</v>
      </c>
      <c r="M65" s="34">
        <v>46.5</v>
      </c>
      <c r="N65" s="34">
        <v>56.1</v>
      </c>
      <c r="O65" s="34">
        <v>48.7</v>
      </c>
      <c r="P65" s="34">
        <v>48.8</v>
      </c>
      <c r="Q65" s="34">
        <v>48.2</v>
      </c>
      <c r="R65" s="34">
        <v>49</v>
      </c>
      <c r="S65" s="34">
        <v>43.2</v>
      </c>
      <c r="T65" s="34">
        <v>51.4</v>
      </c>
      <c r="U65" s="34">
        <v>49.7</v>
      </c>
      <c r="V65" s="34">
        <v>48.1</v>
      </c>
      <c r="W65" s="34">
        <v>48.3</v>
      </c>
      <c r="X65" s="34">
        <v>43.6</v>
      </c>
      <c r="Y65" s="34">
        <v>50</v>
      </c>
      <c r="Z65" s="34">
        <v>45.4</v>
      </c>
      <c r="AA65" s="34">
        <v>49.3</v>
      </c>
      <c r="AB65" s="42">
        <v>44.8</v>
      </c>
    </row>
    <row r="66" spans="1:30" ht="16" thickBot="1" x14ac:dyDescent="0.25">
      <c r="A66" s="24">
        <v>45783</v>
      </c>
      <c r="B66" s="25">
        <v>3</v>
      </c>
      <c r="C66" s="26" t="s">
        <v>6</v>
      </c>
      <c r="D66" s="43">
        <v>50.3</v>
      </c>
      <c r="E66" s="43">
        <v>55</v>
      </c>
      <c r="F66" s="43">
        <v>46.9</v>
      </c>
      <c r="G66" s="43">
        <v>53.3</v>
      </c>
      <c r="H66" s="43">
        <v>45.2</v>
      </c>
      <c r="I66" s="43">
        <v>56.9</v>
      </c>
      <c r="J66" s="43">
        <v>56.3</v>
      </c>
      <c r="K66" s="43">
        <v>59.2</v>
      </c>
      <c r="L66" s="43">
        <v>52.5</v>
      </c>
      <c r="M66" s="43">
        <v>55.8</v>
      </c>
      <c r="N66" s="43">
        <v>49</v>
      </c>
      <c r="O66" s="43">
        <v>47</v>
      </c>
      <c r="P66" s="43">
        <v>49.4</v>
      </c>
      <c r="Q66" s="43">
        <v>49.4</v>
      </c>
      <c r="R66" s="43">
        <v>50.1</v>
      </c>
      <c r="S66" s="43">
        <v>51.9</v>
      </c>
      <c r="T66" s="43">
        <v>55.8</v>
      </c>
      <c r="U66" s="43">
        <v>42.5</v>
      </c>
      <c r="V66" s="43">
        <v>56.5</v>
      </c>
      <c r="W66" s="43">
        <v>45.6</v>
      </c>
      <c r="X66" s="43">
        <v>50.7</v>
      </c>
      <c r="Y66" s="43">
        <v>48.9</v>
      </c>
      <c r="Z66" s="43">
        <v>41.8</v>
      </c>
      <c r="AA66" s="43">
        <v>49.7</v>
      </c>
      <c r="AB66" s="44">
        <v>48.6</v>
      </c>
    </row>
    <row r="67" spans="1:30" x14ac:dyDescent="0.2">
      <c r="A67" s="15">
        <v>45790</v>
      </c>
      <c r="B67" s="16">
        <v>4</v>
      </c>
      <c r="C67" s="37">
        <v>1</v>
      </c>
      <c r="D67" s="38">
        <v>50.8</v>
      </c>
      <c r="E67" s="38">
        <v>46.1</v>
      </c>
      <c r="F67" s="38">
        <v>51.8</v>
      </c>
      <c r="G67" s="38">
        <v>47.3</v>
      </c>
      <c r="H67" s="38">
        <v>53.1</v>
      </c>
      <c r="I67" s="39">
        <v>50.6</v>
      </c>
      <c r="J67" s="38">
        <v>47</v>
      </c>
      <c r="K67" s="38">
        <v>42.8</v>
      </c>
      <c r="L67" s="38">
        <v>48.2</v>
      </c>
      <c r="M67" s="38">
        <v>46.1</v>
      </c>
      <c r="N67" s="38">
        <v>46.5</v>
      </c>
      <c r="O67" s="38">
        <v>51.5</v>
      </c>
      <c r="P67" s="38">
        <v>46.5</v>
      </c>
      <c r="Q67" s="38">
        <v>47.4</v>
      </c>
      <c r="R67" s="38">
        <v>48.3</v>
      </c>
      <c r="S67" s="38">
        <v>42.5</v>
      </c>
      <c r="T67" s="38">
        <v>49.4</v>
      </c>
      <c r="U67" s="38">
        <v>42.3</v>
      </c>
      <c r="V67" s="38">
        <v>58.3</v>
      </c>
      <c r="W67" s="38">
        <v>43.1</v>
      </c>
      <c r="X67" s="38">
        <v>53.1</v>
      </c>
      <c r="Y67" s="38">
        <v>52.7</v>
      </c>
      <c r="Z67" s="38">
        <v>46.5</v>
      </c>
      <c r="AA67" s="38">
        <v>47.9</v>
      </c>
      <c r="AB67" s="40">
        <v>48.6</v>
      </c>
      <c r="AD67" s="45">
        <f>AVERAGE(D67:AB69,D73:AB75)</f>
        <v>48.729333333333358</v>
      </c>
    </row>
    <row r="68" spans="1:30" x14ac:dyDescent="0.2">
      <c r="A68" s="21">
        <v>45790</v>
      </c>
      <c r="B68" s="6">
        <v>4</v>
      </c>
      <c r="C68" s="31">
        <v>2</v>
      </c>
      <c r="D68" s="32">
        <v>47.2</v>
      </c>
      <c r="E68" s="32">
        <v>51.1</v>
      </c>
      <c r="F68" s="32">
        <v>48.9</v>
      </c>
      <c r="G68" s="32">
        <v>48</v>
      </c>
      <c r="H68" s="32">
        <v>51.2</v>
      </c>
      <c r="I68" s="33">
        <v>47.1</v>
      </c>
      <c r="J68" s="32">
        <v>49.2</v>
      </c>
      <c r="K68" s="32">
        <v>46</v>
      </c>
      <c r="L68" s="32">
        <v>51.4</v>
      </c>
      <c r="M68" s="32">
        <v>53.2</v>
      </c>
      <c r="N68" s="32">
        <v>42.1</v>
      </c>
      <c r="O68" s="32">
        <v>58.7</v>
      </c>
      <c r="P68" s="32">
        <v>51.6</v>
      </c>
      <c r="Q68" s="32">
        <v>48.5</v>
      </c>
      <c r="R68" s="32">
        <v>47.5</v>
      </c>
      <c r="S68" s="32">
        <v>58.4</v>
      </c>
      <c r="T68" s="32">
        <v>41.8</v>
      </c>
      <c r="U68" s="32">
        <v>53.9</v>
      </c>
      <c r="V68" s="32">
        <v>45.4</v>
      </c>
      <c r="W68" s="32">
        <v>50.7</v>
      </c>
      <c r="X68" s="32">
        <v>45.9</v>
      </c>
      <c r="Y68" s="32">
        <v>44.5</v>
      </c>
      <c r="Z68" s="32">
        <v>39.9</v>
      </c>
      <c r="AA68" s="32">
        <v>41.2</v>
      </c>
      <c r="AB68" s="41">
        <v>47.1</v>
      </c>
      <c r="AD68" s="46">
        <f>AVERAGE(D70:AB72,D76:AB79)</f>
        <v>47.946242774566457</v>
      </c>
    </row>
    <row r="69" spans="1:30" x14ac:dyDescent="0.2">
      <c r="A69" s="21">
        <v>45790</v>
      </c>
      <c r="B69" s="6">
        <v>4</v>
      </c>
      <c r="C69" s="31">
        <v>3</v>
      </c>
      <c r="D69" s="32">
        <v>47.3</v>
      </c>
      <c r="E69" s="32">
        <v>54.3</v>
      </c>
      <c r="F69" s="32">
        <v>38.799999999999997</v>
      </c>
      <c r="G69" s="32">
        <v>36.700000000000003</v>
      </c>
      <c r="H69" s="32">
        <v>51.1</v>
      </c>
      <c r="I69" s="33">
        <v>51.3</v>
      </c>
      <c r="J69" s="32">
        <v>47</v>
      </c>
      <c r="K69" s="32">
        <v>41.5</v>
      </c>
      <c r="L69" s="32">
        <v>47.4</v>
      </c>
      <c r="M69" s="32">
        <v>45.5</v>
      </c>
      <c r="N69" s="32">
        <v>49.7</v>
      </c>
      <c r="O69" s="32">
        <v>37.1</v>
      </c>
      <c r="P69" s="32">
        <v>47.9</v>
      </c>
      <c r="Q69" s="32">
        <v>41</v>
      </c>
      <c r="R69" s="32">
        <v>37.799999999999997</v>
      </c>
      <c r="S69" s="32">
        <v>44.7</v>
      </c>
      <c r="T69" s="32">
        <v>51.3</v>
      </c>
      <c r="U69" s="32">
        <v>47.9</v>
      </c>
      <c r="V69" s="32">
        <v>55.1</v>
      </c>
      <c r="W69" s="32">
        <v>46.8</v>
      </c>
      <c r="X69" s="32">
        <v>54.3</v>
      </c>
      <c r="Y69" s="32">
        <v>56.1</v>
      </c>
      <c r="Z69" s="32">
        <v>42</v>
      </c>
      <c r="AA69" s="32">
        <v>42.8</v>
      </c>
      <c r="AB69" s="41">
        <v>51.8</v>
      </c>
    </row>
    <row r="70" spans="1:30" x14ac:dyDescent="0.2">
      <c r="A70" s="21">
        <v>45790</v>
      </c>
      <c r="B70" s="6">
        <v>4</v>
      </c>
      <c r="C70" s="10">
        <v>4</v>
      </c>
      <c r="D70" s="34">
        <v>46.1</v>
      </c>
      <c r="E70" s="34">
        <v>51.7</v>
      </c>
      <c r="F70" s="34">
        <v>56.4</v>
      </c>
      <c r="G70" s="34">
        <v>49.3</v>
      </c>
      <c r="H70" s="34">
        <v>49.4</v>
      </c>
      <c r="I70" s="34">
        <v>48</v>
      </c>
      <c r="J70" s="34">
        <v>50.4</v>
      </c>
      <c r="K70" s="34">
        <v>49.5</v>
      </c>
      <c r="L70" s="34">
        <v>43</v>
      </c>
      <c r="M70" s="34">
        <v>46.5</v>
      </c>
      <c r="N70" s="34">
        <v>50.3</v>
      </c>
      <c r="O70" s="34">
        <v>54</v>
      </c>
      <c r="P70" s="34">
        <v>46.4</v>
      </c>
      <c r="Q70" s="34">
        <v>49.8</v>
      </c>
      <c r="R70" s="34">
        <v>50.9</v>
      </c>
      <c r="S70" s="34">
        <v>42.3</v>
      </c>
      <c r="T70" s="34">
        <v>46</v>
      </c>
      <c r="U70" s="34">
        <v>43.7</v>
      </c>
      <c r="V70" s="34">
        <v>41.1</v>
      </c>
      <c r="W70" s="34">
        <v>45.9</v>
      </c>
      <c r="X70" s="34">
        <v>51.5</v>
      </c>
      <c r="Y70" s="34">
        <v>44.1</v>
      </c>
      <c r="Z70" s="34">
        <v>44.4</v>
      </c>
      <c r="AA70" s="34">
        <v>50.7</v>
      </c>
      <c r="AB70" s="42">
        <v>51.3</v>
      </c>
    </row>
    <row r="71" spans="1:30" x14ac:dyDescent="0.2">
      <c r="A71" s="21">
        <v>45790</v>
      </c>
      <c r="B71" s="6">
        <v>4</v>
      </c>
      <c r="C71" s="10">
        <v>5</v>
      </c>
      <c r="D71" s="34">
        <v>49.1</v>
      </c>
      <c r="E71" s="34">
        <v>48.6</v>
      </c>
      <c r="F71" s="34">
        <v>53.1</v>
      </c>
      <c r="G71" s="34">
        <v>53.6</v>
      </c>
      <c r="H71" s="34">
        <v>49.8</v>
      </c>
      <c r="I71" s="34">
        <v>43.7</v>
      </c>
      <c r="J71" s="34">
        <v>50</v>
      </c>
      <c r="K71" s="34">
        <v>51.8</v>
      </c>
      <c r="L71" s="34">
        <v>51.8</v>
      </c>
      <c r="M71" s="34">
        <v>54.6</v>
      </c>
      <c r="N71" s="34">
        <v>49.5</v>
      </c>
      <c r="O71" s="34">
        <v>45.2</v>
      </c>
      <c r="P71" s="34">
        <v>51</v>
      </c>
      <c r="Q71" s="34">
        <v>49.9</v>
      </c>
      <c r="R71" s="34">
        <v>53.8</v>
      </c>
      <c r="S71" s="34">
        <v>49.1</v>
      </c>
      <c r="T71" s="34">
        <v>55.7</v>
      </c>
      <c r="U71" s="34">
        <v>56.3</v>
      </c>
      <c r="V71" s="34">
        <v>57.6</v>
      </c>
      <c r="W71" s="34">
        <v>52.2</v>
      </c>
      <c r="X71" s="34">
        <v>51.7</v>
      </c>
      <c r="Y71" s="34">
        <v>51.2</v>
      </c>
      <c r="Z71" s="34">
        <v>49.6</v>
      </c>
      <c r="AA71" s="34">
        <v>48.1</v>
      </c>
      <c r="AB71" s="42">
        <v>46.6</v>
      </c>
    </row>
    <row r="72" spans="1:30" x14ac:dyDescent="0.2">
      <c r="A72" s="21">
        <v>45790</v>
      </c>
      <c r="B72" s="6">
        <v>4</v>
      </c>
      <c r="C72" s="10">
        <v>6</v>
      </c>
      <c r="D72" s="34">
        <v>49.3</v>
      </c>
      <c r="E72" s="34">
        <v>47.4</v>
      </c>
      <c r="F72" s="34">
        <v>39.200000000000003</v>
      </c>
      <c r="G72" s="34">
        <v>45.5</v>
      </c>
      <c r="H72" s="34">
        <v>42.8</v>
      </c>
      <c r="I72" s="34">
        <v>51</v>
      </c>
      <c r="J72" s="34">
        <v>47.3</v>
      </c>
      <c r="K72" s="34">
        <v>41.6</v>
      </c>
      <c r="L72" s="34">
        <v>36.4</v>
      </c>
      <c r="M72" s="34">
        <v>52.7</v>
      </c>
      <c r="N72" s="34">
        <v>47.8</v>
      </c>
      <c r="O72" s="34">
        <v>50.7</v>
      </c>
      <c r="P72" s="34">
        <v>53.8</v>
      </c>
      <c r="Q72" s="34">
        <v>49.6</v>
      </c>
      <c r="R72" s="34">
        <v>48</v>
      </c>
      <c r="S72" s="34">
        <v>51.8</v>
      </c>
      <c r="T72" s="34">
        <v>38.200000000000003</v>
      </c>
      <c r="U72" s="34">
        <v>42.5</v>
      </c>
      <c r="V72" s="34">
        <v>37.4</v>
      </c>
      <c r="W72" s="34">
        <v>39.200000000000003</v>
      </c>
      <c r="X72" s="34">
        <v>51.1</v>
      </c>
      <c r="Y72" s="34">
        <v>47.6</v>
      </c>
      <c r="Z72" s="34">
        <v>56.2</v>
      </c>
      <c r="AA72" s="34">
        <v>50.6</v>
      </c>
      <c r="AB72" s="42">
        <v>47</v>
      </c>
    </row>
    <row r="73" spans="1:30" x14ac:dyDescent="0.2">
      <c r="A73" s="21">
        <v>45790</v>
      </c>
      <c r="B73" s="6">
        <v>4</v>
      </c>
      <c r="C73" s="31">
        <v>7</v>
      </c>
      <c r="D73" s="32">
        <v>54.6</v>
      </c>
      <c r="E73" s="32">
        <v>48.2</v>
      </c>
      <c r="F73" s="32">
        <v>45.8</v>
      </c>
      <c r="G73" s="32">
        <v>52.3</v>
      </c>
      <c r="H73" s="32">
        <v>55.5</v>
      </c>
      <c r="I73" s="32">
        <v>50.3</v>
      </c>
      <c r="J73" s="32">
        <v>48.1</v>
      </c>
      <c r="K73" s="32">
        <v>51.3</v>
      </c>
      <c r="L73" s="32">
        <v>49.8</v>
      </c>
      <c r="M73" s="32">
        <v>54.8</v>
      </c>
      <c r="N73" s="32">
        <v>47.4</v>
      </c>
      <c r="O73" s="32">
        <v>41.5</v>
      </c>
      <c r="P73" s="32">
        <v>46.9</v>
      </c>
      <c r="Q73" s="32">
        <v>47.1</v>
      </c>
      <c r="R73" s="32">
        <v>49.4</v>
      </c>
      <c r="S73" s="32">
        <v>51.7</v>
      </c>
      <c r="T73" s="32">
        <v>48.7</v>
      </c>
      <c r="U73" s="32">
        <v>49.7</v>
      </c>
      <c r="V73" s="32">
        <v>51.4</v>
      </c>
      <c r="W73" s="32">
        <v>47.3</v>
      </c>
      <c r="X73" s="32">
        <v>54.3</v>
      </c>
      <c r="Y73" s="32">
        <v>44.7</v>
      </c>
      <c r="Z73" s="32">
        <v>52.2</v>
      </c>
      <c r="AA73" s="32">
        <v>56.9</v>
      </c>
      <c r="AB73" s="41">
        <v>52.1</v>
      </c>
    </row>
    <row r="74" spans="1:30" x14ac:dyDescent="0.2">
      <c r="A74" s="21">
        <v>45790</v>
      </c>
      <c r="B74" s="6">
        <v>4</v>
      </c>
      <c r="C74" s="31">
        <v>8</v>
      </c>
      <c r="D74" s="32">
        <v>49.5</v>
      </c>
      <c r="E74" s="32">
        <v>52.1</v>
      </c>
      <c r="F74" s="32">
        <v>54.9</v>
      </c>
      <c r="G74" s="32">
        <v>43</v>
      </c>
      <c r="H74" s="32">
        <v>38.1</v>
      </c>
      <c r="I74" s="32">
        <v>45.3</v>
      </c>
      <c r="J74" s="32">
        <v>53.3</v>
      </c>
      <c r="K74" s="32">
        <v>54.6</v>
      </c>
      <c r="L74" s="32">
        <v>46.4</v>
      </c>
      <c r="M74" s="32">
        <v>48.3</v>
      </c>
      <c r="N74" s="32">
        <v>49.7</v>
      </c>
      <c r="O74" s="32">
        <v>48.4</v>
      </c>
      <c r="P74" s="32">
        <v>49.6</v>
      </c>
      <c r="Q74" s="32">
        <v>52.6</v>
      </c>
      <c r="R74" s="32">
        <v>53</v>
      </c>
      <c r="S74" s="32">
        <v>49.4</v>
      </c>
      <c r="T74" s="32">
        <v>55.6</v>
      </c>
      <c r="U74" s="32">
        <v>45.8</v>
      </c>
      <c r="V74" s="32">
        <v>51.8</v>
      </c>
      <c r="W74" s="32">
        <v>45</v>
      </c>
      <c r="X74" s="32">
        <v>51</v>
      </c>
      <c r="Y74" s="32">
        <v>50.3</v>
      </c>
      <c r="Z74" s="32">
        <v>52.3</v>
      </c>
      <c r="AA74" s="32">
        <v>51.1</v>
      </c>
      <c r="AB74" s="41">
        <v>44</v>
      </c>
    </row>
    <row r="75" spans="1:30" x14ac:dyDescent="0.2">
      <c r="A75" s="21">
        <v>45790</v>
      </c>
      <c r="B75" s="6">
        <v>4</v>
      </c>
      <c r="C75" s="31">
        <v>9</v>
      </c>
      <c r="D75" s="32">
        <v>48.8</v>
      </c>
      <c r="E75" s="32">
        <v>48.5</v>
      </c>
      <c r="F75" s="32">
        <v>41.4</v>
      </c>
      <c r="G75" s="32">
        <v>42.5</v>
      </c>
      <c r="H75" s="32">
        <v>49.1</v>
      </c>
      <c r="I75" s="32">
        <v>45.1</v>
      </c>
      <c r="J75" s="32">
        <v>49.6</v>
      </c>
      <c r="K75" s="32">
        <v>56.6</v>
      </c>
      <c r="L75" s="32">
        <v>55.6</v>
      </c>
      <c r="M75" s="32">
        <v>53.9</v>
      </c>
      <c r="N75" s="32">
        <v>46.8</v>
      </c>
      <c r="O75" s="32">
        <v>44.8</v>
      </c>
      <c r="P75" s="32">
        <v>46.9</v>
      </c>
      <c r="Q75" s="32">
        <v>46.4</v>
      </c>
      <c r="R75" s="32">
        <v>49.9</v>
      </c>
      <c r="S75" s="32">
        <v>56.6</v>
      </c>
      <c r="T75" s="32">
        <v>52</v>
      </c>
      <c r="U75" s="32">
        <v>45.8</v>
      </c>
      <c r="V75" s="32">
        <v>49</v>
      </c>
      <c r="W75" s="32">
        <v>52.8</v>
      </c>
      <c r="X75" s="32">
        <v>52.4</v>
      </c>
      <c r="Y75" s="32">
        <v>50.8</v>
      </c>
      <c r="Z75" s="32">
        <v>49.5</v>
      </c>
      <c r="AA75" s="32">
        <v>56</v>
      </c>
      <c r="AB75" s="41">
        <v>45.4</v>
      </c>
    </row>
    <row r="76" spans="1:30" x14ac:dyDescent="0.2">
      <c r="A76" s="21">
        <v>45790</v>
      </c>
      <c r="B76" s="6">
        <v>4</v>
      </c>
      <c r="C76" s="10" t="s">
        <v>3</v>
      </c>
      <c r="D76" s="34">
        <v>49.6</v>
      </c>
      <c r="E76" s="34">
        <v>41.9</v>
      </c>
      <c r="F76" s="34">
        <v>49.6</v>
      </c>
      <c r="G76" s="34">
        <v>54.3</v>
      </c>
      <c r="H76" s="34">
        <v>53.1</v>
      </c>
      <c r="I76" s="35">
        <v>44.3</v>
      </c>
      <c r="J76" s="34">
        <v>48.2</v>
      </c>
      <c r="K76" s="34">
        <v>49.1</v>
      </c>
      <c r="L76" s="34">
        <v>41.5</v>
      </c>
      <c r="M76" s="34">
        <v>49.2</v>
      </c>
      <c r="N76" s="34">
        <v>39.4</v>
      </c>
      <c r="O76" s="34">
        <v>46.1</v>
      </c>
      <c r="P76" s="34">
        <v>41</v>
      </c>
      <c r="Q76" s="34">
        <v>36.6</v>
      </c>
      <c r="R76" s="34">
        <v>48.9</v>
      </c>
      <c r="S76" s="34">
        <v>44.1</v>
      </c>
      <c r="T76" s="34">
        <v>52.8</v>
      </c>
      <c r="U76" s="34">
        <v>50</v>
      </c>
      <c r="V76" s="34">
        <v>41.4</v>
      </c>
      <c r="W76" s="34">
        <v>43.3</v>
      </c>
      <c r="X76" s="34">
        <v>47.2</v>
      </c>
      <c r="Y76" s="34">
        <v>42.8</v>
      </c>
      <c r="Z76" s="34">
        <v>40.1</v>
      </c>
      <c r="AA76" s="34">
        <v>44</v>
      </c>
      <c r="AB76" s="42">
        <v>43</v>
      </c>
    </row>
    <row r="77" spans="1:30" x14ac:dyDescent="0.2">
      <c r="A77" s="21">
        <v>45790</v>
      </c>
      <c r="B77" s="6">
        <v>4</v>
      </c>
      <c r="C77" s="10" t="s">
        <v>4</v>
      </c>
      <c r="D77" s="34">
        <v>45.6</v>
      </c>
      <c r="E77" s="34">
        <v>41.2</v>
      </c>
      <c r="F77" s="34">
        <v>42.9</v>
      </c>
      <c r="G77" s="34">
        <v>45.2</v>
      </c>
      <c r="H77" s="34">
        <v>45.8</v>
      </c>
      <c r="I77" s="34">
        <v>50.2</v>
      </c>
      <c r="J77" s="34">
        <v>45.8</v>
      </c>
      <c r="K77" s="34">
        <v>43.1</v>
      </c>
      <c r="L77" s="34">
        <v>47.9</v>
      </c>
      <c r="M77" s="34">
        <v>57.5</v>
      </c>
      <c r="N77" s="34">
        <v>51.9</v>
      </c>
      <c r="O77" s="34">
        <v>51.2</v>
      </c>
      <c r="P77" s="34">
        <v>45</v>
      </c>
      <c r="Q77" s="34">
        <v>52.2</v>
      </c>
      <c r="R77" s="34">
        <v>55.9</v>
      </c>
      <c r="S77" s="34">
        <v>51.9</v>
      </c>
      <c r="T77" s="34">
        <v>41.6</v>
      </c>
      <c r="U77" s="34">
        <v>44.9</v>
      </c>
      <c r="V77" s="34">
        <v>50.6</v>
      </c>
      <c r="W77" s="34">
        <v>48.5</v>
      </c>
      <c r="X77" s="34">
        <v>50.3</v>
      </c>
      <c r="Y77" s="34">
        <v>44.9</v>
      </c>
      <c r="Z77" s="34">
        <v>52.1</v>
      </c>
      <c r="AA77" s="34">
        <v>39.200000000000003</v>
      </c>
      <c r="AB77" s="42">
        <v>40.799999999999997</v>
      </c>
    </row>
    <row r="78" spans="1:30" x14ac:dyDescent="0.2">
      <c r="A78" s="21">
        <v>45790</v>
      </c>
      <c r="B78" s="6">
        <v>4</v>
      </c>
      <c r="C78" s="10" t="s">
        <v>5</v>
      </c>
      <c r="D78" s="34">
        <v>50.4</v>
      </c>
      <c r="E78" s="34">
        <v>54.9</v>
      </c>
      <c r="F78" s="34">
        <v>47.4</v>
      </c>
      <c r="G78" s="34">
        <v>47</v>
      </c>
      <c r="H78" s="34">
        <v>45.3</v>
      </c>
      <c r="I78" s="34">
        <v>48</v>
      </c>
      <c r="J78" s="34">
        <v>49.3</v>
      </c>
      <c r="K78" s="34">
        <v>49.4</v>
      </c>
      <c r="L78" s="34">
        <v>52.9</v>
      </c>
      <c r="M78" s="34">
        <v>48.7</v>
      </c>
      <c r="N78" s="34">
        <v>44.3</v>
      </c>
      <c r="O78" s="34">
        <v>44.4</v>
      </c>
      <c r="P78" s="34"/>
      <c r="Q78" s="34"/>
      <c r="R78" s="34">
        <v>43.2</v>
      </c>
      <c r="S78" s="34">
        <v>52.5</v>
      </c>
      <c r="T78" s="34">
        <v>39.799999999999997</v>
      </c>
      <c r="U78" s="34">
        <v>46.6</v>
      </c>
      <c r="V78" s="34">
        <v>51.9</v>
      </c>
      <c r="W78" s="34">
        <v>53</v>
      </c>
      <c r="X78" s="34">
        <v>37.1</v>
      </c>
      <c r="Y78" s="34">
        <v>46.5</v>
      </c>
      <c r="Z78" s="34">
        <v>52</v>
      </c>
      <c r="AA78" s="34">
        <v>54</v>
      </c>
      <c r="AB78" s="42">
        <v>46.7</v>
      </c>
    </row>
    <row r="79" spans="1:30" ht="16" thickBot="1" x14ac:dyDescent="0.25">
      <c r="A79" s="24">
        <v>45790</v>
      </c>
      <c r="B79" s="25">
        <v>4</v>
      </c>
      <c r="C79" s="26" t="s">
        <v>6</v>
      </c>
      <c r="D79" s="43">
        <v>53.4</v>
      </c>
      <c r="E79" s="43">
        <v>53.6</v>
      </c>
      <c r="F79" s="43">
        <v>51.5</v>
      </c>
      <c r="G79" s="43">
        <v>43.6</v>
      </c>
      <c r="H79" s="43">
        <v>52</v>
      </c>
      <c r="I79" s="43">
        <v>52.8</v>
      </c>
      <c r="J79" s="43">
        <v>53.7</v>
      </c>
      <c r="K79" s="43">
        <v>37.9</v>
      </c>
      <c r="L79" s="43">
        <v>50.7</v>
      </c>
      <c r="M79" s="43">
        <v>47.6</v>
      </c>
      <c r="N79" s="43">
        <v>51.1</v>
      </c>
      <c r="O79" s="43">
        <v>42</v>
      </c>
      <c r="P79" s="43">
        <v>47.8</v>
      </c>
      <c r="Q79" s="43">
        <v>47</v>
      </c>
      <c r="R79" s="43">
        <v>52.1</v>
      </c>
      <c r="S79" s="43">
        <v>49.2</v>
      </c>
      <c r="T79" s="43">
        <v>45.7</v>
      </c>
      <c r="U79" s="43">
        <v>48.1</v>
      </c>
      <c r="V79" s="43">
        <v>46.3</v>
      </c>
      <c r="W79" s="43">
        <v>58.5</v>
      </c>
      <c r="X79" s="43">
        <v>45.7</v>
      </c>
      <c r="Y79" s="43">
        <v>46.5</v>
      </c>
      <c r="Z79" s="43">
        <v>47.9</v>
      </c>
      <c r="AA79" s="43">
        <v>51.4</v>
      </c>
      <c r="AB79" s="44">
        <v>44.6</v>
      </c>
    </row>
    <row r="80" spans="1:30" x14ac:dyDescent="0.2">
      <c r="A80" s="15">
        <v>45797</v>
      </c>
      <c r="B80" s="16">
        <v>2</v>
      </c>
      <c r="C80" s="37">
        <v>1</v>
      </c>
      <c r="D80" s="38">
        <v>45.9</v>
      </c>
      <c r="E80" s="38">
        <v>48.4</v>
      </c>
      <c r="F80" s="38">
        <v>49.6</v>
      </c>
      <c r="G80" s="38">
        <v>50.9</v>
      </c>
      <c r="H80" s="38">
        <v>48.8</v>
      </c>
      <c r="I80" s="39">
        <v>50.8</v>
      </c>
      <c r="J80" s="38">
        <v>52.4</v>
      </c>
      <c r="K80" s="38">
        <v>49.8</v>
      </c>
      <c r="L80" s="38">
        <v>51</v>
      </c>
      <c r="M80" s="38">
        <v>49.8</v>
      </c>
      <c r="N80" s="38">
        <v>40.700000000000003</v>
      </c>
      <c r="O80" s="38">
        <v>45</v>
      </c>
      <c r="P80" s="38">
        <v>43.8</v>
      </c>
      <c r="Q80" s="38">
        <v>47.4</v>
      </c>
      <c r="R80" s="38">
        <v>51.3</v>
      </c>
      <c r="S80" s="38">
        <v>47.4</v>
      </c>
      <c r="T80" s="38">
        <v>45.6</v>
      </c>
      <c r="U80" s="38">
        <v>40.200000000000003</v>
      </c>
      <c r="V80" s="38">
        <v>47.2</v>
      </c>
      <c r="W80" s="38">
        <v>47.4</v>
      </c>
      <c r="X80" s="38">
        <v>43.6</v>
      </c>
      <c r="Y80" s="38">
        <v>47.3</v>
      </c>
      <c r="Z80" s="38">
        <v>48</v>
      </c>
      <c r="AA80" s="38">
        <v>51.8</v>
      </c>
      <c r="AB80" s="40">
        <v>51.3</v>
      </c>
      <c r="AD80" s="45">
        <f>AVERAGE(D80:AB82,D86:AB88)</f>
        <v>49.432666666666684</v>
      </c>
    </row>
    <row r="81" spans="1:30" x14ac:dyDescent="0.2">
      <c r="A81" s="21">
        <v>45797</v>
      </c>
      <c r="B81" s="6">
        <v>2</v>
      </c>
      <c r="C81" s="31">
        <v>2</v>
      </c>
      <c r="D81" s="32">
        <v>53.4</v>
      </c>
      <c r="E81" s="32">
        <v>46</v>
      </c>
      <c r="F81" s="32">
        <v>45.4</v>
      </c>
      <c r="G81" s="32">
        <v>49</v>
      </c>
      <c r="H81" s="32">
        <v>49.8</v>
      </c>
      <c r="I81" s="33">
        <v>44.9</v>
      </c>
      <c r="J81" s="32">
        <v>58.5</v>
      </c>
      <c r="K81" s="32">
        <v>50.3</v>
      </c>
      <c r="L81" s="32">
        <v>54.4</v>
      </c>
      <c r="M81" s="32">
        <v>48.7</v>
      </c>
      <c r="N81" s="32">
        <v>50.7</v>
      </c>
      <c r="O81" s="32">
        <v>49.2</v>
      </c>
      <c r="P81" s="32">
        <v>51.7</v>
      </c>
      <c r="Q81" s="32">
        <v>50.3</v>
      </c>
      <c r="R81" s="32">
        <v>48</v>
      </c>
      <c r="S81" s="32">
        <v>48.6</v>
      </c>
      <c r="T81" s="32">
        <v>46.9</v>
      </c>
      <c r="U81" s="32">
        <v>47.9</v>
      </c>
      <c r="V81" s="32">
        <v>61.3</v>
      </c>
      <c r="W81" s="32">
        <v>48.3</v>
      </c>
      <c r="X81" s="32">
        <v>45.1</v>
      </c>
      <c r="Y81" s="32">
        <v>49.2</v>
      </c>
      <c r="Z81" s="32">
        <v>51.6</v>
      </c>
      <c r="AA81" s="32">
        <v>53.5</v>
      </c>
      <c r="AB81" s="41">
        <v>42.4</v>
      </c>
      <c r="AD81" s="46">
        <f>AVERAGE(D83:AB85,D89:AB92)</f>
        <v>48.724000000000004</v>
      </c>
    </row>
    <row r="82" spans="1:30" x14ac:dyDescent="0.2">
      <c r="A82" s="21">
        <v>45797</v>
      </c>
      <c r="B82" s="6">
        <v>2</v>
      </c>
      <c r="C82" s="31">
        <v>3</v>
      </c>
      <c r="D82" s="32">
        <v>52.4</v>
      </c>
      <c r="E82" s="32">
        <v>50.8</v>
      </c>
      <c r="F82" s="32">
        <v>48.6</v>
      </c>
      <c r="G82" s="32">
        <v>54.1</v>
      </c>
      <c r="H82" s="32">
        <v>45.9</v>
      </c>
      <c r="I82" s="33">
        <v>49.7</v>
      </c>
      <c r="J82" s="32">
        <v>54.2</v>
      </c>
      <c r="K82" s="32">
        <v>48.6</v>
      </c>
      <c r="L82" s="32">
        <v>52</v>
      </c>
      <c r="M82" s="32">
        <v>50</v>
      </c>
      <c r="N82" s="32">
        <v>48.1</v>
      </c>
      <c r="O82" s="32">
        <v>57.1</v>
      </c>
      <c r="P82" s="32">
        <v>50.1</v>
      </c>
      <c r="Q82" s="32">
        <v>48.6</v>
      </c>
      <c r="R82" s="32">
        <v>59.1</v>
      </c>
      <c r="S82" s="32">
        <v>53.5</v>
      </c>
      <c r="T82" s="32">
        <v>53.7</v>
      </c>
      <c r="U82" s="32">
        <v>48.4</v>
      </c>
      <c r="V82" s="32">
        <v>59.9</v>
      </c>
      <c r="W82" s="32">
        <v>47</v>
      </c>
      <c r="X82" s="32">
        <v>54.1</v>
      </c>
      <c r="Y82" s="32">
        <v>51.2</v>
      </c>
      <c r="Z82" s="32">
        <v>47</v>
      </c>
      <c r="AA82" s="32">
        <v>43.1</v>
      </c>
      <c r="AB82" s="41">
        <v>47.5</v>
      </c>
    </row>
    <row r="83" spans="1:30" x14ac:dyDescent="0.2">
      <c r="A83" s="21">
        <v>45797</v>
      </c>
      <c r="B83" s="6">
        <v>2</v>
      </c>
      <c r="C83" s="10">
        <v>4</v>
      </c>
      <c r="D83" s="34">
        <v>43.8</v>
      </c>
      <c r="E83" s="34">
        <v>50.2</v>
      </c>
      <c r="F83" s="34">
        <v>48.6</v>
      </c>
      <c r="G83" s="34">
        <v>47.4</v>
      </c>
      <c r="H83" s="34">
        <v>51.6</v>
      </c>
      <c r="I83" s="34">
        <v>49.3</v>
      </c>
      <c r="J83" s="34">
        <v>42.7</v>
      </c>
      <c r="K83" s="34">
        <v>49.7</v>
      </c>
      <c r="L83" s="34">
        <v>46.5</v>
      </c>
      <c r="M83" s="34">
        <v>50.6</v>
      </c>
      <c r="N83" s="34">
        <v>48.5</v>
      </c>
      <c r="O83" s="34">
        <v>54.2</v>
      </c>
      <c r="P83" s="34">
        <v>44.7</v>
      </c>
      <c r="Q83" s="34">
        <v>48.1</v>
      </c>
      <c r="R83" s="34">
        <v>47</v>
      </c>
      <c r="S83" s="34">
        <v>51.8</v>
      </c>
      <c r="T83" s="34">
        <v>53.9</v>
      </c>
      <c r="U83" s="34">
        <v>50.3</v>
      </c>
      <c r="V83" s="34">
        <v>47.2</v>
      </c>
      <c r="W83" s="34">
        <v>40.6</v>
      </c>
      <c r="X83" s="34">
        <v>50.1</v>
      </c>
      <c r="Y83" s="34">
        <v>46.9</v>
      </c>
      <c r="Z83" s="34">
        <v>49.5</v>
      </c>
      <c r="AA83" s="34">
        <v>49.3</v>
      </c>
      <c r="AB83" s="42">
        <v>52.6</v>
      </c>
    </row>
    <row r="84" spans="1:30" x14ac:dyDescent="0.2">
      <c r="A84" s="21">
        <v>45797</v>
      </c>
      <c r="B84" s="6">
        <v>2</v>
      </c>
      <c r="C84" s="10">
        <v>5</v>
      </c>
      <c r="D84" s="34">
        <v>50.9</v>
      </c>
      <c r="E84" s="34">
        <v>44.4</v>
      </c>
      <c r="F84" s="34">
        <v>52</v>
      </c>
      <c r="G84" s="34">
        <v>41.8</v>
      </c>
      <c r="H84" s="34">
        <v>51.2</v>
      </c>
      <c r="I84" s="34">
        <v>44.2</v>
      </c>
      <c r="J84" s="34">
        <v>41.4</v>
      </c>
      <c r="K84" s="34">
        <v>53.9</v>
      </c>
      <c r="L84" s="34">
        <v>52.5</v>
      </c>
      <c r="M84" s="34">
        <v>54.7</v>
      </c>
      <c r="N84" s="34">
        <v>47.8</v>
      </c>
      <c r="O84" s="34">
        <v>52.9</v>
      </c>
      <c r="P84" s="34">
        <v>44.1</v>
      </c>
      <c r="Q84" s="34">
        <v>51.2</v>
      </c>
      <c r="R84" s="34">
        <v>46.7</v>
      </c>
      <c r="S84" s="34">
        <v>49.7</v>
      </c>
      <c r="T84" s="34">
        <v>47.4</v>
      </c>
      <c r="U84" s="34">
        <v>41.1</v>
      </c>
      <c r="V84" s="34">
        <v>44.7</v>
      </c>
      <c r="W84" s="34">
        <v>47.9</v>
      </c>
      <c r="X84" s="34">
        <v>55.5</v>
      </c>
      <c r="Y84" s="34">
        <v>43.1</v>
      </c>
      <c r="Z84" s="34">
        <v>56.6</v>
      </c>
      <c r="AA84" s="34">
        <v>59.5</v>
      </c>
      <c r="AB84" s="42">
        <v>55.8</v>
      </c>
    </row>
    <row r="85" spans="1:30" x14ac:dyDescent="0.2">
      <c r="A85" s="21">
        <v>45797</v>
      </c>
      <c r="B85" s="6">
        <v>2</v>
      </c>
      <c r="C85" s="10">
        <v>6</v>
      </c>
      <c r="D85" s="34">
        <v>47.5</v>
      </c>
      <c r="E85" s="34">
        <v>44.9</v>
      </c>
      <c r="F85" s="34">
        <v>56.3</v>
      </c>
      <c r="G85" s="34">
        <v>51.9</v>
      </c>
      <c r="H85" s="34">
        <v>46</v>
      </c>
      <c r="I85" s="34">
        <v>51.4</v>
      </c>
      <c r="J85" s="34">
        <v>54.2</v>
      </c>
      <c r="K85" s="34">
        <v>47.8</v>
      </c>
      <c r="L85" s="34">
        <v>50</v>
      </c>
      <c r="M85" s="34">
        <v>51</v>
      </c>
      <c r="N85" s="34">
        <v>55.2</v>
      </c>
      <c r="O85" s="34">
        <v>51.1</v>
      </c>
      <c r="P85" s="34">
        <v>49.8</v>
      </c>
      <c r="Q85" s="34">
        <v>49.4</v>
      </c>
      <c r="R85" s="34">
        <v>50</v>
      </c>
      <c r="S85" s="34">
        <v>48.7</v>
      </c>
      <c r="T85" s="34">
        <v>52.2</v>
      </c>
      <c r="U85" s="34">
        <v>52.4</v>
      </c>
      <c r="V85" s="34">
        <v>52.8</v>
      </c>
      <c r="W85" s="34">
        <v>49</v>
      </c>
      <c r="X85" s="34">
        <v>49.2</v>
      </c>
      <c r="Y85" s="34">
        <v>48.7</v>
      </c>
      <c r="Z85" s="34">
        <v>51.3</v>
      </c>
      <c r="AA85" s="34">
        <v>53</v>
      </c>
      <c r="AB85" s="42">
        <v>45.9</v>
      </c>
    </row>
    <row r="86" spans="1:30" x14ac:dyDescent="0.2">
      <c r="A86" s="21">
        <v>45797</v>
      </c>
      <c r="B86" s="6">
        <v>2</v>
      </c>
      <c r="C86" s="31">
        <v>7</v>
      </c>
      <c r="D86" s="32">
        <v>54.5</v>
      </c>
      <c r="E86" s="32">
        <v>45.4</v>
      </c>
      <c r="F86" s="32">
        <v>42.9</v>
      </c>
      <c r="G86" s="32">
        <v>47.9</v>
      </c>
      <c r="H86" s="32">
        <v>49.6</v>
      </c>
      <c r="I86" s="32">
        <v>46</v>
      </c>
      <c r="J86" s="32">
        <v>50.5</v>
      </c>
      <c r="K86" s="32">
        <v>50.3</v>
      </c>
      <c r="L86" s="32">
        <v>48.1</v>
      </c>
      <c r="M86" s="32">
        <v>46.1</v>
      </c>
      <c r="N86" s="32">
        <v>55.6</v>
      </c>
      <c r="O86" s="32">
        <v>44.8</v>
      </c>
      <c r="P86" s="32">
        <v>48.5</v>
      </c>
      <c r="Q86" s="32">
        <v>52.6</v>
      </c>
      <c r="R86" s="32">
        <v>51.9</v>
      </c>
      <c r="S86" s="32">
        <v>45.8</v>
      </c>
      <c r="T86" s="32">
        <v>44.3</v>
      </c>
      <c r="U86" s="32">
        <v>56.1</v>
      </c>
      <c r="V86" s="32">
        <v>45.2</v>
      </c>
      <c r="W86" s="32">
        <v>41.9</v>
      </c>
      <c r="X86" s="32">
        <v>43.7</v>
      </c>
      <c r="Y86" s="32">
        <v>51.7</v>
      </c>
      <c r="Z86" s="32">
        <v>46.2</v>
      </c>
      <c r="AA86" s="32">
        <v>46.6</v>
      </c>
      <c r="AB86" s="41">
        <v>53.3</v>
      </c>
    </row>
    <row r="87" spans="1:30" x14ac:dyDescent="0.2">
      <c r="A87" s="21">
        <v>45797</v>
      </c>
      <c r="B87" s="6">
        <v>2</v>
      </c>
      <c r="C87" s="31">
        <v>8</v>
      </c>
      <c r="D87" s="32">
        <v>50.8</v>
      </c>
      <c r="E87" s="32">
        <v>53.1</v>
      </c>
      <c r="F87" s="32">
        <v>52.8</v>
      </c>
      <c r="G87" s="32">
        <v>48.8</v>
      </c>
      <c r="H87" s="32">
        <v>51.6</v>
      </c>
      <c r="I87" s="32">
        <v>50.3</v>
      </c>
      <c r="J87" s="32">
        <v>47.1</v>
      </c>
      <c r="K87" s="32">
        <v>43.5</v>
      </c>
      <c r="L87" s="32">
        <v>47.6</v>
      </c>
      <c r="M87" s="32">
        <v>53.7</v>
      </c>
      <c r="N87" s="32">
        <v>50.9</v>
      </c>
      <c r="O87" s="32">
        <v>46.2</v>
      </c>
      <c r="P87" s="32">
        <v>51.3</v>
      </c>
      <c r="Q87" s="32">
        <v>51.5</v>
      </c>
      <c r="R87" s="32">
        <v>52.6</v>
      </c>
      <c r="S87" s="32">
        <v>52.8</v>
      </c>
      <c r="T87" s="32">
        <v>51.5</v>
      </c>
      <c r="U87" s="32">
        <v>52.8</v>
      </c>
      <c r="V87" s="32">
        <v>53.5</v>
      </c>
      <c r="W87" s="32">
        <v>51.8</v>
      </c>
      <c r="X87" s="32">
        <v>46.4</v>
      </c>
      <c r="Y87" s="32">
        <v>51.3</v>
      </c>
      <c r="Z87" s="32">
        <v>52.3</v>
      </c>
      <c r="AA87" s="32">
        <v>53.1</v>
      </c>
      <c r="AB87" s="41">
        <v>52.3</v>
      </c>
    </row>
    <row r="88" spans="1:30" x14ac:dyDescent="0.2">
      <c r="A88" s="21">
        <v>45797</v>
      </c>
      <c r="B88" s="6">
        <v>2</v>
      </c>
      <c r="C88" s="31">
        <v>9</v>
      </c>
      <c r="D88" s="32">
        <v>51.9</v>
      </c>
      <c r="E88" s="32">
        <v>48.6</v>
      </c>
      <c r="F88" s="32">
        <v>41.2</v>
      </c>
      <c r="G88" s="32">
        <v>42.2</v>
      </c>
      <c r="H88" s="32">
        <v>45.8</v>
      </c>
      <c r="I88" s="32">
        <v>50</v>
      </c>
      <c r="J88" s="32">
        <v>48.1</v>
      </c>
      <c r="K88" s="32">
        <v>45.5</v>
      </c>
      <c r="L88" s="32">
        <v>50.4</v>
      </c>
      <c r="M88" s="32">
        <v>44.6</v>
      </c>
      <c r="N88" s="32">
        <v>41.9</v>
      </c>
      <c r="O88" s="32">
        <v>39.9</v>
      </c>
      <c r="P88" s="32">
        <v>45.2</v>
      </c>
      <c r="Q88" s="32">
        <v>52.6</v>
      </c>
      <c r="R88" s="32">
        <v>46.1</v>
      </c>
      <c r="S88" s="32">
        <v>53.4</v>
      </c>
      <c r="T88" s="32">
        <v>52.7</v>
      </c>
      <c r="U88" s="32">
        <v>55.5</v>
      </c>
      <c r="V88" s="32">
        <v>49.3</v>
      </c>
      <c r="W88" s="32">
        <v>58.2</v>
      </c>
      <c r="X88" s="32">
        <v>50.4</v>
      </c>
      <c r="Y88" s="32">
        <v>50.5</v>
      </c>
      <c r="Z88" s="32">
        <v>54.2</v>
      </c>
      <c r="AA88" s="32">
        <v>53.2</v>
      </c>
      <c r="AB88" s="41">
        <v>49.2</v>
      </c>
    </row>
    <row r="89" spans="1:30" x14ac:dyDescent="0.2">
      <c r="A89" s="21">
        <v>45797</v>
      </c>
      <c r="B89" s="6">
        <v>2</v>
      </c>
      <c r="C89" s="10" t="s">
        <v>3</v>
      </c>
      <c r="D89" s="34">
        <v>53.1</v>
      </c>
      <c r="E89" s="34">
        <v>46.4</v>
      </c>
      <c r="F89" s="34">
        <v>41</v>
      </c>
      <c r="G89" s="34">
        <v>48.6</v>
      </c>
      <c r="H89" s="34">
        <v>50.4</v>
      </c>
      <c r="I89" s="35">
        <v>44.1</v>
      </c>
      <c r="J89" s="34">
        <v>45.2</v>
      </c>
      <c r="K89" s="34">
        <v>42.8</v>
      </c>
      <c r="L89" s="34">
        <v>51.5</v>
      </c>
      <c r="M89" s="34">
        <v>48.4</v>
      </c>
      <c r="N89" s="34">
        <v>54.2</v>
      </c>
      <c r="O89" s="34">
        <v>54.7</v>
      </c>
      <c r="P89" s="34">
        <v>53.5</v>
      </c>
      <c r="Q89" s="34">
        <v>53.3</v>
      </c>
      <c r="R89" s="34">
        <v>59.7</v>
      </c>
      <c r="S89" s="34">
        <v>40.799999999999997</v>
      </c>
      <c r="T89" s="34">
        <v>48.8</v>
      </c>
      <c r="U89" s="34">
        <v>48.2</v>
      </c>
      <c r="V89" s="34">
        <v>46.4</v>
      </c>
      <c r="W89" s="34">
        <v>45</v>
      </c>
      <c r="X89" s="34">
        <v>50.5</v>
      </c>
      <c r="Y89" s="34">
        <v>56.3</v>
      </c>
      <c r="Z89" s="34">
        <v>57.6</v>
      </c>
      <c r="AA89" s="34">
        <v>55.9</v>
      </c>
      <c r="AB89" s="42">
        <v>54.5</v>
      </c>
    </row>
    <row r="90" spans="1:30" x14ac:dyDescent="0.2">
      <c r="A90" s="21">
        <v>45797</v>
      </c>
      <c r="B90" s="6">
        <v>2</v>
      </c>
      <c r="C90" s="10" t="s">
        <v>4</v>
      </c>
      <c r="D90" s="34">
        <v>46.7</v>
      </c>
      <c r="E90" s="34">
        <v>46.4</v>
      </c>
      <c r="F90" s="34">
        <v>50.7</v>
      </c>
      <c r="G90" s="34">
        <v>41.5</v>
      </c>
      <c r="H90" s="34">
        <v>45.2</v>
      </c>
      <c r="I90" s="34">
        <v>45.8</v>
      </c>
      <c r="J90" s="34">
        <v>50</v>
      </c>
      <c r="K90" s="34">
        <v>44.1</v>
      </c>
      <c r="L90" s="34">
        <v>47.8</v>
      </c>
      <c r="M90" s="34">
        <v>50.3</v>
      </c>
      <c r="N90" s="34">
        <v>54.3</v>
      </c>
      <c r="O90" s="34">
        <v>49.8</v>
      </c>
      <c r="P90" s="34">
        <v>47</v>
      </c>
      <c r="Q90" s="34">
        <v>47.5</v>
      </c>
      <c r="R90" s="34">
        <v>48.8</v>
      </c>
      <c r="S90" s="34">
        <v>52.4</v>
      </c>
      <c r="T90" s="34">
        <v>47.1</v>
      </c>
      <c r="U90" s="34">
        <v>41.1</v>
      </c>
      <c r="V90" s="34">
        <v>50.5</v>
      </c>
      <c r="W90" s="34">
        <v>51.2</v>
      </c>
      <c r="X90" s="34">
        <v>45</v>
      </c>
      <c r="Y90" s="34">
        <v>39.299999999999997</v>
      </c>
      <c r="Z90" s="34">
        <v>45.8</v>
      </c>
      <c r="AA90" s="34">
        <v>46.2</v>
      </c>
      <c r="AB90" s="42">
        <v>51.3</v>
      </c>
    </row>
    <row r="91" spans="1:30" x14ac:dyDescent="0.2">
      <c r="A91" s="21">
        <v>45797</v>
      </c>
      <c r="B91" s="6">
        <v>2</v>
      </c>
      <c r="C91" s="10" t="s">
        <v>5</v>
      </c>
      <c r="D91" s="34">
        <v>44.8</v>
      </c>
      <c r="E91" s="34">
        <v>49</v>
      </c>
      <c r="F91" s="34">
        <v>50.1</v>
      </c>
      <c r="G91" s="34">
        <v>51.4</v>
      </c>
      <c r="H91" s="34">
        <v>49.4</v>
      </c>
      <c r="I91" s="34">
        <v>44.7</v>
      </c>
      <c r="J91" s="34">
        <v>47.1</v>
      </c>
      <c r="K91" s="34">
        <v>44.9</v>
      </c>
      <c r="L91" s="34">
        <v>46.6</v>
      </c>
      <c r="M91" s="34">
        <v>47.2</v>
      </c>
      <c r="N91" s="34">
        <v>49.7</v>
      </c>
      <c r="O91" s="34">
        <v>53.1</v>
      </c>
      <c r="P91" s="34">
        <v>44</v>
      </c>
      <c r="Q91" s="34">
        <v>47.3</v>
      </c>
      <c r="R91" s="34">
        <v>45.8</v>
      </c>
      <c r="S91" s="34">
        <v>48.5</v>
      </c>
      <c r="T91" s="34">
        <v>47.9</v>
      </c>
      <c r="U91" s="34">
        <v>34.9</v>
      </c>
      <c r="V91" s="34">
        <v>42</v>
      </c>
      <c r="W91" s="34">
        <v>48.5</v>
      </c>
      <c r="X91" s="34">
        <v>47.8</v>
      </c>
      <c r="Y91" s="34">
        <v>50.8</v>
      </c>
      <c r="Z91" s="34">
        <v>46.8</v>
      </c>
      <c r="AA91" s="34">
        <v>47.7</v>
      </c>
      <c r="AB91" s="42">
        <v>57.1</v>
      </c>
    </row>
    <row r="92" spans="1:30" ht="16" thickBot="1" x14ac:dyDescent="0.25">
      <c r="A92" s="24">
        <v>45797</v>
      </c>
      <c r="B92" s="25">
        <v>2</v>
      </c>
      <c r="C92" s="26" t="s">
        <v>6</v>
      </c>
      <c r="D92" s="43">
        <v>50.4</v>
      </c>
      <c r="E92" s="43">
        <v>42.5</v>
      </c>
      <c r="F92" s="43">
        <v>42.8</v>
      </c>
      <c r="G92" s="43">
        <v>43.1</v>
      </c>
      <c r="H92" s="43">
        <v>42.5</v>
      </c>
      <c r="I92" s="43">
        <v>47.2</v>
      </c>
      <c r="J92" s="43">
        <v>49.1</v>
      </c>
      <c r="K92" s="43">
        <v>60</v>
      </c>
      <c r="L92" s="43">
        <v>43.1</v>
      </c>
      <c r="M92" s="43">
        <v>50.1</v>
      </c>
      <c r="N92" s="43">
        <v>44.6</v>
      </c>
      <c r="O92" s="43">
        <v>48.7</v>
      </c>
      <c r="P92" s="43">
        <v>49.2</v>
      </c>
      <c r="Q92" s="43">
        <v>47.2</v>
      </c>
      <c r="R92" s="43">
        <v>49.8</v>
      </c>
      <c r="S92" s="43">
        <v>52.2</v>
      </c>
      <c r="T92" s="43">
        <v>50.9</v>
      </c>
      <c r="U92" s="43">
        <v>48.3</v>
      </c>
      <c r="V92" s="43">
        <v>50.3</v>
      </c>
      <c r="W92" s="43">
        <v>47.6</v>
      </c>
      <c r="X92" s="43">
        <v>48</v>
      </c>
      <c r="Y92" s="43">
        <v>49.3</v>
      </c>
      <c r="Z92" s="43">
        <v>48.3</v>
      </c>
      <c r="AA92" s="43">
        <v>47.9</v>
      </c>
      <c r="AB92" s="44">
        <v>44</v>
      </c>
    </row>
    <row r="93" spans="1:30" x14ac:dyDescent="0.2">
      <c r="A93" s="15">
        <v>45804</v>
      </c>
      <c r="B93" s="16">
        <v>3</v>
      </c>
      <c r="C93" s="37">
        <v>1</v>
      </c>
      <c r="D93" s="38">
        <v>55.3</v>
      </c>
      <c r="E93" s="38">
        <v>50.1</v>
      </c>
      <c r="F93" s="38">
        <v>50.2</v>
      </c>
      <c r="G93" s="38">
        <v>54.8</v>
      </c>
      <c r="H93" s="38">
        <v>54.6</v>
      </c>
      <c r="I93" s="39">
        <v>45.1</v>
      </c>
      <c r="J93" s="38">
        <v>49.5</v>
      </c>
      <c r="K93" s="38">
        <v>45.4</v>
      </c>
      <c r="L93" s="38">
        <v>43.7</v>
      </c>
      <c r="M93" s="38">
        <v>42.9</v>
      </c>
      <c r="N93" s="38">
        <v>39.5</v>
      </c>
      <c r="O93" s="38">
        <v>44.2</v>
      </c>
      <c r="P93" s="38">
        <v>50.6</v>
      </c>
      <c r="Q93" s="38">
        <v>50.1</v>
      </c>
      <c r="R93" s="38">
        <v>52.8</v>
      </c>
      <c r="S93" s="38">
        <v>48.7</v>
      </c>
      <c r="T93" s="38">
        <v>49.5</v>
      </c>
      <c r="U93" s="38">
        <v>48.5</v>
      </c>
      <c r="V93" s="38">
        <v>45.2</v>
      </c>
      <c r="W93" s="38">
        <v>48.6</v>
      </c>
      <c r="X93" s="38">
        <v>51</v>
      </c>
      <c r="Y93" s="38">
        <v>54.1</v>
      </c>
      <c r="Z93" s="38">
        <v>49.9</v>
      </c>
      <c r="AA93" s="38">
        <v>48.8</v>
      </c>
      <c r="AB93" s="40">
        <v>51.5</v>
      </c>
      <c r="AD93" s="45">
        <f>AVERAGE(D93:AB95,D99:AB101)</f>
        <v>47.980402684563764</v>
      </c>
    </row>
    <row r="94" spans="1:30" x14ac:dyDescent="0.2">
      <c r="A94" s="21">
        <v>45804</v>
      </c>
      <c r="B94" s="6">
        <v>3</v>
      </c>
      <c r="C94" s="31">
        <v>2</v>
      </c>
      <c r="D94" s="32">
        <v>50.4</v>
      </c>
      <c r="E94" s="32">
        <v>60.5</v>
      </c>
      <c r="F94" s="32">
        <v>43</v>
      </c>
      <c r="G94" s="32">
        <v>47.8</v>
      </c>
      <c r="H94" s="32">
        <v>52.2</v>
      </c>
      <c r="I94" s="33">
        <v>53.8</v>
      </c>
      <c r="J94" s="32">
        <v>49</v>
      </c>
      <c r="K94" s="32">
        <v>48.9</v>
      </c>
      <c r="L94" s="32">
        <v>50.8</v>
      </c>
      <c r="M94" s="32">
        <v>52.4</v>
      </c>
      <c r="N94" s="32">
        <v>52.4</v>
      </c>
      <c r="O94" s="32">
        <v>47.4</v>
      </c>
      <c r="P94" s="32">
        <v>55.8</v>
      </c>
      <c r="Q94" s="32">
        <v>49</v>
      </c>
      <c r="R94" s="32">
        <v>56.4</v>
      </c>
      <c r="S94" s="32">
        <v>46.4</v>
      </c>
      <c r="T94" s="32">
        <v>40.6</v>
      </c>
      <c r="U94" s="32">
        <v>53.5</v>
      </c>
      <c r="V94" s="32">
        <v>39.9</v>
      </c>
      <c r="W94" s="32">
        <v>47.8</v>
      </c>
      <c r="X94" s="32">
        <v>48.3</v>
      </c>
      <c r="Y94" s="32">
        <v>44</v>
      </c>
      <c r="Z94" s="32">
        <v>51.1</v>
      </c>
      <c r="AA94" s="32">
        <v>56.8</v>
      </c>
      <c r="AB94" s="41">
        <v>41.2</v>
      </c>
      <c r="AD94" s="46">
        <f>AVERAGE(D96:AB98,D102:AB105)</f>
        <v>46.774857142857144</v>
      </c>
    </row>
    <row r="95" spans="1:30" x14ac:dyDescent="0.2">
      <c r="A95" s="21">
        <v>45804</v>
      </c>
      <c r="B95" s="6">
        <v>3</v>
      </c>
      <c r="C95" s="31">
        <v>3</v>
      </c>
      <c r="D95" s="32">
        <v>40.200000000000003</v>
      </c>
      <c r="E95" s="32">
        <v>43.8</v>
      </c>
      <c r="F95" s="32">
        <v>51.1</v>
      </c>
      <c r="G95" s="32">
        <v>45.2</v>
      </c>
      <c r="H95" s="32">
        <v>45.9</v>
      </c>
      <c r="I95" s="33">
        <v>47.1</v>
      </c>
      <c r="J95" s="32">
        <v>51.1</v>
      </c>
      <c r="K95" s="32">
        <v>46.3</v>
      </c>
      <c r="L95" s="32">
        <v>44</v>
      </c>
      <c r="M95" s="32">
        <v>5.08</v>
      </c>
      <c r="N95" s="32">
        <v>46.2</v>
      </c>
      <c r="O95" s="32">
        <v>56.5</v>
      </c>
      <c r="P95" s="32">
        <v>44.7</v>
      </c>
      <c r="Q95" s="32">
        <v>54.2</v>
      </c>
      <c r="R95" s="32">
        <v>41.8</v>
      </c>
      <c r="S95" s="32">
        <v>47.2</v>
      </c>
      <c r="T95" s="32">
        <v>35.5</v>
      </c>
      <c r="U95" s="32">
        <v>50.7</v>
      </c>
      <c r="V95" s="32">
        <v>51.3</v>
      </c>
      <c r="W95" s="32">
        <v>50.9</v>
      </c>
      <c r="X95" s="32">
        <v>52.8</v>
      </c>
      <c r="Y95" s="32"/>
      <c r="Z95" s="32">
        <v>41.8</v>
      </c>
      <c r="AA95" s="32">
        <v>47.6</v>
      </c>
      <c r="AB95" s="41">
        <v>42.4</v>
      </c>
    </row>
    <row r="96" spans="1:30" x14ac:dyDescent="0.2">
      <c r="A96" s="21">
        <v>45804</v>
      </c>
      <c r="B96" s="6">
        <v>3</v>
      </c>
      <c r="C96" s="10">
        <v>4</v>
      </c>
      <c r="D96" s="34">
        <v>42.8</v>
      </c>
      <c r="E96" s="34">
        <v>46.1</v>
      </c>
      <c r="F96" s="34">
        <v>4</v>
      </c>
      <c r="G96" s="34">
        <v>49.2</v>
      </c>
      <c r="H96" s="34">
        <v>56.9</v>
      </c>
      <c r="I96" s="34">
        <v>45.9</v>
      </c>
      <c r="J96" s="34">
        <v>52.5</v>
      </c>
      <c r="K96" s="34">
        <v>45.1</v>
      </c>
      <c r="L96" s="34">
        <v>58.1</v>
      </c>
      <c r="M96" s="34">
        <v>58.1</v>
      </c>
      <c r="N96" s="34">
        <v>53.1</v>
      </c>
      <c r="O96" s="34">
        <v>50.8</v>
      </c>
      <c r="P96" s="34">
        <v>52.2</v>
      </c>
      <c r="Q96" s="34">
        <v>42.1</v>
      </c>
      <c r="R96" s="34">
        <v>53.1</v>
      </c>
      <c r="S96" s="34">
        <v>42</v>
      </c>
      <c r="T96" s="34">
        <v>46.4</v>
      </c>
      <c r="U96" s="34">
        <v>45.1</v>
      </c>
      <c r="V96" s="34">
        <v>53.2</v>
      </c>
      <c r="W96" s="34">
        <v>52.5</v>
      </c>
      <c r="X96" s="34">
        <v>41.3</v>
      </c>
      <c r="Y96" s="34">
        <v>48.3</v>
      </c>
      <c r="Z96" s="34">
        <v>57.1</v>
      </c>
      <c r="AA96" s="34">
        <v>50.1</v>
      </c>
      <c r="AB96" s="42">
        <v>49.2</v>
      </c>
    </row>
    <row r="97" spans="1:30" x14ac:dyDescent="0.2">
      <c r="A97" s="21">
        <v>45804</v>
      </c>
      <c r="B97" s="6">
        <v>3</v>
      </c>
      <c r="C97" s="10">
        <v>5</v>
      </c>
      <c r="D97" s="34">
        <v>41.3</v>
      </c>
      <c r="E97" s="34">
        <v>45.5</v>
      </c>
      <c r="F97" s="34">
        <v>52.7</v>
      </c>
      <c r="G97" s="34">
        <v>52.8</v>
      </c>
      <c r="H97" s="34">
        <v>54.1</v>
      </c>
      <c r="I97" s="34">
        <v>46.5</v>
      </c>
      <c r="J97" s="34">
        <v>41.5</v>
      </c>
      <c r="K97" s="34">
        <v>35.200000000000003</v>
      </c>
      <c r="L97" s="34">
        <v>43.3</v>
      </c>
      <c r="M97" s="34">
        <v>48.8</v>
      </c>
      <c r="N97" s="34">
        <v>50.2</v>
      </c>
      <c r="O97" s="34">
        <v>47.5</v>
      </c>
      <c r="P97" s="34">
        <v>52.6</v>
      </c>
      <c r="Q97" s="34">
        <v>42.7</v>
      </c>
      <c r="R97" s="34">
        <v>51.7</v>
      </c>
      <c r="S97" s="34">
        <v>54.1</v>
      </c>
      <c r="T97" s="34">
        <v>48.9</v>
      </c>
      <c r="U97" s="34">
        <v>42.9</v>
      </c>
      <c r="V97" s="34">
        <v>49.6</v>
      </c>
      <c r="W97" s="34">
        <v>43.8</v>
      </c>
      <c r="X97" s="34">
        <v>47.5</v>
      </c>
      <c r="Y97" s="34">
        <v>55.7</v>
      </c>
      <c r="Z97" s="34">
        <v>44.5</v>
      </c>
      <c r="AA97" s="34">
        <v>45</v>
      </c>
      <c r="AB97" s="42">
        <v>48.3</v>
      </c>
    </row>
    <row r="98" spans="1:30" x14ac:dyDescent="0.2">
      <c r="A98" s="21">
        <v>45804</v>
      </c>
      <c r="B98" s="6">
        <v>3</v>
      </c>
      <c r="C98" s="10">
        <v>6</v>
      </c>
      <c r="D98" s="34">
        <v>51.4</v>
      </c>
      <c r="E98" s="34">
        <v>38.6</v>
      </c>
      <c r="F98" s="34">
        <v>41.3</v>
      </c>
      <c r="G98" s="34">
        <v>49.6</v>
      </c>
      <c r="H98" s="34">
        <v>48.8</v>
      </c>
      <c r="I98" s="34">
        <v>37.6</v>
      </c>
      <c r="J98" s="34">
        <v>36.1</v>
      </c>
      <c r="K98" s="34">
        <v>53.5</v>
      </c>
      <c r="L98" s="34">
        <v>54.8</v>
      </c>
      <c r="M98" s="34">
        <v>36.299999999999997</v>
      </c>
      <c r="N98" s="34">
        <v>45</v>
      </c>
      <c r="O98" s="34">
        <v>53.2</v>
      </c>
      <c r="P98" s="34">
        <v>48.9</v>
      </c>
      <c r="Q98" s="34">
        <v>49.3</v>
      </c>
      <c r="R98" s="34">
        <v>40.5</v>
      </c>
      <c r="S98" s="34">
        <v>38.5</v>
      </c>
      <c r="T98" s="34">
        <v>39.6</v>
      </c>
      <c r="U98" s="34">
        <v>36.1</v>
      </c>
      <c r="V98" s="34">
        <v>43.2</v>
      </c>
      <c r="W98" s="34">
        <v>47.9</v>
      </c>
      <c r="X98" s="34">
        <v>42.8</v>
      </c>
      <c r="Y98" s="34">
        <v>37.5</v>
      </c>
      <c r="Z98" s="34">
        <v>44.6</v>
      </c>
      <c r="AA98" s="34">
        <v>52.2</v>
      </c>
      <c r="AB98" s="42">
        <v>40.9</v>
      </c>
    </row>
    <row r="99" spans="1:30" x14ac:dyDescent="0.2">
      <c r="A99" s="21">
        <v>45804</v>
      </c>
      <c r="B99" s="6">
        <v>3</v>
      </c>
      <c r="C99" s="31">
        <v>7</v>
      </c>
      <c r="D99" s="32">
        <v>41.3</v>
      </c>
      <c r="E99" s="32">
        <v>44.8</v>
      </c>
      <c r="F99" s="32">
        <v>53.5</v>
      </c>
      <c r="G99" s="32">
        <v>42.1</v>
      </c>
      <c r="H99" s="32">
        <v>47.6</v>
      </c>
      <c r="I99" s="32">
        <v>58.5</v>
      </c>
      <c r="J99" s="32">
        <v>48.5</v>
      </c>
      <c r="K99" s="32">
        <v>50.4</v>
      </c>
      <c r="L99" s="32">
        <v>44.6</v>
      </c>
      <c r="M99" s="32">
        <v>40.6</v>
      </c>
      <c r="N99" s="32">
        <v>49.1</v>
      </c>
      <c r="O99" s="32">
        <v>54.6</v>
      </c>
      <c r="P99" s="32">
        <v>42.8</v>
      </c>
      <c r="Q99" s="32">
        <v>48.4</v>
      </c>
      <c r="R99" s="32">
        <v>52</v>
      </c>
      <c r="S99" s="32">
        <v>45</v>
      </c>
      <c r="T99" s="32">
        <v>47.1</v>
      </c>
      <c r="U99" s="32">
        <v>46.9</v>
      </c>
      <c r="V99" s="32">
        <v>52.1</v>
      </c>
      <c r="W99" s="32">
        <v>37.299999999999997</v>
      </c>
      <c r="X99" s="32">
        <v>53</v>
      </c>
      <c r="Y99" s="32">
        <v>53.9</v>
      </c>
      <c r="Z99" s="32">
        <v>42.5</v>
      </c>
      <c r="AA99" s="32">
        <v>56.8</v>
      </c>
      <c r="AB99" s="41">
        <v>46.6</v>
      </c>
    </row>
    <row r="100" spans="1:30" x14ac:dyDescent="0.2">
      <c r="A100" s="21">
        <v>45804</v>
      </c>
      <c r="B100" s="6">
        <v>3</v>
      </c>
      <c r="C100" s="31">
        <v>8</v>
      </c>
      <c r="D100" s="32">
        <v>42.9</v>
      </c>
      <c r="E100" s="32">
        <v>52.7</v>
      </c>
      <c r="F100" s="32">
        <v>44.7</v>
      </c>
      <c r="G100" s="32">
        <v>54.6</v>
      </c>
      <c r="H100" s="32">
        <v>47.3</v>
      </c>
      <c r="I100" s="32">
        <v>53.6</v>
      </c>
      <c r="J100" s="32">
        <v>54.9</v>
      </c>
      <c r="K100" s="32">
        <v>56.2</v>
      </c>
      <c r="L100" s="32">
        <v>48.9</v>
      </c>
      <c r="M100" s="32">
        <v>49.3</v>
      </c>
      <c r="N100" s="32">
        <v>47.3</v>
      </c>
      <c r="O100" s="32">
        <v>45.9</v>
      </c>
      <c r="P100" s="32">
        <v>46</v>
      </c>
      <c r="Q100" s="32">
        <v>40.799999999999997</v>
      </c>
      <c r="R100" s="32">
        <v>47.9</v>
      </c>
      <c r="S100" s="32">
        <v>50.2</v>
      </c>
      <c r="T100" s="32">
        <v>44.6</v>
      </c>
      <c r="U100" s="32">
        <v>43.3</v>
      </c>
      <c r="V100" s="32">
        <v>44.5</v>
      </c>
      <c r="W100" s="32">
        <v>48.5</v>
      </c>
      <c r="X100" s="32">
        <v>50.5</v>
      </c>
      <c r="Y100" s="32">
        <v>53.3</v>
      </c>
      <c r="Z100" s="32">
        <v>54.8</v>
      </c>
      <c r="AA100" s="32">
        <v>57.8</v>
      </c>
      <c r="AB100" s="41">
        <v>48.5</v>
      </c>
    </row>
    <row r="101" spans="1:30" x14ac:dyDescent="0.2">
      <c r="A101" s="21">
        <v>45804</v>
      </c>
      <c r="B101" s="6">
        <v>3</v>
      </c>
      <c r="C101" s="31">
        <v>9</v>
      </c>
      <c r="D101" s="32">
        <v>47.2</v>
      </c>
      <c r="E101" s="32">
        <v>51.1</v>
      </c>
      <c r="F101" s="32">
        <v>51.7</v>
      </c>
      <c r="G101" s="32">
        <v>45</v>
      </c>
      <c r="H101" s="32">
        <v>43.9</v>
      </c>
      <c r="I101" s="32">
        <v>45.3</v>
      </c>
      <c r="J101" s="32">
        <v>52.1</v>
      </c>
      <c r="K101" s="32">
        <v>30.7</v>
      </c>
      <c r="L101" s="32">
        <v>43.7</v>
      </c>
      <c r="M101" s="32">
        <v>45.4</v>
      </c>
      <c r="N101" s="32">
        <v>50.2</v>
      </c>
      <c r="O101" s="32">
        <v>40.299999999999997</v>
      </c>
      <c r="P101" s="32">
        <v>51.2</v>
      </c>
      <c r="Q101" s="32">
        <v>37.5</v>
      </c>
      <c r="R101" s="32">
        <v>52.8</v>
      </c>
      <c r="S101" s="32">
        <v>47.4</v>
      </c>
      <c r="T101" s="32">
        <v>49.5</v>
      </c>
      <c r="U101" s="32">
        <v>50.1</v>
      </c>
      <c r="V101" s="32">
        <v>49.2</v>
      </c>
      <c r="W101" s="32">
        <v>52.3</v>
      </c>
      <c r="X101" s="32">
        <v>51.9</v>
      </c>
      <c r="Y101" s="32">
        <v>52.5</v>
      </c>
      <c r="Z101" s="32">
        <v>42.6</v>
      </c>
      <c r="AA101" s="32">
        <v>37.6</v>
      </c>
      <c r="AB101" s="41">
        <v>51.5</v>
      </c>
    </row>
    <row r="102" spans="1:30" x14ac:dyDescent="0.2">
      <c r="A102" s="21">
        <v>45804</v>
      </c>
      <c r="B102" s="6">
        <v>3</v>
      </c>
      <c r="C102" s="10" t="s">
        <v>3</v>
      </c>
      <c r="D102" s="34">
        <v>51.7</v>
      </c>
      <c r="E102" s="34">
        <v>42.5</v>
      </c>
      <c r="F102" s="34">
        <v>46.5</v>
      </c>
      <c r="G102" s="34">
        <v>51.4</v>
      </c>
      <c r="H102" s="34">
        <v>51.1</v>
      </c>
      <c r="I102" s="35">
        <v>47.9</v>
      </c>
      <c r="J102" s="34">
        <v>44.7</v>
      </c>
      <c r="K102" s="34">
        <v>49.1</v>
      </c>
      <c r="L102" s="34">
        <v>48.1</v>
      </c>
      <c r="M102" s="34">
        <v>51</v>
      </c>
      <c r="N102" s="34">
        <v>49.4</v>
      </c>
      <c r="O102" s="34">
        <v>51</v>
      </c>
      <c r="P102" s="34">
        <v>46.2</v>
      </c>
      <c r="Q102" s="34">
        <v>42.7</v>
      </c>
      <c r="R102" s="34">
        <v>37.200000000000003</v>
      </c>
      <c r="S102" s="34">
        <v>51.1</v>
      </c>
      <c r="T102" s="34">
        <v>53.7</v>
      </c>
      <c r="U102" s="34">
        <v>49.1</v>
      </c>
      <c r="V102" s="34">
        <v>49.9</v>
      </c>
      <c r="W102" s="34">
        <v>49.7</v>
      </c>
      <c r="X102" s="34">
        <v>49.9</v>
      </c>
      <c r="Y102" s="34">
        <v>48.6</v>
      </c>
      <c r="Z102" s="34">
        <v>36.6</v>
      </c>
      <c r="AA102" s="34">
        <v>49.8</v>
      </c>
      <c r="AB102" s="42">
        <v>49.3</v>
      </c>
    </row>
    <row r="103" spans="1:30" x14ac:dyDescent="0.2">
      <c r="A103" s="21">
        <v>45804</v>
      </c>
      <c r="B103" s="6">
        <v>3</v>
      </c>
      <c r="C103" s="10" t="s">
        <v>4</v>
      </c>
      <c r="D103" s="34">
        <v>48.9</v>
      </c>
      <c r="E103" s="34">
        <v>42.5</v>
      </c>
      <c r="F103" s="34">
        <v>40.1</v>
      </c>
      <c r="G103" s="34">
        <v>45.8</v>
      </c>
      <c r="H103" s="34">
        <v>52.4</v>
      </c>
      <c r="I103" s="34">
        <v>52.5</v>
      </c>
      <c r="J103" s="34">
        <v>45.6</v>
      </c>
      <c r="K103" s="34">
        <v>45.9</v>
      </c>
      <c r="L103" s="34">
        <v>46.1</v>
      </c>
      <c r="M103" s="34">
        <v>52.9</v>
      </c>
      <c r="N103" s="34">
        <v>43.8</v>
      </c>
      <c r="O103" s="34">
        <v>47.6</v>
      </c>
      <c r="P103" s="34">
        <v>51.2</v>
      </c>
      <c r="Q103" s="34">
        <v>49.6</v>
      </c>
      <c r="R103" s="34">
        <v>49.4</v>
      </c>
      <c r="S103" s="34">
        <v>57.5</v>
      </c>
      <c r="T103" s="34">
        <v>41</v>
      </c>
      <c r="U103" s="34">
        <v>39.299999999999997</v>
      </c>
      <c r="V103" s="34">
        <v>39.9</v>
      </c>
      <c r="W103" s="34">
        <v>50.9</v>
      </c>
      <c r="X103" s="34">
        <v>42.8</v>
      </c>
      <c r="Y103" s="34">
        <v>37.6</v>
      </c>
      <c r="Z103" s="34">
        <v>50.9</v>
      </c>
      <c r="AA103" s="34">
        <v>48.7</v>
      </c>
      <c r="AB103" s="42">
        <v>47.9</v>
      </c>
    </row>
    <row r="104" spans="1:30" x14ac:dyDescent="0.2">
      <c r="A104" s="21">
        <v>45804</v>
      </c>
      <c r="B104" s="6">
        <v>3</v>
      </c>
      <c r="C104" s="10" t="s">
        <v>5</v>
      </c>
      <c r="D104" s="34">
        <v>57.4</v>
      </c>
      <c r="E104" s="34">
        <v>50.2</v>
      </c>
      <c r="F104" s="34">
        <v>50.3</v>
      </c>
      <c r="G104" s="34">
        <v>47.1</v>
      </c>
      <c r="H104" s="34">
        <v>44.5</v>
      </c>
      <c r="I104" s="34">
        <v>45.6</v>
      </c>
      <c r="J104" s="34">
        <v>46.7</v>
      </c>
      <c r="K104" s="34">
        <v>50.9</v>
      </c>
      <c r="L104" s="34">
        <v>46.1</v>
      </c>
      <c r="M104" s="34">
        <v>46.5</v>
      </c>
      <c r="N104" s="34">
        <v>43.4</v>
      </c>
      <c r="O104" s="34">
        <v>50.6</v>
      </c>
      <c r="P104" s="34">
        <v>52.5</v>
      </c>
      <c r="Q104" s="34">
        <v>45.5</v>
      </c>
      <c r="R104" s="34">
        <v>45.5</v>
      </c>
      <c r="S104" s="34">
        <v>46.5</v>
      </c>
      <c r="T104" s="34">
        <v>50.6</v>
      </c>
      <c r="U104" s="34">
        <v>56.2</v>
      </c>
      <c r="V104" s="34">
        <v>51.3</v>
      </c>
      <c r="W104" s="34">
        <v>41.7</v>
      </c>
      <c r="X104" s="34">
        <v>45.3</v>
      </c>
      <c r="Y104" s="34">
        <v>44.7</v>
      </c>
      <c r="Z104" s="34">
        <v>43.1</v>
      </c>
      <c r="AA104" s="34">
        <v>46.6</v>
      </c>
      <c r="AB104" s="42">
        <v>46.3</v>
      </c>
    </row>
    <row r="105" spans="1:30" ht="16" thickBot="1" x14ac:dyDescent="0.25">
      <c r="A105" s="24">
        <v>45804</v>
      </c>
      <c r="B105" s="25">
        <v>3</v>
      </c>
      <c r="C105" s="26" t="s">
        <v>6</v>
      </c>
      <c r="D105" s="43">
        <v>44</v>
      </c>
      <c r="E105" s="43">
        <v>49.5</v>
      </c>
      <c r="F105" s="43">
        <v>43.6</v>
      </c>
      <c r="G105" s="43">
        <v>50.3</v>
      </c>
      <c r="H105" s="43">
        <v>51</v>
      </c>
      <c r="I105" s="43">
        <v>40.4</v>
      </c>
      <c r="J105" s="43">
        <v>42.1</v>
      </c>
      <c r="K105" s="43">
        <v>53.4</v>
      </c>
      <c r="L105" s="43">
        <v>45.5</v>
      </c>
      <c r="M105" s="43">
        <v>41.2</v>
      </c>
      <c r="N105" s="43">
        <v>41.7</v>
      </c>
      <c r="O105" s="43">
        <v>46.7</v>
      </c>
      <c r="P105" s="43">
        <v>46.4</v>
      </c>
      <c r="Q105" s="43">
        <v>40.799999999999997</v>
      </c>
      <c r="R105" s="43">
        <v>40.5</v>
      </c>
      <c r="S105" s="43">
        <v>38.5</v>
      </c>
      <c r="T105" s="43">
        <v>47.8</v>
      </c>
      <c r="U105" s="43">
        <v>43</v>
      </c>
      <c r="V105" s="43">
        <v>45</v>
      </c>
      <c r="W105" s="43">
        <v>43.5</v>
      </c>
      <c r="X105" s="43">
        <v>46.7</v>
      </c>
      <c r="Y105" s="43">
        <v>48.5</v>
      </c>
      <c r="Z105" s="43">
        <v>46.8</v>
      </c>
      <c r="AA105" s="43">
        <v>49.9</v>
      </c>
      <c r="AB105" s="44">
        <v>44.6</v>
      </c>
    </row>
    <row r="106" spans="1:30" x14ac:dyDescent="0.2">
      <c r="A106" s="15">
        <v>45811</v>
      </c>
      <c r="B106" s="16">
        <v>4</v>
      </c>
      <c r="C106" s="37">
        <v>1</v>
      </c>
      <c r="D106" s="38">
        <v>54.7</v>
      </c>
      <c r="E106" s="38">
        <v>55.3</v>
      </c>
      <c r="F106" s="38">
        <v>52.4</v>
      </c>
      <c r="G106" s="38"/>
      <c r="H106" s="38"/>
      <c r="I106" s="39">
        <v>59.5</v>
      </c>
      <c r="J106" s="38">
        <v>58</v>
      </c>
      <c r="K106" s="38">
        <v>38.799999999999997</v>
      </c>
      <c r="L106" s="38"/>
      <c r="M106" s="38"/>
      <c r="N106" s="38">
        <v>39.799999999999997</v>
      </c>
      <c r="O106" s="38">
        <v>52.2</v>
      </c>
      <c r="P106" s="38">
        <v>46.3</v>
      </c>
      <c r="Q106" s="38"/>
      <c r="R106" s="38"/>
      <c r="S106" s="38">
        <v>46.1</v>
      </c>
      <c r="T106" s="38">
        <v>51.3</v>
      </c>
      <c r="U106" s="38">
        <v>28.2</v>
      </c>
      <c r="V106" s="38"/>
      <c r="W106" s="38"/>
      <c r="X106" s="38">
        <v>53.8</v>
      </c>
      <c r="Y106" s="38">
        <v>29.8</v>
      </c>
      <c r="Z106" s="38">
        <v>30.8</v>
      </c>
      <c r="AA106" s="38"/>
      <c r="AB106" s="40"/>
      <c r="AD106" s="45">
        <f>AVERAGE(D106:AB108,D112:AB114)</f>
        <v>41.759999999999991</v>
      </c>
    </row>
    <row r="107" spans="1:30" x14ac:dyDescent="0.2">
      <c r="A107" s="21">
        <v>45811</v>
      </c>
      <c r="B107" s="6">
        <v>4</v>
      </c>
      <c r="C107" s="31">
        <v>2</v>
      </c>
      <c r="D107" s="32">
        <v>41.2</v>
      </c>
      <c r="E107" s="32">
        <v>51.3</v>
      </c>
      <c r="F107" s="32">
        <v>18.2</v>
      </c>
      <c r="G107" s="32"/>
      <c r="H107" s="32"/>
      <c r="I107" s="33">
        <v>44.6</v>
      </c>
      <c r="J107" s="32">
        <v>49.1</v>
      </c>
      <c r="K107" s="32">
        <v>36</v>
      </c>
      <c r="L107" s="32"/>
      <c r="M107" s="32"/>
      <c r="N107" s="32">
        <v>45</v>
      </c>
      <c r="O107" s="32">
        <v>45.7</v>
      </c>
      <c r="P107" s="32">
        <v>42.1</v>
      </c>
      <c r="Q107" s="32"/>
      <c r="R107" s="32"/>
      <c r="S107" s="32">
        <v>48.5</v>
      </c>
      <c r="T107" s="32">
        <v>44.6</v>
      </c>
      <c r="U107" s="32">
        <v>39.1</v>
      </c>
      <c r="V107" s="32"/>
      <c r="W107" s="32"/>
      <c r="X107" s="32">
        <v>41.8</v>
      </c>
      <c r="Y107" s="32">
        <v>28</v>
      </c>
      <c r="Z107" s="32">
        <v>29.2</v>
      </c>
      <c r="AA107" s="32"/>
      <c r="AB107" s="41"/>
      <c r="AD107" s="46">
        <f>AVERAGE(D109:AB111,D115:AB118)</f>
        <v>40.49142857142855</v>
      </c>
    </row>
    <row r="108" spans="1:30" x14ac:dyDescent="0.2">
      <c r="A108" s="21">
        <v>45811</v>
      </c>
      <c r="B108" s="6">
        <v>4</v>
      </c>
      <c r="C108" s="31">
        <v>3</v>
      </c>
      <c r="D108" s="32">
        <v>47.3</v>
      </c>
      <c r="E108" s="32">
        <v>53.5</v>
      </c>
      <c r="F108" s="32">
        <v>41.4</v>
      </c>
      <c r="G108" s="32"/>
      <c r="H108" s="32"/>
      <c r="I108" s="33">
        <v>50.5</v>
      </c>
      <c r="J108" s="32">
        <v>55.2</v>
      </c>
      <c r="K108" s="32">
        <v>41.4</v>
      </c>
      <c r="L108" s="32"/>
      <c r="M108" s="32"/>
      <c r="N108" s="32">
        <v>52.9</v>
      </c>
      <c r="O108" s="32">
        <v>51.1</v>
      </c>
      <c r="P108" s="32">
        <v>44.6</v>
      </c>
      <c r="Q108" s="32"/>
      <c r="R108" s="32"/>
      <c r="S108" s="32">
        <v>40</v>
      </c>
      <c r="T108" s="32">
        <v>51.4</v>
      </c>
      <c r="U108" s="32">
        <v>39.1</v>
      </c>
      <c r="V108" s="32"/>
      <c r="W108" s="32"/>
      <c r="X108" s="32">
        <v>46.7</v>
      </c>
      <c r="Y108" s="32">
        <v>42.2</v>
      </c>
      <c r="Z108" s="32">
        <v>36.5</v>
      </c>
      <c r="AA108" s="32"/>
      <c r="AB108" s="41"/>
    </row>
    <row r="109" spans="1:30" x14ac:dyDescent="0.2">
      <c r="A109" s="21">
        <v>45811</v>
      </c>
      <c r="B109" s="6">
        <v>4</v>
      </c>
      <c r="C109" s="10">
        <v>4</v>
      </c>
      <c r="D109" s="34">
        <v>48</v>
      </c>
      <c r="E109" s="34">
        <v>43.8</v>
      </c>
      <c r="F109" s="34">
        <v>53.4</v>
      </c>
      <c r="G109" s="34"/>
      <c r="H109" s="34"/>
      <c r="I109" s="34">
        <v>58</v>
      </c>
      <c r="J109" s="34">
        <v>53.9</v>
      </c>
      <c r="K109" s="34">
        <v>44.5</v>
      </c>
      <c r="L109" s="34"/>
      <c r="M109" s="34"/>
      <c r="N109" s="34">
        <v>21</v>
      </c>
      <c r="O109" s="34">
        <v>37.200000000000003</v>
      </c>
      <c r="P109" s="34">
        <v>34.5</v>
      </c>
      <c r="Q109" s="34"/>
      <c r="R109" s="34"/>
      <c r="S109" s="34">
        <v>55.4</v>
      </c>
      <c r="T109" s="34">
        <v>37.200000000000003</v>
      </c>
      <c r="U109" s="34">
        <v>34.6</v>
      </c>
      <c r="V109" s="34"/>
      <c r="W109" s="34"/>
      <c r="X109" s="34">
        <v>47.6</v>
      </c>
      <c r="Y109" s="34">
        <v>51</v>
      </c>
      <c r="Z109" s="34">
        <v>27.3</v>
      </c>
      <c r="AA109" s="34"/>
      <c r="AB109" s="42"/>
    </row>
    <row r="110" spans="1:30" x14ac:dyDescent="0.2">
      <c r="A110" s="21">
        <v>45811</v>
      </c>
      <c r="B110" s="6">
        <v>4</v>
      </c>
      <c r="C110" s="10">
        <v>5</v>
      </c>
      <c r="D110" s="34">
        <v>45.6</v>
      </c>
      <c r="E110" s="34">
        <v>50.8</v>
      </c>
      <c r="F110" s="34">
        <v>29.4</v>
      </c>
      <c r="G110" s="34"/>
      <c r="H110" s="34"/>
      <c r="I110" s="34">
        <v>39.6</v>
      </c>
      <c r="J110" s="34">
        <v>46.4</v>
      </c>
      <c r="K110" s="34">
        <v>29</v>
      </c>
      <c r="L110" s="34"/>
      <c r="M110" s="34"/>
      <c r="N110" s="34">
        <v>53.3</v>
      </c>
      <c r="O110" s="34">
        <v>49.5</v>
      </c>
      <c r="P110" s="34">
        <v>27.2</v>
      </c>
      <c r="Q110" s="34"/>
      <c r="R110" s="34"/>
      <c r="S110" s="34">
        <v>51.1</v>
      </c>
      <c r="T110" s="34">
        <v>52.2</v>
      </c>
      <c r="U110" s="34">
        <v>30.8</v>
      </c>
      <c r="V110" s="34"/>
      <c r="W110" s="34"/>
      <c r="X110" s="34">
        <v>39.700000000000003</v>
      </c>
      <c r="Y110" s="34">
        <v>38.6</v>
      </c>
      <c r="Z110" s="34">
        <v>3.1</v>
      </c>
      <c r="AA110" s="34"/>
      <c r="AB110" s="42"/>
    </row>
    <row r="111" spans="1:30" x14ac:dyDescent="0.2">
      <c r="A111" s="21">
        <v>45811</v>
      </c>
      <c r="B111" s="6">
        <v>4</v>
      </c>
      <c r="C111" s="10">
        <v>6</v>
      </c>
      <c r="D111" s="34">
        <v>45.4</v>
      </c>
      <c r="E111" s="34">
        <v>47.5</v>
      </c>
      <c r="F111" s="34">
        <v>33.5</v>
      </c>
      <c r="G111" s="34"/>
      <c r="H111" s="34"/>
      <c r="I111" s="34">
        <v>42.3</v>
      </c>
      <c r="J111" s="34">
        <v>49</v>
      </c>
      <c r="K111" s="34">
        <v>26</v>
      </c>
      <c r="L111" s="34"/>
      <c r="M111" s="34"/>
      <c r="N111" s="34">
        <v>45.5</v>
      </c>
      <c r="O111" s="34">
        <v>52.8</v>
      </c>
      <c r="P111" s="34">
        <v>19.600000000000001</v>
      </c>
      <c r="Q111" s="34"/>
      <c r="R111" s="34"/>
      <c r="S111" s="34">
        <v>46.5</v>
      </c>
      <c r="T111" s="34">
        <v>31.9</v>
      </c>
      <c r="U111" s="34">
        <v>14</v>
      </c>
      <c r="V111" s="34"/>
      <c r="W111" s="34"/>
      <c r="X111" s="34">
        <v>49.8</v>
      </c>
      <c r="Y111" s="34">
        <v>41.9</v>
      </c>
      <c r="Z111" s="34">
        <v>34.9</v>
      </c>
      <c r="AA111" s="34"/>
      <c r="AB111" s="42"/>
    </row>
    <row r="112" spans="1:30" x14ac:dyDescent="0.2">
      <c r="A112" s="21">
        <v>45811</v>
      </c>
      <c r="B112" s="6">
        <v>4</v>
      </c>
      <c r="C112" s="31">
        <v>7</v>
      </c>
      <c r="D112" s="32">
        <v>46.2</v>
      </c>
      <c r="E112" s="32">
        <v>52.5</v>
      </c>
      <c r="F112" s="32">
        <v>31.4</v>
      </c>
      <c r="G112" s="32"/>
      <c r="H112" s="32"/>
      <c r="I112" s="32">
        <v>32.9</v>
      </c>
      <c r="J112" s="32">
        <v>50.1</v>
      </c>
      <c r="K112" s="32">
        <v>32.299999999999997</v>
      </c>
      <c r="L112" s="32"/>
      <c r="M112" s="32"/>
      <c r="N112" s="32">
        <v>43.1</v>
      </c>
      <c r="O112" s="32">
        <v>29.7</v>
      </c>
      <c r="P112" s="32">
        <v>22.9</v>
      </c>
      <c r="Q112" s="32"/>
      <c r="R112" s="32"/>
      <c r="S112" s="32">
        <v>46.4</v>
      </c>
      <c r="T112" s="32">
        <v>46.5</v>
      </c>
      <c r="U112" s="32">
        <v>29.6</v>
      </c>
      <c r="V112" s="32"/>
      <c r="W112" s="32"/>
      <c r="X112" s="32">
        <v>45.5</v>
      </c>
      <c r="Y112" s="32">
        <v>13.5</v>
      </c>
      <c r="Z112" s="32">
        <v>29.6</v>
      </c>
      <c r="AA112" s="32"/>
      <c r="AB112" s="41"/>
    </row>
    <row r="113" spans="1:30" x14ac:dyDescent="0.2">
      <c r="A113" s="21">
        <v>45811</v>
      </c>
      <c r="B113" s="6">
        <v>4</v>
      </c>
      <c r="C113" s="31">
        <v>8</v>
      </c>
      <c r="D113" s="32">
        <v>35.6</v>
      </c>
      <c r="E113" s="32">
        <v>51.3</v>
      </c>
      <c r="F113" s="32">
        <v>32.700000000000003</v>
      </c>
      <c r="G113" s="32"/>
      <c r="H113" s="32"/>
      <c r="I113" s="32">
        <v>50.2</v>
      </c>
      <c r="J113" s="32">
        <v>27.7</v>
      </c>
      <c r="K113" s="32">
        <v>29</v>
      </c>
      <c r="L113" s="32"/>
      <c r="M113" s="32"/>
      <c r="N113" s="32">
        <v>46.5</v>
      </c>
      <c r="O113" s="32">
        <v>49.8</v>
      </c>
      <c r="P113" s="32">
        <v>30.1</v>
      </c>
      <c r="Q113" s="32"/>
      <c r="R113" s="32"/>
      <c r="S113" s="32">
        <v>48.5</v>
      </c>
      <c r="T113" s="32">
        <v>53.5</v>
      </c>
      <c r="U113" s="32">
        <v>32.700000000000003</v>
      </c>
      <c r="V113" s="32"/>
      <c r="W113" s="32"/>
      <c r="X113" s="32">
        <v>47.1</v>
      </c>
      <c r="Y113" s="32">
        <v>50.7</v>
      </c>
      <c r="Z113" s="32">
        <v>33.5</v>
      </c>
      <c r="AA113" s="32"/>
      <c r="AB113" s="41"/>
    </row>
    <row r="114" spans="1:30" x14ac:dyDescent="0.2">
      <c r="A114" s="21">
        <v>45811</v>
      </c>
      <c r="B114" s="6">
        <v>4</v>
      </c>
      <c r="C114" s="31">
        <v>9</v>
      </c>
      <c r="D114" s="32">
        <v>49.9</v>
      </c>
      <c r="E114" s="32">
        <v>16.8</v>
      </c>
      <c r="F114" s="32">
        <v>35.4</v>
      </c>
      <c r="G114" s="32"/>
      <c r="H114" s="32"/>
      <c r="I114" s="32">
        <v>50.5</v>
      </c>
      <c r="J114" s="32">
        <v>25.9</v>
      </c>
      <c r="K114" s="32">
        <v>36.4</v>
      </c>
      <c r="L114" s="32"/>
      <c r="M114" s="32"/>
      <c r="N114" s="32">
        <v>44.1</v>
      </c>
      <c r="O114" s="32">
        <v>46.7</v>
      </c>
      <c r="P114" s="32">
        <v>25.6</v>
      </c>
      <c r="Q114" s="32"/>
      <c r="R114" s="32"/>
      <c r="S114" s="32">
        <v>43.3</v>
      </c>
      <c r="T114" s="32">
        <v>54.9</v>
      </c>
      <c r="U114" s="32">
        <v>32.1</v>
      </c>
      <c r="V114" s="32"/>
      <c r="W114" s="32"/>
      <c r="X114" s="32">
        <v>44.5</v>
      </c>
      <c r="Y114" s="32">
        <v>50.4</v>
      </c>
      <c r="Z114" s="32">
        <v>35.6</v>
      </c>
      <c r="AA114" s="32"/>
      <c r="AB114" s="41"/>
    </row>
    <row r="115" spans="1:30" x14ac:dyDescent="0.2">
      <c r="A115" s="21">
        <v>45811</v>
      </c>
      <c r="B115" s="6">
        <v>4</v>
      </c>
      <c r="C115" s="10" t="s">
        <v>3</v>
      </c>
      <c r="D115" s="34">
        <v>50.6</v>
      </c>
      <c r="E115" s="34">
        <v>39.6</v>
      </c>
      <c r="F115" s="34">
        <v>41.3</v>
      </c>
      <c r="G115" s="34"/>
      <c r="H115" s="34"/>
      <c r="I115" s="35">
        <v>37.799999999999997</v>
      </c>
      <c r="J115" s="34">
        <v>50.1</v>
      </c>
      <c r="K115" s="34">
        <v>50.2</v>
      </c>
      <c r="L115" s="34"/>
      <c r="M115" s="34"/>
      <c r="N115" s="34">
        <v>51.3</v>
      </c>
      <c r="O115" s="34">
        <v>49.8</v>
      </c>
      <c r="P115" s="34">
        <v>35.4</v>
      </c>
      <c r="Q115" s="34"/>
      <c r="R115" s="34"/>
      <c r="S115" s="34">
        <v>39.200000000000003</v>
      </c>
      <c r="T115" s="34">
        <v>47.1</v>
      </c>
      <c r="U115" s="34">
        <v>18.8</v>
      </c>
      <c r="V115" s="34"/>
      <c r="W115" s="34"/>
      <c r="X115" s="34">
        <v>37.700000000000003</v>
      </c>
      <c r="Y115" s="34">
        <v>48</v>
      </c>
      <c r="Z115" s="34">
        <v>21.4</v>
      </c>
      <c r="AA115" s="34"/>
      <c r="AB115" s="42"/>
    </row>
    <row r="116" spans="1:30" x14ac:dyDescent="0.2">
      <c r="A116" s="21">
        <v>45811</v>
      </c>
      <c r="B116" s="6">
        <v>4</v>
      </c>
      <c r="C116" s="10" t="s">
        <v>4</v>
      </c>
      <c r="D116" s="34">
        <v>47.5</v>
      </c>
      <c r="E116" s="34">
        <v>51.7</v>
      </c>
      <c r="F116" s="34">
        <v>53.1</v>
      </c>
      <c r="G116" s="34"/>
      <c r="H116" s="34"/>
      <c r="I116" s="34">
        <v>57.2</v>
      </c>
      <c r="J116" s="34">
        <v>19</v>
      </c>
      <c r="K116" s="34">
        <v>36.200000000000003</v>
      </c>
      <c r="L116" s="34"/>
      <c r="M116" s="34"/>
      <c r="N116" s="34">
        <v>37.5</v>
      </c>
      <c r="O116" s="34">
        <v>41.4</v>
      </c>
      <c r="P116" s="34">
        <v>34</v>
      </c>
      <c r="Q116" s="34"/>
      <c r="R116" s="34"/>
      <c r="S116" s="34">
        <v>39.5</v>
      </c>
      <c r="T116" s="34">
        <v>49.1</v>
      </c>
      <c r="U116" s="34">
        <v>22.9</v>
      </c>
      <c r="V116" s="34"/>
      <c r="W116" s="34"/>
      <c r="X116" s="34">
        <v>69.400000000000006</v>
      </c>
      <c r="Y116" s="34">
        <v>60.4</v>
      </c>
      <c r="Z116" s="34">
        <v>29.9</v>
      </c>
      <c r="AA116" s="34"/>
      <c r="AB116" s="42"/>
    </row>
    <row r="117" spans="1:30" x14ac:dyDescent="0.2">
      <c r="A117" s="21">
        <v>45811</v>
      </c>
      <c r="B117" s="6">
        <v>4</v>
      </c>
      <c r="C117" s="10" t="s">
        <v>5</v>
      </c>
      <c r="D117" s="34">
        <v>51.1</v>
      </c>
      <c r="E117" s="34">
        <v>28.4</v>
      </c>
      <c r="F117" s="34">
        <v>37.5</v>
      </c>
      <c r="G117" s="34"/>
      <c r="H117" s="34"/>
      <c r="I117" s="34">
        <v>52.2</v>
      </c>
      <c r="J117" s="34">
        <v>31.1</v>
      </c>
      <c r="K117" s="34">
        <v>3.7</v>
      </c>
      <c r="L117" s="34"/>
      <c r="M117" s="34"/>
      <c r="N117" s="34">
        <v>48.2</v>
      </c>
      <c r="O117" s="34">
        <v>46.2</v>
      </c>
      <c r="P117" s="34">
        <v>32.9</v>
      </c>
      <c r="Q117" s="34"/>
      <c r="R117" s="34"/>
      <c r="S117" s="34">
        <v>45.6</v>
      </c>
      <c r="T117" s="34">
        <v>50</v>
      </c>
      <c r="U117" s="34">
        <v>23.7</v>
      </c>
      <c r="V117" s="34"/>
      <c r="W117" s="34"/>
      <c r="X117" s="34">
        <v>40.200000000000003</v>
      </c>
      <c r="Y117" s="34">
        <v>44.3</v>
      </c>
      <c r="Z117" s="34">
        <v>19.399999999999999</v>
      </c>
      <c r="AA117" s="34"/>
      <c r="AB117" s="42"/>
    </row>
    <row r="118" spans="1:30" ht="16" thickBot="1" x14ac:dyDescent="0.25">
      <c r="A118" s="24">
        <v>45811</v>
      </c>
      <c r="B118" s="25">
        <v>4</v>
      </c>
      <c r="C118" s="26" t="s">
        <v>6</v>
      </c>
      <c r="D118" s="43">
        <v>52.5</v>
      </c>
      <c r="E118" s="43">
        <v>16.399999999999999</v>
      </c>
      <c r="F118" s="43">
        <v>41.7</v>
      </c>
      <c r="G118" s="43"/>
      <c r="H118" s="43"/>
      <c r="I118" s="43">
        <v>53.1</v>
      </c>
      <c r="J118" s="43">
        <v>44</v>
      </c>
      <c r="K118" s="43">
        <v>25.7</v>
      </c>
      <c r="L118" s="43"/>
      <c r="M118" s="43"/>
      <c r="N118" s="43">
        <v>48.1</v>
      </c>
      <c r="O118" s="43">
        <v>51.1</v>
      </c>
      <c r="P118" s="43">
        <v>17.100000000000001</v>
      </c>
      <c r="Q118" s="43"/>
      <c r="R118" s="43"/>
      <c r="S118" s="43">
        <v>51.4</v>
      </c>
      <c r="T118" s="43">
        <v>50.1</v>
      </c>
      <c r="U118" s="43">
        <v>40.700000000000003</v>
      </c>
      <c r="V118" s="43"/>
      <c r="W118" s="43"/>
      <c r="X118" s="43">
        <v>42.5</v>
      </c>
      <c r="Y118" s="43">
        <v>50.7</v>
      </c>
      <c r="Z118" s="43">
        <v>30.6</v>
      </c>
      <c r="AA118" s="43"/>
      <c r="AB118" s="44"/>
    </row>
    <row r="119" spans="1:30" x14ac:dyDescent="0.2">
      <c r="A119" s="15">
        <v>45818</v>
      </c>
      <c r="B119" s="16">
        <v>2</v>
      </c>
      <c r="C119" s="37">
        <v>1</v>
      </c>
      <c r="D119" s="38">
        <v>50.5</v>
      </c>
      <c r="E119" s="38">
        <v>55.8</v>
      </c>
      <c r="F119" s="38">
        <v>48.9</v>
      </c>
      <c r="G119" s="38">
        <v>48.4</v>
      </c>
      <c r="H119" s="38">
        <v>40</v>
      </c>
      <c r="I119" s="39">
        <v>41.8</v>
      </c>
      <c r="J119" s="38">
        <v>43.4</v>
      </c>
      <c r="K119" s="38">
        <v>48.4</v>
      </c>
      <c r="L119" s="38">
        <v>45.1</v>
      </c>
      <c r="M119" s="38">
        <v>53.1</v>
      </c>
      <c r="N119" s="38">
        <v>24.5</v>
      </c>
      <c r="O119" s="38">
        <v>37.700000000000003</v>
      </c>
      <c r="P119" s="38">
        <v>53.9</v>
      </c>
      <c r="Q119" s="38">
        <v>40.6</v>
      </c>
      <c r="R119" s="38">
        <v>47.1</v>
      </c>
      <c r="S119" s="38">
        <v>38</v>
      </c>
      <c r="T119" s="38">
        <v>31</v>
      </c>
      <c r="U119" s="38">
        <v>46</v>
      </c>
      <c r="V119" s="38">
        <v>49.1</v>
      </c>
      <c r="W119" s="38">
        <v>49.3</v>
      </c>
      <c r="X119" s="38">
        <v>30.7</v>
      </c>
      <c r="Y119" s="38">
        <v>44.9</v>
      </c>
      <c r="Z119" s="38">
        <v>44.4</v>
      </c>
      <c r="AA119" s="38">
        <v>28.4</v>
      </c>
      <c r="AB119" s="40">
        <v>49.8</v>
      </c>
      <c r="AD119" s="45">
        <f>AVERAGE(D119:AB121,D125:AB127)</f>
        <v>45.70872483221477</v>
      </c>
    </row>
    <row r="120" spans="1:30" x14ac:dyDescent="0.2">
      <c r="A120" s="21">
        <v>45818</v>
      </c>
      <c r="B120" s="6">
        <v>2</v>
      </c>
      <c r="C120" s="31">
        <v>2</v>
      </c>
      <c r="D120" s="32">
        <v>45.4</v>
      </c>
      <c r="E120" s="32">
        <v>35.9</v>
      </c>
      <c r="F120" s="32">
        <v>50.7</v>
      </c>
      <c r="G120" s="32">
        <v>58.5</v>
      </c>
      <c r="H120" s="32">
        <v>49.3</v>
      </c>
      <c r="I120" s="33">
        <v>51.6</v>
      </c>
      <c r="J120" s="32">
        <v>49</v>
      </c>
      <c r="K120" s="32">
        <v>45.5</v>
      </c>
      <c r="L120" s="32">
        <v>49.6</v>
      </c>
      <c r="M120" s="32">
        <v>53.7</v>
      </c>
      <c r="N120" s="32">
        <v>53.2</v>
      </c>
      <c r="O120" s="32">
        <v>56.1</v>
      </c>
      <c r="P120" s="32">
        <v>40.4</v>
      </c>
      <c r="Q120" s="32">
        <v>55.4</v>
      </c>
      <c r="R120" s="32"/>
      <c r="S120" s="32">
        <v>35.1</v>
      </c>
      <c r="T120" s="32">
        <v>53.4</v>
      </c>
      <c r="U120" s="32">
        <v>52.4</v>
      </c>
      <c r="V120" s="32">
        <v>49.3</v>
      </c>
      <c r="W120" s="32">
        <v>50.9</v>
      </c>
      <c r="X120" s="32">
        <v>45.8</v>
      </c>
      <c r="Y120" s="32">
        <v>47.4</v>
      </c>
      <c r="Z120" s="32">
        <v>52.8</v>
      </c>
      <c r="AA120" s="32">
        <v>52.5</v>
      </c>
      <c r="AB120" s="41">
        <v>43.8</v>
      </c>
      <c r="AD120" s="46">
        <f>AVERAGE(D122:AB124,D128:AB131)</f>
        <v>42.24799999999999</v>
      </c>
    </row>
    <row r="121" spans="1:30" x14ac:dyDescent="0.2">
      <c r="A121" s="21">
        <v>45818</v>
      </c>
      <c r="B121" s="6">
        <v>2</v>
      </c>
      <c r="C121" s="31">
        <v>3</v>
      </c>
      <c r="D121" s="32">
        <v>49.3</v>
      </c>
      <c r="E121" s="32">
        <v>55.9</v>
      </c>
      <c r="F121" s="32">
        <v>55.4</v>
      </c>
      <c r="G121" s="32">
        <v>57.5</v>
      </c>
      <c r="H121" s="32">
        <v>51.7</v>
      </c>
      <c r="I121" s="33">
        <v>51.1</v>
      </c>
      <c r="J121" s="32">
        <v>52.3</v>
      </c>
      <c r="K121" s="32">
        <v>51.8</v>
      </c>
      <c r="L121" s="32">
        <v>50.4</v>
      </c>
      <c r="M121" s="32">
        <v>47.4</v>
      </c>
      <c r="N121" s="32">
        <v>42.6</v>
      </c>
      <c r="O121" s="32">
        <v>47.5</v>
      </c>
      <c r="P121" s="32">
        <v>48.5</v>
      </c>
      <c r="Q121" s="32">
        <v>39.9</v>
      </c>
      <c r="R121" s="32">
        <v>46.1</v>
      </c>
      <c r="S121" s="32">
        <v>48.9</v>
      </c>
      <c r="T121" s="32">
        <v>38.4</v>
      </c>
      <c r="U121" s="32">
        <v>50.2</v>
      </c>
      <c r="V121" s="32">
        <v>49.2</v>
      </c>
      <c r="W121" s="32">
        <v>50.1</v>
      </c>
      <c r="X121" s="32">
        <v>49.9</v>
      </c>
      <c r="Y121" s="32">
        <v>42.4</v>
      </c>
      <c r="Z121" s="32">
        <v>41</v>
      </c>
      <c r="AA121" s="32">
        <v>49.5</v>
      </c>
      <c r="AB121" s="41">
        <v>43.4</v>
      </c>
    </row>
    <row r="122" spans="1:30" x14ac:dyDescent="0.2">
      <c r="A122" s="21">
        <v>45818</v>
      </c>
      <c r="B122" s="6">
        <v>2</v>
      </c>
      <c r="C122" s="10">
        <v>4</v>
      </c>
      <c r="D122" s="34">
        <v>36</v>
      </c>
      <c r="E122" s="34">
        <v>43.1</v>
      </c>
      <c r="F122" s="34">
        <v>44.9</v>
      </c>
      <c r="G122" s="34">
        <v>39.700000000000003</v>
      </c>
      <c r="H122" s="34">
        <v>31.8</v>
      </c>
      <c r="I122" s="34">
        <v>51</v>
      </c>
      <c r="J122" s="34">
        <v>37.4</v>
      </c>
      <c r="K122" s="34">
        <v>41.5</v>
      </c>
      <c r="L122" s="34">
        <v>25.8</v>
      </c>
      <c r="M122" s="34">
        <v>32.799999999999997</v>
      </c>
      <c r="N122" s="34">
        <v>39.1</v>
      </c>
      <c r="O122" s="34">
        <v>40.1</v>
      </c>
      <c r="P122" s="34">
        <v>38.1</v>
      </c>
      <c r="Q122" s="34">
        <v>45.4</v>
      </c>
      <c r="R122" s="34">
        <v>51.7</v>
      </c>
      <c r="S122" s="34">
        <v>41.7</v>
      </c>
      <c r="T122" s="34">
        <v>40.5</v>
      </c>
      <c r="U122" s="34">
        <v>48.3</v>
      </c>
      <c r="V122" s="34">
        <v>41.5</v>
      </c>
      <c r="W122" s="34">
        <v>45.6</v>
      </c>
      <c r="X122" s="34">
        <v>28.1</v>
      </c>
      <c r="Y122" s="34">
        <v>38.9</v>
      </c>
      <c r="Z122" s="34">
        <v>45.4</v>
      </c>
      <c r="AA122" s="34">
        <v>50.8</v>
      </c>
      <c r="AB122" s="42">
        <v>34</v>
      </c>
    </row>
    <row r="123" spans="1:30" x14ac:dyDescent="0.2">
      <c r="A123" s="21">
        <v>45818</v>
      </c>
      <c r="B123" s="6">
        <v>2</v>
      </c>
      <c r="C123" s="10">
        <v>5</v>
      </c>
      <c r="D123" s="34">
        <v>42</v>
      </c>
      <c r="E123" s="34">
        <v>45.4</v>
      </c>
      <c r="F123" s="34">
        <v>35.200000000000003</v>
      </c>
      <c r="G123" s="34">
        <v>45.3</v>
      </c>
      <c r="H123" s="34">
        <v>39.700000000000003</v>
      </c>
      <c r="I123" s="34">
        <v>48.7</v>
      </c>
      <c r="J123" s="34">
        <v>47.7</v>
      </c>
      <c r="K123" s="34">
        <v>46</v>
      </c>
      <c r="L123" s="34">
        <v>43.5</v>
      </c>
      <c r="M123" s="34">
        <v>38.799999999999997</v>
      </c>
      <c r="N123" s="34">
        <v>47.2</v>
      </c>
      <c r="O123" s="34">
        <v>48.7</v>
      </c>
      <c r="P123" s="34">
        <v>47.4</v>
      </c>
      <c r="Q123" s="34">
        <v>40.5</v>
      </c>
      <c r="R123" s="34">
        <v>34.299999999999997</v>
      </c>
      <c r="S123" s="34">
        <v>40.9</v>
      </c>
      <c r="T123" s="34">
        <v>42.9</v>
      </c>
      <c r="U123" s="34">
        <v>44.4</v>
      </c>
      <c r="V123" s="34">
        <v>41.5</v>
      </c>
      <c r="W123" s="34">
        <v>46.7</v>
      </c>
      <c r="X123" s="34">
        <v>42.2</v>
      </c>
      <c r="Y123" s="34">
        <v>46.3</v>
      </c>
      <c r="Z123" s="34">
        <v>40.6</v>
      </c>
      <c r="AA123" s="34">
        <v>43.7</v>
      </c>
      <c r="AB123" s="42">
        <v>41.1</v>
      </c>
    </row>
    <row r="124" spans="1:30" x14ac:dyDescent="0.2">
      <c r="A124" s="21">
        <v>45818</v>
      </c>
      <c r="B124" s="6">
        <v>2</v>
      </c>
      <c r="C124" s="10">
        <v>6</v>
      </c>
      <c r="D124" s="34">
        <v>39.9</v>
      </c>
      <c r="E124" s="34">
        <v>38.299999999999997</v>
      </c>
      <c r="F124" s="34">
        <v>37</v>
      </c>
      <c r="G124" s="34">
        <v>38.1</v>
      </c>
      <c r="H124" s="34">
        <v>39</v>
      </c>
      <c r="I124" s="34">
        <v>45.3</v>
      </c>
      <c r="J124" s="34">
        <v>30.7</v>
      </c>
      <c r="K124" s="34">
        <v>44.1</v>
      </c>
      <c r="L124" s="34">
        <v>40.299999999999997</v>
      </c>
      <c r="M124" s="34">
        <v>36.200000000000003</v>
      </c>
      <c r="N124" s="34">
        <v>36</v>
      </c>
      <c r="O124" s="34">
        <v>33.299999999999997</v>
      </c>
      <c r="P124" s="34">
        <v>48.7</v>
      </c>
      <c r="Q124" s="34">
        <v>44.7</v>
      </c>
      <c r="R124" s="34">
        <v>44.8</v>
      </c>
      <c r="S124" s="34">
        <v>34.6</v>
      </c>
      <c r="T124" s="34">
        <v>38.299999999999997</v>
      </c>
      <c r="U124" s="34">
        <v>40.4</v>
      </c>
      <c r="V124" s="34">
        <v>36.6</v>
      </c>
      <c r="W124" s="34">
        <v>33.700000000000003</v>
      </c>
      <c r="X124" s="34">
        <v>49.6</v>
      </c>
      <c r="Y124" s="34">
        <v>48.2</v>
      </c>
      <c r="Z124" s="34">
        <v>35.5</v>
      </c>
      <c r="AA124" s="34">
        <v>55.5</v>
      </c>
      <c r="AB124" s="42">
        <v>37.6</v>
      </c>
    </row>
    <row r="125" spans="1:30" x14ac:dyDescent="0.2">
      <c r="A125" s="21">
        <v>45818</v>
      </c>
      <c r="B125" s="6">
        <v>2</v>
      </c>
      <c r="C125" s="31">
        <v>7</v>
      </c>
      <c r="D125" s="32">
        <v>49.1</v>
      </c>
      <c r="E125" s="32">
        <v>45.8</v>
      </c>
      <c r="F125" s="32">
        <v>30.5</v>
      </c>
      <c r="G125" s="32">
        <v>28.5</v>
      </c>
      <c r="H125" s="32">
        <v>35.700000000000003</v>
      </c>
      <c r="I125" s="32">
        <v>36.200000000000003</v>
      </c>
      <c r="J125" s="32">
        <v>43.9</v>
      </c>
      <c r="K125" s="32">
        <v>47</v>
      </c>
      <c r="L125" s="32">
        <v>38.9</v>
      </c>
      <c r="M125" s="32">
        <v>39.6</v>
      </c>
      <c r="N125" s="32">
        <v>44.7</v>
      </c>
      <c r="O125" s="32">
        <v>43.2</v>
      </c>
      <c r="P125" s="32">
        <v>40.799999999999997</v>
      </c>
      <c r="Q125" s="32">
        <v>48.2</v>
      </c>
      <c r="R125" s="32">
        <v>41.8</v>
      </c>
      <c r="S125" s="32">
        <v>39.200000000000003</v>
      </c>
      <c r="T125" s="32">
        <v>42.3</v>
      </c>
      <c r="U125" s="32">
        <v>43.8</v>
      </c>
      <c r="V125" s="32">
        <v>42.4</v>
      </c>
      <c r="W125" s="32">
        <v>40.9</v>
      </c>
      <c r="X125" s="32">
        <v>47.5</v>
      </c>
      <c r="Y125" s="32">
        <v>42.1</v>
      </c>
      <c r="Z125" s="32">
        <v>39.200000000000003</v>
      </c>
      <c r="AA125" s="32">
        <v>45.6</v>
      </c>
      <c r="AB125" s="41">
        <v>42.5</v>
      </c>
    </row>
    <row r="126" spans="1:30" x14ac:dyDescent="0.2">
      <c r="A126" s="21">
        <v>45818</v>
      </c>
      <c r="B126" s="6">
        <v>2</v>
      </c>
      <c r="C126" s="31">
        <v>8</v>
      </c>
      <c r="D126" s="32">
        <v>48.6</v>
      </c>
      <c r="E126" s="32">
        <v>54.8</v>
      </c>
      <c r="F126" s="32">
        <v>56.5</v>
      </c>
      <c r="G126" s="32">
        <v>47.7</v>
      </c>
      <c r="H126" s="32">
        <v>34.700000000000003</v>
      </c>
      <c r="I126" s="32">
        <v>50.3</v>
      </c>
      <c r="J126" s="32">
        <v>43.3</v>
      </c>
      <c r="K126" s="32">
        <v>41.9</v>
      </c>
      <c r="L126" s="32">
        <v>50.9</v>
      </c>
      <c r="M126" s="32">
        <v>48.8</v>
      </c>
      <c r="N126" s="32">
        <v>51.8</v>
      </c>
      <c r="O126" s="32">
        <v>46.3</v>
      </c>
      <c r="P126" s="32">
        <v>47.6</v>
      </c>
      <c r="Q126" s="32">
        <v>54.4</v>
      </c>
      <c r="R126" s="32">
        <v>54.3</v>
      </c>
      <c r="S126" s="32">
        <v>46.9</v>
      </c>
      <c r="T126" s="32">
        <v>50</v>
      </c>
      <c r="U126" s="32">
        <v>45.2</v>
      </c>
      <c r="V126" s="32">
        <v>50</v>
      </c>
      <c r="W126" s="32">
        <v>45.9</v>
      </c>
      <c r="X126" s="32">
        <v>39.9</v>
      </c>
      <c r="Y126" s="32">
        <v>51.1</v>
      </c>
      <c r="Z126" s="32">
        <v>49.2</v>
      </c>
      <c r="AA126" s="32">
        <v>45.3</v>
      </c>
      <c r="AB126" s="41">
        <v>53.3</v>
      </c>
    </row>
    <row r="127" spans="1:30" x14ac:dyDescent="0.2">
      <c r="A127" s="21">
        <v>45818</v>
      </c>
      <c r="B127" s="6">
        <v>2</v>
      </c>
      <c r="C127" s="31">
        <v>9</v>
      </c>
      <c r="D127" s="32">
        <v>49.6</v>
      </c>
      <c r="E127" s="32">
        <v>42.9</v>
      </c>
      <c r="F127" s="32">
        <v>45.2</v>
      </c>
      <c r="G127" s="32">
        <v>45.2</v>
      </c>
      <c r="H127" s="32">
        <v>50.5</v>
      </c>
      <c r="I127" s="32">
        <v>42.5</v>
      </c>
      <c r="J127" s="32">
        <v>40.5</v>
      </c>
      <c r="K127" s="32">
        <v>39</v>
      </c>
      <c r="L127" s="32">
        <v>44.9</v>
      </c>
      <c r="M127" s="32">
        <v>54.4</v>
      </c>
      <c r="N127" s="32">
        <v>43.2</v>
      </c>
      <c r="O127" s="32">
        <v>36.700000000000003</v>
      </c>
      <c r="P127" s="32">
        <v>45.6</v>
      </c>
      <c r="Q127" s="32">
        <v>46.9</v>
      </c>
      <c r="R127" s="32">
        <v>38.700000000000003</v>
      </c>
      <c r="S127" s="32">
        <v>47.1</v>
      </c>
      <c r="T127" s="32">
        <v>42.5</v>
      </c>
      <c r="U127" s="32">
        <v>51.5</v>
      </c>
      <c r="V127" s="32">
        <v>35.700000000000003</v>
      </c>
      <c r="W127" s="32">
        <v>41</v>
      </c>
      <c r="X127" s="32">
        <v>41</v>
      </c>
      <c r="Y127" s="32">
        <v>39.1</v>
      </c>
      <c r="Z127" s="32">
        <v>34.299999999999997</v>
      </c>
      <c r="AA127" s="32">
        <v>42</v>
      </c>
      <c r="AB127" s="41">
        <v>43.6</v>
      </c>
    </row>
    <row r="128" spans="1:30" x14ac:dyDescent="0.2">
      <c r="A128" s="21">
        <v>45818</v>
      </c>
      <c r="B128" s="6">
        <v>2</v>
      </c>
      <c r="C128" s="10" t="s">
        <v>3</v>
      </c>
      <c r="D128" s="34">
        <v>59.1</v>
      </c>
      <c r="E128" s="34">
        <v>50.8</v>
      </c>
      <c r="F128" s="34">
        <v>60.8</v>
      </c>
      <c r="G128" s="34">
        <v>53.9</v>
      </c>
      <c r="H128" s="34">
        <v>47.5</v>
      </c>
      <c r="I128" s="35">
        <v>47.4</v>
      </c>
      <c r="J128" s="34">
        <v>53.9</v>
      </c>
      <c r="K128" s="34">
        <v>58.1</v>
      </c>
      <c r="L128" s="34">
        <v>49.6</v>
      </c>
      <c r="M128" s="34">
        <v>48.2</v>
      </c>
      <c r="N128" s="34">
        <v>47.2</v>
      </c>
      <c r="O128" s="34">
        <v>46</v>
      </c>
      <c r="P128" s="34">
        <v>58.1</v>
      </c>
      <c r="Q128" s="34">
        <v>44.9</v>
      </c>
      <c r="R128" s="34">
        <v>45.8</v>
      </c>
      <c r="S128" s="34">
        <v>58</v>
      </c>
      <c r="T128" s="34">
        <v>44.8</v>
      </c>
      <c r="U128" s="34">
        <v>57.2</v>
      </c>
      <c r="V128" s="34">
        <v>44.8</v>
      </c>
      <c r="W128" s="34">
        <v>55.6</v>
      </c>
      <c r="X128" s="34">
        <v>59.4</v>
      </c>
      <c r="Y128" s="34">
        <v>55.8</v>
      </c>
      <c r="Z128" s="34">
        <v>59.4</v>
      </c>
      <c r="AA128" s="34">
        <v>51.3</v>
      </c>
      <c r="AB128" s="42">
        <v>58.9</v>
      </c>
    </row>
    <row r="129" spans="1:28" x14ac:dyDescent="0.2">
      <c r="A129" s="21">
        <v>45818</v>
      </c>
      <c r="B129" s="6">
        <v>2</v>
      </c>
      <c r="C129" s="10" t="s">
        <v>4</v>
      </c>
      <c r="D129" s="34">
        <v>43.4</v>
      </c>
      <c r="E129" s="34">
        <v>22.4</v>
      </c>
      <c r="F129" s="34">
        <v>41.9</v>
      </c>
      <c r="G129" s="34">
        <v>47.8</v>
      </c>
      <c r="H129" s="34">
        <v>50.6</v>
      </c>
      <c r="I129" s="34">
        <v>37.799999999999997</v>
      </c>
      <c r="J129" s="34">
        <v>40.700000000000003</v>
      </c>
      <c r="K129" s="34">
        <v>35.4</v>
      </c>
      <c r="L129" s="34">
        <v>42.3</v>
      </c>
      <c r="M129" s="34">
        <v>39.9</v>
      </c>
      <c r="N129" s="34">
        <v>43.8</v>
      </c>
      <c r="O129" s="34">
        <v>31.7</v>
      </c>
      <c r="P129" s="34">
        <v>34.700000000000003</v>
      </c>
      <c r="Q129" s="34">
        <v>47.6</v>
      </c>
      <c r="R129" s="34">
        <v>30.6</v>
      </c>
      <c r="S129" s="34">
        <v>41</v>
      </c>
      <c r="T129" s="34">
        <v>32.9</v>
      </c>
      <c r="U129" s="34">
        <v>46.6</v>
      </c>
      <c r="V129" s="34">
        <v>30.7</v>
      </c>
      <c r="W129" s="34">
        <v>41.4</v>
      </c>
      <c r="X129" s="34">
        <v>24.3</v>
      </c>
      <c r="Y129" s="34">
        <v>19.8</v>
      </c>
      <c r="Z129" s="34">
        <v>35</v>
      </c>
      <c r="AA129" s="34">
        <v>39.299999999999997</v>
      </c>
      <c r="AB129" s="42">
        <v>25.9</v>
      </c>
    </row>
    <row r="130" spans="1:28" x14ac:dyDescent="0.2">
      <c r="A130" s="21">
        <v>45818</v>
      </c>
      <c r="B130" s="6">
        <v>2</v>
      </c>
      <c r="C130" s="10" t="s">
        <v>5</v>
      </c>
      <c r="D130" s="34">
        <v>49.9</v>
      </c>
      <c r="E130" s="34">
        <v>43.7</v>
      </c>
      <c r="F130" s="34">
        <v>43.3</v>
      </c>
      <c r="G130" s="34">
        <v>50</v>
      </c>
      <c r="H130" s="34">
        <v>27.5</v>
      </c>
      <c r="I130" s="34">
        <v>46.3</v>
      </c>
      <c r="J130" s="34">
        <v>35.4</v>
      </c>
      <c r="K130" s="34">
        <v>47.7</v>
      </c>
      <c r="L130" s="34">
        <v>41</v>
      </c>
      <c r="M130" s="34">
        <v>39.700000000000003</v>
      </c>
      <c r="N130" s="34">
        <v>54.8</v>
      </c>
      <c r="O130" s="34">
        <v>38.5</v>
      </c>
      <c r="P130" s="34">
        <v>46</v>
      </c>
      <c r="Q130" s="34">
        <v>47.3</v>
      </c>
      <c r="R130" s="34">
        <v>54.4</v>
      </c>
      <c r="S130" s="34">
        <v>35.200000000000003</v>
      </c>
      <c r="T130" s="34">
        <v>35.5</v>
      </c>
      <c r="U130" s="34">
        <v>29.1</v>
      </c>
      <c r="V130" s="34">
        <v>32.1</v>
      </c>
      <c r="W130" s="34">
        <v>41.7</v>
      </c>
      <c r="X130" s="34">
        <v>41.2</v>
      </c>
      <c r="Y130" s="34">
        <v>39</v>
      </c>
      <c r="Z130" s="34">
        <v>42.6</v>
      </c>
      <c r="AA130" s="34">
        <v>39.799999999999997</v>
      </c>
      <c r="AB130" s="42">
        <v>48.5</v>
      </c>
    </row>
    <row r="131" spans="1:28" ht="16" thickBot="1" x14ac:dyDescent="0.25">
      <c r="A131" s="24">
        <v>45818</v>
      </c>
      <c r="B131" s="25">
        <v>2</v>
      </c>
      <c r="C131" s="26" t="s">
        <v>6</v>
      </c>
      <c r="D131" s="43">
        <v>42.4</v>
      </c>
      <c r="E131" s="43">
        <v>35.299999999999997</v>
      </c>
      <c r="F131" s="43">
        <v>53.3</v>
      </c>
      <c r="G131" s="43">
        <v>43.6</v>
      </c>
      <c r="H131" s="43">
        <v>27.4</v>
      </c>
      <c r="I131" s="43">
        <v>40.4</v>
      </c>
      <c r="J131" s="43">
        <v>37.200000000000003</v>
      </c>
      <c r="K131" s="43">
        <v>40.1</v>
      </c>
      <c r="L131" s="43">
        <v>39</v>
      </c>
      <c r="M131" s="43">
        <v>30.3</v>
      </c>
      <c r="N131" s="43">
        <v>45.1</v>
      </c>
      <c r="O131" s="43">
        <v>31.7</v>
      </c>
      <c r="P131" s="43">
        <v>28.7</v>
      </c>
      <c r="Q131" s="43">
        <v>46.3</v>
      </c>
      <c r="R131" s="43">
        <v>36.6</v>
      </c>
      <c r="S131" s="43">
        <v>50.7</v>
      </c>
      <c r="T131" s="43">
        <v>41.9</v>
      </c>
      <c r="U131" s="43">
        <v>41.5</v>
      </c>
      <c r="V131" s="43">
        <v>36.299999999999997</v>
      </c>
      <c r="W131" s="43">
        <v>42</v>
      </c>
      <c r="X131" s="43">
        <v>43.5</v>
      </c>
      <c r="Y131" s="43">
        <v>39.700000000000003</v>
      </c>
      <c r="Z131" s="43">
        <v>38.700000000000003</v>
      </c>
      <c r="AA131" s="43">
        <v>35.299999999999997</v>
      </c>
      <c r="AB131" s="44">
        <v>51.9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4"/>
  <sheetViews>
    <sheetView zoomScale="80" zoomScaleNormal="80" workbookViewId="0">
      <selection sqref="A1:H144"/>
    </sheetView>
  </sheetViews>
  <sheetFormatPr baseColWidth="10" defaultRowHeight="15" x14ac:dyDescent="0.2"/>
  <cols>
    <col min="1" max="1" width="13.83203125" customWidth="1"/>
    <col min="2" max="3" width="5.6640625" style="1" customWidth="1"/>
    <col min="4" max="8" width="6.6640625" style="4" customWidth="1"/>
  </cols>
  <sheetData>
    <row r="1" spans="1:26" ht="16" thickBot="1" x14ac:dyDescent="0.25">
      <c r="A1" s="13" t="s">
        <v>0</v>
      </c>
      <c r="B1" s="13" t="s">
        <v>1</v>
      </c>
      <c r="C1" s="13" t="s">
        <v>2</v>
      </c>
      <c r="D1" s="36" t="s">
        <v>68</v>
      </c>
      <c r="E1" s="36" t="s">
        <v>69</v>
      </c>
      <c r="F1" s="36" t="s">
        <v>70</v>
      </c>
      <c r="G1" s="36" t="s">
        <v>71</v>
      </c>
      <c r="H1" s="36" t="s">
        <v>72</v>
      </c>
    </row>
    <row r="2" spans="1:26" x14ac:dyDescent="0.2">
      <c r="A2" s="15">
        <v>45755</v>
      </c>
      <c r="B2" s="16">
        <v>2</v>
      </c>
      <c r="C2" s="37">
        <v>1</v>
      </c>
      <c r="D2" s="38"/>
      <c r="E2" s="38"/>
      <c r="F2" s="38"/>
      <c r="G2" s="38"/>
      <c r="H2" s="40"/>
      <c r="J2" s="45">
        <f>AVERAGE(D2:H4,D8:H10)</f>
        <v>7.1733333333333338</v>
      </c>
    </row>
    <row r="3" spans="1:26" ht="16" thickBot="1" x14ac:dyDescent="0.25">
      <c r="A3" s="21">
        <v>45755</v>
      </c>
      <c r="B3" s="6">
        <v>2</v>
      </c>
      <c r="C3" s="31">
        <v>2</v>
      </c>
      <c r="D3" s="32"/>
      <c r="E3" s="32"/>
      <c r="F3" s="32"/>
      <c r="G3" s="32"/>
      <c r="H3" s="41"/>
      <c r="J3" s="46">
        <f>AVERAGE(D5:H7,D11:H14)</f>
        <v>9.870000000000001</v>
      </c>
      <c r="Y3" t="s">
        <v>94</v>
      </c>
    </row>
    <row r="4" spans="1:26" ht="16" thickBot="1" x14ac:dyDescent="0.25">
      <c r="A4" s="21">
        <v>45755</v>
      </c>
      <c r="B4" s="6">
        <v>2</v>
      </c>
      <c r="C4" s="31">
        <v>3</v>
      </c>
      <c r="D4" s="32">
        <v>7.3</v>
      </c>
      <c r="E4" s="32">
        <v>6.5</v>
      </c>
      <c r="F4" s="32">
        <v>7.6</v>
      </c>
      <c r="G4" s="32">
        <v>4.8</v>
      </c>
      <c r="H4" s="41">
        <v>9</v>
      </c>
      <c r="Y4" s="15">
        <v>45755</v>
      </c>
      <c r="Z4">
        <v>9.870000000000001</v>
      </c>
    </row>
    <row r="5" spans="1:26" ht="16" thickBot="1" x14ac:dyDescent="0.25">
      <c r="A5" s="21">
        <v>45755</v>
      </c>
      <c r="B5" s="6">
        <v>2</v>
      </c>
      <c r="C5" s="10">
        <v>4</v>
      </c>
      <c r="D5" s="34"/>
      <c r="E5" s="34"/>
      <c r="F5" s="34"/>
      <c r="G5" s="34"/>
      <c r="H5" s="42"/>
      <c r="Y5" s="15">
        <v>45762</v>
      </c>
      <c r="Z5">
        <v>3.3099999999999996</v>
      </c>
    </row>
    <row r="6" spans="1:26" ht="16" thickBot="1" x14ac:dyDescent="0.25">
      <c r="A6" s="21">
        <v>45755</v>
      </c>
      <c r="B6" s="6">
        <v>2</v>
      </c>
      <c r="C6" s="10">
        <v>5</v>
      </c>
      <c r="D6" s="34">
        <v>10.9</v>
      </c>
      <c r="E6" s="34">
        <v>9.6999999999999993</v>
      </c>
      <c r="F6" s="34">
        <v>11.4</v>
      </c>
      <c r="G6" s="34">
        <v>9.6</v>
      </c>
      <c r="H6" s="42">
        <v>7.2</v>
      </c>
      <c r="Y6" s="15">
        <v>45769</v>
      </c>
      <c r="Z6">
        <v>3.0733333333333333</v>
      </c>
    </row>
    <row r="7" spans="1:26" ht="16" thickBot="1" x14ac:dyDescent="0.25">
      <c r="A7" s="21">
        <v>45755</v>
      </c>
      <c r="B7" s="6">
        <v>2</v>
      </c>
      <c r="C7" s="10">
        <v>6</v>
      </c>
      <c r="D7" s="34">
        <v>10.8</v>
      </c>
      <c r="E7" s="34">
        <v>12.1</v>
      </c>
      <c r="F7" s="34">
        <v>9.8000000000000007</v>
      </c>
      <c r="G7" s="34">
        <v>12.1</v>
      </c>
      <c r="H7" s="42">
        <v>10.9</v>
      </c>
      <c r="Y7" s="15">
        <v>45776</v>
      </c>
      <c r="Z7">
        <v>2.2999999999999998</v>
      </c>
    </row>
    <row r="8" spans="1:26" ht="16" thickBot="1" x14ac:dyDescent="0.25">
      <c r="A8" s="21">
        <v>45755</v>
      </c>
      <c r="B8" s="6">
        <v>2</v>
      </c>
      <c r="C8" s="31">
        <v>7</v>
      </c>
      <c r="D8" s="32"/>
      <c r="E8" s="32"/>
      <c r="F8" s="32"/>
      <c r="G8" s="32"/>
      <c r="H8" s="41"/>
      <c r="Y8" s="15">
        <v>45783</v>
      </c>
      <c r="Z8">
        <v>4.4733333333333336</v>
      </c>
    </row>
    <row r="9" spans="1:26" ht="16" thickBot="1" x14ac:dyDescent="0.25">
      <c r="A9" s="21">
        <v>45755</v>
      </c>
      <c r="B9" s="6">
        <v>2</v>
      </c>
      <c r="C9" s="31">
        <v>8</v>
      </c>
      <c r="D9" s="32">
        <v>3.5</v>
      </c>
      <c r="E9" s="32">
        <v>8.4</v>
      </c>
      <c r="F9" s="32">
        <v>5.6</v>
      </c>
      <c r="G9" s="32">
        <v>7.3</v>
      </c>
      <c r="H9" s="41">
        <v>9.9</v>
      </c>
      <c r="Y9" s="15">
        <v>45790</v>
      </c>
      <c r="Z9">
        <v>5.2166666666666659</v>
      </c>
    </row>
    <row r="10" spans="1:26" ht="16" thickBot="1" x14ac:dyDescent="0.25">
      <c r="A10" s="21">
        <v>45755</v>
      </c>
      <c r="B10" s="6">
        <v>2</v>
      </c>
      <c r="C10" s="31">
        <v>9</v>
      </c>
      <c r="D10" s="32">
        <v>5.2</v>
      </c>
      <c r="E10" s="32">
        <v>3.8</v>
      </c>
      <c r="F10" s="32">
        <v>7.9</v>
      </c>
      <c r="G10" s="32">
        <v>11.2</v>
      </c>
      <c r="H10" s="41">
        <v>9.6</v>
      </c>
      <c r="Y10" s="15">
        <v>45797</v>
      </c>
      <c r="Z10">
        <v>6.1866666666666665</v>
      </c>
    </row>
    <row r="11" spans="1:26" ht="16" thickBot="1" x14ac:dyDescent="0.25">
      <c r="A11" s="21">
        <v>45755</v>
      </c>
      <c r="B11" s="6">
        <v>2</v>
      </c>
      <c r="C11" s="10" t="s">
        <v>3</v>
      </c>
      <c r="D11" s="34">
        <v>9.1999999999999993</v>
      </c>
      <c r="E11" s="34">
        <v>10.7</v>
      </c>
      <c r="F11" s="34">
        <v>6.6</v>
      </c>
      <c r="G11" s="34">
        <v>16.2</v>
      </c>
      <c r="H11" s="42">
        <v>5.5</v>
      </c>
      <c r="Y11" s="15">
        <v>45804</v>
      </c>
      <c r="Z11">
        <v>3.6</v>
      </c>
    </row>
    <row r="12" spans="1:26" ht="16" thickBot="1" x14ac:dyDescent="0.25">
      <c r="A12" s="21">
        <v>45755</v>
      </c>
      <c r="B12" s="6">
        <v>2</v>
      </c>
      <c r="C12" s="10" t="s">
        <v>4</v>
      </c>
      <c r="D12" s="34"/>
      <c r="E12" s="34"/>
      <c r="F12" s="34"/>
      <c r="G12" s="34"/>
      <c r="H12" s="42"/>
      <c r="Y12" s="15">
        <v>45811</v>
      </c>
      <c r="Z12">
        <v>2.594736842105263</v>
      </c>
    </row>
    <row r="13" spans="1:26" x14ac:dyDescent="0.2">
      <c r="A13" s="21">
        <v>45755</v>
      </c>
      <c r="B13" s="6">
        <v>2</v>
      </c>
      <c r="C13" s="10" t="s">
        <v>5</v>
      </c>
      <c r="D13" s="34"/>
      <c r="E13" s="34"/>
      <c r="F13" s="34"/>
      <c r="G13" s="34"/>
      <c r="H13" s="42"/>
      <c r="Y13" s="15">
        <v>45818</v>
      </c>
      <c r="Z13">
        <v>4.6400000000000006</v>
      </c>
    </row>
    <row r="14" spans="1:26" ht="16" thickBot="1" x14ac:dyDescent="0.25">
      <c r="A14" s="24">
        <v>45755</v>
      </c>
      <c r="B14" s="25">
        <v>2</v>
      </c>
      <c r="C14" s="26" t="s">
        <v>6</v>
      </c>
      <c r="D14" s="43">
        <v>11</v>
      </c>
      <c r="E14" s="43">
        <v>7.4</v>
      </c>
      <c r="F14" s="43">
        <v>11.6</v>
      </c>
      <c r="G14" s="43">
        <v>6.9</v>
      </c>
      <c r="H14" s="44">
        <v>7.8</v>
      </c>
      <c r="Y14" s="63">
        <v>45825</v>
      </c>
      <c r="Z14">
        <v>8.34</v>
      </c>
    </row>
    <row r="15" spans="1:26" x14ac:dyDescent="0.2">
      <c r="A15" s="15">
        <v>45762</v>
      </c>
      <c r="B15" s="16">
        <v>3</v>
      </c>
      <c r="C15" s="37">
        <v>1</v>
      </c>
      <c r="D15" s="38">
        <v>7.7</v>
      </c>
      <c r="E15" s="38">
        <v>2.7</v>
      </c>
      <c r="F15" s="38">
        <v>2.6</v>
      </c>
      <c r="G15" s="38">
        <v>5.4</v>
      </c>
      <c r="H15" s="40">
        <v>4.2</v>
      </c>
      <c r="J15" s="45">
        <f>AVERAGE(D15:H17,D21:H23)</f>
        <v>3.6850000000000009</v>
      </c>
    </row>
    <row r="16" spans="1:26" x14ac:dyDescent="0.2">
      <c r="A16" s="21">
        <v>45762</v>
      </c>
      <c r="B16" s="6">
        <v>3</v>
      </c>
      <c r="C16" s="31">
        <v>2</v>
      </c>
      <c r="D16" s="32"/>
      <c r="E16" s="32"/>
      <c r="F16" s="32"/>
      <c r="G16" s="32"/>
      <c r="H16" s="41"/>
      <c r="J16" s="46">
        <f>AVERAGE(D18:H20,D24:H27)</f>
        <v>3.3099999999999996</v>
      </c>
    </row>
    <row r="17" spans="1:10" x14ac:dyDescent="0.2">
      <c r="A17" s="21">
        <v>45762</v>
      </c>
      <c r="B17" s="6">
        <v>3</v>
      </c>
      <c r="C17" s="31">
        <v>3</v>
      </c>
      <c r="D17" s="32">
        <v>3.2</v>
      </c>
      <c r="E17" s="32">
        <v>5.8</v>
      </c>
      <c r="F17" s="32">
        <v>3.9</v>
      </c>
      <c r="G17" s="32">
        <v>6.2</v>
      </c>
      <c r="H17" s="41">
        <v>2.6</v>
      </c>
    </row>
    <row r="18" spans="1:10" x14ac:dyDescent="0.2">
      <c r="A18" s="21">
        <v>45762</v>
      </c>
      <c r="B18" s="6">
        <v>3</v>
      </c>
      <c r="C18" s="10">
        <v>4</v>
      </c>
      <c r="D18" s="34"/>
      <c r="E18" s="34"/>
      <c r="F18" s="34"/>
      <c r="G18" s="34"/>
      <c r="H18" s="42"/>
    </row>
    <row r="19" spans="1:10" x14ac:dyDescent="0.2">
      <c r="A19" s="21">
        <v>45762</v>
      </c>
      <c r="B19" s="6">
        <v>3</v>
      </c>
      <c r="C19" s="10">
        <v>5</v>
      </c>
      <c r="D19" s="34">
        <v>3.1</v>
      </c>
      <c r="E19" s="34">
        <v>3.5</v>
      </c>
      <c r="F19" s="34">
        <v>3.1</v>
      </c>
      <c r="G19" s="34">
        <v>3.4</v>
      </c>
      <c r="H19" s="42">
        <v>3.5</v>
      </c>
    </row>
    <row r="20" spans="1:10" x14ac:dyDescent="0.2">
      <c r="A20" s="21">
        <v>45762</v>
      </c>
      <c r="B20" s="6">
        <v>3</v>
      </c>
      <c r="C20" s="10">
        <v>6</v>
      </c>
      <c r="D20" s="34"/>
      <c r="E20" s="34"/>
      <c r="F20" s="34"/>
      <c r="G20" s="34"/>
      <c r="H20" s="42"/>
    </row>
    <row r="21" spans="1:10" x14ac:dyDescent="0.2">
      <c r="A21" s="21">
        <v>45762</v>
      </c>
      <c r="B21" s="6">
        <v>3</v>
      </c>
      <c r="C21" s="31">
        <v>7</v>
      </c>
      <c r="D21" s="32">
        <v>2.6</v>
      </c>
      <c r="E21" s="32">
        <v>2.1</v>
      </c>
      <c r="F21" s="32">
        <v>2.6</v>
      </c>
      <c r="G21" s="32">
        <v>2.6</v>
      </c>
      <c r="H21" s="41">
        <v>7.4</v>
      </c>
    </row>
    <row r="22" spans="1:10" x14ac:dyDescent="0.2">
      <c r="A22" s="21">
        <v>45762</v>
      </c>
      <c r="B22" s="6">
        <v>3</v>
      </c>
      <c r="C22" s="31">
        <v>8</v>
      </c>
      <c r="D22" s="32"/>
      <c r="E22" s="32"/>
      <c r="F22" s="32"/>
      <c r="G22" s="32"/>
      <c r="H22" s="41"/>
    </row>
    <row r="23" spans="1:10" x14ac:dyDescent="0.2">
      <c r="A23" s="21">
        <v>45762</v>
      </c>
      <c r="B23" s="6">
        <v>3</v>
      </c>
      <c r="C23" s="31">
        <v>9</v>
      </c>
      <c r="D23" s="32">
        <v>2.4</v>
      </c>
      <c r="E23" s="32">
        <v>1.3</v>
      </c>
      <c r="F23" s="32">
        <v>3.3</v>
      </c>
      <c r="G23" s="32">
        <v>2.4</v>
      </c>
      <c r="H23" s="41">
        <v>2.7</v>
      </c>
    </row>
    <row r="24" spans="1:10" x14ac:dyDescent="0.2">
      <c r="A24" s="21">
        <v>45762</v>
      </c>
      <c r="B24" s="6">
        <v>3</v>
      </c>
      <c r="C24" s="10" t="s">
        <v>3</v>
      </c>
      <c r="D24" s="34">
        <v>2.2999999999999998</v>
      </c>
      <c r="E24" s="34">
        <v>6.5</v>
      </c>
      <c r="F24" s="34">
        <v>2.4</v>
      </c>
      <c r="G24" s="34">
        <v>2.5</v>
      </c>
      <c r="H24" s="42">
        <v>4</v>
      </c>
    </row>
    <row r="25" spans="1:10" x14ac:dyDescent="0.2">
      <c r="A25" s="21">
        <v>45762</v>
      </c>
      <c r="B25" s="6">
        <v>3</v>
      </c>
      <c r="C25" s="10" t="s">
        <v>4</v>
      </c>
      <c r="D25" s="34">
        <v>3.2</v>
      </c>
      <c r="E25" s="34">
        <v>3</v>
      </c>
      <c r="F25" s="34">
        <v>4.9000000000000004</v>
      </c>
      <c r="G25" s="34">
        <v>3.3</v>
      </c>
      <c r="H25" s="42">
        <v>3</v>
      </c>
    </row>
    <row r="26" spans="1:10" x14ac:dyDescent="0.2">
      <c r="A26" s="21">
        <v>45762</v>
      </c>
      <c r="B26" s="6">
        <v>3</v>
      </c>
      <c r="C26" s="10" t="s">
        <v>5</v>
      </c>
      <c r="D26" s="34"/>
      <c r="E26" s="34"/>
      <c r="F26" s="34"/>
      <c r="G26" s="34"/>
      <c r="H26" s="42"/>
    </row>
    <row r="27" spans="1:10" ht="16" thickBot="1" x14ac:dyDescent="0.25">
      <c r="A27" s="24">
        <v>45762</v>
      </c>
      <c r="B27" s="25">
        <v>3</v>
      </c>
      <c r="C27" s="26" t="s">
        <v>6</v>
      </c>
      <c r="D27" s="43">
        <v>2.6</v>
      </c>
      <c r="E27" s="43">
        <v>2.8</v>
      </c>
      <c r="F27" s="43">
        <v>2.6</v>
      </c>
      <c r="G27" s="43">
        <v>3.9</v>
      </c>
      <c r="H27" s="44">
        <v>2.6</v>
      </c>
    </row>
    <row r="28" spans="1:10" x14ac:dyDescent="0.2">
      <c r="A28" s="15">
        <v>45769</v>
      </c>
      <c r="B28" s="16">
        <v>4</v>
      </c>
      <c r="C28" s="37">
        <v>1</v>
      </c>
      <c r="D28" s="38"/>
      <c r="E28" s="38"/>
      <c r="F28" s="38"/>
      <c r="G28" s="38"/>
      <c r="H28" s="40"/>
      <c r="J28" s="45">
        <f>AVERAGE(D28:H30,D34:H36)</f>
        <v>3.1333333333333329</v>
      </c>
    </row>
    <row r="29" spans="1:10" x14ac:dyDescent="0.2">
      <c r="A29" s="21">
        <v>45769</v>
      </c>
      <c r="B29" s="6">
        <v>4</v>
      </c>
      <c r="C29" s="31">
        <v>2</v>
      </c>
      <c r="D29" s="32"/>
      <c r="E29" s="32"/>
      <c r="F29" s="32"/>
      <c r="G29" s="32"/>
      <c r="H29" s="41"/>
      <c r="J29" s="46">
        <f>AVERAGE(D31:H33,D37:H40)</f>
        <v>3.0733333333333333</v>
      </c>
    </row>
    <row r="30" spans="1:10" x14ac:dyDescent="0.2">
      <c r="A30" s="21">
        <v>45769</v>
      </c>
      <c r="B30" s="6">
        <v>4</v>
      </c>
      <c r="C30" s="31">
        <v>3</v>
      </c>
      <c r="D30" s="32">
        <v>2.2000000000000002</v>
      </c>
      <c r="E30" s="32">
        <v>2</v>
      </c>
      <c r="F30" s="32">
        <v>2.2999999999999998</v>
      </c>
      <c r="G30" s="32">
        <v>1.8</v>
      </c>
      <c r="H30" s="41">
        <v>2</v>
      </c>
    </row>
    <row r="31" spans="1:10" x14ac:dyDescent="0.2">
      <c r="A31" s="21">
        <v>45769</v>
      </c>
      <c r="B31" s="6">
        <v>4</v>
      </c>
      <c r="C31" s="10">
        <v>4</v>
      </c>
      <c r="D31" s="34"/>
      <c r="E31" s="34"/>
      <c r="F31" s="34"/>
      <c r="G31" s="34"/>
      <c r="H31" s="42"/>
    </row>
    <row r="32" spans="1:10" x14ac:dyDescent="0.2">
      <c r="A32" s="21">
        <v>45769</v>
      </c>
      <c r="B32" s="6">
        <v>4</v>
      </c>
      <c r="C32" s="10">
        <v>5</v>
      </c>
      <c r="D32" s="34">
        <v>2.1</v>
      </c>
      <c r="E32" s="34">
        <v>2.4</v>
      </c>
      <c r="F32" s="34">
        <v>1.9</v>
      </c>
      <c r="G32" s="34">
        <v>2.4</v>
      </c>
      <c r="H32" s="42">
        <v>9.6999999999999993</v>
      </c>
    </row>
    <row r="33" spans="1:10" x14ac:dyDescent="0.2">
      <c r="A33" s="21">
        <v>45769</v>
      </c>
      <c r="B33" s="6">
        <v>4</v>
      </c>
      <c r="C33" s="10">
        <v>6</v>
      </c>
      <c r="D33" s="34"/>
      <c r="E33" s="34"/>
      <c r="F33" s="34"/>
      <c r="G33" s="34"/>
      <c r="H33" s="42"/>
    </row>
    <row r="34" spans="1:10" x14ac:dyDescent="0.2">
      <c r="A34" s="21">
        <v>45769</v>
      </c>
      <c r="B34" s="6">
        <v>4</v>
      </c>
      <c r="C34" s="31">
        <v>7</v>
      </c>
      <c r="D34" s="32">
        <v>2.1</v>
      </c>
      <c r="E34" s="32">
        <v>4.5999999999999996</v>
      </c>
      <c r="F34" s="32">
        <v>3.2</v>
      </c>
      <c r="G34" s="32">
        <v>2.5</v>
      </c>
      <c r="H34" s="41">
        <v>5</v>
      </c>
    </row>
    <row r="35" spans="1:10" x14ac:dyDescent="0.2">
      <c r="A35" s="21">
        <v>45769</v>
      </c>
      <c r="B35" s="6">
        <v>4</v>
      </c>
      <c r="C35" s="31">
        <v>8</v>
      </c>
      <c r="D35" s="32"/>
      <c r="E35" s="32"/>
      <c r="F35" s="32"/>
      <c r="G35" s="32"/>
      <c r="H35" s="41"/>
    </row>
    <row r="36" spans="1:10" x14ac:dyDescent="0.2">
      <c r="A36" s="21">
        <v>45769</v>
      </c>
      <c r="B36" s="6">
        <v>4</v>
      </c>
      <c r="C36" s="31">
        <v>9</v>
      </c>
      <c r="D36" s="32">
        <v>4.3</v>
      </c>
      <c r="E36" s="32">
        <v>2.8</v>
      </c>
      <c r="F36" s="32">
        <v>5.0999999999999996</v>
      </c>
      <c r="G36" s="32">
        <v>4.3</v>
      </c>
      <c r="H36" s="41">
        <v>2.8</v>
      </c>
    </row>
    <row r="37" spans="1:10" x14ac:dyDescent="0.2">
      <c r="A37" s="21">
        <v>45769</v>
      </c>
      <c r="B37" s="6">
        <v>4</v>
      </c>
      <c r="C37" s="10" t="s">
        <v>3</v>
      </c>
      <c r="D37" s="34"/>
      <c r="E37" s="34"/>
      <c r="F37" s="34"/>
      <c r="G37" s="34"/>
      <c r="H37" s="42"/>
    </row>
    <row r="38" spans="1:10" x14ac:dyDescent="0.2">
      <c r="A38" s="21">
        <v>45769</v>
      </c>
      <c r="B38" s="6">
        <v>4</v>
      </c>
      <c r="C38" s="10" t="s">
        <v>4</v>
      </c>
      <c r="D38" s="34">
        <v>2.6</v>
      </c>
      <c r="E38" s="34">
        <v>2.5</v>
      </c>
      <c r="F38" s="34">
        <v>2.4</v>
      </c>
      <c r="G38" s="34">
        <v>4.0999999999999996</v>
      </c>
      <c r="H38" s="42">
        <v>2.6</v>
      </c>
    </row>
    <row r="39" spans="1:10" x14ac:dyDescent="0.2">
      <c r="A39" s="21">
        <v>45769</v>
      </c>
      <c r="B39" s="6">
        <v>4</v>
      </c>
      <c r="C39" s="10" t="s">
        <v>5</v>
      </c>
      <c r="D39" s="34"/>
      <c r="E39" s="34"/>
      <c r="F39" s="34"/>
      <c r="G39" s="34"/>
      <c r="H39" s="42"/>
    </row>
    <row r="40" spans="1:10" ht="16" thickBot="1" x14ac:dyDescent="0.25">
      <c r="A40" s="24">
        <v>45769</v>
      </c>
      <c r="B40" s="25">
        <v>4</v>
      </c>
      <c r="C40" s="26" t="s">
        <v>6</v>
      </c>
      <c r="D40" s="43">
        <v>3</v>
      </c>
      <c r="E40" s="43">
        <v>2.4</v>
      </c>
      <c r="F40" s="43">
        <v>3</v>
      </c>
      <c r="G40" s="43">
        <v>2.2000000000000002</v>
      </c>
      <c r="H40" s="44">
        <v>2.8</v>
      </c>
    </row>
    <row r="41" spans="1:10" x14ac:dyDescent="0.2">
      <c r="A41" s="15">
        <v>45776</v>
      </c>
      <c r="B41" s="16">
        <v>2</v>
      </c>
      <c r="C41" s="37">
        <v>1</v>
      </c>
      <c r="D41" s="38">
        <v>1.3</v>
      </c>
      <c r="E41" s="38">
        <v>1.4</v>
      </c>
      <c r="F41" s="38">
        <v>4</v>
      </c>
      <c r="G41" s="38">
        <v>1.4</v>
      </c>
      <c r="H41" s="40">
        <v>2</v>
      </c>
      <c r="J41" s="45">
        <f>AVERAGE(D41:H43,D47:H49)</f>
        <v>2.4066666666666663</v>
      </c>
    </row>
    <row r="42" spans="1:10" x14ac:dyDescent="0.2">
      <c r="A42" s="21">
        <v>45776</v>
      </c>
      <c r="B42" s="6">
        <v>2</v>
      </c>
      <c r="C42" s="31">
        <v>2</v>
      </c>
      <c r="D42" s="32">
        <v>1.5</v>
      </c>
      <c r="E42" s="32">
        <v>1.5</v>
      </c>
      <c r="F42" s="32">
        <v>1.6</v>
      </c>
      <c r="G42" s="32">
        <v>1.6</v>
      </c>
      <c r="H42" s="41">
        <v>2</v>
      </c>
      <c r="J42" s="46">
        <f>AVERAGE(D44:H46,D50:H53)</f>
        <v>2.2999999999999998</v>
      </c>
    </row>
    <row r="43" spans="1:10" x14ac:dyDescent="0.2">
      <c r="A43" s="21">
        <v>45776</v>
      </c>
      <c r="B43" s="6">
        <v>2</v>
      </c>
      <c r="C43" s="31">
        <v>3</v>
      </c>
      <c r="D43" s="32"/>
      <c r="E43" s="32"/>
      <c r="F43" s="32"/>
      <c r="G43" s="32"/>
      <c r="H43" s="41"/>
    </row>
    <row r="44" spans="1:10" x14ac:dyDescent="0.2">
      <c r="A44" s="21">
        <v>45776</v>
      </c>
      <c r="B44" s="6">
        <v>2</v>
      </c>
      <c r="C44" s="10">
        <v>4</v>
      </c>
      <c r="D44" s="34"/>
      <c r="E44" s="34"/>
      <c r="F44" s="34"/>
      <c r="G44" s="34"/>
      <c r="H44" s="42"/>
    </row>
    <row r="45" spans="1:10" x14ac:dyDescent="0.2">
      <c r="A45" s="21">
        <v>45776</v>
      </c>
      <c r="B45" s="6">
        <v>2</v>
      </c>
      <c r="C45" s="10">
        <v>5</v>
      </c>
      <c r="D45" s="34">
        <v>1.5</v>
      </c>
      <c r="E45" s="34">
        <v>2</v>
      </c>
      <c r="F45" s="34">
        <v>2.5</v>
      </c>
      <c r="G45" s="34">
        <v>1.3</v>
      </c>
      <c r="H45" s="42">
        <v>1.7</v>
      </c>
    </row>
    <row r="46" spans="1:10" x14ac:dyDescent="0.2">
      <c r="A46" s="21">
        <v>45776</v>
      </c>
      <c r="B46" s="6">
        <v>2</v>
      </c>
      <c r="C46" s="10">
        <v>6</v>
      </c>
      <c r="D46" s="34"/>
      <c r="E46" s="34"/>
      <c r="F46" s="34"/>
      <c r="G46" s="34"/>
      <c r="H46" s="42"/>
    </row>
    <row r="47" spans="1:10" x14ac:dyDescent="0.2">
      <c r="A47" s="21">
        <v>45776</v>
      </c>
      <c r="B47" s="6">
        <v>2</v>
      </c>
      <c r="C47" s="31">
        <v>7</v>
      </c>
      <c r="D47" s="32">
        <v>1.7</v>
      </c>
      <c r="E47" s="32">
        <v>4.9000000000000004</v>
      </c>
      <c r="F47" s="32">
        <v>6.4</v>
      </c>
      <c r="G47" s="32">
        <v>2.2999999999999998</v>
      </c>
      <c r="H47" s="41">
        <v>2.5</v>
      </c>
    </row>
    <row r="48" spans="1:10" x14ac:dyDescent="0.2">
      <c r="A48" s="21">
        <v>45776</v>
      </c>
      <c r="B48" s="6">
        <v>2</v>
      </c>
      <c r="C48" s="31">
        <v>8</v>
      </c>
      <c r="D48" s="32"/>
      <c r="E48" s="32"/>
      <c r="F48" s="32"/>
      <c r="G48" s="32"/>
      <c r="H48" s="41"/>
    </row>
    <row r="49" spans="1:10" x14ac:dyDescent="0.2">
      <c r="A49" s="21">
        <v>45776</v>
      </c>
      <c r="B49" s="6">
        <v>2</v>
      </c>
      <c r="C49" s="31">
        <v>9</v>
      </c>
      <c r="D49" s="32"/>
      <c r="E49" s="32"/>
      <c r="F49" s="32"/>
      <c r="G49" s="32"/>
      <c r="H49" s="41"/>
    </row>
    <row r="50" spans="1:10" x14ac:dyDescent="0.2">
      <c r="A50" s="21">
        <v>45776</v>
      </c>
      <c r="B50" s="6">
        <v>2</v>
      </c>
      <c r="C50" s="10" t="s">
        <v>3</v>
      </c>
      <c r="D50" s="34">
        <v>1.6</v>
      </c>
      <c r="E50" s="34">
        <v>1.7</v>
      </c>
      <c r="F50" s="34">
        <v>1.2</v>
      </c>
      <c r="G50" s="34">
        <v>1.5</v>
      </c>
      <c r="H50" s="42">
        <v>1.4</v>
      </c>
    </row>
    <row r="51" spans="1:10" x14ac:dyDescent="0.2">
      <c r="A51" s="21">
        <v>45776</v>
      </c>
      <c r="B51" s="6">
        <v>2</v>
      </c>
      <c r="C51" s="10" t="s">
        <v>4</v>
      </c>
      <c r="D51" s="34">
        <v>6</v>
      </c>
      <c r="E51" s="34">
        <v>2.9</v>
      </c>
      <c r="F51" s="34">
        <v>3.7</v>
      </c>
      <c r="G51" s="34">
        <v>3.3</v>
      </c>
      <c r="H51" s="42">
        <v>2.2000000000000002</v>
      </c>
    </row>
    <row r="52" spans="1:10" x14ac:dyDescent="0.2">
      <c r="A52" s="21">
        <v>45776</v>
      </c>
      <c r="B52" s="6">
        <v>2</v>
      </c>
      <c r="C52" s="10" t="s">
        <v>5</v>
      </c>
      <c r="D52" s="34"/>
      <c r="E52" s="34"/>
      <c r="F52" s="34"/>
      <c r="G52" s="34"/>
      <c r="H52" s="42"/>
    </row>
    <row r="53" spans="1:10" ht="16" thickBot="1" x14ac:dyDescent="0.25">
      <c r="A53" s="24">
        <v>45776</v>
      </c>
      <c r="B53" s="25">
        <v>2</v>
      </c>
      <c r="C53" s="26" t="s">
        <v>6</v>
      </c>
      <c r="D53" s="43"/>
      <c r="E53" s="43"/>
      <c r="F53" s="43"/>
      <c r="G53" s="43"/>
      <c r="H53" s="44"/>
    </row>
    <row r="54" spans="1:10" x14ac:dyDescent="0.2">
      <c r="A54" s="15">
        <v>45783</v>
      </c>
      <c r="B54" s="16">
        <v>3</v>
      </c>
      <c r="C54" s="37">
        <v>1</v>
      </c>
      <c r="D54" s="38">
        <v>5.0999999999999996</v>
      </c>
      <c r="E54" s="38">
        <v>3.6</v>
      </c>
      <c r="F54" s="38">
        <v>4.5999999999999996</v>
      </c>
      <c r="G54" s="38">
        <v>3.8</v>
      </c>
      <c r="H54" s="40">
        <v>4.9000000000000004</v>
      </c>
      <c r="J54" s="45">
        <f>AVERAGE(D54:H56,D60:H62)</f>
        <v>3.4200000000000004</v>
      </c>
    </row>
    <row r="55" spans="1:10" x14ac:dyDescent="0.2">
      <c r="A55" s="21">
        <v>45783</v>
      </c>
      <c r="B55" s="6">
        <v>3</v>
      </c>
      <c r="C55" s="31">
        <v>2</v>
      </c>
      <c r="D55" s="32">
        <v>2.9</v>
      </c>
      <c r="E55" s="32">
        <v>5.4</v>
      </c>
      <c r="F55" s="32">
        <v>5.7</v>
      </c>
      <c r="G55" s="32">
        <v>2.6</v>
      </c>
      <c r="H55" s="41">
        <v>2.7</v>
      </c>
      <c r="J55" s="46">
        <f>AVERAGE(D57:H59,D63:H66)</f>
        <v>4.4733333333333336</v>
      </c>
    </row>
    <row r="56" spans="1:10" x14ac:dyDescent="0.2">
      <c r="A56" s="21">
        <v>45783</v>
      </c>
      <c r="B56" s="6">
        <v>3</v>
      </c>
      <c r="C56" s="31">
        <v>3</v>
      </c>
      <c r="D56" s="32">
        <v>3.1</v>
      </c>
      <c r="E56" s="32">
        <v>2.8</v>
      </c>
      <c r="F56" s="32">
        <v>2.1</v>
      </c>
      <c r="G56" s="32">
        <v>2</v>
      </c>
      <c r="H56" s="41">
        <v>2.2999999999999998</v>
      </c>
    </row>
    <row r="57" spans="1:10" x14ac:dyDescent="0.2">
      <c r="A57" s="21">
        <v>45783</v>
      </c>
      <c r="B57" s="6">
        <v>3</v>
      </c>
      <c r="C57" s="10">
        <v>4</v>
      </c>
      <c r="D57" s="34"/>
      <c r="E57" s="34"/>
      <c r="F57" s="34"/>
      <c r="G57" s="34"/>
      <c r="H57" s="42"/>
    </row>
    <row r="58" spans="1:10" x14ac:dyDescent="0.2">
      <c r="A58" s="21">
        <v>45783</v>
      </c>
      <c r="B58" s="6">
        <v>3</v>
      </c>
      <c r="C58" s="10">
        <v>5</v>
      </c>
      <c r="D58" s="34">
        <v>8.5</v>
      </c>
      <c r="E58" s="34">
        <v>7.6</v>
      </c>
      <c r="F58" s="34">
        <v>8.1999999999999993</v>
      </c>
      <c r="G58" s="34">
        <v>2.6</v>
      </c>
      <c r="H58" s="42">
        <v>4.5</v>
      </c>
    </row>
    <row r="59" spans="1:10" x14ac:dyDescent="0.2">
      <c r="A59" s="21">
        <v>45783</v>
      </c>
      <c r="B59" s="6">
        <v>3</v>
      </c>
      <c r="C59" s="10">
        <v>6</v>
      </c>
      <c r="D59" s="34"/>
      <c r="E59" s="34"/>
      <c r="F59" s="34"/>
      <c r="G59" s="34"/>
      <c r="H59" s="42"/>
    </row>
    <row r="60" spans="1:10" x14ac:dyDescent="0.2">
      <c r="A60" s="21">
        <v>45783</v>
      </c>
      <c r="B60" s="6">
        <v>3</v>
      </c>
      <c r="C60" s="31">
        <v>7</v>
      </c>
      <c r="D60" s="32"/>
      <c r="E60" s="32"/>
      <c r="F60" s="32"/>
      <c r="G60" s="32"/>
      <c r="H60" s="41"/>
    </row>
    <row r="61" spans="1:10" x14ac:dyDescent="0.2">
      <c r="A61" s="21">
        <v>45783</v>
      </c>
      <c r="B61" s="6">
        <v>3</v>
      </c>
      <c r="C61" s="31">
        <v>8</v>
      </c>
      <c r="D61" s="32"/>
      <c r="E61" s="32"/>
      <c r="F61" s="32"/>
      <c r="G61" s="32"/>
      <c r="H61" s="41"/>
    </row>
    <row r="62" spans="1:10" x14ac:dyDescent="0.2">
      <c r="A62" s="21">
        <v>45783</v>
      </c>
      <c r="B62" s="6">
        <v>3</v>
      </c>
      <c r="C62" s="31">
        <v>9</v>
      </c>
      <c r="D62" s="32">
        <v>2.6</v>
      </c>
      <c r="E62" s="32">
        <v>3.6</v>
      </c>
      <c r="F62" s="32">
        <v>3.3</v>
      </c>
      <c r="G62" s="32">
        <v>2.8</v>
      </c>
      <c r="H62" s="41">
        <v>2.5</v>
      </c>
    </row>
    <row r="63" spans="1:10" x14ac:dyDescent="0.2">
      <c r="A63" s="21">
        <v>45783</v>
      </c>
      <c r="B63" s="6">
        <v>3</v>
      </c>
      <c r="C63" s="10" t="s">
        <v>3</v>
      </c>
      <c r="D63" s="34">
        <v>2.6</v>
      </c>
      <c r="E63" s="34">
        <v>2.4</v>
      </c>
      <c r="F63" s="34">
        <v>11.1</v>
      </c>
      <c r="G63" s="34">
        <v>3</v>
      </c>
      <c r="H63" s="42">
        <v>3.5</v>
      </c>
    </row>
    <row r="64" spans="1:10" x14ac:dyDescent="0.2">
      <c r="A64" s="21">
        <v>45783</v>
      </c>
      <c r="B64" s="6">
        <v>3</v>
      </c>
      <c r="C64" s="10" t="s">
        <v>4</v>
      </c>
      <c r="D64" s="34"/>
      <c r="E64" s="34"/>
      <c r="F64" s="34"/>
      <c r="G64" s="34"/>
      <c r="H64" s="42"/>
    </row>
    <row r="65" spans="1:10" x14ac:dyDescent="0.2">
      <c r="A65" s="21">
        <v>45783</v>
      </c>
      <c r="B65" s="6">
        <v>3</v>
      </c>
      <c r="C65" s="10" t="s">
        <v>5</v>
      </c>
      <c r="D65" s="34">
        <v>1.2</v>
      </c>
      <c r="E65" s="34">
        <v>2</v>
      </c>
      <c r="F65" s="34">
        <v>2.2000000000000002</v>
      </c>
      <c r="G65" s="34">
        <v>3.5</v>
      </c>
      <c r="H65" s="42">
        <v>4.2</v>
      </c>
    </row>
    <row r="66" spans="1:10" ht="16" thickBot="1" x14ac:dyDescent="0.25">
      <c r="A66" s="24">
        <v>45783</v>
      </c>
      <c r="B66" s="25">
        <v>3</v>
      </c>
      <c r="C66" s="26" t="s">
        <v>6</v>
      </c>
      <c r="D66" s="43"/>
      <c r="E66" s="43"/>
      <c r="F66" s="43"/>
      <c r="G66" s="43"/>
      <c r="H66" s="44"/>
    </row>
    <row r="67" spans="1:10" x14ac:dyDescent="0.2">
      <c r="A67" s="15">
        <v>45790</v>
      </c>
      <c r="B67" s="16">
        <v>4</v>
      </c>
      <c r="C67" s="37">
        <v>1</v>
      </c>
      <c r="D67" s="38"/>
      <c r="E67" s="38"/>
      <c r="F67" s="38"/>
      <c r="G67" s="38"/>
      <c r="H67" s="40"/>
      <c r="J67" s="45">
        <f>AVERAGE(D67:H69,D73:H75)</f>
        <v>5.0250000000000004</v>
      </c>
    </row>
    <row r="68" spans="1:10" x14ac:dyDescent="0.2">
      <c r="A68" s="21">
        <v>45790</v>
      </c>
      <c r="B68" s="6">
        <v>4</v>
      </c>
      <c r="C68" s="31">
        <v>2</v>
      </c>
      <c r="D68" s="32"/>
      <c r="E68" s="32"/>
      <c r="F68" s="32"/>
      <c r="G68" s="32"/>
      <c r="H68" s="41"/>
      <c r="J68" s="46">
        <f>AVERAGE(D70:H72,D76:H79)</f>
        <v>5.2166666666666659</v>
      </c>
    </row>
    <row r="69" spans="1:10" x14ac:dyDescent="0.2">
      <c r="A69" s="21">
        <v>45790</v>
      </c>
      <c r="B69" s="6">
        <v>4</v>
      </c>
      <c r="C69" s="31">
        <v>3</v>
      </c>
      <c r="D69" s="32">
        <v>4.5999999999999996</v>
      </c>
      <c r="E69" s="32">
        <v>4.5</v>
      </c>
      <c r="F69" s="32">
        <v>4.4000000000000004</v>
      </c>
      <c r="G69" s="32"/>
      <c r="H69" s="41"/>
    </row>
    <row r="70" spans="1:10" x14ac:dyDescent="0.2">
      <c r="A70" s="21">
        <v>45790</v>
      </c>
      <c r="B70" s="6">
        <v>4</v>
      </c>
      <c r="C70" s="10">
        <v>4</v>
      </c>
      <c r="D70" s="34"/>
      <c r="E70" s="34"/>
      <c r="F70" s="34"/>
      <c r="G70" s="34"/>
      <c r="H70" s="42"/>
    </row>
    <row r="71" spans="1:10" x14ac:dyDescent="0.2">
      <c r="A71" s="21">
        <v>45790</v>
      </c>
      <c r="B71" s="6">
        <v>4</v>
      </c>
      <c r="C71" s="10">
        <v>5</v>
      </c>
      <c r="D71" s="34"/>
      <c r="E71" s="34"/>
      <c r="F71" s="34"/>
      <c r="G71" s="34"/>
      <c r="H71" s="42"/>
    </row>
    <row r="72" spans="1:10" x14ac:dyDescent="0.2">
      <c r="A72" s="21">
        <v>45790</v>
      </c>
      <c r="B72" s="6">
        <v>4</v>
      </c>
      <c r="C72" s="10">
        <v>6</v>
      </c>
      <c r="D72" s="34"/>
      <c r="E72" s="34"/>
      <c r="F72" s="34"/>
      <c r="G72" s="34"/>
      <c r="H72" s="42"/>
    </row>
    <row r="73" spans="1:10" x14ac:dyDescent="0.2">
      <c r="A73" s="21">
        <v>45790</v>
      </c>
      <c r="B73" s="6">
        <v>4</v>
      </c>
      <c r="C73" s="31">
        <v>7</v>
      </c>
      <c r="D73" s="32">
        <v>1.8</v>
      </c>
      <c r="E73" s="32">
        <v>4.0999999999999996</v>
      </c>
      <c r="F73" s="32">
        <v>3.3</v>
      </c>
      <c r="G73" s="32"/>
      <c r="H73" s="41"/>
    </row>
    <row r="74" spans="1:10" x14ac:dyDescent="0.2">
      <c r="A74" s="21">
        <v>45790</v>
      </c>
      <c r="B74" s="6">
        <v>4</v>
      </c>
      <c r="C74" s="31">
        <v>8</v>
      </c>
      <c r="D74" s="32">
        <v>10.7</v>
      </c>
      <c r="E74" s="32">
        <v>10.9</v>
      </c>
      <c r="F74" s="32">
        <v>6.6</v>
      </c>
      <c r="G74" s="32"/>
      <c r="H74" s="41"/>
    </row>
    <row r="75" spans="1:10" x14ac:dyDescent="0.2">
      <c r="A75" s="21">
        <v>45790</v>
      </c>
      <c r="B75" s="6">
        <v>4</v>
      </c>
      <c r="C75" s="31">
        <v>9</v>
      </c>
      <c r="D75" s="32">
        <v>2.7</v>
      </c>
      <c r="E75" s="32">
        <v>3.5</v>
      </c>
      <c r="F75" s="32">
        <v>3.2</v>
      </c>
      <c r="G75" s="32"/>
      <c r="H75" s="41"/>
    </row>
    <row r="76" spans="1:10" x14ac:dyDescent="0.2">
      <c r="A76" s="21">
        <v>45790</v>
      </c>
      <c r="B76" s="6">
        <v>4</v>
      </c>
      <c r="C76" s="10" t="s">
        <v>3</v>
      </c>
      <c r="D76" s="34"/>
      <c r="E76" s="34"/>
      <c r="F76" s="34"/>
      <c r="G76" s="34"/>
      <c r="H76" s="42"/>
    </row>
    <row r="77" spans="1:10" x14ac:dyDescent="0.2">
      <c r="A77" s="21">
        <v>45790</v>
      </c>
      <c r="B77" s="6">
        <v>4</v>
      </c>
      <c r="C77" s="10" t="s">
        <v>4</v>
      </c>
      <c r="D77" s="34"/>
      <c r="E77" s="34"/>
      <c r="F77" s="34"/>
      <c r="G77" s="34"/>
      <c r="H77" s="42"/>
    </row>
    <row r="78" spans="1:10" x14ac:dyDescent="0.2">
      <c r="A78" s="21">
        <v>45790</v>
      </c>
      <c r="B78" s="6">
        <v>4</v>
      </c>
      <c r="C78" s="10" t="s">
        <v>5</v>
      </c>
      <c r="D78" s="34">
        <v>9.1999999999999993</v>
      </c>
      <c r="E78" s="34">
        <v>6.1</v>
      </c>
      <c r="F78" s="34">
        <v>7</v>
      </c>
      <c r="G78" s="34"/>
      <c r="H78" s="42"/>
    </row>
    <row r="79" spans="1:10" ht="16" thickBot="1" x14ac:dyDescent="0.25">
      <c r="A79" s="24">
        <v>45790</v>
      </c>
      <c r="B79" s="25">
        <v>4</v>
      </c>
      <c r="C79" s="26" t="s">
        <v>6</v>
      </c>
      <c r="D79" s="43">
        <v>3.5</v>
      </c>
      <c r="E79" s="43">
        <v>3.4</v>
      </c>
      <c r="F79" s="43">
        <v>2.1</v>
      </c>
      <c r="G79" s="43"/>
      <c r="H79" s="44"/>
    </row>
    <row r="80" spans="1:10" x14ac:dyDescent="0.2">
      <c r="A80" s="15">
        <v>45797</v>
      </c>
      <c r="B80" s="16">
        <v>2</v>
      </c>
      <c r="C80" s="37">
        <v>1</v>
      </c>
      <c r="D80" s="38">
        <v>5.6</v>
      </c>
      <c r="E80" s="38">
        <v>4.0999999999999996</v>
      </c>
      <c r="F80" s="38">
        <v>5.0999999999999996</v>
      </c>
      <c r="G80" s="38">
        <v>3.8</v>
      </c>
      <c r="H80" s="40">
        <v>5.7</v>
      </c>
      <c r="J80" s="45">
        <f>AVERAGE(D80:H82,D86:H88)</f>
        <v>4.45</v>
      </c>
    </row>
    <row r="81" spans="1:10" x14ac:dyDescent="0.2">
      <c r="A81" s="21">
        <v>45797</v>
      </c>
      <c r="B81" s="6">
        <v>2</v>
      </c>
      <c r="C81" s="31">
        <v>2</v>
      </c>
      <c r="D81" s="32"/>
      <c r="E81" s="32"/>
      <c r="F81" s="32"/>
      <c r="G81" s="32"/>
      <c r="H81" s="41"/>
      <c r="J81" s="46">
        <f>AVERAGE(D83:H85,D89:H92)</f>
        <v>6.1866666666666665</v>
      </c>
    </row>
    <row r="82" spans="1:10" x14ac:dyDescent="0.2">
      <c r="A82" s="21">
        <v>45797</v>
      </c>
      <c r="B82" s="6">
        <v>2</v>
      </c>
      <c r="C82" s="31">
        <v>3</v>
      </c>
      <c r="D82" s="32"/>
      <c r="E82" s="32"/>
      <c r="F82" s="32"/>
      <c r="G82" s="32"/>
      <c r="H82" s="41"/>
    </row>
    <row r="83" spans="1:10" x14ac:dyDescent="0.2">
      <c r="A83" s="21">
        <v>45797</v>
      </c>
      <c r="B83" s="6">
        <v>2</v>
      </c>
      <c r="C83" s="10">
        <v>4</v>
      </c>
      <c r="D83" s="34"/>
      <c r="E83" s="34"/>
      <c r="F83" s="34"/>
      <c r="G83" s="34"/>
      <c r="H83" s="42"/>
    </row>
    <row r="84" spans="1:10" x14ac:dyDescent="0.2">
      <c r="A84" s="21">
        <v>45797</v>
      </c>
      <c r="B84" s="6">
        <v>2</v>
      </c>
      <c r="C84" s="10">
        <v>5</v>
      </c>
      <c r="D84" s="34">
        <v>4.2</v>
      </c>
      <c r="E84" s="34">
        <v>5.0999999999999996</v>
      </c>
      <c r="F84" s="34">
        <v>5</v>
      </c>
      <c r="G84" s="34">
        <v>3.8</v>
      </c>
      <c r="H84" s="42">
        <v>7.5</v>
      </c>
    </row>
    <row r="85" spans="1:10" x14ac:dyDescent="0.2">
      <c r="A85" s="21">
        <v>45797</v>
      </c>
      <c r="B85" s="6">
        <v>2</v>
      </c>
      <c r="C85" s="10">
        <v>6</v>
      </c>
      <c r="D85" s="34"/>
      <c r="E85" s="34"/>
      <c r="F85" s="34"/>
      <c r="G85" s="34"/>
      <c r="H85" s="42"/>
    </row>
    <row r="86" spans="1:10" x14ac:dyDescent="0.2">
      <c r="A86" s="21">
        <v>45797</v>
      </c>
      <c r="B86" s="6">
        <v>2</v>
      </c>
      <c r="C86" s="31">
        <v>7</v>
      </c>
      <c r="D86" s="32"/>
      <c r="E86" s="32"/>
      <c r="F86" s="32"/>
      <c r="G86" s="32"/>
      <c r="H86" s="41"/>
    </row>
    <row r="87" spans="1:10" x14ac:dyDescent="0.2">
      <c r="A87" s="21">
        <v>45797</v>
      </c>
      <c r="B87" s="6">
        <v>2</v>
      </c>
      <c r="C87" s="31">
        <v>8</v>
      </c>
      <c r="D87" s="32"/>
      <c r="E87" s="32"/>
      <c r="F87" s="32"/>
      <c r="G87" s="32"/>
      <c r="H87" s="41"/>
    </row>
    <row r="88" spans="1:10" x14ac:dyDescent="0.2">
      <c r="A88" s="21">
        <v>45797</v>
      </c>
      <c r="B88" s="6">
        <v>2</v>
      </c>
      <c r="C88" s="31">
        <v>9</v>
      </c>
      <c r="D88" s="32">
        <v>5.6</v>
      </c>
      <c r="E88" s="32">
        <v>3.9</v>
      </c>
      <c r="F88" s="32">
        <v>3.1</v>
      </c>
      <c r="G88" s="32">
        <v>4</v>
      </c>
      <c r="H88" s="41">
        <v>3.6</v>
      </c>
    </row>
    <row r="89" spans="1:10" x14ac:dyDescent="0.2">
      <c r="A89" s="21">
        <v>45797</v>
      </c>
      <c r="B89" s="6">
        <v>2</v>
      </c>
      <c r="C89" s="10" t="s">
        <v>3</v>
      </c>
      <c r="D89" s="34">
        <v>5.5</v>
      </c>
      <c r="E89" s="34">
        <v>9.4</v>
      </c>
      <c r="F89" s="34">
        <v>4.5</v>
      </c>
      <c r="G89" s="34">
        <v>6.9</v>
      </c>
      <c r="H89" s="42">
        <v>6.5</v>
      </c>
    </row>
    <row r="90" spans="1:10" x14ac:dyDescent="0.2">
      <c r="A90" s="21">
        <v>45797</v>
      </c>
      <c r="B90" s="6">
        <v>2</v>
      </c>
      <c r="C90" s="10" t="s">
        <v>4</v>
      </c>
      <c r="D90" s="34"/>
      <c r="E90" s="34"/>
      <c r="F90" s="34"/>
      <c r="G90" s="34"/>
      <c r="H90" s="42"/>
    </row>
    <row r="91" spans="1:10" x14ac:dyDescent="0.2">
      <c r="A91" s="21">
        <v>45797</v>
      </c>
      <c r="B91" s="6">
        <v>2</v>
      </c>
      <c r="C91" s="10" t="s">
        <v>5</v>
      </c>
      <c r="D91" s="34">
        <v>4.8</v>
      </c>
      <c r="E91" s="34">
        <v>5.3</v>
      </c>
      <c r="F91" s="34">
        <v>6.6</v>
      </c>
      <c r="G91" s="34">
        <v>8.4</v>
      </c>
      <c r="H91" s="42">
        <v>9.3000000000000007</v>
      </c>
    </row>
    <row r="92" spans="1:10" ht="16" thickBot="1" x14ac:dyDescent="0.25">
      <c r="A92" s="24">
        <v>45797</v>
      </c>
      <c r="B92" s="25">
        <v>2</v>
      </c>
      <c r="C92" s="26" t="s">
        <v>6</v>
      </c>
      <c r="D92" s="43"/>
      <c r="E92" s="43"/>
      <c r="F92" s="43"/>
      <c r="G92" s="43"/>
      <c r="H92" s="44"/>
    </row>
    <row r="93" spans="1:10" x14ac:dyDescent="0.2">
      <c r="A93" s="15">
        <v>45804</v>
      </c>
      <c r="B93" s="16">
        <v>3</v>
      </c>
      <c r="C93" s="37">
        <v>1</v>
      </c>
      <c r="D93" s="38">
        <v>2.5</v>
      </c>
      <c r="E93" s="38">
        <v>1.9</v>
      </c>
      <c r="F93" s="38">
        <v>7.7</v>
      </c>
      <c r="G93" s="38">
        <v>3.5</v>
      </c>
      <c r="H93" s="40">
        <v>2.4</v>
      </c>
      <c r="J93" s="45">
        <f>AVERAGE(D93:H95,D99:H101)</f>
        <v>3.79</v>
      </c>
    </row>
    <row r="94" spans="1:10" x14ac:dyDescent="0.2">
      <c r="A94" s="21">
        <v>45804</v>
      </c>
      <c r="B94" s="6">
        <v>3</v>
      </c>
      <c r="C94" s="31">
        <v>2</v>
      </c>
      <c r="D94" s="32"/>
      <c r="E94" s="32"/>
      <c r="F94" s="32"/>
      <c r="G94" s="32"/>
      <c r="H94" s="41"/>
      <c r="J94" s="46">
        <f>AVERAGE(D96:H98,D102:H105)</f>
        <v>3.6</v>
      </c>
    </row>
    <row r="95" spans="1:10" x14ac:dyDescent="0.2">
      <c r="A95" s="21">
        <v>45804</v>
      </c>
      <c r="B95" s="6">
        <v>3</v>
      </c>
      <c r="C95" s="31">
        <v>3</v>
      </c>
      <c r="D95" s="32"/>
      <c r="E95" s="32"/>
      <c r="F95" s="32"/>
      <c r="G95" s="32"/>
      <c r="H95" s="41"/>
    </row>
    <row r="96" spans="1:10" x14ac:dyDescent="0.2">
      <c r="A96" s="21">
        <v>45804</v>
      </c>
      <c r="B96" s="6">
        <v>3</v>
      </c>
      <c r="C96" s="10">
        <v>4</v>
      </c>
      <c r="D96" s="34"/>
      <c r="E96" s="34"/>
      <c r="F96" s="34"/>
      <c r="G96" s="34"/>
      <c r="H96" s="42"/>
    </row>
    <row r="97" spans="1:10" x14ac:dyDescent="0.2">
      <c r="A97" s="21">
        <v>45804</v>
      </c>
      <c r="B97" s="6">
        <v>3</v>
      </c>
      <c r="C97" s="10">
        <v>5</v>
      </c>
      <c r="D97" s="34">
        <v>2.2999999999999998</v>
      </c>
      <c r="E97" s="34">
        <v>2.6</v>
      </c>
      <c r="F97" s="34">
        <v>3.3</v>
      </c>
      <c r="G97" s="34">
        <v>6.6</v>
      </c>
      <c r="H97" s="42">
        <v>7.1</v>
      </c>
    </row>
    <row r="98" spans="1:10" x14ac:dyDescent="0.2">
      <c r="A98" s="21">
        <v>45804</v>
      </c>
      <c r="B98" s="6">
        <v>3</v>
      </c>
      <c r="C98" s="10">
        <v>6</v>
      </c>
      <c r="D98" s="34"/>
      <c r="E98" s="34"/>
      <c r="F98" s="34"/>
      <c r="G98" s="34"/>
      <c r="H98" s="42"/>
    </row>
    <row r="99" spans="1:10" x14ac:dyDescent="0.2">
      <c r="A99" s="21">
        <v>45804</v>
      </c>
      <c r="B99" s="6">
        <v>3</v>
      </c>
      <c r="C99" s="31">
        <v>7</v>
      </c>
      <c r="D99" s="32"/>
      <c r="E99" s="32"/>
      <c r="F99" s="32"/>
      <c r="G99" s="32"/>
      <c r="H99" s="41"/>
    </row>
    <row r="100" spans="1:10" x14ac:dyDescent="0.2">
      <c r="A100" s="21">
        <v>45804</v>
      </c>
      <c r="B100" s="6">
        <v>3</v>
      </c>
      <c r="C100" s="31">
        <v>8</v>
      </c>
      <c r="D100" s="32"/>
      <c r="E100" s="32"/>
      <c r="F100" s="32"/>
      <c r="G100" s="32"/>
      <c r="H100" s="41"/>
    </row>
    <row r="101" spans="1:10" x14ac:dyDescent="0.2">
      <c r="A101" s="21">
        <v>45804</v>
      </c>
      <c r="B101" s="6">
        <v>3</v>
      </c>
      <c r="C101" s="31">
        <v>9</v>
      </c>
      <c r="D101" s="32">
        <v>3.2</v>
      </c>
      <c r="E101" s="32">
        <v>5.0999999999999996</v>
      </c>
      <c r="F101" s="32">
        <v>3.7</v>
      </c>
      <c r="G101" s="32">
        <v>3.8</v>
      </c>
      <c r="H101" s="41">
        <v>4.0999999999999996</v>
      </c>
    </row>
    <row r="102" spans="1:10" x14ac:dyDescent="0.2">
      <c r="A102" s="21">
        <v>45804</v>
      </c>
      <c r="B102" s="6">
        <v>3</v>
      </c>
      <c r="C102" s="10" t="s">
        <v>3</v>
      </c>
      <c r="D102" s="34"/>
      <c r="E102" s="34"/>
      <c r="F102" s="34"/>
      <c r="G102" s="34"/>
      <c r="H102" s="42"/>
    </row>
    <row r="103" spans="1:10" x14ac:dyDescent="0.2">
      <c r="A103" s="21">
        <v>45804</v>
      </c>
      <c r="B103" s="6">
        <v>3</v>
      </c>
      <c r="C103" s="10" t="s">
        <v>4</v>
      </c>
      <c r="D103" s="34">
        <v>4.2</v>
      </c>
      <c r="E103" s="34">
        <v>3.3</v>
      </c>
      <c r="F103" s="34">
        <v>2.5</v>
      </c>
      <c r="G103" s="34">
        <v>1.7</v>
      </c>
      <c r="H103" s="42">
        <v>2.4</v>
      </c>
    </row>
    <row r="104" spans="1:10" x14ac:dyDescent="0.2">
      <c r="A104" s="21">
        <v>45804</v>
      </c>
      <c r="B104" s="6">
        <v>3</v>
      </c>
      <c r="C104" s="10" t="s">
        <v>5</v>
      </c>
      <c r="D104" s="34"/>
      <c r="E104" s="34"/>
      <c r="F104" s="34"/>
      <c r="G104" s="34"/>
      <c r="H104" s="42"/>
    </row>
    <row r="105" spans="1:10" ht="16" thickBot="1" x14ac:dyDescent="0.25">
      <c r="A105" s="24">
        <v>45804</v>
      </c>
      <c r="B105" s="25">
        <v>3</v>
      </c>
      <c r="C105" s="26" t="s">
        <v>6</v>
      </c>
      <c r="D105" s="43"/>
      <c r="E105" s="43"/>
      <c r="F105" s="43"/>
      <c r="G105" s="43"/>
      <c r="H105" s="44"/>
    </row>
    <row r="106" spans="1:10" x14ac:dyDescent="0.2">
      <c r="A106" s="15">
        <v>45811</v>
      </c>
      <c r="B106" s="16">
        <v>4</v>
      </c>
      <c r="C106" s="37">
        <v>1</v>
      </c>
      <c r="D106" s="38">
        <v>2.7</v>
      </c>
      <c r="E106" s="38">
        <v>1.8</v>
      </c>
      <c r="F106" s="38">
        <v>2.4</v>
      </c>
      <c r="G106" s="38">
        <v>1.1000000000000001</v>
      </c>
      <c r="H106" s="40">
        <v>1.2</v>
      </c>
      <c r="J106" s="45">
        <f>AVERAGE(D106:H108,D112:H114)</f>
        <v>2.2066666666666666</v>
      </c>
    </row>
    <row r="107" spans="1:10" x14ac:dyDescent="0.2">
      <c r="A107" s="21">
        <v>45811</v>
      </c>
      <c r="B107" s="6">
        <v>4</v>
      </c>
      <c r="C107" s="31">
        <v>2</v>
      </c>
      <c r="D107" s="32"/>
      <c r="E107" s="32"/>
      <c r="F107" s="32"/>
      <c r="G107" s="32"/>
      <c r="H107" s="41"/>
      <c r="J107" s="46">
        <f>AVERAGE(D109:H111,D115:H118)</f>
        <v>2.594736842105263</v>
      </c>
    </row>
    <row r="108" spans="1:10" x14ac:dyDescent="0.2">
      <c r="A108" s="21">
        <v>45811</v>
      </c>
      <c r="B108" s="6">
        <v>4</v>
      </c>
      <c r="C108" s="31">
        <v>3</v>
      </c>
      <c r="D108" s="32">
        <v>1.5</v>
      </c>
      <c r="E108" s="32">
        <v>1.8</v>
      </c>
      <c r="F108" s="32">
        <v>2.2000000000000002</v>
      </c>
      <c r="G108" s="32">
        <v>1.5</v>
      </c>
      <c r="H108" s="41">
        <v>1.5</v>
      </c>
    </row>
    <row r="109" spans="1:10" x14ac:dyDescent="0.2">
      <c r="A109" s="21">
        <v>45811</v>
      </c>
      <c r="B109" s="6">
        <v>4</v>
      </c>
      <c r="C109" s="10">
        <v>4</v>
      </c>
      <c r="D109" s="34">
        <v>1.7</v>
      </c>
      <c r="E109" s="34">
        <v>1.4</v>
      </c>
      <c r="F109" s="34">
        <v>1.9</v>
      </c>
      <c r="G109" s="34"/>
      <c r="H109" s="42">
        <v>1.6</v>
      </c>
    </row>
    <row r="110" spans="1:10" x14ac:dyDescent="0.2">
      <c r="A110" s="21">
        <v>45811</v>
      </c>
      <c r="B110" s="6">
        <v>4</v>
      </c>
      <c r="C110" s="10">
        <v>5</v>
      </c>
      <c r="D110" s="34">
        <v>3.1</v>
      </c>
      <c r="E110" s="34">
        <v>1.3</v>
      </c>
      <c r="F110" s="34">
        <v>1.3</v>
      </c>
      <c r="G110" s="34">
        <v>3.3</v>
      </c>
      <c r="H110" s="42">
        <v>2.2999999999999998</v>
      </c>
    </row>
    <row r="111" spans="1:10" x14ac:dyDescent="0.2">
      <c r="A111" s="21">
        <v>45811</v>
      </c>
      <c r="B111" s="6">
        <v>4</v>
      </c>
      <c r="C111" s="10">
        <v>6</v>
      </c>
      <c r="D111" s="34"/>
      <c r="E111" s="34"/>
      <c r="F111" s="34"/>
      <c r="G111" s="34"/>
      <c r="H111" s="42"/>
    </row>
    <row r="112" spans="1:10" x14ac:dyDescent="0.2">
      <c r="A112" s="21">
        <v>45811</v>
      </c>
      <c r="B112" s="6">
        <v>4</v>
      </c>
      <c r="C112" s="31">
        <v>7</v>
      </c>
      <c r="D112" s="32">
        <v>4.3</v>
      </c>
      <c r="E112" s="32">
        <v>1.3</v>
      </c>
      <c r="F112" s="32">
        <v>4.5999999999999996</v>
      </c>
      <c r="G112" s="32">
        <v>2</v>
      </c>
      <c r="H112" s="41">
        <v>3.2</v>
      </c>
    </row>
    <row r="113" spans="1:10" x14ac:dyDescent="0.2">
      <c r="A113" s="21">
        <v>45811</v>
      </c>
      <c r="B113" s="6">
        <v>4</v>
      </c>
      <c r="C113" s="31">
        <v>8</v>
      </c>
      <c r="D113" s="32"/>
      <c r="E113" s="32"/>
      <c r="F113" s="32"/>
      <c r="G113" s="32"/>
      <c r="H113" s="41"/>
    </row>
    <row r="114" spans="1:10" x14ac:dyDescent="0.2">
      <c r="A114" s="21">
        <v>45811</v>
      </c>
      <c r="B114" s="6">
        <v>4</v>
      </c>
      <c r="C114" s="31">
        <v>9</v>
      </c>
      <c r="D114" s="32"/>
      <c r="E114" s="32"/>
      <c r="F114" s="32"/>
      <c r="G114" s="32"/>
      <c r="H114" s="41"/>
    </row>
    <row r="115" spans="1:10" x14ac:dyDescent="0.2">
      <c r="A115" s="21">
        <v>45811</v>
      </c>
      <c r="B115" s="6">
        <v>4</v>
      </c>
      <c r="C115" s="10" t="s">
        <v>3</v>
      </c>
      <c r="D115" s="34">
        <v>4</v>
      </c>
      <c r="E115" s="34">
        <v>1.9</v>
      </c>
      <c r="F115" s="34">
        <v>8.4</v>
      </c>
      <c r="G115" s="34">
        <v>3.1</v>
      </c>
      <c r="H115" s="42">
        <v>3.9</v>
      </c>
    </row>
    <row r="116" spans="1:10" x14ac:dyDescent="0.2">
      <c r="A116" s="21">
        <v>45811</v>
      </c>
      <c r="B116" s="6">
        <v>4</v>
      </c>
      <c r="C116" s="10" t="s">
        <v>4</v>
      </c>
      <c r="D116" s="34"/>
      <c r="E116" s="34"/>
      <c r="F116" s="34"/>
      <c r="G116" s="34"/>
      <c r="H116" s="42"/>
    </row>
    <row r="117" spans="1:10" x14ac:dyDescent="0.2">
      <c r="A117" s="21">
        <v>45811</v>
      </c>
      <c r="B117" s="6">
        <v>4</v>
      </c>
      <c r="C117" s="10" t="s">
        <v>5</v>
      </c>
      <c r="D117" s="34">
        <v>2.2000000000000002</v>
      </c>
      <c r="E117" s="34">
        <v>1.4</v>
      </c>
      <c r="F117" s="34">
        <v>1.3</v>
      </c>
      <c r="G117" s="34">
        <v>3.4</v>
      </c>
      <c r="H117" s="42">
        <v>1.8</v>
      </c>
    </row>
    <row r="118" spans="1:10" ht="16" thickBot="1" x14ac:dyDescent="0.25">
      <c r="A118" s="24">
        <v>45811</v>
      </c>
      <c r="B118" s="25">
        <v>4</v>
      </c>
      <c r="C118" s="26" t="s">
        <v>6</v>
      </c>
      <c r="D118" s="43"/>
      <c r="E118" s="43"/>
      <c r="F118" s="43"/>
      <c r="G118" s="43"/>
      <c r="H118" s="44"/>
    </row>
    <row r="119" spans="1:10" x14ac:dyDescent="0.2">
      <c r="A119" s="15">
        <v>45818</v>
      </c>
      <c r="B119" s="16">
        <v>2</v>
      </c>
      <c r="C119" s="37">
        <v>1</v>
      </c>
      <c r="D119" s="38">
        <v>2.4</v>
      </c>
      <c r="E119" s="38">
        <v>3.5</v>
      </c>
      <c r="F119" s="38">
        <v>2.2999999999999998</v>
      </c>
      <c r="G119" s="38">
        <v>6.8</v>
      </c>
      <c r="H119" s="40">
        <v>7.4</v>
      </c>
      <c r="J119" s="45">
        <f>AVERAGE(D119:H121,D125:H127)</f>
        <v>4.9866666666666655</v>
      </c>
    </row>
    <row r="120" spans="1:10" x14ac:dyDescent="0.2">
      <c r="A120" s="21">
        <v>45818</v>
      </c>
      <c r="B120" s="6">
        <v>2</v>
      </c>
      <c r="C120" s="31">
        <v>2</v>
      </c>
      <c r="D120" s="32">
        <v>7.5</v>
      </c>
      <c r="E120" s="32">
        <v>4.4000000000000004</v>
      </c>
      <c r="F120" s="32">
        <v>5.3</v>
      </c>
      <c r="G120" s="32">
        <v>5.5</v>
      </c>
      <c r="H120" s="41">
        <v>3.5</v>
      </c>
      <c r="J120" s="46">
        <f>AVERAGE(D122:H124,D128:H131)</f>
        <v>4.6400000000000006</v>
      </c>
    </row>
    <row r="121" spans="1:10" x14ac:dyDescent="0.2">
      <c r="A121" s="21">
        <v>45818</v>
      </c>
      <c r="B121" s="6">
        <v>2</v>
      </c>
      <c r="C121" s="31">
        <v>3</v>
      </c>
      <c r="D121" s="32"/>
      <c r="E121" s="32"/>
      <c r="F121" s="32"/>
      <c r="G121" s="32"/>
      <c r="H121" s="41"/>
    </row>
    <row r="122" spans="1:10" x14ac:dyDescent="0.2">
      <c r="A122" s="21">
        <v>45818</v>
      </c>
      <c r="B122" s="6">
        <v>2</v>
      </c>
      <c r="C122" s="10">
        <v>4</v>
      </c>
      <c r="D122" s="34">
        <v>4.3</v>
      </c>
      <c r="E122" s="34">
        <v>3.8</v>
      </c>
      <c r="F122" s="34">
        <v>4.4000000000000004</v>
      </c>
      <c r="G122" s="34">
        <v>3</v>
      </c>
      <c r="H122" s="42">
        <v>3.1</v>
      </c>
    </row>
    <row r="123" spans="1:10" x14ac:dyDescent="0.2">
      <c r="A123" s="21">
        <v>45818</v>
      </c>
      <c r="B123" s="6">
        <v>2</v>
      </c>
      <c r="C123" s="10">
        <v>5</v>
      </c>
      <c r="D123" s="34"/>
      <c r="E123" s="34"/>
      <c r="F123" s="34"/>
      <c r="G123" s="34"/>
      <c r="H123" s="42"/>
    </row>
    <row r="124" spans="1:10" x14ac:dyDescent="0.2">
      <c r="A124" s="21">
        <v>45818</v>
      </c>
      <c r="B124" s="6">
        <v>2</v>
      </c>
      <c r="C124" s="10">
        <v>6</v>
      </c>
      <c r="D124" s="34"/>
      <c r="E124" s="34"/>
      <c r="F124" s="34"/>
      <c r="G124" s="34"/>
      <c r="H124" s="42"/>
    </row>
    <row r="125" spans="1:10" x14ac:dyDescent="0.2">
      <c r="A125" s="21">
        <v>45818</v>
      </c>
      <c r="B125" s="6">
        <v>2</v>
      </c>
      <c r="C125" s="31">
        <v>7</v>
      </c>
      <c r="D125" s="32"/>
      <c r="E125" s="32"/>
      <c r="F125" s="32"/>
      <c r="G125" s="32"/>
      <c r="H125" s="41"/>
    </row>
    <row r="126" spans="1:10" x14ac:dyDescent="0.2">
      <c r="A126" s="21">
        <v>45818</v>
      </c>
      <c r="B126" s="6">
        <v>2</v>
      </c>
      <c r="C126" s="31">
        <v>8</v>
      </c>
      <c r="D126" s="32"/>
      <c r="E126" s="32"/>
      <c r="F126" s="32"/>
      <c r="G126" s="32"/>
      <c r="H126" s="41"/>
    </row>
    <row r="127" spans="1:10" x14ac:dyDescent="0.2">
      <c r="A127" s="21">
        <v>45818</v>
      </c>
      <c r="B127" s="6">
        <v>2</v>
      </c>
      <c r="C127" s="31">
        <v>9</v>
      </c>
      <c r="D127" s="32">
        <v>3.9</v>
      </c>
      <c r="E127" s="32">
        <v>4.4000000000000004</v>
      </c>
      <c r="F127" s="32">
        <v>3.8</v>
      </c>
      <c r="G127" s="32">
        <v>8</v>
      </c>
      <c r="H127" s="41">
        <v>6.1</v>
      </c>
    </row>
    <row r="128" spans="1:10" x14ac:dyDescent="0.2">
      <c r="A128" s="21">
        <v>45818</v>
      </c>
      <c r="B128" s="6">
        <v>2</v>
      </c>
      <c r="C128" s="10" t="s">
        <v>3</v>
      </c>
      <c r="D128" s="34"/>
      <c r="E128" s="34"/>
      <c r="F128" s="34"/>
      <c r="G128" s="34"/>
      <c r="H128" s="42"/>
    </row>
    <row r="129" spans="1:10" x14ac:dyDescent="0.2">
      <c r="A129" s="21">
        <v>45818</v>
      </c>
      <c r="B129" s="6">
        <v>2</v>
      </c>
      <c r="C129" s="10" t="s">
        <v>4</v>
      </c>
      <c r="D129" s="34">
        <v>3.6</v>
      </c>
      <c r="E129" s="34">
        <v>3.1</v>
      </c>
      <c r="F129" s="34">
        <v>5.0999999999999996</v>
      </c>
      <c r="G129" s="34">
        <v>3.3</v>
      </c>
      <c r="H129" s="42">
        <v>5.4</v>
      </c>
    </row>
    <row r="130" spans="1:10" x14ac:dyDescent="0.2">
      <c r="A130" s="21">
        <v>45818</v>
      </c>
      <c r="B130" s="6">
        <v>2</v>
      </c>
      <c r="C130" s="10" t="s">
        <v>5</v>
      </c>
      <c r="D130" s="34">
        <v>7.7</v>
      </c>
      <c r="E130" s="34">
        <v>6.5</v>
      </c>
      <c r="F130" s="34">
        <v>3.4</v>
      </c>
      <c r="G130" s="34">
        <v>6.6</v>
      </c>
      <c r="H130" s="42">
        <v>6.3</v>
      </c>
    </row>
    <row r="131" spans="1:10" ht="16" thickBot="1" x14ac:dyDescent="0.25">
      <c r="A131" s="24">
        <v>45818</v>
      </c>
      <c r="B131" s="25">
        <v>2</v>
      </c>
      <c r="C131" s="26" t="s">
        <v>6</v>
      </c>
      <c r="D131" s="43"/>
      <c r="E131" s="43"/>
      <c r="F131" s="43"/>
      <c r="G131" s="43"/>
      <c r="H131" s="44"/>
    </row>
    <row r="132" spans="1:10" x14ac:dyDescent="0.2">
      <c r="A132" s="63">
        <v>45825</v>
      </c>
      <c r="B132" s="6">
        <v>3</v>
      </c>
      <c r="C132" s="6">
        <v>1</v>
      </c>
      <c r="D132" s="64"/>
      <c r="E132" s="64"/>
      <c r="F132" s="64"/>
      <c r="G132" s="64"/>
      <c r="H132" s="64"/>
      <c r="J132" s="45">
        <f>AVERAGE(D132:H134,D138:H140)</f>
        <v>5.8857142857142861</v>
      </c>
    </row>
    <row r="133" spans="1:10" x14ac:dyDescent="0.2">
      <c r="A133" s="63">
        <v>45825</v>
      </c>
      <c r="B133" s="6">
        <v>3</v>
      </c>
      <c r="C133" s="6">
        <v>2</v>
      </c>
      <c r="D133" s="64"/>
      <c r="E133" s="64"/>
      <c r="F133" s="64"/>
      <c r="G133" s="64"/>
      <c r="H133" s="64"/>
      <c r="J133" s="46">
        <f>AVERAGE(D135:H137,D141:H144)</f>
        <v>8.34</v>
      </c>
    </row>
    <row r="134" spans="1:10" x14ac:dyDescent="0.2">
      <c r="A134" s="63">
        <v>45825</v>
      </c>
      <c r="B134" s="6">
        <v>3</v>
      </c>
      <c r="C134" s="6">
        <v>3</v>
      </c>
      <c r="D134" s="64">
        <v>4.5</v>
      </c>
      <c r="E134" s="64">
        <v>9</v>
      </c>
      <c r="F134" s="64"/>
      <c r="G134" s="64">
        <v>5.0999999999999996</v>
      </c>
      <c r="H134" s="64">
        <v>10.3</v>
      </c>
    </row>
    <row r="135" spans="1:10" x14ac:dyDescent="0.2">
      <c r="A135" s="63">
        <v>45825</v>
      </c>
      <c r="B135" s="6">
        <v>3</v>
      </c>
      <c r="C135" s="6">
        <v>4</v>
      </c>
      <c r="D135" s="64"/>
      <c r="E135" s="64"/>
      <c r="F135" s="64"/>
      <c r="G135" s="64"/>
      <c r="H135" s="64"/>
    </row>
    <row r="136" spans="1:10" x14ac:dyDescent="0.2">
      <c r="A136" s="63">
        <v>45825</v>
      </c>
      <c r="B136" s="6">
        <v>3</v>
      </c>
      <c r="C136" s="6">
        <v>5</v>
      </c>
      <c r="D136" s="64">
        <v>39.6</v>
      </c>
      <c r="E136" s="64">
        <v>6.5</v>
      </c>
      <c r="F136" s="64">
        <v>3.2</v>
      </c>
      <c r="G136" s="64">
        <v>4.9000000000000004</v>
      </c>
      <c r="H136" s="64">
        <v>3.7</v>
      </c>
    </row>
    <row r="137" spans="1:10" x14ac:dyDescent="0.2">
      <c r="A137" s="63">
        <v>45825</v>
      </c>
      <c r="B137" s="6">
        <v>3</v>
      </c>
      <c r="C137" s="6">
        <v>6</v>
      </c>
      <c r="D137" s="64"/>
      <c r="E137" s="64"/>
      <c r="F137" s="64"/>
      <c r="G137" s="64"/>
      <c r="H137" s="64"/>
    </row>
    <row r="138" spans="1:10" x14ac:dyDescent="0.2">
      <c r="A138" s="63">
        <v>45825</v>
      </c>
      <c r="B138" s="6">
        <v>3</v>
      </c>
      <c r="C138" s="6">
        <v>7</v>
      </c>
      <c r="D138" s="64">
        <v>4.9000000000000004</v>
      </c>
      <c r="E138" s="64">
        <v>3.3</v>
      </c>
      <c r="F138" s="64">
        <v>4.8</v>
      </c>
      <c r="G138" s="64">
        <v>5.9</v>
      </c>
      <c r="H138" s="64">
        <v>3.9</v>
      </c>
    </row>
    <row r="139" spans="1:10" x14ac:dyDescent="0.2">
      <c r="A139" s="63">
        <v>45825</v>
      </c>
      <c r="B139" s="6">
        <v>3</v>
      </c>
      <c r="C139" s="6">
        <v>8</v>
      </c>
      <c r="D139" s="64">
        <v>6.7</v>
      </c>
      <c r="E139" s="64">
        <v>5.9</v>
      </c>
      <c r="F139" s="64">
        <v>6.5</v>
      </c>
      <c r="G139" s="64">
        <v>5.7</v>
      </c>
      <c r="H139" s="64">
        <v>5.9</v>
      </c>
    </row>
    <row r="140" spans="1:10" x14ac:dyDescent="0.2">
      <c r="A140" s="63">
        <v>45825</v>
      </c>
      <c r="B140" s="6">
        <v>3</v>
      </c>
      <c r="C140" s="6">
        <v>9</v>
      </c>
      <c r="D140" s="64"/>
      <c r="E140" s="64"/>
      <c r="F140" s="64"/>
      <c r="G140" s="64"/>
      <c r="H140" s="64"/>
    </row>
    <row r="141" spans="1:10" x14ac:dyDescent="0.2">
      <c r="A141" s="63">
        <v>45825</v>
      </c>
      <c r="B141" s="6">
        <v>3</v>
      </c>
      <c r="C141" s="6" t="s">
        <v>3</v>
      </c>
      <c r="D141" s="64">
        <v>6.1</v>
      </c>
      <c r="E141" s="64">
        <v>5.4</v>
      </c>
      <c r="F141" s="64">
        <v>3.7</v>
      </c>
      <c r="G141" s="64">
        <v>5.0999999999999996</v>
      </c>
      <c r="H141" s="64">
        <v>6.2</v>
      </c>
    </row>
    <row r="142" spans="1:10" x14ac:dyDescent="0.2">
      <c r="A142" s="63">
        <v>45825</v>
      </c>
      <c r="B142" s="6">
        <v>3</v>
      </c>
      <c r="C142" s="6" t="s">
        <v>4</v>
      </c>
      <c r="D142" s="64"/>
      <c r="E142" s="64"/>
      <c r="F142" s="64"/>
      <c r="G142" s="64"/>
      <c r="H142" s="64"/>
    </row>
    <row r="143" spans="1:10" x14ac:dyDescent="0.2">
      <c r="A143" s="63">
        <v>45825</v>
      </c>
      <c r="B143" s="6">
        <v>3</v>
      </c>
      <c r="C143" s="6" t="s">
        <v>5</v>
      </c>
      <c r="D143" s="64">
        <v>7.6</v>
      </c>
      <c r="E143" s="64">
        <v>6.6</v>
      </c>
      <c r="F143" s="64">
        <v>5.5</v>
      </c>
      <c r="G143" s="64">
        <v>8.4</v>
      </c>
      <c r="H143" s="64">
        <v>12.6</v>
      </c>
    </row>
    <row r="144" spans="1:10" x14ac:dyDescent="0.2">
      <c r="A144" s="63">
        <v>45825</v>
      </c>
      <c r="B144" s="6">
        <v>3</v>
      </c>
      <c r="C144" s="6" t="s">
        <v>6</v>
      </c>
      <c r="D144" s="64"/>
      <c r="E144" s="64"/>
      <c r="F144" s="64"/>
      <c r="G144" s="64"/>
      <c r="H144" s="64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57"/>
  <sheetViews>
    <sheetView zoomScale="81" zoomScaleNormal="77" workbookViewId="0">
      <selection activeCell="AB33" sqref="AB33"/>
    </sheetView>
  </sheetViews>
  <sheetFormatPr baseColWidth="10" defaultRowHeight="15" x14ac:dyDescent="0.2"/>
  <cols>
    <col min="1" max="1" width="13.83203125" customWidth="1"/>
    <col min="2" max="3" width="5.6640625" style="1" customWidth="1"/>
    <col min="4" max="6" width="6.6640625" style="4" customWidth="1"/>
    <col min="7" max="12" width="6.6640625" style="2" customWidth="1"/>
  </cols>
  <sheetData>
    <row r="1" spans="1:36" ht="16" thickBot="1" x14ac:dyDescent="0.25">
      <c r="A1" s="13" t="s">
        <v>0</v>
      </c>
      <c r="B1" s="13" t="s">
        <v>1</v>
      </c>
      <c r="C1" s="13" t="s">
        <v>2</v>
      </c>
      <c r="D1" s="36" t="s">
        <v>7</v>
      </c>
      <c r="E1" s="36" t="s">
        <v>8</v>
      </c>
      <c r="F1" s="36" t="s">
        <v>9</v>
      </c>
      <c r="G1" s="14" t="s">
        <v>80</v>
      </c>
      <c r="H1" s="14" t="s">
        <v>81</v>
      </c>
      <c r="I1" s="14" t="s">
        <v>82</v>
      </c>
      <c r="J1" s="14" t="s">
        <v>83</v>
      </c>
      <c r="K1" s="14" t="s">
        <v>84</v>
      </c>
      <c r="L1" s="14" t="s">
        <v>85</v>
      </c>
      <c r="N1" s="54" t="s">
        <v>86</v>
      </c>
      <c r="O1" s="54" t="s">
        <v>87</v>
      </c>
      <c r="P1" s="54" t="s">
        <v>88</v>
      </c>
    </row>
    <row r="2" spans="1:36" x14ac:dyDescent="0.2">
      <c r="A2" s="15">
        <v>45755</v>
      </c>
      <c r="B2" s="16">
        <v>2</v>
      </c>
      <c r="C2" s="37">
        <v>1</v>
      </c>
      <c r="D2" s="38">
        <v>129.4</v>
      </c>
      <c r="E2" s="38">
        <v>133</v>
      </c>
      <c r="F2" s="38">
        <v>115.2</v>
      </c>
      <c r="G2" s="49">
        <v>6.41</v>
      </c>
      <c r="H2" s="49">
        <v>4.03</v>
      </c>
      <c r="I2" s="50">
        <v>5.98</v>
      </c>
      <c r="J2" s="49">
        <v>1.03</v>
      </c>
      <c r="K2" s="49">
        <v>0.57999999999999996</v>
      </c>
      <c r="L2" s="51">
        <v>0.99</v>
      </c>
      <c r="N2" s="53">
        <f>AVERAGE(D2:F4,D8:F10)</f>
        <v>88.338888888888889</v>
      </c>
      <c r="O2" s="53">
        <f t="shared" ref="O2:P2" si="0">AVERAGE(E2:G4,E8:G10)</f>
        <v>58.878333333333345</v>
      </c>
      <c r="P2" s="53">
        <f t="shared" si="0"/>
        <v>30.211666666666662</v>
      </c>
    </row>
    <row r="3" spans="1:36" x14ac:dyDescent="0.2">
      <c r="A3" s="21">
        <v>45755</v>
      </c>
      <c r="B3" s="6">
        <v>2</v>
      </c>
      <c r="C3" s="31">
        <v>2</v>
      </c>
      <c r="D3" s="32">
        <v>80.5</v>
      </c>
      <c r="E3" s="32">
        <v>77.599999999999994</v>
      </c>
      <c r="F3" s="32">
        <v>77</v>
      </c>
      <c r="G3" s="47">
        <v>4.34</v>
      </c>
      <c r="H3" s="47">
        <v>4</v>
      </c>
      <c r="I3" s="48">
        <v>3.83</v>
      </c>
      <c r="J3" s="47">
        <v>0.73</v>
      </c>
      <c r="K3" s="47">
        <v>0.64</v>
      </c>
      <c r="L3" s="52">
        <v>0.59</v>
      </c>
      <c r="N3" s="46">
        <f>AVERAGE(D5:F7,D11:F14)</f>
        <v>90.690476190476204</v>
      </c>
      <c r="O3" s="46">
        <f t="shared" ref="O3:P3" si="1">AVERAGE(E5:G7,E11:G14)</f>
        <v>58.877619047619064</v>
      </c>
      <c r="P3" s="46">
        <f t="shared" si="1"/>
        <v>29.689047619047614</v>
      </c>
      <c r="Q3" s="5">
        <f>O3-P3</f>
        <v>29.18857142857145</v>
      </c>
    </row>
    <row r="4" spans="1:36" x14ac:dyDescent="0.2">
      <c r="A4" s="21">
        <v>45755</v>
      </c>
      <c r="B4" s="6">
        <v>2</v>
      </c>
      <c r="C4" s="31">
        <v>3</v>
      </c>
      <c r="D4" s="32">
        <v>114.3</v>
      </c>
      <c r="E4" s="32">
        <v>94.1</v>
      </c>
      <c r="F4" s="32">
        <v>84.2</v>
      </c>
      <c r="G4" s="47">
        <v>5.46</v>
      </c>
      <c r="H4" s="47">
        <v>4.38</v>
      </c>
      <c r="I4" s="48">
        <v>4.43</v>
      </c>
      <c r="J4" s="47">
        <v>0.78</v>
      </c>
      <c r="K4" s="47">
        <v>0.66</v>
      </c>
      <c r="L4" s="52">
        <v>0.61</v>
      </c>
      <c r="AG4" s="62" t="s">
        <v>93</v>
      </c>
      <c r="AI4" t="s">
        <v>87</v>
      </c>
      <c r="AJ4" t="s">
        <v>96</v>
      </c>
    </row>
    <row r="5" spans="1:36" x14ac:dyDescent="0.2">
      <c r="A5" s="21">
        <v>45755</v>
      </c>
      <c r="B5" s="6">
        <v>2</v>
      </c>
      <c r="C5" s="10">
        <v>4</v>
      </c>
      <c r="D5" s="34">
        <v>59.1</v>
      </c>
      <c r="E5" s="34">
        <v>50.3</v>
      </c>
      <c r="F5" s="34">
        <v>75.900000000000006</v>
      </c>
      <c r="G5" s="11">
        <v>2.5</v>
      </c>
      <c r="H5" s="11">
        <v>2.29</v>
      </c>
      <c r="I5" s="11">
        <v>4.07</v>
      </c>
      <c r="J5" s="11">
        <v>0.44</v>
      </c>
      <c r="K5" s="11">
        <v>0.48</v>
      </c>
      <c r="L5" s="23">
        <v>0.75</v>
      </c>
      <c r="AG5" s="61">
        <v>45755</v>
      </c>
      <c r="AH5">
        <v>29.18857142857145</v>
      </c>
      <c r="AI5">
        <v>58.877619047619064</v>
      </c>
      <c r="AJ5">
        <f>AH5/AI5</f>
        <v>0.49574986048543007</v>
      </c>
    </row>
    <row r="6" spans="1:36" x14ac:dyDescent="0.2">
      <c r="A6" s="21">
        <v>45755</v>
      </c>
      <c r="B6" s="6">
        <v>2</v>
      </c>
      <c r="C6" s="10">
        <v>5</v>
      </c>
      <c r="D6" s="34">
        <v>79.7</v>
      </c>
      <c r="E6" s="34">
        <v>90.7</v>
      </c>
      <c r="F6" s="34">
        <v>67.099999999999994</v>
      </c>
      <c r="G6" s="11">
        <v>3.89</v>
      </c>
      <c r="H6" s="11">
        <v>4.3600000000000003</v>
      </c>
      <c r="I6" s="11">
        <v>3.31</v>
      </c>
      <c r="J6" s="11">
        <v>0.7</v>
      </c>
      <c r="K6" s="11">
        <v>0.82</v>
      </c>
      <c r="L6" s="23">
        <v>0.65</v>
      </c>
      <c r="AG6" s="61">
        <v>45762</v>
      </c>
      <c r="AH6">
        <v>51.70523809523808</v>
      </c>
      <c r="AI6">
        <v>102.5195238095238</v>
      </c>
      <c r="AJ6">
        <f t="shared" ref="AJ6:AJ7" si="2">AH6/AI6</f>
        <v>0.50434528150271019</v>
      </c>
    </row>
    <row r="7" spans="1:36" x14ac:dyDescent="0.2">
      <c r="A7" s="21">
        <v>45755</v>
      </c>
      <c r="B7" s="6">
        <v>2</v>
      </c>
      <c r="C7" s="10">
        <v>6</v>
      </c>
      <c r="D7" s="34">
        <v>119.9</v>
      </c>
      <c r="E7" s="34">
        <v>72.2</v>
      </c>
      <c r="F7" s="34">
        <v>59.9</v>
      </c>
      <c r="G7" s="11">
        <v>5.17</v>
      </c>
      <c r="H7" s="11">
        <v>2.92</v>
      </c>
      <c r="I7" s="11">
        <v>2.87</v>
      </c>
      <c r="J7" s="11">
        <v>0.9</v>
      </c>
      <c r="K7" s="11">
        <v>0.57999999999999996</v>
      </c>
      <c r="L7" s="23">
        <v>0.53</v>
      </c>
      <c r="AG7" s="61">
        <v>45769</v>
      </c>
      <c r="AH7">
        <v>70.65095238095239</v>
      </c>
      <c r="AI7">
        <v>198.9347619047619</v>
      </c>
      <c r="AJ7">
        <f t="shared" si="2"/>
        <v>0.35514633895294706</v>
      </c>
    </row>
    <row r="8" spans="1:36" x14ac:dyDescent="0.2">
      <c r="A8" s="21">
        <v>45755</v>
      </c>
      <c r="B8" s="6">
        <v>2</v>
      </c>
      <c r="C8" s="31">
        <v>7</v>
      </c>
      <c r="D8" s="32">
        <v>62.3</v>
      </c>
      <c r="E8" s="32">
        <v>85.7</v>
      </c>
      <c r="F8" s="32">
        <v>69</v>
      </c>
      <c r="G8" s="47">
        <v>3.09</v>
      </c>
      <c r="H8" s="47">
        <v>4.09</v>
      </c>
      <c r="I8" s="47">
        <v>3.12</v>
      </c>
      <c r="J8" s="47">
        <v>0.53</v>
      </c>
      <c r="K8" s="47">
        <v>0.71</v>
      </c>
      <c r="L8" s="52">
        <v>0.56999999999999995</v>
      </c>
      <c r="AG8" s="61">
        <v>45776</v>
      </c>
      <c r="AH8">
        <v>84.065714285714236</v>
      </c>
      <c r="AI8">
        <v>198.16285714285709</v>
      </c>
      <c r="AJ8">
        <f t="shared" ref="AJ8:AJ16" si="3">AH8/AI8</f>
        <v>0.4242253846042936</v>
      </c>
    </row>
    <row r="9" spans="1:36" x14ac:dyDescent="0.2">
      <c r="A9" s="21">
        <v>45755</v>
      </c>
      <c r="B9" s="6">
        <v>2</v>
      </c>
      <c r="C9" s="31">
        <v>8</v>
      </c>
      <c r="D9" s="32">
        <v>67</v>
      </c>
      <c r="E9" s="32">
        <v>65.099999999999994</v>
      </c>
      <c r="F9" s="32">
        <v>81.2</v>
      </c>
      <c r="G9" s="47">
        <v>3.04</v>
      </c>
      <c r="H9" s="47">
        <v>3.47</v>
      </c>
      <c r="I9" s="47">
        <v>3.78</v>
      </c>
      <c r="J9" s="47">
        <v>0.54</v>
      </c>
      <c r="K9" s="47">
        <v>0.75</v>
      </c>
      <c r="L9" s="52">
        <v>0.67</v>
      </c>
      <c r="AG9" s="61">
        <v>45783</v>
      </c>
      <c r="AH9">
        <v>99.229523809523783</v>
      </c>
      <c r="AI9">
        <v>233.37714285714281</v>
      </c>
      <c r="AJ9">
        <f t="shared" si="3"/>
        <v>0.42518955624658222</v>
      </c>
    </row>
    <row r="10" spans="1:36" x14ac:dyDescent="0.2">
      <c r="A10" s="21">
        <v>45755</v>
      </c>
      <c r="B10" s="6">
        <v>2</v>
      </c>
      <c r="C10" s="31">
        <v>9</v>
      </c>
      <c r="D10" s="32">
        <v>103.9</v>
      </c>
      <c r="E10" s="32">
        <v>84.3</v>
      </c>
      <c r="F10" s="32">
        <v>66.3</v>
      </c>
      <c r="G10" s="47">
        <v>4.7699999999999996</v>
      </c>
      <c r="H10" s="47">
        <v>3.83</v>
      </c>
      <c r="I10" s="47">
        <v>3.15</v>
      </c>
      <c r="J10" s="47">
        <v>0.83</v>
      </c>
      <c r="K10" s="47">
        <v>0.77</v>
      </c>
      <c r="L10" s="52">
        <v>0.55000000000000004</v>
      </c>
      <c r="AG10" s="61">
        <v>45790</v>
      </c>
      <c r="AH10">
        <v>74.747142857142876</v>
      </c>
      <c r="AI10">
        <v>180.3961904761905</v>
      </c>
      <c r="AJ10">
        <f t="shared" si="3"/>
        <v>0.41434989652405291</v>
      </c>
    </row>
    <row r="11" spans="1:36" x14ac:dyDescent="0.2">
      <c r="A11" s="21">
        <v>45755</v>
      </c>
      <c r="B11" s="6">
        <v>2</v>
      </c>
      <c r="C11" s="10" t="s">
        <v>3</v>
      </c>
      <c r="D11" s="34">
        <v>152.9</v>
      </c>
      <c r="E11" s="34">
        <v>84.3</v>
      </c>
      <c r="F11" s="34">
        <v>52.8</v>
      </c>
      <c r="G11" s="11">
        <v>6.5</v>
      </c>
      <c r="H11" s="11">
        <v>4.07</v>
      </c>
      <c r="I11" s="12">
        <v>1.97</v>
      </c>
      <c r="J11" s="11">
        <v>1.22</v>
      </c>
      <c r="K11" s="11">
        <v>0.65</v>
      </c>
      <c r="L11" s="23">
        <v>0.39</v>
      </c>
      <c r="AG11" s="61">
        <v>45797</v>
      </c>
      <c r="AH11">
        <v>45.951428571428536</v>
      </c>
      <c r="AI11">
        <v>116.01666666666664</v>
      </c>
      <c r="AJ11">
        <f t="shared" si="3"/>
        <v>0.39607609744084371</v>
      </c>
    </row>
    <row r="12" spans="1:36" x14ac:dyDescent="0.2">
      <c r="A12" s="21">
        <v>45755</v>
      </c>
      <c r="B12" s="6">
        <v>2</v>
      </c>
      <c r="C12" s="10" t="s">
        <v>4</v>
      </c>
      <c r="D12" s="34">
        <v>153.80000000000001</v>
      </c>
      <c r="E12" s="34">
        <v>153.30000000000001</v>
      </c>
      <c r="F12" s="34">
        <v>137.4</v>
      </c>
      <c r="G12" s="11">
        <v>3.78</v>
      </c>
      <c r="H12" s="11">
        <v>6.55</v>
      </c>
      <c r="I12" s="11">
        <v>5.22</v>
      </c>
      <c r="J12" s="11">
        <v>1.1100000000000001</v>
      </c>
      <c r="K12" s="11">
        <v>1.19</v>
      </c>
      <c r="L12" s="23">
        <v>0.94</v>
      </c>
      <c r="AG12" s="61">
        <v>45804</v>
      </c>
      <c r="AH12">
        <v>57.820000000000036</v>
      </c>
      <c r="AI12">
        <v>135.04142857142858</v>
      </c>
      <c r="AJ12">
        <f t="shared" si="3"/>
        <v>0.42816490177617472</v>
      </c>
    </row>
    <row r="13" spans="1:36" x14ac:dyDescent="0.2">
      <c r="A13" s="21">
        <v>45755</v>
      </c>
      <c r="B13" s="6">
        <v>2</v>
      </c>
      <c r="C13" s="10" t="s">
        <v>5</v>
      </c>
      <c r="D13" s="34">
        <v>84.4</v>
      </c>
      <c r="E13" s="34">
        <v>93.6</v>
      </c>
      <c r="F13" s="34">
        <v>80.900000000000006</v>
      </c>
      <c r="G13" s="11">
        <v>3.76</v>
      </c>
      <c r="H13" s="11">
        <v>3.48</v>
      </c>
      <c r="I13" s="11">
        <v>3.26</v>
      </c>
      <c r="J13" s="11">
        <v>0.76</v>
      </c>
      <c r="K13" s="11">
        <v>0.72</v>
      </c>
      <c r="L13" s="23">
        <v>0.72</v>
      </c>
      <c r="AG13" s="61">
        <v>45811</v>
      </c>
      <c r="AH13">
        <v>50.277619047619069</v>
      </c>
      <c r="AI13">
        <v>137.46428571428572</v>
      </c>
      <c r="AJ13">
        <f t="shared" si="3"/>
        <v>0.36575041136225872</v>
      </c>
    </row>
    <row r="14" spans="1:36" ht="16" thickBot="1" x14ac:dyDescent="0.25">
      <c r="A14" s="24">
        <v>45755</v>
      </c>
      <c r="B14" s="25">
        <v>2</v>
      </c>
      <c r="C14" s="26" t="s">
        <v>6</v>
      </c>
      <c r="D14" s="43">
        <v>46</v>
      </c>
      <c r="E14" s="43">
        <v>96.9</v>
      </c>
      <c r="F14" s="43">
        <v>93.4</v>
      </c>
      <c r="G14" s="27">
        <v>2.13</v>
      </c>
      <c r="H14" s="27">
        <v>4.67</v>
      </c>
      <c r="I14" s="27">
        <v>5.05</v>
      </c>
      <c r="J14" s="27">
        <v>0.33</v>
      </c>
      <c r="K14" s="27">
        <v>0.77</v>
      </c>
      <c r="L14" s="28">
        <v>0.83</v>
      </c>
      <c r="AG14" s="61">
        <v>45818</v>
      </c>
      <c r="AH14">
        <v>22.652000000000001</v>
      </c>
      <c r="AI14">
        <v>77.251499999999993</v>
      </c>
      <c r="AJ14">
        <f t="shared" si="3"/>
        <v>0.29322407979133097</v>
      </c>
    </row>
    <row r="15" spans="1:36" x14ac:dyDescent="0.2">
      <c r="A15" s="15">
        <v>45762</v>
      </c>
      <c r="B15" s="16">
        <v>3</v>
      </c>
      <c r="C15" s="37">
        <v>1</v>
      </c>
      <c r="D15" s="38">
        <v>191</v>
      </c>
      <c r="E15" s="38">
        <v>169</v>
      </c>
      <c r="F15" s="38">
        <v>169.3</v>
      </c>
      <c r="G15" s="49">
        <v>9.9</v>
      </c>
      <c r="H15" s="49">
        <v>8.1999999999999993</v>
      </c>
      <c r="I15" s="50">
        <v>7.36</v>
      </c>
      <c r="J15" s="49">
        <v>1.27</v>
      </c>
      <c r="K15" s="49">
        <v>0.99</v>
      </c>
      <c r="L15" s="51">
        <v>1.01</v>
      </c>
      <c r="N15" s="53">
        <f>AVERAGE(D15:F17,D21:F23)</f>
        <v>131.14055555555555</v>
      </c>
      <c r="O15" s="53">
        <f t="shared" ref="O15" si="4">AVERAGE(E15:G17,E21:G23)</f>
        <v>73.583888888888879</v>
      </c>
      <c r="P15" s="53">
        <f t="shared" ref="P15" si="5">AVERAGE(F15:H17,F21:H23)</f>
        <v>38.828333333333326</v>
      </c>
      <c r="AG15" s="61">
        <v>45825</v>
      </c>
      <c r="AH15">
        <v>-5.0280952380952399</v>
      </c>
      <c r="AI15">
        <v>16.809047619047618</v>
      </c>
      <c r="AJ15">
        <f t="shared" si="3"/>
        <v>-0.29913028697696831</v>
      </c>
    </row>
    <row r="16" spans="1:36" x14ac:dyDescent="0.2">
      <c r="A16" s="21">
        <v>45762</v>
      </c>
      <c r="B16" s="6">
        <v>3</v>
      </c>
      <c r="C16" s="31">
        <v>2</v>
      </c>
      <c r="D16" s="32">
        <v>69</v>
      </c>
      <c r="E16" s="32">
        <v>97.3</v>
      </c>
      <c r="F16" s="32">
        <v>4.33</v>
      </c>
      <c r="G16" s="47">
        <v>3.36</v>
      </c>
      <c r="H16" s="47">
        <v>4.33</v>
      </c>
      <c r="I16" s="48">
        <v>4.72</v>
      </c>
      <c r="J16" s="47">
        <v>0.4</v>
      </c>
      <c r="K16" s="47">
        <v>0.63</v>
      </c>
      <c r="L16" s="52">
        <v>0.71</v>
      </c>
      <c r="N16" s="46">
        <f>AVERAGE(D18:F20,D24:F27)</f>
        <v>147.41095238095235</v>
      </c>
      <c r="O16" s="46">
        <f t="shared" ref="O16" si="6">AVERAGE(E18:G20,E24:G27)</f>
        <v>102.5195238095238</v>
      </c>
      <c r="P16" s="46">
        <f t="shared" ref="P16" si="7">AVERAGE(F18:H20,F24:H27)</f>
        <v>50.814285714285724</v>
      </c>
      <c r="Q16" s="5">
        <f>O16-P16</f>
        <v>51.70523809523808</v>
      </c>
      <c r="AG16" s="61">
        <v>45832</v>
      </c>
      <c r="AH16">
        <v>1.6399999999999935</v>
      </c>
      <c r="AI16">
        <v>25.755714285714284</v>
      </c>
      <c r="AJ16">
        <f t="shared" si="3"/>
        <v>6.3675189971711996E-2</v>
      </c>
    </row>
    <row r="17" spans="1:17" x14ac:dyDescent="0.2">
      <c r="A17" s="21">
        <v>45762</v>
      </c>
      <c r="B17" s="6">
        <v>3</v>
      </c>
      <c r="C17" s="31">
        <v>3</v>
      </c>
      <c r="D17" s="32">
        <v>230.1</v>
      </c>
      <c r="E17" s="32">
        <v>49.4</v>
      </c>
      <c r="F17" s="32">
        <v>50.3</v>
      </c>
      <c r="G17" s="47">
        <v>10.79</v>
      </c>
      <c r="H17" s="47">
        <v>2.13</v>
      </c>
      <c r="I17" s="48">
        <v>2.2999999999999998</v>
      </c>
      <c r="J17" s="47">
        <v>1.65</v>
      </c>
      <c r="K17" s="47">
        <v>0.3</v>
      </c>
      <c r="L17" s="52">
        <v>0.32</v>
      </c>
    </row>
    <row r="18" spans="1:17" x14ac:dyDescent="0.2">
      <c r="A18" s="21">
        <v>45762</v>
      </c>
      <c r="B18" s="6">
        <v>3</v>
      </c>
      <c r="C18" s="10">
        <v>4</v>
      </c>
      <c r="D18" s="34">
        <v>109.6</v>
      </c>
      <c r="E18" s="34">
        <v>99.2</v>
      </c>
      <c r="F18" s="34">
        <v>149.9</v>
      </c>
      <c r="G18" s="11">
        <v>5.79</v>
      </c>
      <c r="H18" s="11">
        <v>5.5</v>
      </c>
      <c r="I18" s="11">
        <v>5.93</v>
      </c>
      <c r="J18" s="11">
        <v>0.74</v>
      </c>
      <c r="K18" s="11">
        <v>0.76</v>
      </c>
      <c r="L18" s="23">
        <v>1.26</v>
      </c>
    </row>
    <row r="19" spans="1:17" x14ac:dyDescent="0.2">
      <c r="A19" s="21">
        <v>45762</v>
      </c>
      <c r="B19" s="6">
        <v>3</v>
      </c>
      <c r="C19" s="10">
        <v>5</v>
      </c>
      <c r="D19" s="34">
        <v>171.2</v>
      </c>
      <c r="E19" s="34">
        <v>202</v>
      </c>
      <c r="F19" s="34">
        <v>84.1</v>
      </c>
      <c r="G19" s="11">
        <v>9.07</v>
      </c>
      <c r="H19" s="11">
        <v>9.48</v>
      </c>
      <c r="I19" s="11">
        <v>4.34</v>
      </c>
      <c r="J19" s="11">
        <v>1.47</v>
      </c>
      <c r="K19" s="11">
        <v>1.46</v>
      </c>
      <c r="L19" s="23">
        <v>0.65</v>
      </c>
    </row>
    <row r="20" spans="1:17" x14ac:dyDescent="0.2">
      <c r="A20" s="21">
        <v>45762</v>
      </c>
      <c r="B20" s="6">
        <v>3</v>
      </c>
      <c r="C20" s="10">
        <v>6</v>
      </c>
      <c r="D20" s="34">
        <v>128.9</v>
      </c>
      <c r="E20" s="34">
        <v>145.69999999999999</v>
      </c>
      <c r="F20" s="34">
        <v>231.4</v>
      </c>
      <c r="G20" s="11">
        <v>6.5</v>
      </c>
      <c r="H20" s="11">
        <v>7.73</v>
      </c>
      <c r="I20" s="11">
        <v>11.27</v>
      </c>
      <c r="J20" s="11">
        <v>1.08</v>
      </c>
      <c r="K20" s="11">
        <v>1.1399999999999999</v>
      </c>
      <c r="L20" s="23">
        <v>1.97</v>
      </c>
    </row>
    <row r="21" spans="1:17" x14ac:dyDescent="0.2">
      <c r="A21" s="21">
        <v>45762</v>
      </c>
      <c r="B21" s="6">
        <v>3</v>
      </c>
      <c r="C21" s="31">
        <v>7</v>
      </c>
      <c r="D21" s="32">
        <v>174.6</v>
      </c>
      <c r="E21" s="32">
        <v>79.5</v>
      </c>
      <c r="F21" s="32">
        <v>134.1</v>
      </c>
      <c r="G21" s="47">
        <v>8.15</v>
      </c>
      <c r="H21" s="47">
        <v>4.29</v>
      </c>
      <c r="I21" s="47">
        <v>6.3</v>
      </c>
      <c r="J21" s="47">
        <v>1.36</v>
      </c>
      <c r="K21" s="47">
        <v>0.71</v>
      </c>
      <c r="L21" s="52">
        <v>1.02</v>
      </c>
    </row>
    <row r="22" spans="1:17" x14ac:dyDescent="0.2">
      <c r="A22" s="21">
        <v>45762</v>
      </c>
      <c r="B22" s="6">
        <v>3</v>
      </c>
      <c r="C22" s="31">
        <v>8</v>
      </c>
      <c r="D22" s="32">
        <v>186.2</v>
      </c>
      <c r="E22" s="32">
        <v>141.69999999999999</v>
      </c>
      <c r="F22" s="32">
        <v>120.1</v>
      </c>
      <c r="G22" s="47">
        <v>8.93</v>
      </c>
      <c r="H22" s="47">
        <v>7.39</v>
      </c>
      <c r="I22" s="47">
        <v>6.48</v>
      </c>
      <c r="J22" s="47">
        <v>1.34</v>
      </c>
      <c r="K22" s="47">
        <v>1.06</v>
      </c>
      <c r="L22" s="52">
        <v>1.06</v>
      </c>
    </row>
    <row r="23" spans="1:17" x14ac:dyDescent="0.2">
      <c r="A23" s="21">
        <v>45762</v>
      </c>
      <c r="B23" s="6">
        <v>3</v>
      </c>
      <c r="C23" s="31">
        <v>9</v>
      </c>
      <c r="D23" s="32">
        <v>237.8</v>
      </c>
      <c r="E23" s="32">
        <v>120.7</v>
      </c>
      <c r="F23" s="32">
        <v>136.1</v>
      </c>
      <c r="G23" s="47">
        <v>11.55</v>
      </c>
      <c r="H23" s="47">
        <v>5.66</v>
      </c>
      <c r="I23" s="47">
        <v>5.49</v>
      </c>
      <c r="J23" s="47">
        <v>1.82</v>
      </c>
      <c r="K23" s="47">
        <v>0.77</v>
      </c>
      <c r="L23" s="52">
        <v>0.78</v>
      </c>
    </row>
    <row r="24" spans="1:17" x14ac:dyDescent="0.2">
      <c r="A24" s="21">
        <v>45762</v>
      </c>
      <c r="B24" s="6">
        <v>3</v>
      </c>
      <c r="C24" s="10" t="s">
        <v>3</v>
      </c>
      <c r="D24" s="34">
        <v>143</v>
      </c>
      <c r="E24" s="34">
        <v>237.6</v>
      </c>
      <c r="F24" s="34">
        <v>116.6</v>
      </c>
      <c r="G24" s="11">
        <v>6.23</v>
      </c>
      <c r="H24" s="11">
        <v>12.29</v>
      </c>
      <c r="I24" s="12">
        <v>5.93</v>
      </c>
      <c r="J24" s="11">
        <v>1.06</v>
      </c>
      <c r="K24" s="11">
        <v>1.96</v>
      </c>
      <c r="L24" s="23">
        <v>1</v>
      </c>
    </row>
    <row r="25" spans="1:17" x14ac:dyDescent="0.2">
      <c r="A25" s="21">
        <v>45762</v>
      </c>
      <c r="B25" s="6">
        <v>3</v>
      </c>
      <c r="C25" s="10" t="s">
        <v>4</v>
      </c>
      <c r="D25" s="34">
        <v>78.23</v>
      </c>
      <c r="E25" s="34">
        <v>140.30000000000001</v>
      </c>
      <c r="F25" s="34">
        <v>111.1</v>
      </c>
      <c r="G25" s="11">
        <v>3.64</v>
      </c>
      <c r="H25" s="11">
        <v>6.62</v>
      </c>
      <c r="I25" s="11">
        <v>4.8899999999999997</v>
      </c>
      <c r="J25" s="11">
        <v>0.57999999999999996</v>
      </c>
      <c r="K25" s="11">
        <v>0.98</v>
      </c>
      <c r="L25" s="23">
        <v>0.73</v>
      </c>
    </row>
    <row r="26" spans="1:17" x14ac:dyDescent="0.2">
      <c r="A26" s="21">
        <v>45762</v>
      </c>
      <c r="B26" s="6">
        <v>3</v>
      </c>
      <c r="C26" s="10" t="s">
        <v>5</v>
      </c>
      <c r="D26" s="34">
        <v>244.2</v>
      </c>
      <c r="E26" s="34">
        <v>234.1</v>
      </c>
      <c r="F26" s="34">
        <v>95.2</v>
      </c>
      <c r="G26" s="11">
        <v>11.37</v>
      </c>
      <c r="H26" s="11">
        <v>10.67</v>
      </c>
      <c r="I26" s="11">
        <v>4.8499999999999996</v>
      </c>
      <c r="J26" s="11">
        <v>1.67</v>
      </c>
      <c r="K26" s="11">
        <v>1.66</v>
      </c>
      <c r="L26" s="23">
        <v>0.74</v>
      </c>
    </row>
    <row r="27" spans="1:17" ht="16" thickBot="1" x14ac:dyDescent="0.25">
      <c r="A27" s="24">
        <v>45762</v>
      </c>
      <c r="B27" s="25">
        <v>3</v>
      </c>
      <c r="C27" s="26" t="s">
        <v>6</v>
      </c>
      <c r="D27" s="43">
        <v>116.4</v>
      </c>
      <c r="E27" s="43">
        <v>83.9</v>
      </c>
      <c r="F27" s="43">
        <v>173</v>
      </c>
      <c r="G27" s="27">
        <v>6.21</v>
      </c>
      <c r="H27" s="27">
        <v>4.7</v>
      </c>
      <c r="I27" s="27">
        <v>9.0299999999999994</v>
      </c>
      <c r="J27" s="27">
        <v>0.97</v>
      </c>
      <c r="K27" s="27">
        <v>0.68</v>
      </c>
      <c r="L27" s="28">
        <v>1.4</v>
      </c>
    </row>
    <row r="28" spans="1:17" x14ac:dyDescent="0.2">
      <c r="A28" s="15">
        <v>45769</v>
      </c>
      <c r="B28" s="16">
        <v>4</v>
      </c>
      <c r="C28" s="37">
        <v>1</v>
      </c>
      <c r="D28" s="38">
        <v>154.30000000000001</v>
      </c>
      <c r="E28" s="38">
        <v>440.3</v>
      </c>
      <c r="F28" s="38">
        <v>169.2</v>
      </c>
      <c r="G28" s="49">
        <v>10.029999999999999</v>
      </c>
      <c r="H28" s="49">
        <v>27.24</v>
      </c>
      <c r="I28" s="50">
        <v>10.56</v>
      </c>
      <c r="J28" s="49">
        <v>1.23</v>
      </c>
      <c r="K28" s="49">
        <v>3.38</v>
      </c>
      <c r="L28" s="51">
        <v>1.3</v>
      </c>
      <c r="N28" s="53">
        <f>AVERAGE(D28:F30,D34:F36)</f>
        <v>269.26666666666665</v>
      </c>
      <c r="O28" s="53">
        <f t="shared" ref="O28" si="8">AVERAGE(E28:G30,E34:G36)</f>
        <v>179.68944444444446</v>
      </c>
      <c r="P28" s="53">
        <f t="shared" ref="P28" si="9">AVERAGE(F28:H30,F34:H36)</f>
        <v>76.416666666666686</v>
      </c>
    </row>
    <row r="29" spans="1:17" x14ac:dyDescent="0.2">
      <c r="A29" s="21">
        <v>45769</v>
      </c>
      <c r="B29" s="6">
        <v>4</v>
      </c>
      <c r="C29" s="31">
        <v>2</v>
      </c>
      <c r="D29" s="32">
        <v>580.5</v>
      </c>
      <c r="E29" s="32">
        <v>413.1</v>
      </c>
      <c r="F29" s="32">
        <v>139.6</v>
      </c>
      <c r="G29" s="47">
        <v>37.49</v>
      </c>
      <c r="H29" s="47">
        <v>26.52</v>
      </c>
      <c r="I29" s="48">
        <v>9.42</v>
      </c>
      <c r="J29" s="47">
        <v>4.95</v>
      </c>
      <c r="K29" s="47">
        <v>3.19</v>
      </c>
      <c r="L29" s="52">
        <v>1.31</v>
      </c>
      <c r="N29" s="46">
        <f>AVERAGE(D31:F33,D37:F40)</f>
        <v>306.62857142857143</v>
      </c>
      <c r="O29" s="46">
        <f t="shared" ref="O29" si="10">AVERAGE(E31:G33,E37:G40)</f>
        <v>198.9347619047619</v>
      </c>
      <c r="P29" s="46">
        <f t="shared" ref="P29" si="11">AVERAGE(F31:H33,F37:H40)</f>
        <v>128.28380952380951</v>
      </c>
      <c r="Q29" s="5">
        <f>O29-P29</f>
        <v>70.65095238095239</v>
      </c>
    </row>
    <row r="30" spans="1:17" x14ac:dyDescent="0.2">
      <c r="A30" s="21">
        <v>45769</v>
      </c>
      <c r="B30" s="6">
        <v>4</v>
      </c>
      <c r="C30" s="31">
        <v>3</v>
      </c>
      <c r="D30" s="32">
        <v>287.3</v>
      </c>
      <c r="E30" s="32">
        <v>342.6</v>
      </c>
      <c r="F30" s="32">
        <v>98.7</v>
      </c>
      <c r="G30" s="47">
        <v>15.11</v>
      </c>
      <c r="H30" s="47">
        <v>18.97</v>
      </c>
      <c r="I30" s="48">
        <v>4.6500000000000004</v>
      </c>
      <c r="J30" s="47">
        <v>1.55</v>
      </c>
      <c r="K30" s="47">
        <v>2.2799999999999998</v>
      </c>
      <c r="L30" s="52">
        <v>0.56999999999999995</v>
      </c>
    </row>
    <row r="31" spans="1:17" x14ac:dyDescent="0.2">
      <c r="A31" s="21">
        <v>45769</v>
      </c>
      <c r="B31" s="6">
        <v>4</v>
      </c>
      <c r="C31" s="10">
        <v>4</v>
      </c>
      <c r="D31" s="34">
        <v>230</v>
      </c>
      <c r="E31" s="34">
        <v>285.39999999999998</v>
      </c>
      <c r="F31" s="34">
        <v>313.5</v>
      </c>
      <c r="G31" s="11">
        <v>12.76</v>
      </c>
      <c r="H31" s="11">
        <v>16.68</v>
      </c>
      <c r="I31" s="11">
        <v>20.420000000000002</v>
      </c>
      <c r="J31" s="11">
        <v>1.74</v>
      </c>
      <c r="K31" s="11">
        <v>2.2599999999999998</v>
      </c>
      <c r="L31" s="23">
        <v>2.93</v>
      </c>
    </row>
    <row r="32" spans="1:17" x14ac:dyDescent="0.2">
      <c r="A32" s="21">
        <v>45769</v>
      </c>
      <c r="B32" s="6">
        <v>4</v>
      </c>
      <c r="C32" s="10">
        <v>5</v>
      </c>
      <c r="D32" s="34">
        <v>706.4</v>
      </c>
      <c r="E32" s="34">
        <v>174.4</v>
      </c>
      <c r="F32" s="34">
        <v>363</v>
      </c>
      <c r="G32" s="11">
        <v>47.1</v>
      </c>
      <c r="H32" s="11">
        <v>11.81</v>
      </c>
      <c r="I32" s="11">
        <v>22.3</v>
      </c>
      <c r="J32" s="11">
        <v>6.13</v>
      </c>
      <c r="K32" s="11">
        <v>1.51</v>
      </c>
      <c r="L32" s="23">
        <v>2.92</v>
      </c>
    </row>
    <row r="33" spans="1:17" x14ac:dyDescent="0.2">
      <c r="A33" s="21">
        <v>45769</v>
      </c>
      <c r="B33" s="6">
        <v>4</v>
      </c>
      <c r="C33" s="10">
        <v>6</v>
      </c>
      <c r="D33" s="34">
        <v>375.7</v>
      </c>
      <c r="E33" s="34">
        <v>171.7</v>
      </c>
      <c r="F33" s="34">
        <v>413</v>
      </c>
      <c r="G33" s="11">
        <v>25.51</v>
      </c>
      <c r="H33" s="11">
        <v>10.18</v>
      </c>
      <c r="I33" s="11">
        <v>27.53</v>
      </c>
      <c r="J33" s="11">
        <v>3.52</v>
      </c>
      <c r="K33" s="11">
        <v>1.29</v>
      </c>
      <c r="L33" s="23">
        <v>3.6</v>
      </c>
    </row>
    <row r="34" spans="1:17" x14ac:dyDescent="0.2">
      <c r="A34" s="21">
        <v>45769</v>
      </c>
      <c r="B34" s="6">
        <v>4</v>
      </c>
      <c r="C34" s="31">
        <v>7</v>
      </c>
      <c r="D34" s="32">
        <v>309.5</v>
      </c>
      <c r="E34" s="32">
        <v>150.5</v>
      </c>
      <c r="F34" s="32">
        <v>391.5</v>
      </c>
      <c r="G34" s="47">
        <v>19.5</v>
      </c>
      <c r="H34" s="47">
        <v>8.27</v>
      </c>
      <c r="I34" s="47">
        <v>22.1</v>
      </c>
      <c r="J34" s="47">
        <v>2.72</v>
      </c>
      <c r="K34" s="47">
        <v>1.1100000000000001</v>
      </c>
      <c r="L34" s="52">
        <v>3.17</v>
      </c>
    </row>
    <row r="35" spans="1:17" x14ac:dyDescent="0.2">
      <c r="A35" s="21">
        <v>45769</v>
      </c>
      <c r="B35" s="6">
        <v>4</v>
      </c>
      <c r="C35" s="31">
        <v>8</v>
      </c>
      <c r="D35" s="32">
        <v>105.6</v>
      </c>
      <c r="E35" s="32">
        <v>208.9</v>
      </c>
      <c r="F35" s="32">
        <v>215.1</v>
      </c>
      <c r="G35" s="47">
        <v>7.16</v>
      </c>
      <c r="H35" s="47">
        <v>13.51</v>
      </c>
      <c r="I35" s="47">
        <v>12.87</v>
      </c>
      <c r="J35" s="47">
        <v>6.9</v>
      </c>
      <c r="K35" s="47">
        <v>1.75</v>
      </c>
      <c r="L35" s="52">
        <v>1.56</v>
      </c>
    </row>
    <row r="36" spans="1:17" x14ac:dyDescent="0.2">
      <c r="A36" s="21">
        <v>45769</v>
      </c>
      <c r="B36" s="6">
        <v>4</v>
      </c>
      <c r="C36" s="31">
        <v>9</v>
      </c>
      <c r="D36" s="32">
        <v>281.39999999999998</v>
      </c>
      <c r="E36" s="32">
        <v>425.9</v>
      </c>
      <c r="F36" s="32">
        <v>132.80000000000001</v>
      </c>
      <c r="G36" s="47">
        <v>16.920000000000002</v>
      </c>
      <c r="H36" s="47">
        <v>27.88</v>
      </c>
      <c r="I36" s="47">
        <v>7.65</v>
      </c>
      <c r="J36" s="47">
        <v>2.17</v>
      </c>
      <c r="K36" s="47">
        <v>3.57</v>
      </c>
      <c r="L36" s="52">
        <v>1.06</v>
      </c>
    </row>
    <row r="37" spans="1:17" x14ac:dyDescent="0.2">
      <c r="A37" s="21">
        <v>45769</v>
      </c>
      <c r="B37" s="6">
        <v>4</v>
      </c>
      <c r="C37" s="10" t="s">
        <v>3</v>
      </c>
      <c r="D37" s="34">
        <v>177.9</v>
      </c>
      <c r="E37" s="34">
        <v>275.2</v>
      </c>
      <c r="F37" s="34">
        <v>538.20000000000005</v>
      </c>
      <c r="G37" s="11">
        <v>10.76</v>
      </c>
      <c r="H37" s="11">
        <v>18.68</v>
      </c>
      <c r="I37" s="12">
        <v>34.32</v>
      </c>
      <c r="J37" s="11">
        <v>1.23</v>
      </c>
      <c r="K37" s="11">
        <v>2.29</v>
      </c>
      <c r="L37" s="23">
        <v>4.3600000000000003</v>
      </c>
    </row>
    <row r="38" spans="1:17" x14ac:dyDescent="0.2">
      <c r="A38" s="21">
        <v>45769</v>
      </c>
      <c r="B38" s="6">
        <v>4</v>
      </c>
      <c r="C38" s="10" t="s">
        <v>4</v>
      </c>
      <c r="D38" s="34">
        <v>444.5</v>
      </c>
      <c r="E38" s="34">
        <v>349</v>
      </c>
      <c r="F38" s="34">
        <v>325.8</v>
      </c>
      <c r="G38" s="11">
        <v>28.62</v>
      </c>
      <c r="H38" s="11">
        <v>23.73</v>
      </c>
      <c r="I38" s="11">
        <v>18.89</v>
      </c>
      <c r="J38" s="11">
        <v>3.6</v>
      </c>
      <c r="K38" s="11">
        <v>2.7</v>
      </c>
      <c r="L38" s="23">
        <v>2.3199999999999998</v>
      </c>
    </row>
    <row r="39" spans="1:17" x14ac:dyDescent="0.2">
      <c r="A39" s="21">
        <v>45769</v>
      </c>
      <c r="B39" s="6">
        <v>4</v>
      </c>
      <c r="C39" s="10" t="s">
        <v>5</v>
      </c>
      <c r="D39" s="34">
        <v>224.2</v>
      </c>
      <c r="E39" s="34">
        <v>117</v>
      </c>
      <c r="F39" s="34">
        <v>156.9</v>
      </c>
      <c r="G39" s="11">
        <v>13.66</v>
      </c>
      <c r="H39" s="11">
        <v>7.1</v>
      </c>
      <c r="I39" s="11">
        <v>10.38</v>
      </c>
      <c r="J39" s="11">
        <v>2.0099999999999998</v>
      </c>
      <c r="K39" s="11">
        <v>1.1399999999999999</v>
      </c>
      <c r="L39" s="23">
        <v>1.56</v>
      </c>
    </row>
    <row r="40" spans="1:17" ht="16" thickBot="1" x14ac:dyDescent="0.25">
      <c r="A40" s="24">
        <v>45769</v>
      </c>
      <c r="B40" s="25">
        <v>4</v>
      </c>
      <c r="C40" s="26" t="s">
        <v>6</v>
      </c>
      <c r="D40" s="43">
        <v>256.3</v>
      </c>
      <c r="E40" s="43">
        <v>212.5</v>
      </c>
      <c r="F40" s="43">
        <v>328.6</v>
      </c>
      <c r="G40" s="27">
        <v>15.02</v>
      </c>
      <c r="H40" s="27">
        <v>13.35</v>
      </c>
      <c r="I40" s="27">
        <v>18.77</v>
      </c>
      <c r="J40" s="27">
        <v>1.9</v>
      </c>
      <c r="K40" s="27">
        <v>2.33</v>
      </c>
      <c r="L40" s="28">
        <v>1.67</v>
      </c>
    </row>
    <row r="41" spans="1:17" x14ac:dyDescent="0.2">
      <c r="A41" s="15">
        <v>45776</v>
      </c>
      <c r="B41" s="16">
        <v>2</v>
      </c>
      <c r="C41" s="37">
        <v>1</v>
      </c>
      <c r="D41" s="38">
        <v>374.3</v>
      </c>
      <c r="E41" s="38">
        <v>244.7</v>
      </c>
      <c r="F41" s="38">
        <v>86.7</v>
      </c>
      <c r="G41" s="49">
        <v>24.13</v>
      </c>
      <c r="H41" s="49">
        <v>15.23</v>
      </c>
      <c r="I41" s="50">
        <v>4.42</v>
      </c>
      <c r="J41" s="49">
        <v>2.77</v>
      </c>
      <c r="K41" s="49">
        <v>1.94</v>
      </c>
      <c r="L41" s="51">
        <v>0.41</v>
      </c>
      <c r="N41" s="53">
        <f>AVERAGE(D41:F43,D47:F49)</f>
        <v>305.85000000000002</v>
      </c>
      <c r="O41" s="53">
        <f t="shared" ref="O41" si="12">AVERAGE(E41:G43,E47:G49)</f>
        <v>210.18333333333331</v>
      </c>
      <c r="P41" s="53">
        <f t="shared" ref="P41" si="13">AVERAGE(F41:H43,F47:H49)</f>
        <v>122.815</v>
      </c>
    </row>
    <row r="42" spans="1:17" x14ac:dyDescent="0.2">
      <c r="A42" s="21">
        <v>45776</v>
      </c>
      <c r="B42" s="6">
        <v>2</v>
      </c>
      <c r="C42" s="31">
        <v>2</v>
      </c>
      <c r="D42" s="32">
        <v>248.5</v>
      </c>
      <c r="E42" s="32">
        <v>319.39999999999998</v>
      </c>
      <c r="F42" s="32">
        <v>461.9</v>
      </c>
      <c r="G42" s="47">
        <v>16.18</v>
      </c>
      <c r="H42" s="47">
        <v>23.23</v>
      </c>
      <c r="I42" s="48">
        <v>27.36</v>
      </c>
      <c r="J42" s="47">
        <v>2.1</v>
      </c>
      <c r="K42" s="47">
        <v>3.32</v>
      </c>
      <c r="L42" s="52">
        <v>3.24</v>
      </c>
      <c r="N42" s="46">
        <f>AVERAGE(D44:F46,D50:F53)</f>
        <v>273.14761904761906</v>
      </c>
      <c r="O42" s="46">
        <f t="shared" ref="O42" si="14">AVERAGE(E44:G46,E50:G53)</f>
        <v>198.16285714285709</v>
      </c>
      <c r="P42" s="46">
        <f t="shared" ref="P42" si="15">AVERAGE(F44:H46,F50:H53)</f>
        <v>114.09714285714286</v>
      </c>
      <c r="Q42" s="5">
        <f>O42-P42</f>
        <v>84.065714285714236</v>
      </c>
    </row>
    <row r="43" spans="1:17" x14ac:dyDescent="0.2">
      <c r="A43" s="21">
        <v>45776</v>
      </c>
      <c r="B43" s="6">
        <v>2</v>
      </c>
      <c r="C43" s="31">
        <v>3</v>
      </c>
      <c r="D43" s="32">
        <v>369.2</v>
      </c>
      <c r="E43" s="32">
        <v>136.30000000000001</v>
      </c>
      <c r="F43" s="32">
        <v>544.5</v>
      </c>
      <c r="G43" s="47">
        <v>26.52</v>
      </c>
      <c r="H43" s="47">
        <v>8.2899999999999991</v>
      </c>
      <c r="I43" s="48">
        <v>34.94</v>
      </c>
      <c r="J43" s="47">
        <v>3.67</v>
      </c>
      <c r="K43" s="47">
        <v>0.89</v>
      </c>
      <c r="L43" s="52">
        <v>4.38</v>
      </c>
    </row>
    <row r="44" spans="1:17" x14ac:dyDescent="0.2">
      <c r="A44" s="21">
        <v>45776</v>
      </c>
      <c r="B44" s="6">
        <v>2</v>
      </c>
      <c r="C44" s="10">
        <v>4</v>
      </c>
      <c r="D44" s="34">
        <v>323.89999999999998</v>
      </c>
      <c r="E44" s="34">
        <v>338.8</v>
      </c>
      <c r="F44" s="34">
        <v>219.3</v>
      </c>
      <c r="G44" s="11">
        <v>24.05</v>
      </c>
      <c r="H44" s="11">
        <v>23.62</v>
      </c>
      <c r="I44" s="11">
        <v>14.46</v>
      </c>
      <c r="J44" s="11">
        <v>3.61</v>
      </c>
      <c r="K44" s="11">
        <v>3.49</v>
      </c>
      <c r="L44" s="23">
        <v>2.31</v>
      </c>
    </row>
    <row r="45" spans="1:17" x14ac:dyDescent="0.2">
      <c r="A45" s="21">
        <v>45776</v>
      </c>
      <c r="B45" s="6">
        <v>2</v>
      </c>
      <c r="C45" s="10">
        <v>5</v>
      </c>
      <c r="D45" s="34">
        <v>248</v>
      </c>
      <c r="E45" s="34">
        <v>175.5</v>
      </c>
      <c r="F45" s="34">
        <v>256</v>
      </c>
      <c r="G45" s="11">
        <v>17.37</v>
      </c>
      <c r="H45" s="11">
        <v>9.24</v>
      </c>
      <c r="I45" s="11">
        <v>14.45</v>
      </c>
      <c r="J45" s="11">
        <v>2.59</v>
      </c>
      <c r="K45" s="11">
        <v>1.34</v>
      </c>
      <c r="L45" s="23">
        <v>2.13</v>
      </c>
    </row>
    <row r="46" spans="1:17" x14ac:dyDescent="0.2">
      <c r="A46" s="21">
        <v>45776</v>
      </c>
      <c r="B46" s="6">
        <v>2</v>
      </c>
      <c r="C46" s="10">
        <v>6</v>
      </c>
      <c r="D46" s="34">
        <v>218.8</v>
      </c>
      <c r="E46" s="34">
        <v>273.60000000000002</v>
      </c>
      <c r="F46" s="34">
        <v>278.39999999999998</v>
      </c>
      <c r="G46" s="11">
        <v>15.37</v>
      </c>
      <c r="H46" s="11">
        <v>18.5</v>
      </c>
      <c r="I46" s="11">
        <v>22.26</v>
      </c>
      <c r="J46" s="11">
        <v>2.2999999999999998</v>
      </c>
      <c r="K46" s="11">
        <v>2.4900000000000002</v>
      </c>
      <c r="L46" s="23">
        <v>3.34</v>
      </c>
    </row>
    <row r="47" spans="1:17" x14ac:dyDescent="0.2">
      <c r="A47" s="21">
        <v>45776</v>
      </c>
      <c r="B47" s="6">
        <v>2</v>
      </c>
      <c r="C47" s="31">
        <v>7</v>
      </c>
      <c r="D47" s="32">
        <v>115.3</v>
      </c>
      <c r="E47" s="32">
        <v>320.8</v>
      </c>
      <c r="F47" s="32">
        <v>178</v>
      </c>
      <c r="G47" s="47">
        <v>8.2200000000000006</v>
      </c>
      <c r="H47" s="47">
        <v>25.03</v>
      </c>
      <c r="I47" s="47">
        <v>14.68</v>
      </c>
      <c r="J47" s="47">
        <v>1.08</v>
      </c>
      <c r="K47" s="47">
        <v>3.56</v>
      </c>
      <c r="L47" s="52">
        <v>2.0299999999999998</v>
      </c>
    </row>
    <row r="48" spans="1:17" x14ac:dyDescent="0.2">
      <c r="A48" s="21">
        <v>45776</v>
      </c>
      <c r="B48" s="6">
        <v>2</v>
      </c>
      <c r="C48" s="31">
        <v>8</v>
      </c>
      <c r="D48" s="32">
        <v>489.2</v>
      </c>
      <c r="E48" s="32">
        <v>388.6</v>
      </c>
      <c r="F48" s="32">
        <v>280.5</v>
      </c>
      <c r="G48" s="47">
        <v>29.93</v>
      </c>
      <c r="H48" s="47">
        <v>30.71</v>
      </c>
      <c r="I48" s="47">
        <v>18.7</v>
      </c>
      <c r="J48" s="47">
        <v>3.88</v>
      </c>
      <c r="K48" s="47">
        <v>4.26</v>
      </c>
      <c r="L48" s="52">
        <v>2.4900000000000002</v>
      </c>
    </row>
    <row r="49" spans="1:17" x14ac:dyDescent="0.2">
      <c r="A49" s="21">
        <v>45776</v>
      </c>
      <c r="B49" s="6">
        <v>2</v>
      </c>
      <c r="C49" s="31">
        <v>9</v>
      </c>
      <c r="D49" s="32">
        <v>245.8</v>
      </c>
      <c r="E49" s="32">
        <v>285.39999999999998</v>
      </c>
      <c r="F49" s="32">
        <v>416.2</v>
      </c>
      <c r="G49" s="47">
        <v>15.32</v>
      </c>
      <c r="H49" s="47">
        <v>20.079999999999998</v>
      </c>
      <c r="I49" s="47">
        <v>28.15</v>
      </c>
      <c r="J49" s="47">
        <v>2</v>
      </c>
      <c r="K49" s="47">
        <v>2.77</v>
      </c>
      <c r="L49" s="52">
        <v>3.74</v>
      </c>
    </row>
    <row r="50" spans="1:17" x14ac:dyDescent="0.2">
      <c r="A50" s="21">
        <v>45776</v>
      </c>
      <c r="B50" s="6">
        <v>2</v>
      </c>
      <c r="C50" s="10" t="s">
        <v>3</v>
      </c>
      <c r="D50" s="34">
        <v>221.5</v>
      </c>
      <c r="E50" s="34">
        <v>399.8</v>
      </c>
      <c r="F50" s="34">
        <v>627.79999999999995</v>
      </c>
      <c r="G50" s="11">
        <v>16.38</v>
      </c>
      <c r="H50" s="11">
        <v>31.96</v>
      </c>
      <c r="I50" s="12">
        <v>43.53</v>
      </c>
      <c r="J50" s="11">
        <v>2.36</v>
      </c>
      <c r="K50" s="11">
        <v>4.88</v>
      </c>
      <c r="L50" s="23">
        <v>6.91</v>
      </c>
    </row>
    <row r="51" spans="1:17" x14ac:dyDescent="0.2">
      <c r="A51" s="21">
        <v>45776</v>
      </c>
      <c r="B51" s="6">
        <v>2</v>
      </c>
      <c r="C51" s="10" t="s">
        <v>4</v>
      </c>
      <c r="D51" s="34">
        <v>264.2</v>
      </c>
      <c r="E51" s="34">
        <v>196.4</v>
      </c>
      <c r="F51" s="34">
        <v>289.89999999999998</v>
      </c>
      <c r="G51" s="11">
        <v>19.350000000000001</v>
      </c>
      <c r="H51" s="11">
        <v>14.07</v>
      </c>
      <c r="I51" s="11">
        <v>22.88</v>
      </c>
      <c r="J51" s="11">
        <v>2.86</v>
      </c>
      <c r="K51" s="11">
        <v>1.96</v>
      </c>
      <c r="L51" s="23">
        <v>3.43</v>
      </c>
    </row>
    <row r="52" spans="1:17" x14ac:dyDescent="0.2">
      <c r="A52" s="21">
        <v>45776</v>
      </c>
      <c r="B52" s="6">
        <v>2</v>
      </c>
      <c r="C52" s="10" t="s">
        <v>5</v>
      </c>
      <c r="D52" s="34">
        <v>226.1</v>
      </c>
      <c r="E52" s="34">
        <v>246.6</v>
      </c>
      <c r="F52" s="34">
        <v>313.2</v>
      </c>
      <c r="G52" s="11">
        <v>13.68</v>
      </c>
      <c r="H52" s="11">
        <v>19.89</v>
      </c>
      <c r="I52" s="11">
        <v>23.97</v>
      </c>
      <c r="J52" s="11">
        <v>2.0299999999999998</v>
      </c>
      <c r="K52" s="11">
        <v>3.12</v>
      </c>
      <c r="L52" s="23">
        <v>3.78</v>
      </c>
    </row>
    <row r="53" spans="1:17" ht="16" thickBot="1" x14ac:dyDescent="0.25">
      <c r="A53" s="24">
        <v>45776</v>
      </c>
      <c r="B53" s="25">
        <v>2</v>
      </c>
      <c r="C53" s="26" t="s">
        <v>6</v>
      </c>
      <c r="D53" s="43">
        <v>192.7</v>
      </c>
      <c r="E53" s="43">
        <v>271.89999999999998</v>
      </c>
      <c r="F53" s="43">
        <v>153.69999999999999</v>
      </c>
      <c r="G53" s="27">
        <v>14.32</v>
      </c>
      <c r="H53" s="27">
        <v>19.940000000000001</v>
      </c>
      <c r="I53" s="27">
        <v>11.59</v>
      </c>
      <c r="J53" s="27">
        <v>2.17</v>
      </c>
      <c r="K53" s="27">
        <v>2.86</v>
      </c>
      <c r="L53" s="28">
        <v>1.84</v>
      </c>
    </row>
    <row r="54" spans="1:17" x14ac:dyDescent="0.2">
      <c r="A54" s="15">
        <v>45783</v>
      </c>
      <c r="B54" s="16">
        <v>3</v>
      </c>
      <c r="C54" s="37">
        <v>1</v>
      </c>
      <c r="D54" s="38">
        <v>284.3</v>
      </c>
      <c r="E54" s="38">
        <v>299.8</v>
      </c>
      <c r="F54" s="38">
        <v>364.1</v>
      </c>
      <c r="G54" s="49">
        <v>26.6</v>
      </c>
      <c r="H54" s="49">
        <v>24.66</v>
      </c>
      <c r="I54" s="50">
        <v>24.95</v>
      </c>
      <c r="J54" s="49">
        <v>3.36</v>
      </c>
      <c r="K54" s="49">
        <v>3.35</v>
      </c>
      <c r="L54" s="51">
        <v>2.76</v>
      </c>
      <c r="N54" s="53">
        <f>AVERAGE(D54:F56,D60:F62)</f>
        <v>311.24444444444441</v>
      </c>
      <c r="O54" s="53">
        <f t="shared" ref="O54" si="16">AVERAGE(E54:G56,E60:G62)</f>
        <v>210.19222222222223</v>
      </c>
      <c r="P54" s="53">
        <f t="shared" ref="P54" si="17">AVERAGE(F54:H56,F60:H62)</f>
        <v>126.71444444444448</v>
      </c>
    </row>
    <row r="55" spans="1:17" x14ac:dyDescent="0.2">
      <c r="A55" s="21">
        <v>45783</v>
      </c>
      <c r="B55" s="6">
        <v>3</v>
      </c>
      <c r="C55" s="31">
        <v>2</v>
      </c>
      <c r="D55" s="32">
        <v>238</v>
      </c>
      <c r="E55" s="32">
        <v>138.19999999999999</v>
      </c>
      <c r="F55" s="32">
        <v>254.8</v>
      </c>
      <c r="G55" s="47">
        <v>19.18</v>
      </c>
      <c r="H55" s="47">
        <v>11.97</v>
      </c>
      <c r="I55" s="48">
        <v>19.07</v>
      </c>
      <c r="J55" s="47">
        <v>2.8</v>
      </c>
      <c r="K55" s="47">
        <v>1.7</v>
      </c>
      <c r="L55" s="52">
        <v>2.66</v>
      </c>
      <c r="N55" s="46">
        <f>AVERAGE(D57:F59,D63:F66)</f>
        <v>334.48571428571421</v>
      </c>
      <c r="O55" s="46">
        <f t="shared" ref="O55" si="18">AVERAGE(E57:G59,E63:G66)</f>
        <v>233.37714285714281</v>
      </c>
      <c r="P55" s="46">
        <f t="shared" ref="P55" si="19">AVERAGE(F57:H59,F63:H66)</f>
        <v>134.14761904761903</v>
      </c>
      <c r="Q55" s="5">
        <f>O55-P55</f>
        <v>99.229523809523783</v>
      </c>
    </row>
    <row r="56" spans="1:17" x14ac:dyDescent="0.2">
      <c r="A56" s="21">
        <v>45783</v>
      </c>
      <c r="B56" s="6">
        <v>3</v>
      </c>
      <c r="C56" s="31">
        <v>3</v>
      </c>
      <c r="D56" s="32">
        <v>272.5</v>
      </c>
      <c r="E56" s="32">
        <v>523.4</v>
      </c>
      <c r="F56" s="32">
        <v>148.30000000000001</v>
      </c>
      <c r="G56" s="47">
        <v>17.16</v>
      </c>
      <c r="H56" s="47">
        <v>36.19</v>
      </c>
      <c r="I56" s="48">
        <v>11.08</v>
      </c>
      <c r="J56" s="47">
        <v>2.17</v>
      </c>
      <c r="K56" s="47">
        <v>4.57</v>
      </c>
      <c r="L56" s="52">
        <v>1.36</v>
      </c>
    </row>
    <row r="57" spans="1:17" x14ac:dyDescent="0.2">
      <c r="A57" s="21">
        <v>45783</v>
      </c>
      <c r="B57" s="6">
        <v>3</v>
      </c>
      <c r="C57" s="10">
        <v>4</v>
      </c>
      <c r="D57" s="34">
        <v>231.3</v>
      </c>
      <c r="E57" s="34">
        <v>364.9</v>
      </c>
      <c r="F57" s="34">
        <v>373.8</v>
      </c>
      <c r="G57" s="11">
        <v>19.63</v>
      </c>
      <c r="H57" s="11">
        <v>31.29</v>
      </c>
      <c r="I57" s="11">
        <v>33.11</v>
      </c>
      <c r="J57" s="11">
        <v>3.25</v>
      </c>
      <c r="K57" s="11">
        <v>4.88</v>
      </c>
      <c r="L57" s="23">
        <v>5.59</v>
      </c>
    </row>
    <row r="58" spans="1:17" x14ac:dyDescent="0.2">
      <c r="A58" s="21">
        <v>45783</v>
      </c>
      <c r="B58" s="6">
        <v>3</v>
      </c>
      <c r="C58" s="10">
        <v>5</v>
      </c>
      <c r="D58" s="34">
        <v>258.10000000000002</v>
      </c>
      <c r="E58" s="34">
        <v>262.5</v>
      </c>
      <c r="F58" s="34">
        <v>279.7</v>
      </c>
      <c r="G58" s="11">
        <v>27.54</v>
      </c>
      <c r="H58" s="11">
        <v>21.68</v>
      </c>
      <c r="I58" s="11">
        <v>26.68</v>
      </c>
      <c r="J58" s="11">
        <v>4.7699999999999996</v>
      </c>
      <c r="K58" s="11">
        <v>3.44</v>
      </c>
      <c r="L58" s="23">
        <v>4.3600000000000003</v>
      </c>
    </row>
    <row r="59" spans="1:17" x14ac:dyDescent="0.2">
      <c r="A59" s="21">
        <v>45783</v>
      </c>
      <c r="B59" s="6">
        <v>3</v>
      </c>
      <c r="C59" s="10">
        <v>6</v>
      </c>
      <c r="D59" s="34">
        <v>408.8</v>
      </c>
      <c r="E59" s="34">
        <v>270.39999999999998</v>
      </c>
      <c r="F59" s="34">
        <v>241.1</v>
      </c>
      <c r="G59" s="11">
        <v>41.22</v>
      </c>
      <c r="H59" s="11">
        <v>27.27</v>
      </c>
      <c r="I59" s="11">
        <v>20.54</v>
      </c>
      <c r="J59" s="11">
        <v>7.37</v>
      </c>
      <c r="K59" s="11">
        <v>4.6900000000000004</v>
      </c>
      <c r="L59" s="23">
        <v>3.45</v>
      </c>
    </row>
    <row r="60" spans="1:17" x14ac:dyDescent="0.2">
      <c r="A60" s="21">
        <v>45783</v>
      </c>
      <c r="B60" s="6">
        <v>3</v>
      </c>
      <c r="C60" s="31">
        <v>7</v>
      </c>
      <c r="D60" s="32">
        <v>386.6</v>
      </c>
      <c r="E60" s="32">
        <v>222.7</v>
      </c>
      <c r="F60" s="32">
        <v>305.5</v>
      </c>
      <c r="G60" s="47">
        <v>39.51</v>
      </c>
      <c r="H60" s="47">
        <v>22.08</v>
      </c>
      <c r="I60" s="47">
        <v>30.3</v>
      </c>
      <c r="J60" s="47">
        <v>5.99</v>
      </c>
      <c r="K60" s="47">
        <v>3.56</v>
      </c>
      <c r="L60" s="52">
        <v>4.78</v>
      </c>
    </row>
    <row r="61" spans="1:17" x14ac:dyDescent="0.2">
      <c r="A61" s="21">
        <v>45783</v>
      </c>
      <c r="B61" s="6">
        <v>3</v>
      </c>
      <c r="C61" s="31">
        <v>8</v>
      </c>
      <c r="D61" s="32">
        <v>507.2</v>
      </c>
      <c r="E61" s="32">
        <v>212.8</v>
      </c>
      <c r="F61" s="32">
        <v>507.2</v>
      </c>
      <c r="G61" s="47">
        <v>16.89</v>
      </c>
      <c r="H61" s="47">
        <v>17.93</v>
      </c>
      <c r="I61" s="47">
        <v>41.12</v>
      </c>
      <c r="J61" s="47">
        <v>2.42</v>
      </c>
      <c r="K61" s="47">
        <v>2.9</v>
      </c>
      <c r="L61" s="52">
        <v>5.78</v>
      </c>
    </row>
    <row r="62" spans="1:17" x14ac:dyDescent="0.2">
      <c r="A62" s="21">
        <v>45783</v>
      </c>
      <c r="B62" s="6">
        <v>3</v>
      </c>
      <c r="C62" s="31">
        <v>9</v>
      </c>
      <c r="D62" s="32">
        <v>277</v>
      </c>
      <c r="E62" s="32">
        <v>240.6</v>
      </c>
      <c r="F62" s="32">
        <v>419.4</v>
      </c>
      <c r="G62" s="47">
        <v>27.32</v>
      </c>
      <c r="H62" s="47">
        <v>22.07</v>
      </c>
      <c r="I62" s="47">
        <v>36.130000000000003</v>
      </c>
      <c r="J62" s="47">
        <v>4.2</v>
      </c>
      <c r="K62" s="47">
        <v>3.5</v>
      </c>
      <c r="L62" s="52">
        <v>5.34</v>
      </c>
    </row>
    <row r="63" spans="1:17" x14ac:dyDescent="0.2">
      <c r="A63" s="21">
        <v>45783</v>
      </c>
      <c r="B63" s="6">
        <v>3</v>
      </c>
      <c r="C63" s="10" t="s">
        <v>3</v>
      </c>
      <c r="D63" s="34">
        <v>267.39999999999998</v>
      </c>
      <c r="E63" s="34">
        <v>338.5</v>
      </c>
      <c r="F63" s="34">
        <v>477.3</v>
      </c>
      <c r="G63" s="11">
        <v>17.190000000000001</v>
      </c>
      <c r="H63" s="11">
        <v>27.23</v>
      </c>
      <c r="I63" s="12">
        <v>46.1</v>
      </c>
      <c r="J63" s="11">
        <v>2.83</v>
      </c>
      <c r="K63" s="11">
        <v>6.78</v>
      </c>
      <c r="L63" s="23">
        <v>8.76</v>
      </c>
    </row>
    <row r="64" spans="1:17" x14ac:dyDescent="0.2">
      <c r="A64" s="21">
        <v>45783</v>
      </c>
      <c r="B64" s="6">
        <v>3</v>
      </c>
      <c r="C64" s="10" t="s">
        <v>4</v>
      </c>
      <c r="D64" s="34">
        <v>414.2</v>
      </c>
      <c r="E64" s="34">
        <v>180.6</v>
      </c>
      <c r="F64" s="34">
        <v>304.39999999999998</v>
      </c>
      <c r="G64" s="11">
        <v>33.409999999999997</v>
      </c>
      <c r="H64" s="11">
        <v>15.54</v>
      </c>
      <c r="I64" s="11">
        <v>27.45</v>
      </c>
      <c r="J64" s="11">
        <v>5.07</v>
      </c>
      <c r="K64" s="11">
        <v>2.33</v>
      </c>
      <c r="L64" s="23">
        <v>4.17</v>
      </c>
    </row>
    <row r="65" spans="1:17" x14ac:dyDescent="0.2">
      <c r="A65" s="21">
        <v>45783</v>
      </c>
      <c r="B65" s="6">
        <v>3</v>
      </c>
      <c r="C65" s="10" t="s">
        <v>5</v>
      </c>
      <c r="D65" s="34">
        <v>395.2</v>
      </c>
      <c r="E65" s="34">
        <v>629.70000000000005</v>
      </c>
      <c r="F65" s="34">
        <v>432.9</v>
      </c>
      <c r="G65" s="11">
        <v>35.65</v>
      </c>
      <c r="H65" s="11">
        <v>56.66</v>
      </c>
      <c r="I65" s="11">
        <v>39.17</v>
      </c>
      <c r="J65" s="11">
        <v>6.48</v>
      </c>
      <c r="K65" s="11">
        <v>9.44</v>
      </c>
      <c r="L65" s="23">
        <v>6.13</v>
      </c>
    </row>
    <row r="66" spans="1:17" ht="16" thickBot="1" x14ac:dyDescent="0.25">
      <c r="A66" s="24">
        <v>45783</v>
      </c>
      <c r="B66" s="25">
        <v>3</v>
      </c>
      <c r="C66" s="26" t="s">
        <v>6</v>
      </c>
      <c r="D66" s="43">
        <v>361.4</v>
      </c>
      <c r="E66" s="43">
        <v>235.3</v>
      </c>
      <c r="F66" s="43">
        <v>296.7</v>
      </c>
      <c r="G66" s="27">
        <v>38.479999999999997</v>
      </c>
      <c r="H66" s="27">
        <v>18.41</v>
      </c>
      <c r="I66" s="27">
        <v>29.51</v>
      </c>
      <c r="J66" s="27">
        <v>7</v>
      </c>
      <c r="K66" s="27">
        <v>2.83</v>
      </c>
      <c r="L66" s="28">
        <v>5</v>
      </c>
    </row>
    <row r="67" spans="1:17" x14ac:dyDescent="0.2">
      <c r="A67" s="15">
        <v>45790</v>
      </c>
      <c r="B67" s="16">
        <v>4</v>
      </c>
      <c r="C67" s="37">
        <v>1</v>
      </c>
      <c r="D67" s="38">
        <v>137.1</v>
      </c>
      <c r="E67" s="38">
        <v>411.5</v>
      </c>
      <c r="F67" s="38">
        <v>255.2</v>
      </c>
      <c r="G67" s="49">
        <v>25.73</v>
      </c>
      <c r="H67" s="49">
        <v>34.9</v>
      </c>
      <c r="I67" s="50">
        <v>33.42</v>
      </c>
      <c r="J67" s="49">
        <v>2.31</v>
      </c>
      <c r="K67" s="49">
        <v>8.76</v>
      </c>
      <c r="L67" s="51">
        <v>4.71</v>
      </c>
      <c r="N67" s="53">
        <f>AVERAGE(D67:F69,D73:F75)</f>
        <v>299.74444444444447</v>
      </c>
      <c r="O67" s="53">
        <f t="shared" ref="O67:P67" si="20">AVERAGE(E67:G69,E73:G75)</f>
        <v>217.94500000000002</v>
      </c>
      <c r="P67" s="53">
        <f t="shared" si="20"/>
        <v>127.44999999999999</v>
      </c>
    </row>
    <row r="68" spans="1:17" x14ac:dyDescent="0.2">
      <c r="A68" s="21">
        <v>45790</v>
      </c>
      <c r="B68" s="6">
        <v>4</v>
      </c>
      <c r="C68" s="31">
        <v>2</v>
      </c>
      <c r="D68" s="32">
        <v>195.5</v>
      </c>
      <c r="E68" s="32">
        <v>243.2</v>
      </c>
      <c r="F68" s="32">
        <v>489.5</v>
      </c>
      <c r="G68" s="47">
        <v>15.35</v>
      </c>
      <c r="H68" s="47">
        <v>16.45</v>
      </c>
      <c r="I68" s="48">
        <v>43.06</v>
      </c>
      <c r="J68" s="47">
        <v>2.85</v>
      </c>
      <c r="K68" s="47">
        <v>2.93</v>
      </c>
      <c r="L68" s="52">
        <v>8.11</v>
      </c>
      <c r="N68" s="46">
        <f>AVERAGE(D70:F72,D76:F79)</f>
        <v>266.39523809523808</v>
      </c>
      <c r="O68" s="46">
        <f t="shared" ref="O68:P68" si="21">AVERAGE(E70:G72,E76:G79)</f>
        <v>180.3961904761905</v>
      </c>
      <c r="P68" s="46">
        <f t="shared" si="21"/>
        <v>105.64904761904762</v>
      </c>
      <c r="Q68" s="5">
        <f>O68-P68</f>
        <v>74.747142857142876</v>
      </c>
    </row>
    <row r="69" spans="1:17" x14ac:dyDescent="0.2">
      <c r="A69" s="21">
        <v>45790</v>
      </c>
      <c r="B69" s="6">
        <v>4</v>
      </c>
      <c r="C69" s="31">
        <v>3</v>
      </c>
      <c r="D69" s="32">
        <v>412.3</v>
      </c>
      <c r="E69" s="32">
        <v>169.4</v>
      </c>
      <c r="F69" s="32">
        <v>309.7</v>
      </c>
      <c r="G69" s="47">
        <v>40.54</v>
      </c>
      <c r="H69" s="47">
        <v>13.83</v>
      </c>
      <c r="I69" s="48">
        <v>33.799999999999997</v>
      </c>
      <c r="J69" s="47">
        <v>8.0500000000000007</v>
      </c>
      <c r="K69" s="47">
        <v>2.65</v>
      </c>
      <c r="L69" s="52">
        <v>6.8</v>
      </c>
    </row>
    <row r="70" spans="1:17" x14ac:dyDescent="0.2">
      <c r="A70" s="21">
        <v>45790</v>
      </c>
      <c r="B70" s="6">
        <v>4</v>
      </c>
      <c r="C70" s="10">
        <v>4</v>
      </c>
      <c r="D70" s="34">
        <v>341</v>
      </c>
      <c r="E70" s="34">
        <v>161.69999999999999</v>
      </c>
      <c r="F70" s="34">
        <v>244.6</v>
      </c>
      <c r="G70" s="11">
        <v>36.299999999999997</v>
      </c>
      <c r="H70" s="11">
        <v>15.83</v>
      </c>
      <c r="I70" s="11">
        <v>26.59</v>
      </c>
      <c r="J70" s="11">
        <v>7.48</v>
      </c>
      <c r="K70" s="11">
        <v>2.88</v>
      </c>
      <c r="L70" s="23">
        <v>5.78</v>
      </c>
    </row>
    <row r="71" spans="1:17" x14ac:dyDescent="0.2">
      <c r="A71" s="21">
        <v>45790</v>
      </c>
      <c r="B71" s="6">
        <v>4</v>
      </c>
      <c r="C71" s="10">
        <v>5</v>
      </c>
      <c r="D71" s="34">
        <v>394</v>
      </c>
      <c r="E71" s="34">
        <v>181.3</v>
      </c>
      <c r="F71" s="34">
        <v>196.3</v>
      </c>
      <c r="G71" s="11">
        <v>41.32</v>
      </c>
      <c r="H71" s="11">
        <v>15.07</v>
      </c>
      <c r="I71" s="11">
        <v>20.02</v>
      </c>
      <c r="J71" s="11">
        <v>9.15</v>
      </c>
      <c r="K71" s="11">
        <v>3.01</v>
      </c>
      <c r="L71" s="23">
        <v>4.67</v>
      </c>
    </row>
    <row r="72" spans="1:17" x14ac:dyDescent="0.2">
      <c r="A72" s="21">
        <v>45790</v>
      </c>
      <c r="B72" s="6">
        <v>4</v>
      </c>
      <c r="C72" s="10">
        <v>6</v>
      </c>
      <c r="D72" s="34">
        <v>276.5</v>
      </c>
      <c r="E72" s="34">
        <v>297.89999999999998</v>
      </c>
      <c r="F72" s="34">
        <v>200.3</v>
      </c>
      <c r="G72" s="11">
        <v>27.44</v>
      </c>
      <c r="H72" s="11">
        <v>30.02</v>
      </c>
      <c r="I72" s="11">
        <v>19.82</v>
      </c>
      <c r="J72" s="11">
        <v>6.31</v>
      </c>
      <c r="K72" s="11">
        <v>6.64</v>
      </c>
      <c r="L72" s="23">
        <v>4.42</v>
      </c>
    </row>
    <row r="73" spans="1:17" x14ac:dyDescent="0.2">
      <c r="A73" s="21">
        <v>45790</v>
      </c>
      <c r="B73" s="6">
        <v>4</v>
      </c>
      <c r="C73" s="31">
        <v>7</v>
      </c>
      <c r="D73" s="32">
        <v>246.4</v>
      </c>
      <c r="E73" s="32">
        <v>289.2</v>
      </c>
      <c r="F73" s="32">
        <v>272.8</v>
      </c>
      <c r="G73" s="47">
        <v>28.96</v>
      </c>
      <c r="H73" s="47">
        <v>27.67</v>
      </c>
      <c r="I73" s="47">
        <v>22.98</v>
      </c>
      <c r="J73" s="47">
        <v>6.63</v>
      </c>
      <c r="K73" s="47">
        <v>6.27</v>
      </c>
      <c r="L73" s="52">
        <v>5.21</v>
      </c>
    </row>
    <row r="74" spans="1:17" x14ac:dyDescent="0.2">
      <c r="A74" s="21">
        <v>45790</v>
      </c>
      <c r="B74" s="6">
        <v>4</v>
      </c>
      <c r="C74" s="31">
        <v>8</v>
      </c>
      <c r="D74" s="32">
        <v>232.7</v>
      </c>
      <c r="E74" s="32">
        <v>346.3</v>
      </c>
      <c r="F74" s="32">
        <v>304.5</v>
      </c>
      <c r="G74" s="47">
        <v>25.73</v>
      </c>
      <c r="H74" s="47">
        <v>34.9</v>
      </c>
      <c r="I74" s="47">
        <v>33.42</v>
      </c>
      <c r="J74" s="47">
        <v>5.6</v>
      </c>
      <c r="K74" s="47">
        <v>7.52</v>
      </c>
      <c r="L74" s="52">
        <v>7.36</v>
      </c>
    </row>
    <row r="75" spans="1:17" x14ac:dyDescent="0.2">
      <c r="A75" s="21">
        <v>45790</v>
      </c>
      <c r="B75" s="6">
        <v>4</v>
      </c>
      <c r="C75" s="31">
        <v>9</v>
      </c>
      <c r="D75" s="32">
        <v>423.3</v>
      </c>
      <c r="E75" s="32">
        <v>335.2</v>
      </c>
      <c r="F75" s="32">
        <v>321.60000000000002</v>
      </c>
      <c r="G75" s="47">
        <v>38.6</v>
      </c>
      <c r="H75" s="47">
        <v>38.14</v>
      </c>
      <c r="I75" s="47">
        <v>30.44</v>
      </c>
      <c r="J75" s="47">
        <v>8.25</v>
      </c>
      <c r="K75" s="47">
        <v>8.6</v>
      </c>
      <c r="L75" s="52">
        <v>6.44</v>
      </c>
    </row>
    <row r="76" spans="1:17" x14ac:dyDescent="0.2">
      <c r="A76" s="21">
        <v>45790</v>
      </c>
      <c r="B76" s="6">
        <v>4</v>
      </c>
      <c r="C76" s="10" t="s">
        <v>3</v>
      </c>
      <c r="D76" s="34">
        <v>176.1</v>
      </c>
      <c r="E76" s="34">
        <v>185.6</v>
      </c>
      <c r="F76" s="34">
        <v>282.89999999999998</v>
      </c>
      <c r="G76" s="11">
        <v>16.91</v>
      </c>
      <c r="H76" s="11">
        <v>17.23</v>
      </c>
      <c r="I76" s="12">
        <v>31.74</v>
      </c>
      <c r="J76" s="11">
        <v>3.74</v>
      </c>
      <c r="K76" s="11">
        <v>3.21</v>
      </c>
      <c r="L76" s="23">
        <v>7.14</v>
      </c>
    </row>
    <row r="77" spans="1:17" x14ac:dyDescent="0.2">
      <c r="A77" s="21">
        <v>45790</v>
      </c>
      <c r="B77" s="6">
        <v>4</v>
      </c>
      <c r="C77" s="10" t="s">
        <v>4</v>
      </c>
      <c r="D77" s="34">
        <v>358.6</v>
      </c>
      <c r="E77" s="34">
        <v>314.89999999999998</v>
      </c>
      <c r="F77" s="34">
        <v>291</v>
      </c>
      <c r="G77" s="11">
        <v>34.9</v>
      </c>
      <c r="H77" s="11">
        <v>25.37</v>
      </c>
      <c r="I77" s="11">
        <v>29.41</v>
      </c>
      <c r="J77" s="11">
        <v>7.77</v>
      </c>
      <c r="K77" s="11">
        <v>5.3</v>
      </c>
      <c r="L77" s="23">
        <v>6.92</v>
      </c>
    </row>
    <row r="78" spans="1:17" x14ac:dyDescent="0.2">
      <c r="A78" s="21">
        <v>45790</v>
      </c>
      <c r="B78" s="6">
        <v>4</v>
      </c>
      <c r="C78" s="10" t="s">
        <v>5</v>
      </c>
      <c r="D78" s="34">
        <v>104.5</v>
      </c>
      <c r="E78" s="34">
        <v>246.5</v>
      </c>
      <c r="F78" s="34">
        <v>242.5</v>
      </c>
      <c r="G78" s="11">
        <v>10.46</v>
      </c>
      <c r="H78" s="11">
        <v>22.71</v>
      </c>
      <c r="I78" s="11">
        <v>20.16</v>
      </c>
      <c r="J78" s="11">
        <v>2.64</v>
      </c>
      <c r="K78" s="11">
        <v>4.9400000000000004</v>
      </c>
      <c r="L78" s="23">
        <v>4.84</v>
      </c>
    </row>
    <row r="79" spans="1:17" ht="16" thickBot="1" x14ac:dyDescent="0.25">
      <c r="A79" s="24">
        <v>45790</v>
      </c>
      <c r="B79" s="25">
        <v>4</v>
      </c>
      <c r="C79" s="26" t="s">
        <v>6</v>
      </c>
      <c r="D79" s="43">
        <v>355.8</v>
      </c>
      <c r="E79" s="43">
        <v>350.8</v>
      </c>
      <c r="F79" s="43">
        <v>391.5</v>
      </c>
      <c r="G79" s="27">
        <v>33.19</v>
      </c>
      <c r="H79" s="27">
        <v>42.78</v>
      </c>
      <c r="I79" s="27">
        <v>42.01</v>
      </c>
      <c r="J79" s="27">
        <v>6.33</v>
      </c>
      <c r="K79" s="27">
        <v>9.43</v>
      </c>
      <c r="L79" s="28">
        <v>5.57</v>
      </c>
    </row>
    <row r="80" spans="1:17" x14ac:dyDescent="0.2">
      <c r="A80" s="15">
        <v>45797</v>
      </c>
      <c r="B80" s="16">
        <v>2</v>
      </c>
      <c r="C80" s="37">
        <v>1</v>
      </c>
      <c r="D80" s="38">
        <v>199.2</v>
      </c>
      <c r="E80" s="38">
        <v>210.4</v>
      </c>
      <c r="F80" s="38">
        <v>306.2</v>
      </c>
      <c r="G80" s="49">
        <v>24</v>
      </c>
      <c r="H80" s="49">
        <v>21.01</v>
      </c>
      <c r="I80" s="50">
        <v>37.21</v>
      </c>
      <c r="J80" s="49">
        <v>5.67</v>
      </c>
      <c r="K80" s="49">
        <v>4.76</v>
      </c>
      <c r="L80" s="51">
        <v>8.19</v>
      </c>
      <c r="N80" s="53">
        <f>AVERAGE(D80:F82,D86:F88)</f>
        <v>245.68235294117645</v>
      </c>
      <c r="O80" s="53">
        <f t="shared" ref="O80:P80" si="22">AVERAGE(E80:G82,E86:G88)</f>
        <v>182.2270588235294</v>
      </c>
      <c r="P80" s="53">
        <f t="shared" si="22"/>
        <v>106.94470588235293</v>
      </c>
    </row>
    <row r="81" spans="1:17" x14ac:dyDescent="0.2">
      <c r="A81" s="21">
        <v>45797</v>
      </c>
      <c r="B81" s="6">
        <v>2</v>
      </c>
      <c r="C81" s="31">
        <v>2</v>
      </c>
      <c r="D81" s="32">
        <v>165.2</v>
      </c>
      <c r="E81" s="32">
        <v>145.4</v>
      </c>
      <c r="F81" s="32">
        <v>311.3</v>
      </c>
      <c r="G81" s="47">
        <v>21.83</v>
      </c>
      <c r="H81" s="47">
        <v>16.72</v>
      </c>
      <c r="I81" s="48">
        <v>28.36</v>
      </c>
      <c r="J81" s="47">
        <v>4.45</v>
      </c>
      <c r="K81" s="47">
        <v>3.06</v>
      </c>
      <c r="L81" s="52">
        <v>4.97</v>
      </c>
      <c r="N81" s="46">
        <f>AVERAGE(D83:F85,D89:F92)</f>
        <v>162.45238095238096</v>
      </c>
      <c r="O81" s="46">
        <f t="shared" ref="O81:P81" si="23">AVERAGE(E83:G85,E89:G92)</f>
        <v>116.01666666666664</v>
      </c>
      <c r="P81" s="46">
        <f t="shared" si="23"/>
        <v>70.065238095238101</v>
      </c>
      <c r="Q81" s="5">
        <f>O81-P81</f>
        <v>45.951428571428536</v>
      </c>
    </row>
    <row r="82" spans="1:17" x14ac:dyDescent="0.2">
      <c r="A82" s="21">
        <v>45797</v>
      </c>
      <c r="B82" s="6">
        <v>2</v>
      </c>
      <c r="C82" s="31">
        <v>3</v>
      </c>
      <c r="D82" s="32">
        <v>227.1</v>
      </c>
      <c r="E82" s="32">
        <v>290.89999999999998</v>
      </c>
      <c r="F82" s="32">
        <v>129</v>
      </c>
      <c r="G82" s="47">
        <v>26.06</v>
      </c>
      <c r="H82" s="47">
        <v>32.799999999999997</v>
      </c>
      <c r="I82" s="48">
        <v>15.84</v>
      </c>
      <c r="J82" s="47">
        <v>5.16</v>
      </c>
      <c r="K82" s="47">
        <v>6.59</v>
      </c>
      <c r="L82" s="52">
        <v>3.1</v>
      </c>
    </row>
    <row r="83" spans="1:17" x14ac:dyDescent="0.2">
      <c r="A83" s="21">
        <v>45797</v>
      </c>
      <c r="B83" s="6">
        <v>2</v>
      </c>
      <c r="C83" s="10">
        <v>4</v>
      </c>
      <c r="D83" s="34">
        <v>150.5</v>
      </c>
      <c r="E83" s="34">
        <v>124.5</v>
      </c>
      <c r="F83" s="34">
        <v>316.2</v>
      </c>
      <c r="G83" s="11">
        <v>20.53</v>
      </c>
      <c r="H83" s="11">
        <v>13.88</v>
      </c>
      <c r="I83" s="11">
        <v>37.090000000000003</v>
      </c>
      <c r="J83" s="11">
        <v>4.95</v>
      </c>
      <c r="K83" s="11">
        <v>3.44</v>
      </c>
      <c r="L83" s="23">
        <v>8.93</v>
      </c>
    </row>
    <row r="84" spans="1:17" x14ac:dyDescent="0.2">
      <c r="A84" s="21">
        <v>45797</v>
      </c>
      <c r="B84" s="6">
        <v>2</v>
      </c>
      <c r="C84" s="10">
        <v>5</v>
      </c>
      <c r="D84" s="34">
        <v>173.4</v>
      </c>
      <c r="E84" s="34">
        <v>95.4</v>
      </c>
      <c r="F84" s="34">
        <v>58.2</v>
      </c>
      <c r="G84" s="11">
        <v>34.090000000000003</v>
      </c>
      <c r="H84" s="11">
        <v>16.87</v>
      </c>
      <c r="I84" s="11">
        <v>11.46</v>
      </c>
      <c r="J84" s="11">
        <v>9.5</v>
      </c>
      <c r="K84" s="11">
        <v>5.01</v>
      </c>
      <c r="L84" s="23">
        <v>2.74</v>
      </c>
    </row>
    <row r="85" spans="1:17" x14ac:dyDescent="0.2">
      <c r="A85" s="21">
        <v>45797</v>
      </c>
      <c r="B85" s="6">
        <v>2</v>
      </c>
      <c r="C85" s="10">
        <v>6</v>
      </c>
      <c r="D85" s="34">
        <v>126.4</v>
      </c>
      <c r="E85" s="34">
        <v>203.7</v>
      </c>
      <c r="F85" s="34">
        <v>269.3</v>
      </c>
      <c r="G85" s="11">
        <v>17.75</v>
      </c>
      <c r="H85" s="11">
        <v>26.15</v>
      </c>
      <c r="I85" s="11">
        <v>22.31</v>
      </c>
      <c r="J85" s="11">
        <v>4.26</v>
      </c>
      <c r="K85" s="11">
        <v>5.8</v>
      </c>
      <c r="L85" s="23">
        <v>5.4</v>
      </c>
    </row>
    <row r="86" spans="1:17" x14ac:dyDescent="0.2">
      <c r="A86" s="21">
        <v>45797</v>
      </c>
      <c r="B86" s="6">
        <v>2</v>
      </c>
      <c r="C86" s="31">
        <v>7</v>
      </c>
      <c r="D86" s="32">
        <v>189.1</v>
      </c>
      <c r="E86" s="32">
        <v>320.3</v>
      </c>
      <c r="F86" s="32"/>
      <c r="G86" s="47">
        <v>25.28</v>
      </c>
      <c r="H86" s="47">
        <v>40.6</v>
      </c>
      <c r="I86" s="47"/>
      <c r="J86" s="47">
        <v>4.92</v>
      </c>
      <c r="K86" s="47">
        <v>8.4600000000000009</v>
      </c>
      <c r="L86" s="52"/>
    </row>
    <row r="87" spans="1:17" x14ac:dyDescent="0.2">
      <c r="A87" s="21">
        <v>45797</v>
      </c>
      <c r="B87" s="6">
        <v>2</v>
      </c>
      <c r="C87" s="31">
        <v>8</v>
      </c>
      <c r="D87" s="32">
        <v>184</v>
      </c>
      <c r="E87" s="32">
        <v>169.7</v>
      </c>
      <c r="F87" s="32">
        <v>385.3</v>
      </c>
      <c r="G87" s="47">
        <v>23.27</v>
      </c>
      <c r="H87" s="47">
        <v>21.38</v>
      </c>
      <c r="I87" s="47">
        <v>51.92</v>
      </c>
      <c r="J87" s="47">
        <v>6.31</v>
      </c>
      <c r="K87" s="47">
        <v>2.62</v>
      </c>
      <c r="L87" s="52">
        <v>8.35</v>
      </c>
    </row>
    <row r="88" spans="1:17" x14ac:dyDescent="0.2">
      <c r="A88" s="21">
        <v>45797</v>
      </c>
      <c r="B88" s="6">
        <v>2</v>
      </c>
      <c r="C88" s="31">
        <v>9</v>
      </c>
      <c r="D88" s="32">
        <v>268.10000000000002</v>
      </c>
      <c r="E88" s="32">
        <v>290.7</v>
      </c>
      <c r="F88" s="32">
        <v>384.7</v>
      </c>
      <c r="G88" s="47">
        <v>33.520000000000003</v>
      </c>
      <c r="H88" s="47">
        <v>15.09</v>
      </c>
      <c r="I88" s="47">
        <v>45.58</v>
      </c>
      <c r="J88" s="47">
        <v>3.95</v>
      </c>
      <c r="K88" s="47">
        <v>4.22</v>
      </c>
      <c r="L88" s="52">
        <v>10.96</v>
      </c>
    </row>
    <row r="89" spans="1:17" x14ac:dyDescent="0.2">
      <c r="A89" s="21">
        <v>45797</v>
      </c>
      <c r="B89" s="6">
        <v>2</v>
      </c>
      <c r="C89" s="10" t="s">
        <v>3</v>
      </c>
      <c r="D89" s="34">
        <v>286.3</v>
      </c>
      <c r="E89" s="34">
        <v>342.6</v>
      </c>
      <c r="F89" s="34">
        <v>152.4</v>
      </c>
      <c r="G89" s="11">
        <v>34.75</v>
      </c>
      <c r="H89" s="11">
        <v>42.94</v>
      </c>
      <c r="I89" s="12">
        <v>10.45</v>
      </c>
      <c r="J89" s="11">
        <v>6.75</v>
      </c>
      <c r="K89" s="11">
        <v>9.5399999999999991</v>
      </c>
      <c r="L89" s="23">
        <v>3.04</v>
      </c>
    </row>
    <row r="90" spans="1:17" x14ac:dyDescent="0.2">
      <c r="A90" s="21">
        <v>45797</v>
      </c>
      <c r="B90" s="6">
        <v>2</v>
      </c>
      <c r="C90" s="10" t="s">
        <v>4</v>
      </c>
      <c r="D90" s="34">
        <v>147.30000000000001</v>
      </c>
      <c r="E90" s="34">
        <v>105.1</v>
      </c>
      <c r="F90" s="34">
        <v>156.30000000000001</v>
      </c>
      <c r="G90" s="11">
        <v>22.76</v>
      </c>
      <c r="H90" s="11">
        <v>11.18</v>
      </c>
      <c r="I90" s="11">
        <v>20.82</v>
      </c>
      <c r="J90" s="11">
        <v>5.0199999999999996</v>
      </c>
      <c r="K90" s="11">
        <v>2.2999999999999998</v>
      </c>
      <c r="L90" s="23">
        <v>4.57</v>
      </c>
    </row>
    <row r="91" spans="1:17" x14ac:dyDescent="0.2">
      <c r="A91" s="21">
        <v>45797</v>
      </c>
      <c r="B91" s="6">
        <v>2</v>
      </c>
      <c r="C91" s="10" t="s">
        <v>5</v>
      </c>
      <c r="D91" s="34">
        <v>129.6</v>
      </c>
      <c r="E91" s="34">
        <v>80.2</v>
      </c>
      <c r="F91" s="34">
        <v>132.4</v>
      </c>
      <c r="G91" s="11">
        <v>14.66</v>
      </c>
      <c r="H91" s="11">
        <v>11.02</v>
      </c>
      <c r="I91" s="11">
        <v>14.17</v>
      </c>
      <c r="J91" s="11">
        <v>2.79</v>
      </c>
      <c r="K91" s="11">
        <v>2.5</v>
      </c>
      <c r="L91" s="23">
        <v>3</v>
      </c>
    </row>
    <row r="92" spans="1:17" ht="16" thickBot="1" x14ac:dyDescent="0.25">
      <c r="A92" s="24">
        <v>45797</v>
      </c>
      <c r="B92" s="25">
        <v>2</v>
      </c>
      <c r="C92" s="26" t="s">
        <v>6</v>
      </c>
      <c r="D92" s="43">
        <v>128</v>
      </c>
      <c r="E92" s="43">
        <v>158.19999999999999</v>
      </c>
      <c r="F92" s="43">
        <v>75.5</v>
      </c>
      <c r="G92" s="27">
        <v>21.81</v>
      </c>
      <c r="H92" s="27">
        <v>22.68</v>
      </c>
      <c r="I92" s="27">
        <v>17.91</v>
      </c>
      <c r="J92" s="27">
        <v>4.9800000000000004</v>
      </c>
      <c r="K92" s="27">
        <v>5.27</v>
      </c>
      <c r="L92" s="28">
        <v>3.98</v>
      </c>
    </row>
    <row r="93" spans="1:17" x14ac:dyDescent="0.2">
      <c r="A93" s="15">
        <v>45804</v>
      </c>
      <c r="B93" s="16">
        <v>3</v>
      </c>
      <c r="C93" s="37">
        <v>1</v>
      </c>
      <c r="D93" s="38">
        <v>317.89999999999998</v>
      </c>
      <c r="E93" s="38">
        <v>419.2</v>
      </c>
      <c r="F93" s="38">
        <v>244.9</v>
      </c>
      <c r="G93" s="49">
        <v>44.79</v>
      </c>
      <c r="H93" s="49">
        <v>39.29</v>
      </c>
      <c r="I93" s="50">
        <v>14.25</v>
      </c>
      <c r="J93" s="49">
        <v>8.64</v>
      </c>
      <c r="K93" s="49">
        <v>6.07</v>
      </c>
      <c r="L93" s="51">
        <v>2.02</v>
      </c>
      <c r="N93" s="53">
        <f>AVERAGE(D93:F95,D99:F101)</f>
        <v>240.49444444444441</v>
      </c>
      <c r="O93" s="53">
        <f t="shared" ref="O93:P93" si="24">AVERAGE(E93:G95,E99:G101)</f>
        <v>179.79166666666666</v>
      </c>
      <c r="P93" s="53">
        <f t="shared" si="24"/>
        <v>90.286666666666662</v>
      </c>
    </row>
    <row r="94" spans="1:17" x14ac:dyDescent="0.2">
      <c r="A94" s="21">
        <v>45804</v>
      </c>
      <c r="B94" s="6">
        <v>3</v>
      </c>
      <c r="C94" s="31">
        <v>2</v>
      </c>
      <c r="D94" s="32">
        <v>281.3</v>
      </c>
      <c r="E94" s="32">
        <v>484.4</v>
      </c>
      <c r="F94" s="32">
        <v>121.6</v>
      </c>
      <c r="G94" s="47">
        <v>36.630000000000003</v>
      </c>
      <c r="H94" s="47">
        <v>54.95</v>
      </c>
      <c r="I94" s="48">
        <v>16.38</v>
      </c>
      <c r="J94" s="47">
        <v>9.56</v>
      </c>
      <c r="K94" s="47">
        <v>14.38</v>
      </c>
      <c r="L94" s="52">
        <v>4.37</v>
      </c>
      <c r="N94" s="46">
        <f>AVERAGE(D96:F98,D102:F105)</f>
        <v>174.49523809523811</v>
      </c>
      <c r="O94" s="46">
        <f t="shared" ref="O94:P94" si="25">AVERAGE(E96:G98,E102:G105)</f>
        <v>135.04142857142858</v>
      </c>
      <c r="P94" s="46">
        <f t="shared" si="25"/>
        <v>77.221428571428547</v>
      </c>
      <c r="Q94" s="5">
        <f>O94-P94</f>
        <v>57.820000000000036</v>
      </c>
    </row>
    <row r="95" spans="1:17" x14ac:dyDescent="0.2">
      <c r="A95" s="21">
        <v>45804</v>
      </c>
      <c r="B95" s="6">
        <v>3</v>
      </c>
      <c r="C95" s="31">
        <v>3</v>
      </c>
      <c r="D95" s="32">
        <v>142.5</v>
      </c>
      <c r="E95" s="32">
        <v>213.7</v>
      </c>
      <c r="F95" s="32">
        <v>300.8</v>
      </c>
      <c r="G95" s="47">
        <v>13.87</v>
      </c>
      <c r="H95" s="47">
        <v>30.08</v>
      </c>
      <c r="I95" s="48">
        <v>39.86</v>
      </c>
      <c r="J95" s="47">
        <v>3.39</v>
      </c>
      <c r="K95" s="47">
        <v>7.76</v>
      </c>
      <c r="L95" s="52">
        <v>10.75</v>
      </c>
    </row>
    <row r="96" spans="1:17" x14ac:dyDescent="0.2">
      <c r="A96" s="21">
        <v>45804</v>
      </c>
      <c r="B96" s="6">
        <v>3</v>
      </c>
      <c r="C96" s="10">
        <v>4</v>
      </c>
      <c r="D96" s="34">
        <v>130.4</v>
      </c>
      <c r="E96" s="34">
        <v>394.7</v>
      </c>
      <c r="F96" s="34">
        <v>107.5</v>
      </c>
      <c r="G96" s="11">
        <v>35.130000000000003</v>
      </c>
      <c r="H96" s="11">
        <v>63.57</v>
      </c>
      <c r="I96" s="11">
        <v>19.670000000000002</v>
      </c>
      <c r="J96" s="11">
        <v>9.07</v>
      </c>
      <c r="K96" s="11">
        <v>17.489999999999998</v>
      </c>
      <c r="L96" s="23">
        <v>5.41</v>
      </c>
    </row>
    <row r="97" spans="1:17" x14ac:dyDescent="0.2">
      <c r="A97" s="21">
        <v>45804</v>
      </c>
      <c r="B97" s="6">
        <v>3</v>
      </c>
      <c r="C97" s="10">
        <v>5</v>
      </c>
      <c r="D97" s="34">
        <v>103.4</v>
      </c>
      <c r="E97" s="34">
        <v>151.4</v>
      </c>
      <c r="F97" s="34">
        <v>320.89999999999998</v>
      </c>
      <c r="G97" s="11">
        <v>13.74</v>
      </c>
      <c r="H97" s="11">
        <v>19.55</v>
      </c>
      <c r="I97" s="11">
        <v>46.18</v>
      </c>
      <c r="J97" s="11">
        <v>3.51</v>
      </c>
      <c r="K97" s="11">
        <v>5.25</v>
      </c>
      <c r="L97" s="23">
        <v>11.98</v>
      </c>
    </row>
    <row r="98" spans="1:17" x14ac:dyDescent="0.2">
      <c r="A98" s="21">
        <v>45804</v>
      </c>
      <c r="B98" s="6">
        <v>3</v>
      </c>
      <c r="C98" s="10">
        <v>6</v>
      </c>
      <c r="D98" s="34">
        <v>189.2</v>
      </c>
      <c r="E98" s="34">
        <v>332.4</v>
      </c>
      <c r="F98" s="34">
        <v>144.6</v>
      </c>
      <c r="G98" s="11">
        <v>28.73</v>
      </c>
      <c r="H98" s="11">
        <v>46.22</v>
      </c>
      <c r="I98" s="11">
        <v>20.54</v>
      </c>
      <c r="J98" s="11">
        <v>8.08</v>
      </c>
      <c r="K98" s="11">
        <v>12.98</v>
      </c>
      <c r="L98" s="23">
        <v>5.45</v>
      </c>
    </row>
    <row r="99" spans="1:17" x14ac:dyDescent="0.2">
      <c r="A99" s="21">
        <v>45804</v>
      </c>
      <c r="B99" s="6">
        <v>3</v>
      </c>
      <c r="C99" s="31">
        <v>7</v>
      </c>
      <c r="D99" s="32">
        <v>234.8</v>
      </c>
      <c r="E99" s="32">
        <v>316.3</v>
      </c>
      <c r="F99" s="32">
        <v>213.1</v>
      </c>
      <c r="G99" s="47">
        <v>37.369999999999997</v>
      </c>
      <c r="H99" s="47">
        <v>45.95</v>
      </c>
      <c r="I99" s="47">
        <v>34.11</v>
      </c>
      <c r="J99" s="47">
        <v>9.92</v>
      </c>
      <c r="K99" s="47">
        <v>11.68</v>
      </c>
      <c r="L99" s="52">
        <v>8.94</v>
      </c>
    </row>
    <row r="100" spans="1:17" x14ac:dyDescent="0.2">
      <c r="A100" s="21">
        <v>45804</v>
      </c>
      <c r="B100" s="6">
        <v>3</v>
      </c>
      <c r="C100" s="31">
        <v>8</v>
      </c>
      <c r="D100" s="32">
        <v>125.5</v>
      </c>
      <c r="E100" s="32">
        <v>193.1</v>
      </c>
      <c r="F100" s="32">
        <v>161.5</v>
      </c>
      <c r="G100" s="47">
        <v>19.71</v>
      </c>
      <c r="H100" s="47">
        <v>34.74</v>
      </c>
      <c r="I100" s="47">
        <v>27.73</v>
      </c>
      <c r="J100" s="47">
        <v>4.38</v>
      </c>
      <c r="K100" s="47">
        <v>7.88</v>
      </c>
      <c r="L100" s="52">
        <v>7.76</v>
      </c>
    </row>
    <row r="101" spans="1:17" x14ac:dyDescent="0.2">
      <c r="A101" s="21">
        <v>45804</v>
      </c>
      <c r="B101" s="6">
        <v>3</v>
      </c>
      <c r="C101" s="31">
        <v>9</v>
      </c>
      <c r="D101" s="32">
        <v>167.3</v>
      </c>
      <c r="E101" s="32">
        <v>215.5</v>
      </c>
      <c r="F101" s="32">
        <v>175.5</v>
      </c>
      <c r="G101" s="47">
        <v>24.28</v>
      </c>
      <c r="H101" s="47">
        <v>26.1</v>
      </c>
      <c r="I101" s="47">
        <v>27.81</v>
      </c>
      <c r="J101" s="47">
        <v>5.89</v>
      </c>
      <c r="K101" s="47">
        <v>7.35</v>
      </c>
      <c r="L101" s="52">
        <v>7.11</v>
      </c>
    </row>
    <row r="102" spans="1:17" x14ac:dyDescent="0.2">
      <c r="A102" s="21">
        <v>45804</v>
      </c>
      <c r="B102" s="6">
        <v>3</v>
      </c>
      <c r="C102" s="10" t="s">
        <v>3</v>
      </c>
      <c r="D102" s="34">
        <v>125.7</v>
      </c>
      <c r="E102" s="34">
        <v>109.9</v>
      </c>
      <c r="F102" s="34">
        <v>182.9</v>
      </c>
      <c r="G102" s="11">
        <v>21.48</v>
      </c>
      <c r="H102" s="11">
        <v>17.27</v>
      </c>
      <c r="I102" s="12">
        <v>24.89</v>
      </c>
      <c r="J102" s="11">
        <v>6.14</v>
      </c>
      <c r="K102" s="11">
        <v>4.6500000000000004</v>
      </c>
      <c r="L102" s="23">
        <v>6.69</v>
      </c>
    </row>
    <row r="103" spans="1:17" x14ac:dyDescent="0.2">
      <c r="A103" s="21">
        <v>45804</v>
      </c>
      <c r="B103" s="6">
        <v>3</v>
      </c>
      <c r="C103" s="10" t="s">
        <v>4</v>
      </c>
      <c r="D103" s="34">
        <v>156.5</v>
      </c>
      <c r="E103" s="34">
        <v>98.6</v>
      </c>
      <c r="F103" s="34">
        <v>259.5</v>
      </c>
      <c r="G103" s="11">
        <v>38.94</v>
      </c>
      <c r="H103" s="11">
        <v>13.87</v>
      </c>
      <c r="I103" s="11">
        <v>21.72</v>
      </c>
      <c r="J103" s="11">
        <v>9.1999999999999993</v>
      </c>
      <c r="K103" s="11">
        <v>3.28</v>
      </c>
      <c r="L103" s="23">
        <v>5.89</v>
      </c>
    </row>
    <row r="104" spans="1:17" x14ac:dyDescent="0.2">
      <c r="A104" s="21">
        <v>45804</v>
      </c>
      <c r="B104" s="6">
        <v>3</v>
      </c>
      <c r="C104" s="10" t="s">
        <v>5</v>
      </c>
      <c r="D104" s="34">
        <v>105.6</v>
      </c>
      <c r="E104" s="34">
        <v>223.5</v>
      </c>
      <c r="F104" s="34">
        <v>100.8</v>
      </c>
      <c r="G104" s="11">
        <v>16.87</v>
      </c>
      <c r="H104" s="11">
        <v>18.829999999999998</v>
      </c>
      <c r="I104" s="11">
        <v>14.53</v>
      </c>
      <c r="J104" s="11">
        <v>4</v>
      </c>
      <c r="K104" s="11">
        <v>3.84</v>
      </c>
      <c r="L104" s="23">
        <v>3.3</v>
      </c>
    </row>
    <row r="105" spans="1:17" ht="16" thickBot="1" x14ac:dyDescent="0.25">
      <c r="A105" s="24">
        <v>45804</v>
      </c>
      <c r="B105" s="25">
        <v>3</v>
      </c>
      <c r="C105" s="26" t="s">
        <v>6</v>
      </c>
      <c r="D105" s="43">
        <v>209.9</v>
      </c>
      <c r="E105" s="43">
        <v>93.9</v>
      </c>
      <c r="F105" s="43">
        <v>123.1</v>
      </c>
      <c r="G105" s="27">
        <v>37.28</v>
      </c>
      <c r="H105" s="27">
        <v>10.87</v>
      </c>
      <c r="I105" s="27">
        <v>21.05</v>
      </c>
      <c r="J105" s="27">
        <v>10.3</v>
      </c>
      <c r="K105" s="27">
        <v>2.5099999999999998</v>
      </c>
      <c r="L105" s="28">
        <v>4.79</v>
      </c>
    </row>
    <row r="106" spans="1:17" x14ac:dyDescent="0.2">
      <c r="A106" s="15">
        <v>45811</v>
      </c>
      <c r="B106" s="16">
        <v>4</v>
      </c>
      <c r="C106" s="37">
        <v>1</v>
      </c>
      <c r="D106" s="38">
        <v>167.6</v>
      </c>
      <c r="E106" s="38">
        <v>222.5</v>
      </c>
      <c r="F106" s="38">
        <v>111.9</v>
      </c>
      <c r="G106" s="49">
        <v>39.69</v>
      </c>
      <c r="H106" s="49">
        <v>64.16</v>
      </c>
      <c r="I106" s="50">
        <v>23.63</v>
      </c>
      <c r="J106" s="49">
        <v>11.55</v>
      </c>
      <c r="K106" s="49">
        <v>12.52</v>
      </c>
      <c r="L106" s="51">
        <v>6.97</v>
      </c>
      <c r="N106" s="53">
        <f>AVERAGE(D106:F108,D112:F114)</f>
        <v>168.95555555555555</v>
      </c>
      <c r="O106" s="53">
        <f t="shared" ref="O106:P106" si="26">AVERAGE(E106:G108,E112:G114)</f>
        <v>123.57722222222222</v>
      </c>
      <c r="P106" s="53">
        <f t="shared" si="26"/>
        <v>77.405555555555551</v>
      </c>
    </row>
    <row r="107" spans="1:17" x14ac:dyDescent="0.2">
      <c r="A107" s="21">
        <v>45811</v>
      </c>
      <c r="B107" s="6">
        <v>4</v>
      </c>
      <c r="C107" s="31">
        <v>2</v>
      </c>
      <c r="D107" s="32">
        <v>178.8</v>
      </c>
      <c r="E107" s="32">
        <v>102.8</v>
      </c>
      <c r="F107" s="32">
        <v>154.6</v>
      </c>
      <c r="G107" s="47">
        <v>42.08</v>
      </c>
      <c r="H107" s="47">
        <v>24.13</v>
      </c>
      <c r="I107" s="48">
        <v>30.52</v>
      </c>
      <c r="J107" s="47">
        <v>11.78</v>
      </c>
      <c r="K107" s="47">
        <v>7.3</v>
      </c>
      <c r="L107" s="52">
        <v>8.52</v>
      </c>
      <c r="N107" s="46">
        <f>AVERAGE(D109:F111,D115:F118)</f>
        <v>180.63809523809522</v>
      </c>
      <c r="O107" s="46">
        <f t="shared" ref="O107:P107" si="27">AVERAGE(E109:G111,E115:G118)</f>
        <v>137.46428571428572</v>
      </c>
      <c r="P107" s="46">
        <f t="shared" si="27"/>
        <v>87.186666666666653</v>
      </c>
      <c r="Q107" s="5">
        <f>O107-P107</f>
        <v>50.277619047619069</v>
      </c>
    </row>
    <row r="108" spans="1:17" x14ac:dyDescent="0.2">
      <c r="A108" s="21">
        <v>45811</v>
      </c>
      <c r="B108" s="6">
        <v>4</v>
      </c>
      <c r="C108" s="31">
        <v>3</v>
      </c>
      <c r="D108" s="32">
        <v>245.8</v>
      </c>
      <c r="E108" s="32">
        <v>275</v>
      </c>
      <c r="F108" s="32">
        <v>149.80000000000001</v>
      </c>
      <c r="G108" s="47">
        <v>26.97</v>
      </c>
      <c r="H108" s="47">
        <v>41.16</v>
      </c>
      <c r="I108" s="48">
        <v>19.55</v>
      </c>
      <c r="J108" s="47">
        <v>6.82</v>
      </c>
      <c r="K108" s="47">
        <v>11.8</v>
      </c>
      <c r="L108" s="52">
        <v>5.56</v>
      </c>
    </row>
    <row r="109" spans="1:17" x14ac:dyDescent="0.2">
      <c r="A109" s="21">
        <v>45811</v>
      </c>
      <c r="B109" s="6">
        <v>4</v>
      </c>
      <c r="C109" s="10">
        <v>4</v>
      </c>
      <c r="D109" s="34">
        <v>253.9</v>
      </c>
      <c r="E109" s="34">
        <v>108.9</v>
      </c>
      <c r="F109" s="34">
        <v>243.6</v>
      </c>
      <c r="G109" s="11">
        <v>35.99</v>
      </c>
      <c r="H109" s="11">
        <v>20.76</v>
      </c>
      <c r="I109" s="11">
        <v>41.08</v>
      </c>
      <c r="J109" s="11">
        <v>10.77</v>
      </c>
      <c r="K109" s="11">
        <v>6.49</v>
      </c>
      <c r="L109" s="23">
        <v>12.97</v>
      </c>
    </row>
    <row r="110" spans="1:17" x14ac:dyDescent="0.2">
      <c r="A110" s="21">
        <v>45811</v>
      </c>
      <c r="B110" s="6">
        <v>4</v>
      </c>
      <c r="C110" s="10">
        <v>5</v>
      </c>
      <c r="D110" s="34">
        <v>107.2</v>
      </c>
      <c r="E110" s="34">
        <v>268</v>
      </c>
      <c r="F110" s="34">
        <v>169.3</v>
      </c>
      <c r="G110" s="11">
        <v>27.29</v>
      </c>
      <c r="H110" s="11">
        <v>49.07</v>
      </c>
      <c r="I110" s="11">
        <v>33.92</v>
      </c>
      <c r="J110" s="11">
        <v>7.98</v>
      </c>
      <c r="K110" s="11">
        <v>13.55</v>
      </c>
      <c r="L110" s="23">
        <v>10.09</v>
      </c>
    </row>
    <row r="111" spans="1:17" x14ac:dyDescent="0.2">
      <c r="A111" s="21">
        <v>45811</v>
      </c>
      <c r="B111" s="6">
        <v>4</v>
      </c>
      <c r="C111" s="10">
        <v>6</v>
      </c>
      <c r="D111" s="34">
        <v>111</v>
      </c>
      <c r="E111" s="34">
        <v>165.9</v>
      </c>
      <c r="F111" s="34">
        <v>160.30000000000001</v>
      </c>
      <c r="G111" s="11">
        <v>29.51</v>
      </c>
      <c r="H111" s="11">
        <v>38.74</v>
      </c>
      <c r="I111" s="11">
        <v>44.05</v>
      </c>
      <c r="J111" s="11">
        <v>9.11</v>
      </c>
      <c r="K111" s="11">
        <v>12.01</v>
      </c>
      <c r="L111" s="23">
        <v>14.09</v>
      </c>
    </row>
    <row r="112" spans="1:17" x14ac:dyDescent="0.2">
      <c r="A112" s="21">
        <v>45811</v>
      </c>
      <c r="B112" s="6">
        <v>4</v>
      </c>
      <c r="C112" s="31">
        <v>7</v>
      </c>
      <c r="D112" s="32">
        <v>125.9</v>
      </c>
      <c r="E112" s="32">
        <v>80.400000000000006</v>
      </c>
      <c r="F112" s="32">
        <v>129</v>
      </c>
      <c r="G112" s="47">
        <v>29.58</v>
      </c>
      <c r="H112" s="47">
        <v>25.42</v>
      </c>
      <c r="I112" s="47">
        <v>28.06</v>
      </c>
      <c r="J112" s="47">
        <v>8.98</v>
      </c>
      <c r="K112" s="47">
        <v>7.17</v>
      </c>
      <c r="L112" s="52">
        <v>8.4</v>
      </c>
    </row>
    <row r="113" spans="1:17" x14ac:dyDescent="0.2">
      <c r="A113" s="21">
        <v>45811</v>
      </c>
      <c r="B113" s="6">
        <v>4</v>
      </c>
      <c r="C113" s="31">
        <v>8</v>
      </c>
      <c r="D113" s="32">
        <v>71.099999999999994</v>
      </c>
      <c r="E113" s="32">
        <v>151.30000000000001</v>
      </c>
      <c r="F113" s="32">
        <v>232.6</v>
      </c>
      <c r="G113" s="47">
        <v>15.52</v>
      </c>
      <c r="H113" s="47">
        <v>40.72</v>
      </c>
      <c r="I113" s="47">
        <v>38.29</v>
      </c>
      <c r="J113" s="47">
        <v>4.93</v>
      </c>
      <c r="K113" s="47">
        <v>12.26</v>
      </c>
      <c r="L113" s="52">
        <v>11.21</v>
      </c>
    </row>
    <row r="114" spans="1:17" x14ac:dyDescent="0.2">
      <c r="A114" s="21">
        <v>45811</v>
      </c>
      <c r="B114" s="6">
        <v>4</v>
      </c>
      <c r="C114" s="31">
        <v>9</v>
      </c>
      <c r="D114" s="32">
        <v>213.7</v>
      </c>
      <c r="E114" s="32">
        <v>228</v>
      </c>
      <c r="F114" s="32">
        <v>200.4</v>
      </c>
      <c r="G114" s="47">
        <v>32.25</v>
      </c>
      <c r="H114" s="47">
        <v>33.32</v>
      </c>
      <c r="I114" s="47">
        <v>32.700000000000003</v>
      </c>
      <c r="J114" s="47">
        <v>8.43</v>
      </c>
      <c r="K114" s="47">
        <v>8.65</v>
      </c>
      <c r="L114" s="52">
        <v>8.8000000000000007</v>
      </c>
    </row>
    <row r="115" spans="1:17" x14ac:dyDescent="0.2">
      <c r="A115" s="21">
        <v>45811</v>
      </c>
      <c r="B115" s="6">
        <v>4</v>
      </c>
      <c r="C115" s="10" t="s">
        <v>3</v>
      </c>
      <c r="D115" s="34">
        <v>180</v>
      </c>
      <c r="E115" s="34">
        <v>263</v>
      </c>
      <c r="F115" s="34">
        <v>168.3</v>
      </c>
      <c r="G115" s="11">
        <v>33.96</v>
      </c>
      <c r="H115" s="11">
        <v>43.42</v>
      </c>
      <c r="I115" s="12">
        <v>37.18</v>
      </c>
      <c r="J115" s="11">
        <v>9.92</v>
      </c>
      <c r="K115" s="11">
        <v>12.98</v>
      </c>
      <c r="L115" s="23">
        <v>11.45</v>
      </c>
    </row>
    <row r="116" spans="1:17" x14ac:dyDescent="0.2">
      <c r="A116" s="21">
        <v>45811</v>
      </c>
      <c r="B116" s="6">
        <v>4</v>
      </c>
      <c r="C116" s="10" t="s">
        <v>4</v>
      </c>
      <c r="D116" s="34">
        <v>158.69999999999999</v>
      </c>
      <c r="E116" s="34">
        <v>194</v>
      </c>
      <c r="F116" s="34">
        <v>150</v>
      </c>
      <c r="G116" s="11">
        <v>24.29</v>
      </c>
      <c r="H116" s="11">
        <v>39.090000000000003</v>
      </c>
      <c r="I116" s="11">
        <v>23.62</v>
      </c>
      <c r="J116" s="11">
        <v>7.38</v>
      </c>
      <c r="K116" s="11">
        <v>12.43</v>
      </c>
      <c r="L116" s="23">
        <v>6.07</v>
      </c>
    </row>
    <row r="117" spans="1:17" x14ac:dyDescent="0.2">
      <c r="A117" s="21">
        <v>45811</v>
      </c>
      <c r="B117" s="6">
        <v>4</v>
      </c>
      <c r="C117" s="10" t="s">
        <v>5</v>
      </c>
      <c r="D117" s="34">
        <v>201.5</v>
      </c>
      <c r="E117" s="34">
        <v>130.6</v>
      </c>
      <c r="F117" s="34">
        <v>178</v>
      </c>
      <c r="G117" s="11">
        <v>43.53</v>
      </c>
      <c r="H117" s="11">
        <v>26.28</v>
      </c>
      <c r="I117" s="11">
        <v>40.299999999999997</v>
      </c>
      <c r="J117" s="11">
        <v>12.79</v>
      </c>
      <c r="K117" s="11">
        <v>7.96</v>
      </c>
      <c r="L117" s="23">
        <v>13.03</v>
      </c>
    </row>
    <row r="118" spans="1:17" ht="16" thickBot="1" x14ac:dyDescent="0.25">
      <c r="A118" s="24">
        <v>45811</v>
      </c>
      <c r="B118" s="25">
        <v>4</v>
      </c>
      <c r="C118" s="26" t="s">
        <v>6</v>
      </c>
      <c r="D118" s="43">
        <v>112.6</v>
      </c>
      <c r="E118" s="43">
        <v>190.5</v>
      </c>
      <c r="F118" s="43">
        <v>278.10000000000002</v>
      </c>
      <c r="G118" s="27">
        <v>23.68</v>
      </c>
      <c r="H118" s="27">
        <v>47.71</v>
      </c>
      <c r="I118" s="27">
        <v>58.87</v>
      </c>
      <c r="J118" s="27">
        <v>7.47</v>
      </c>
      <c r="K118" s="27">
        <v>14.3</v>
      </c>
      <c r="L118" s="28">
        <v>18.57</v>
      </c>
    </row>
    <row r="119" spans="1:17" x14ac:dyDescent="0.2">
      <c r="A119" s="15">
        <v>45818</v>
      </c>
      <c r="B119" s="16">
        <v>2</v>
      </c>
      <c r="C119" s="37">
        <v>1</v>
      </c>
      <c r="D119" s="38">
        <v>202.8</v>
      </c>
      <c r="E119" s="38">
        <v>297</v>
      </c>
      <c r="F119" s="38">
        <v>110.6</v>
      </c>
      <c r="G119" s="49">
        <v>40.71</v>
      </c>
      <c r="H119" s="49">
        <v>58.94</v>
      </c>
      <c r="I119" s="50">
        <v>27.5</v>
      </c>
      <c r="J119" s="49">
        <v>10.28</v>
      </c>
      <c r="K119" s="49">
        <v>14.54</v>
      </c>
      <c r="L119" s="51">
        <v>7.15</v>
      </c>
      <c r="N119" s="53">
        <f>AVERAGE(D119:F121,D125:F127)</f>
        <v>159.23888888888888</v>
      </c>
      <c r="O119" s="53">
        <f t="shared" ref="O119:P119" si="28">AVERAGE(E119:G121,E125:G127)</f>
        <v>120.85944444444443</v>
      </c>
      <c r="P119" s="53">
        <f t="shared" si="28"/>
        <v>62.620555555555548</v>
      </c>
    </row>
    <row r="120" spans="1:17" x14ac:dyDescent="0.2">
      <c r="A120" s="21">
        <v>45818</v>
      </c>
      <c r="B120" s="6">
        <v>2</v>
      </c>
      <c r="C120" s="31">
        <v>2</v>
      </c>
      <c r="D120" s="32">
        <v>151.69999999999999</v>
      </c>
      <c r="E120" s="32">
        <v>352</v>
      </c>
      <c r="F120" s="32">
        <v>112.2</v>
      </c>
      <c r="G120" s="47">
        <v>34.28</v>
      </c>
      <c r="H120" s="47">
        <v>59.55</v>
      </c>
      <c r="I120" s="48">
        <v>21.85</v>
      </c>
      <c r="J120" s="47">
        <v>11.15</v>
      </c>
      <c r="K120" s="47">
        <v>17.54</v>
      </c>
      <c r="L120" s="52">
        <v>5.66</v>
      </c>
      <c r="N120" s="46">
        <f>AVERAGE(D122:F124,D128:F131)</f>
        <v>109.78999999999999</v>
      </c>
      <c r="O120" s="46">
        <f t="shared" ref="O120:P120" si="29">AVERAGE(E122:G124,E128:G131)</f>
        <v>77.251499999999993</v>
      </c>
      <c r="P120" s="46">
        <f t="shared" si="29"/>
        <v>54.599499999999992</v>
      </c>
      <c r="Q120" s="5">
        <f>O120-P120</f>
        <v>22.652000000000001</v>
      </c>
    </row>
    <row r="121" spans="1:17" x14ac:dyDescent="0.2">
      <c r="A121" s="21">
        <v>45818</v>
      </c>
      <c r="B121" s="6">
        <v>2</v>
      </c>
      <c r="C121" s="31">
        <v>3</v>
      </c>
      <c r="D121" s="32">
        <v>199.6</v>
      </c>
      <c r="E121" s="32">
        <v>52.6</v>
      </c>
      <c r="F121" s="32">
        <v>71.099999999999994</v>
      </c>
      <c r="G121" s="47">
        <v>53.28</v>
      </c>
      <c r="H121" s="47">
        <v>15.07</v>
      </c>
      <c r="I121" s="48">
        <v>13.46</v>
      </c>
      <c r="J121" s="47">
        <v>16.739999999999998</v>
      </c>
      <c r="K121" s="47">
        <v>4.71</v>
      </c>
      <c r="L121" s="52">
        <v>4.12</v>
      </c>
    </row>
    <row r="122" spans="1:17" x14ac:dyDescent="0.2">
      <c r="A122" s="21">
        <v>45818</v>
      </c>
      <c r="B122" s="6">
        <v>2</v>
      </c>
      <c r="C122" s="10">
        <v>4</v>
      </c>
      <c r="D122" s="34">
        <v>178.5</v>
      </c>
      <c r="E122" s="34">
        <v>209</v>
      </c>
      <c r="F122" s="34">
        <v>69.7</v>
      </c>
      <c r="G122" s="11">
        <v>44.11</v>
      </c>
      <c r="H122" s="11">
        <v>41.92</v>
      </c>
      <c r="I122" s="11">
        <v>14.1</v>
      </c>
      <c r="J122" s="11">
        <v>13.34</v>
      </c>
      <c r="K122" s="11">
        <v>12.62</v>
      </c>
      <c r="L122" s="23">
        <v>3.15</v>
      </c>
    </row>
    <row r="123" spans="1:17" x14ac:dyDescent="0.2">
      <c r="A123" s="21">
        <v>45818</v>
      </c>
      <c r="B123" s="6">
        <v>2</v>
      </c>
      <c r="C123" s="10">
        <v>5</v>
      </c>
      <c r="D123" s="34">
        <v>6.7</v>
      </c>
      <c r="E123" s="34">
        <v>25</v>
      </c>
      <c r="F123" s="34">
        <v>8.4</v>
      </c>
      <c r="G123" s="11">
        <v>24.63</v>
      </c>
      <c r="H123" s="11">
        <v>55.74</v>
      </c>
      <c r="I123" s="11">
        <v>21.27</v>
      </c>
      <c r="J123" s="11">
        <v>8.0299999999999994</v>
      </c>
      <c r="K123" s="11">
        <v>18.850000000000001</v>
      </c>
      <c r="L123" s="23">
        <v>6.72</v>
      </c>
    </row>
    <row r="124" spans="1:17" x14ac:dyDescent="0.2">
      <c r="A124" s="21">
        <v>45818</v>
      </c>
      <c r="B124" s="6">
        <v>2</v>
      </c>
      <c r="C124" s="10">
        <v>6</v>
      </c>
      <c r="D124" s="34">
        <v>82.4</v>
      </c>
      <c r="E124" s="34">
        <v>112</v>
      </c>
      <c r="F124" s="34">
        <v>41</v>
      </c>
      <c r="G124" s="11">
        <v>25.84</v>
      </c>
      <c r="H124" s="11">
        <v>43.15</v>
      </c>
      <c r="I124" s="11">
        <v>16.510000000000002</v>
      </c>
      <c r="J124" s="11">
        <v>8.35</v>
      </c>
      <c r="K124" s="11">
        <v>15.16</v>
      </c>
      <c r="L124" s="23">
        <v>5.7</v>
      </c>
    </row>
    <row r="125" spans="1:17" x14ac:dyDescent="0.2">
      <c r="A125" s="21">
        <v>45818</v>
      </c>
      <c r="B125" s="6">
        <v>2</v>
      </c>
      <c r="C125" s="31">
        <v>7</v>
      </c>
      <c r="D125" s="32">
        <v>128.6</v>
      </c>
      <c r="E125" s="32">
        <v>227.7</v>
      </c>
      <c r="F125" s="32">
        <v>133.1</v>
      </c>
      <c r="G125" s="47">
        <v>21.68</v>
      </c>
      <c r="H125" s="47">
        <v>35.93</v>
      </c>
      <c r="I125" s="47">
        <v>17.41</v>
      </c>
      <c r="J125" s="47">
        <v>6.37</v>
      </c>
      <c r="K125" s="47">
        <v>9.74</v>
      </c>
      <c r="L125" s="52">
        <v>5</v>
      </c>
    </row>
    <row r="126" spans="1:17" x14ac:dyDescent="0.2">
      <c r="A126" s="21">
        <v>45818</v>
      </c>
      <c r="B126" s="6">
        <v>2</v>
      </c>
      <c r="C126" s="31">
        <v>8</v>
      </c>
      <c r="D126" s="32">
        <v>87.3</v>
      </c>
      <c r="E126" s="32">
        <v>212.6</v>
      </c>
      <c r="F126" s="32">
        <v>202</v>
      </c>
      <c r="G126" s="47">
        <v>17.04</v>
      </c>
      <c r="H126" s="47">
        <v>33.79</v>
      </c>
      <c r="I126" s="47">
        <v>35.299999999999997</v>
      </c>
      <c r="J126" s="47">
        <v>5.2</v>
      </c>
      <c r="K126" s="47">
        <v>8.74</v>
      </c>
      <c r="L126" s="52">
        <v>9.92</v>
      </c>
    </row>
    <row r="127" spans="1:17" x14ac:dyDescent="0.2">
      <c r="A127" s="21">
        <v>45818</v>
      </c>
      <c r="B127" s="6">
        <v>2</v>
      </c>
      <c r="C127" s="31">
        <v>9</v>
      </c>
      <c r="D127" s="32">
        <v>103.8</v>
      </c>
      <c r="E127" s="32">
        <v>131.5</v>
      </c>
      <c r="F127" s="32">
        <v>90.1</v>
      </c>
      <c r="G127" s="47">
        <v>15.98</v>
      </c>
      <c r="H127" s="47">
        <v>21.82</v>
      </c>
      <c r="I127" s="47">
        <v>12.25</v>
      </c>
      <c r="J127" s="47">
        <v>4.57</v>
      </c>
      <c r="K127" s="47">
        <v>6.14</v>
      </c>
      <c r="L127" s="52">
        <v>3.48</v>
      </c>
    </row>
    <row r="128" spans="1:17" x14ac:dyDescent="0.2">
      <c r="A128" s="21">
        <v>45818</v>
      </c>
      <c r="B128" s="6">
        <v>2</v>
      </c>
      <c r="C128" s="10" t="s">
        <v>3</v>
      </c>
      <c r="D128" s="34">
        <v>377</v>
      </c>
      <c r="E128" s="34">
        <v>133.6</v>
      </c>
      <c r="F128" s="34">
        <v>186.6</v>
      </c>
      <c r="G128" s="11">
        <v>68.38</v>
      </c>
      <c r="H128" s="11">
        <v>17.559999999999999</v>
      </c>
      <c r="I128" s="12">
        <v>31.39</v>
      </c>
      <c r="J128" s="11">
        <v>17.82</v>
      </c>
      <c r="K128" s="11">
        <v>4.37</v>
      </c>
      <c r="L128" s="23">
        <v>8.85</v>
      </c>
    </row>
    <row r="129" spans="1:17" x14ac:dyDescent="0.2">
      <c r="A129" s="21">
        <v>45818</v>
      </c>
      <c r="B129" s="6">
        <v>2</v>
      </c>
      <c r="C129" s="10" t="s">
        <v>4</v>
      </c>
      <c r="D129" s="34">
        <v>139.80000000000001</v>
      </c>
      <c r="E129" s="34">
        <v>66</v>
      </c>
      <c r="F129" s="34">
        <v>196.7</v>
      </c>
      <c r="G129" s="11">
        <v>33.75</v>
      </c>
      <c r="H129" s="11">
        <v>16.579999999999998</v>
      </c>
      <c r="I129" s="11">
        <v>39.97</v>
      </c>
      <c r="J129" s="11">
        <v>10.130000000000001</v>
      </c>
      <c r="K129" s="11">
        <v>5.05</v>
      </c>
      <c r="L129" s="23">
        <v>12.83</v>
      </c>
    </row>
    <row r="130" spans="1:17" x14ac:dyDescent="0.2">
      <c r="A130" s="21">
        <v>45818</v>
      </c>
      <c r="B130" s="6">
        <v>2</v>
      </c>
      <c r="C130" s="10" t="s">
        <v>5</v>
      </c>
      <c r="D130" s="34">
        <v>85.9</v>
      </c>
      <c r="E130" s="34">
        <v>127.8</v>
      </c>
      <c r="F130" s="34">
        <v>114.2</v>
      </c>
      <c r="G130" s="11">
        <v>22.82</v>
      </c>
      <c r="H130" s="11">
        <v>26.03</v>
      </c>
      <c r="I130" s="11">
        <v>20.43</v>
      </c>
      <c r="J130" s="11">
        <v>7.25</v>
      </c>
      <c r="K130" s="11">
        <v>8.57</v>
      </c>
      <c r="L130" s="23">
        <v>6.72</v>
      </c>
    </row>
    <row r="131" spans="1:17" ht="16" thickBot="1" x14ac:dyDescent="0.25">
      <c r="A131" s="24">
        <v>45818</v>
      </c>
      <c r="B131" s="25">
        <v>2</v>
      </c>
      <c r="C131" s="26" t="s">
        <v>6</v>
      </c>
      <c r="D131" s="43"/>
      <c r="E131" s="43">
        <v>9.6999999999999993</v>
      </c>
      <c r="F131" s="43">
        <v>25.8</v>
      </c>
      <c r="G131" s="27"/>
      <c r="H131" s="27">
        <v>29.08</v>
      </c>
      <c r="I131" s="27">
        <v>27.57</v>
      </c>
      <c r="J131" s="27"/>
      <c r="K131" s="27">
        <v>9.84</v>
      </c>
      <c r="L131" s="28">
        <v>9</v>
      </c>
    </row>
    <row r="132" spans="1:17" x14ac:dyDescent="0.2">
      <c r="A132" s="63">
        <v>45825</v>
      </c>
      <c r="B132" s="6">
        <v>3</v>
      </c>
      <c r="C132" s="6">
        <v>1</v>
      </c>
      <c r="D132" s="64">
        <v>143.9</v>
      </c>
      <c r="E132" s="64">
        <v>87.3</v>
      </c>
      <c r="F132" s="64">
        <v>87.4</v>
      </c>
      <c r="G132" s="65">
        <v>40.39</v>
      </c>
      <c r="H132" s="65">
        <v>22.78</v>
      </c>
      <c r="I132" s="65">
        <v>22.16</v>
      </c>
      <c r="J132" s="65">
        <v>14.34</v>
      </c>
      <c r="K132" s="65">
        <v>8.5</v>
      </c>
      <c r="L132" s="65">
        <v>6.89</v>
      </c>
      <c r="N132" s="53">
        <f>AVERAGE(D132:F134,D138:F140)</f>
        <v>85.877222222222215</v>
      </c>
      <c r="O132" s="53">
        <f t="shared" ref="O132" si="30">AVERAGE(E132:G134,E138:G140)</f>
        <v>66.773888888888891</v>
      </c>
      <c r="P132" s="53">
        <f t="shared" ref="P132" si="31">AVERAGE(F132:H134,F138:H140)</f>
        <v>49.656111111111109</v>
      </c>
    </row>
    <row r="133" spans="1:17" x14ac:dyDescent="0.2">
      <c r="A133" s="63">
        <v>45825</v>
      </c>
      <c r="B133" s="6">
        <v>3</v>
      </c>
      <c r="C133" s="6">
        <v>2</v>
      </c>
      <c r="D133" s="64">
        <v>92.4</v>
      </c>
      <c r="E133" s="64">
        <v>120</v>
      </c>
      <c r="F133" s="64">
        <v>68.599999999999994</v>
      </c>
      <c r="G133" s="65">
        <v>31.51</v>
      </c>
      <c r="H133" s="65">
        <v>36.89</v>
      </c>
      <c r="I133" s="65">
        <v>18.36</v>
      </c>
      <c r="J133" s="65">
        <v>9.4700000000000006</v>
      </c>
      <c r="K133" s="65">
        <v>11.62</v>
      </c>
      <c r="L133" s="65">
        <v>5.64</v>
      </c>
      <c r="N133" s="46">
        <f>AVERAGE(D135:F137,D141:F144)</f>
        <v>11.547619047619046</v>
      </c>
      <c r="O133" s="46">
        <f t="shared" ref="O133" si="32">AVERAGE(E135:G137,E141:G144)</f>
        <v>16.809047619047618</v>
      </c>
      <c r="P133" s="46">
        <f t="shared" ref="P133" si="33">AVERAGE(F135:H137,F141:H144)</f>
        <v>21.837142857142858</v>
      </c>
      <c r="Q133" s="5">
        <f>O133-P133</f>
        <v>-5.0280952380952399</v>
      </c>
    </row>
    <row r="134" spans="1:17" x14ac:dyDescent="0.2">
      <c r="A134" s="63">
        <v>45825</v>
      </c>
      <c r="B134" s="6">
        <v>3</v>
      </c>
      <c r="C134" s="6">
        <v>3</v>
      </c>
      <c r="D134" s="64">
        <v>80.5</v>
      </c>
      <c r="E134" s="64">
        <v>41.4</v>
      </c>
      <c r="F134" s="64">
        <v>110.7</v>
      </c>
      <c r="G134" s="65">
        <v>28.08</v>
      </c>
      <c r="H134" s="65">
        <v>34.51</v>
      </c>
      <c r="I134" s="65">
        <v>42.46</v>
      </c>
      <c r="J134" s="65">
        <v>9.31</v>
      </c>
      <c r="K134" s="65">
        <v>11.55</v>
      </c>
      <c r="L134" s="65">
        <v>15.4</v>
      </c>
    </row>
    <row r="135" spans="1:17" x14ac:dyDescent="0.2">
      <c r="A135" s="63">
        <v>45825</v>
      </c>
      <c r="B135" s="6">
        <v>3</v>
      </c>
      <c r="C135" s="6">
        <v>4</v>
      </c>
      <c r="D135" s="64">
        <v>0</v>
      </c>
      <c r="E135" s="64">
        <v>0</v>
      </c>
      <c r="F135" s="64">
        <v>0</v>
      </c>
      <c r="G135" s="65">
        <v>26.05</v>
      </c>
      <c r="H135" s="65">
        <v>15.03</v>
      </c>
      <c r="I135" s="65">
        <v>27.63</v>
      </c>
      <c r="J135" s="65">
        <v>10.56</v>
      </c>
      <c r="K135" s="65">
        <v>5.9</v>
      </c>
      <c r="L135" s="65">
        <v>11.07</v>
      </c>
    </row>
    <row r="136" spans="1:17" x14ac:dyDescent="0.2">
      <c r="A136" s="63">
        <v>45825</v>
      </c>
      <c r="B136" s="6">
        <v>3</v>
      </c>
      <c r="C136" s="6">
        <v>5</v>
      </c>
      <c r="D136" s="64">
        <v>1.6</v>
      </c>
      <c r="E136" s="64">
        <v>0</v>
      </c>
      <c r="F136" s="64">
        <v>0</v>
      </c>
      <c r="G136" s="65">
        <v>32.85</v>
      </c>
      <c r="H136" s="65">
        <v>23.23</v>
      </c>
      <c r="I136" s="65">
        <v>38.74</v>
      </c>
      <c r="J136" s="65">
        <v>13.14</v>
      </c>
      <c r="K136" s="65">
        <v>10.19</v>
      </c>
      <c r="L136" s="65">
        <v>14.75</v>
      </c>
    </row>
    <row r="137" spans="1:17" x14ac:dyDescent="0.2">
      <c r="A137" s="63">
        <v>45825</v>
      </c>
      <c r="B137" s="6">
        <v>3</v>
      </c>
      <c r="C137" s="6">
        <v>6</v>
      </c>
      <c r="D137" s="64">
        <v>6.8</v>
      </c>
      <c r="E137" s="64">
        <v>6.2</v>
      </c>
      <c r="F137" s="64">
        <v>7.8</v>
      </c>
      <c r="G137" s="65">
        <v>15.03</v>
      </c>
      <c r="H137" s="65">
        <v>29.75</v>
      </c>
      <c r="I137" s="65">
        <v>29.66</v>
      </c>
      <c r="J137" s="65">
        <v>7.89</v>
      </c>
      <c r="K137" s="65">
        <v>12.14</v>
      </c>
      <c r="L137" s="65">
        <v>5.95</v>
      </c>
    </row>
    <row r="138" spans="1:17" x14ac:dyDescent="0.2">
      <c r="A138" s="63">
        <v>45825</v>
      </c>
      <c r="B138" s="6">
        <v>3</v>
      </c>
      <c r="C138" s="6">
        <v>7</v>
      </c>
      <c r="D138" s="64">
        <v>78.8</v>
      </c>
      <c r="E138" s="64">
        <v>66.900000000000006</v>
      </c>
      <c r="F138" s="64">
        <v>82.9</v>
      </c>
      <c r="G138" s="65">
        <v>26.39</v>
      </c>
      <c r="H138" s="65">
        <v>23.2</v>
      </c>
      <c r="I138" s="65">
        <v>23.06</v>
      </c>
      <c r="J138" s="65">
        <v>9.49</v>
      </c>
      <c r="K138" s="65">
        <v>8.9</v>
      </c>
      <c r="L138" s="65">
        <v>12.05</v>
      </c>
    </row>
    <row r="139" spans="1:17" x14ac:dyDescent="0.2">
      <c r="A139" s="63">
        <v>45825</v>
      </c>
      <c r="B139" s="6">
        <v>3</v>
      </c>
      <c r="C139" s="6">
        <v>8</v>
      </c>
      <c r="D139" s="64">
        <v>94.9</v>
      </c>
      <c r="E139" s="64">
        <v>87</v>
      </c>
      <c r="F139" s="64">
        <v>84</v>
      </c>
      <c r="G139" s="65">
        <v>43.12</v>
      </c>
      <c r="H139" s="65">
        <v>16.399999999999999</v>
      </c>
      <c r="I139" s="65">
        <v>22.02</v>
      </c>
      <c r="J139" s="65">
        <v>15.74</v>
      </c>
      <c r="K139" s="65">
        <v>5.61</v>
      </c>
      <c r="L139" s="65">
        <v>7.04</v>
      </c>
    </row>
    <row r="140" spans="1:17" x14ac:dyDescent="0.2">
      <c r="A140" s="63">
        <v>45825</v>
      </c>
      <c r="B140" s="6">
        <v>3</v>
      </c>
      <c r="C140" s="6">
        <v>9</v>
      </c>
      <c r="D140" s="64">
        <v>40.49</v>
      </c>
      <c r="E140" s="64">
        <v>60.8</v>
      </c>
      <c r="F140" s="64">
        <v>117.8</v>
      </c>
      <c r="G140" s="65">
        <v>17.64</v>
      </c>
      <c r="H140" s="65">
        <v>21.5</v>
      </c>
      <c r="I140" s="65">
        <v>33.46</v>
      </c>
      <c r="J140" s="65">
        <v>6.94</v>
      </c>
      <c r="K140" s="65">
        <v>7.9</v>
      </c>
      <c r="L140" s="65">
        <v>11.81</v>
      </c>
    </row>
    <row r="141" spans="1:17" x14ac:dyDescent="0.2">
      <c r="A141" s="63">
        <v>45825</v>
      </c>
      <c r="B141" s="6">
        <v>3</v>
      </c>
      <c r="C141" s="6" t="s">
        <v>3</v>
      </c>
      <c r="D141" s="64">
        <v>25.6</v>
      </c>
      <c r="E141" s="64">
        <v>48</v>
      </c>
      <c r="F141" s="64">
        <v>42.7</v>
      </c>
      <c r="G141" s="65">
        <v>12.53</v>
      </c>
      <c r="H141" s="65">
        <v>28.62</v>
      </c>
      <c r="I141" s="65">
        <v>14.37</v>
      </c>
      <c r="J141" s="65">
        <v>3.91</v>
      </c>
      <c r="K141" s="65">
        <v>9.9600000000000009</v>
      </c>
      <c r="L141" s="65">
        <v>4.82</v>
      </c>
    </row>
    <row r="142" spans="1:17" x14ac:dyDescent="0.2">
      <c r="A142" s="63">
        <v>45825</v>
      </c>
      <c r="B142" s="6">
        <v>3</v>
      </c>
      <c r="C142" s="6" t="s">
        <v>4</v>
      </c>
      <c r="D142" s="64">
        <v>0</v>
      </c>
      <c r="E142" s="64">
        <v>0</v>
      </c>
      <c r="F142" s="64">
        <v>0</v>
      </c>
      <c r="G142" s="65">
        <v>43.31</v>
      </c>
      <c r="H142" s="65">
        <v>37.36</v>
      </c>
      <c r="I142" s="65">
        <v>25.96</v>
      </c>
      <c r="J142" s="65">
        <v>16.43</v>
      </c>
      <c r="K142" s="65">
        <v>14.45</v>
      </c>
      <c r="L142" s="65">
        <v>9.9700000000000006</v>
      </c>
    </row>
    <row r="143" spans="1:17" x14ac:dyDescent="0.2">
      <c r="A143" s="63">
        <v>45825</v>
      </c>
      <c r="B143" s="6">
        <v>3</v>
      </c>
      <c r="C143" s="6" t="s">
        <v>5</v>
      </c>
      <c r="D143" s="64">
        <v>45.5</v>
      </c>
      <c r="E143" s="64">
        <v>18.7</v>
      </c>
      <c r="F143" s="64">
        <v>39.6</v>
      </c>
      <c r="G143" s="65">
        <v>31.89</v>
      </c>
      <c r="H143" s="65">
        <v>21.82</v>
      </c>
      <c r="I143" s="65">
        <v>41.21</v>
      </c>
      <c r="J143" s="65">
        <v>13.33</v>
      </c>
      <c r="K143" s="65">
        <v>9.5500000000000007</v>
      </c>
      <c r="L143" s="65">
        <v>17.52</v>
      </c>
    </row>
    <row r="144" spans="1:17" x14ac:dyDescent="0.2">
      <c r="A144" s="63">
        <v>45825</v>
      </c>
      <c r="B144" s="6">
        <v>3</v>
      </c>
      <c r="C144" s="6" t="s">
        <v>6</v>
      </c>
      <c r="D144" s="64">
        <v>0</v>
      </c>
      <c r="E144" s="64">
        <v>0</v>
      </c>
      <c r="F144" s="64">
        <v>0</v>
      </c>
      <c r="G144" s="65">
        <v>28.33</v>
      </c>
      <c r="H144" s="65">
        <v>22.68</v>
      </c>
      <c r="I144" s="65">
        <v>28.08</v>
      </c>
      <c r="J144" s="65">
        <v>12.23</v>
      </c>
      <c r="K144" s="65">
        <v>9.43</v>
      </c>
      <c r="L144" s="65">
        <v>13.45</v>
      </c>
    </row>
    <row r="145" spans="1:17" x14ac:dyDescent="0.2">
      <c r="A145" s="63">
        <v>45832</v>
      </c>
      <c r="B145" s="6">
        <v>4</v>
      </c>
      <c r="C145" s="6">
        <v>1</v>
      </c>
      <c r="D145" s="64" t="s">
        <v>95</v>
      </c>
      <c r="E145" s="64" t="s">
        <v>95</v>
      </c>
      <c r="F145" s="64" t="s">
        <v>95</v>
      </c>
      <c r="G145" s="65">
        <v>19.670000000000002</v>
      </c>
      <c r="H145" s="65">
        <v>16.8</v>
      </c>
      <c r="I145" s="65">
        <v>20.91</v>
      </c>
      <c r="J145" s="65">
        <v>9.4600000000000009</v>
      </c>
      <c r="K145" s="65">
        <v>7.06</v>
      </c>
      <c r="L145" s="65">
        <v>10.45</v>
      </c>
      <c r="N145" s="53" t="s">
        <v>95</v>
      </c>
      <c r="O145" s="53">
        <f t="shared" ref="O145" si="34">AVERAGE(E145:G147,E151:G153)</f>
        <v>23.761666666666667</v>
      </c>
      <c r="P145" s="53">
        <f t="shared" ref="P145" si="35">AVERAGE(F145:H147,F151:H153)</f>
        <v>25.007499999999997</v>
      </c>
    </row>
    <row r="146" spans="1:17" x14ac:dyDescent="0.2">
      <c r="A146" s="63">
        <v>45832</v>
      </c>
      <c r="B146" s="6">
        <v>4</v>
      </c>
      <c r="C146" s="6">
        <v>2</v>
      </c>
      <c r="D146" s="64" t="s">
        <v>95</v>
      </c>
      <c r="E146" s="64" t="s">
        <v>95</v>
      </c>
      <c r="F146" s="64" t="s">
        <v>95</v>
      </c>
      <c r="G146" s="65">
        <v>28.79</v>
      </c>
      <c r="H146" s="65">
        <v>50.81</v>
      </c>
      <c r="I146" s="65">
        <v>41.97</v>
      </c>
      <c r="J146" s="65">
        <v>17.12</v>
      </c>
      <c r="K146" s="65">
        <v>14.54</v>
      </c>
      <c r="L146" s="65">
        <v>16.11</v>
      </c>
      <c r="N146" s="46" t="s">
        <v>95</v>
      </c>
      <c r="O146" s="46">
        <f t="shared" ref="O146" si="36">AVERAGE(E148:G150,E154:G157)</f>
        <v>25.755714285714284</v>
      </c>
      <c r="P146" s="46">
        <f t="shared" ref="P146" si="37">AVERAGE(F148:H150,F154:H157)</f>
        <v>24.11571428571429</v>
      </c>
      <c r="Q146" s="5">
        <f>O146-P146</f>
        <v>1.6399999999999935</v>
      </c>
    </row>
    <row r="147" spans="1:17" x14ac:dyDescent="0.2">
      <c r="A147" s="63">
        <v>45832</v>
      </c>
      <c r="B147" s="6">
        <v>4</v>
      </c>
      <c r="C147" s="6">
        <v>3</v>
      </c>
      <c r="D147" s="64" t="s">
        <v>95</v>
      </c>
      <c r="E147" s="64" t="s">
        <v>95</v>
      </c>
      <c r="F147" s="64" t="s">
        <v>95</v>
      </c>
      <c r="G147" s="65">
        <v>23.65</v>
      </c>
      <c r="H147" s="65">
        <v>24.71</v>
      </c>
      <c r="I147" s="65">
        <v>22.32</v>
      </c>
      <c r="J147" s="65">
        <v>13.53</v>
      </c>
      <c r="K147" s="65">
        <v>24</v>
      </c>
      <c r="L147" s="65">
        <v>20.61</v>
      </c>
    </row>
    <row r="148" spans="1:17" x14ac:dyDescent="0.2">
      <c r="A148" s="63">
        <v>45832</v>
      </c>
      <c r="B148" s="6">
        <v>4</v>
      </c>
      <c r="C148" s="6">
        <v>4</v>
      </c>
      <c r="D148" s="64" t="s">
        <v>95</v>
      </c>
      <c r="E148" s="64" t="s">
        <v>95</v>
      </c>
      <c r="F148" s="64" t="s">
        <v>95</v>
      </c>
      <c r="G148" s="65">
        <v>23.76</v>
      </c>
      <c r="H148" s="65">
        <v>19.03</v>
      </c>
      <c r="I148" s="65">
        <v>38.24</v>
      </c>
      <c r="J148" s="65">
        <v>12</v>
      </c>
      <c r="K148" s="65">
        <v>13.06</v>
      </c>
      <c r="L148" s="65">
        <v>11.86</v>
      </c>
    </row>
    <row r="149" spans="1:17" x14ac:dyDescent="0.2">
      <c r="A149" s="63">
        <v>45832</v>
      </c>
      <c r="B149" s="6">
        <v>4</v>
      </c>
      <c r="C149" s="6">
        <v>5</v>
      </c>
      <c r="D149" s="64" t="s">
        <v>95</v>
      </c>
      <c r="E149" s="64" t="s">
        <v>95</v>
      </c>
      <c r="F149" s="64" t="s">
        <v>95</v>
      </c>
      <c r="G149" s="65">
        <v>23.03</v>
      </c>
      <c r="H149" s="65">
        <v>26.89</v>
      </c>
      <c r="I149" s="65">
        <v>18.87</v>
      </c>
      <c r="J149" s="65">
        <v>12.33</v>
      </c>
      <c r="K149" s="65">
        <v>10.02</v>
      </c>
      <c r="L149" s="65">
        <v>19.66</v>
      </c>
    </row>
    <row r="150" spans="1:17" x14ac:dyDescent="0.2">
      <c r="A150" s="63">
        <v>45832</v>
      </c>
      <c r="B150" s="6">
        <v>4</v>
      </c>
      <c r="C150" s="6">
        <v>6</v>
      </c>
      <c r="D150" s="64" t="s">
        <v>95</v>
      </c>
      <c r="E150" s="64" t="s">
        <v>95</v>
      </c>
      <c r="F150" s="64" t="s">
        <v>95</v>
      </c>
      <c r="G150" s="65">
        <v>25.65</v>
      </c>
      <c r="H150" s="65">
        <v>20.65</v>
      </c>
      <c r="I150" s="65">
        <v>18.989999999999998</v>
      </c>
      <c r="J150" s="65">
        <v>11.65</v>
      </c>
      <c r="K150" s="65">
        <v>13.51</v>
      </c>
      <c r="L150" s="65">
        <v>9.25</v>
      </c>
    </row>
    <row r="151" spans="1:17" x14ac:dyDescent="0.2">
      <c r="A151" s="63">
        <v>45832</v>
      </c>
      <c r="B151" s="6">
        <v>4</v>
      </c>
      <c r="C151" s="6">
        <v>7</v>
      </c>
      <c r="D151" s="64" t="s">
        <v>95</v>
      </c>
      <c r="E151" s="64" t="s">
        <v>95</v>
      </c>
      <c r="F151" s="64" t="s">
        <v>95</v>
      </c>
      <c r="G151" s="65">
        <v>21.89</v>
      </c>
      <c r="H151" s="65">
        <v>20.07</v>
      </c>
      <c r="I151" s="65">
        <v>18.989999999999998</v>
      </c>
      <c r="J151" s="65">
        <v>12.71</v>
      </c>
      <c r="K151" s="65">
        <v>10.56</v>
      </c>
      <c r="L151" s="65">
        <v>9.26</v>
      </c>
    </row>
    <row r="152" spans="1:17" x14ac:dyDescent="0.2">
      <c r="A152" s="63">
        <v>45832</v>
      </c>
      <c r="B152" s="6">
        <v>4</v>
      </c>
      <c r="C152" s="6">
        <v>8</v>
      </c>
      <c r="D152" s="64" t="s">
        <v>95</v>
      </c>
      <c r="E152" s="64" t="s">
        <v>95</v>
      </c>
      <c r="F152" s="64" t="s">
        <v>95</v>
      </c>
      <c r="G152" s="65">
        <v>32.479999999999997</v>
      </c>
      <c r="H152" s="65">
        <v>27.82</v>
      </c>
      <c r="I152" s="65">
        <v>30.68</v>
      </c>
      <c r="J152" s="65">
        <v>11.21</v>
      </c>
      <c r="K152" s="65">
        <v>9.65</v>
      </c>
      <c r="L152" s="65">
        <v>8.4</v>
      </c>
    </row>
    <row r="153" spans="1:17" x14ac:dyDescent="0.2">
      <c r="A153" s="63">
        <v>45832</v>
      </c>
      <c r="B153" s="6">
        <v>4</v>
      </c>
      <c r="C153" s="6">
        <v>9</v>
      </c>
      <c r="D153" s="64" t="s">
        <v>95</v>
      </c>
      <c r="E153" s="64" t="s">
        <v>95</v>
      </c>
      <c r="F153" s="64" t="s">
        <v>95</v>
      </c>
      <c r="G153" s="65">
        <v>16.09</v>
      </c>
      <c r="H153" s="65">
        <v>17.309999999999999</v>
      </c>
      <c r="I153" s="65">
        <v>12.8</v>
      </c>
      <c r="J153" s="65">
        <v>8.15</v>
      </c>
      <c r="K153" s="65">
        <v>8.7899999999999991</v>
      </c>
      <c r="L153" s="65">
        <v>6.88</v>
      </c>
    </row>
    <row r="154" spans="1:17" x14ac:dyDescent="0.2">
      <c r="A154" s="63">
        <v>45832</v>
      </c>
      <c r="B154" s="6">
        <v>4</v>
      </c>
      <c r="C154" s="6" t="s">
        <v>3</v>
      </c>
      <c r="D154" s="64" t="s">
        <v>95</v>
      </c>
      <c r="E154" s="64" t="s">
        <v>95</v>
      </c>
      <c r="F154" s="64" t="s">
        <v>95</v>
      </c>
      <c r="G154" s="65">
        <v>28.14</v>
      </c>
      <c r="H154" s="65">
        <v>25.97</v>
      </c>
      <c r="I154" s="65">
        <v>16.11</v>
      </c>
      <c r="J154" s="65">
        <v>14.42</v>
      </c>
      <c r="K154" s="65">
        <v>13</v>
      </c>
      <c r="L154" s="65">
        <v>8.69</v>
      </c>
    </row>
    <row r="155" spans="1:17" x14ac:dyDescent="0.2">
      <c r="A155" s="63">
        <v>45832</v>
      </c>
      <c r="B155" s="6">
        <v>4</v>
      </c>
      <c r="C155" s="6" t="s">
        <v>4</v>
      </c>
      <c r="D155" s="64" t="s">
        <v>95</v>
      </c>
      <c r="E155" s="64" t="s">
        <v>95</v>
      </c>
      <c r="F155" s="64" t="s">
        <v>95</v>
      </c>
      <c r="G155" s="65">
        <v>28.74</v>
      </c>
      <c r="H155" s="65">
        <v>14.66</v>
      </c>
      <c r="I155" s="65">
        <v>16.68</v>
      </c>
      <c r="J155" s="65">
        <v>14.69</v>
      </c>
      <c r="K155" s="65">
        <v>7.37</v>
      </c>
      <c r="L155" s="65">
        <v>8.7200000000000006</v>
      </c>
    </row>
    <row r="156" spans="1:17" x14ac:dyDescent="0.2">
      <c r="A156" s="63">
        <v>45832</v>
      </c>
      <c r="B156" s="6">
        <v>4</v>
      </c>
      <c r="C156" s="6" t="s">
        <v>5</v>
      </c>
      <c r="D156" s="64" t="s">
        <v>95</v>
      </c>
      <c r="E156" s="64" t="s">
        <v>95</v>
      </c>
      <c r="F156" s="64" t="s">
        <v>95</v>
      </c>
      <c r="G156" s="65">
        <v>11.85</v>
      </c>
      <c r="H156" s="65">
        <v>29.69</v>
      </c>
      <c r="I156" s="65">
        <v>19.329999999999998</v>
      </c>
      <c r="J156" s="65">
        <v>6.55</v>
      </c>
      <c r="K156" s="65">
        <v>15.22</v>
      </c>
      <c r="L156" s="65">
        <v>10.75</v>
      </c>
    </row>
    <row r="157" spans="1:17" x14ac:dyDescent="0.2">
      <c r="A157" s="63">
        <v>45832</v>
      </c>
      <c r="B157" s="6">
        <v>4</v>
      </c>
      <c r="C157" s="6" t="s">
        <v>6</v>
      </c>
      <c r="D157" s="64" t="s">
        <v>95</v>
      </c>
      <c r="E157" s="64" t="s">
        <v>95</v>
      </c>
      <c r="F157" s="64" t="s">
        <v>95</v>
      </c>
      <c r="G157" s="65">
        <v>39.119999999999997</v>
      </c>
      <c r="H157" s="65">
        <v>20.440000000000001</v>
      </c>
      <c r="I157" s="65">
        <v>32.93</v>
      </c>
      <c r="J157" s="65">
        <v>20.13</v>
      </c>
      <c r="K157" s="65">
        <v>10.26</v>
      </c>
      <c r="L157" s="65">
        <v>16.3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B649-7A4A-8840-B959-DFC139820BE1}">
  <dimension ref="A1:CH85"/>
  <sheetViews>
    <sheetView tabSelected="1" zoomScale="96" zoomScaleNormal="96" workbookViewId="0">
      <selection activeCell="CI2" sqref="CI2"/>
    </sheetView>
  </sheetViews>
  <sheetFormatPr baseColWidth="10" defaultRowHeight="15" x14ac:dyDescent="0.2"/>
  <sheetData>
    <row r="1" spans="1:86" x14ac:dyDescent="0.2">
      <c r="A1" s="13" t="s">
        <v>0</v>
      </c>
      <c r="B1" s="13" t="s">
        <v>1</v>
      </c>
      <c r="C1" s="13" t="s">
        <v>2</v>
      </c>
      <c r="D1" s="14" t="s">
        <v>80</v>
      </c>
      <c r="E1" s="14" t="s">
        <v>81</v>
      </c>
      <c r="F1" s="14" t="s">
        <v>82</v>
      </c>
      <c r="G1" s="14" t="s">
        <v>83</v>
      </c>
      <c r="H1" s="14" t="s">
        <v>84</v>
      </c>
      <c r="I1" s="14" t="s">
        <v>85</v>
      </c>
      <c r="J1" s="66" t="s">
        <v>103</v>
      </c>
      <c r="K1" s="66" t="s">
        <v>104</v>
      </c>
      <c r="L1" s="66" t="s">
        <v>105</v>
      </c>
      <c r="M1" s="66" t="s">
        <v>106</v>
      </c>
      <c r="N1" s="66" t="s">
        <v>107</v>
      </c>
      <c r="O1" s="66" t="s">
        <v>108</v>
      </c>
      <c r="P1" s="66" t="s">
        <v>109</v>
      </c>
      <c r="Q1" s="66" t="s">
        <v>110</v>
      </c>
      <c r="R1" s="66"/>
      <c r="V1" s="13" t="s">
        <v>0</v>
      </c>
      <c r="W1" s="13" t="s">
        <v>1</v>
      </c>
      <c r="X1" s="13" t="s">
        <v>2</v>
      </c>
      <c r="Y1" s="36" t="s">
        <v>68</v>
      </c>
      <c r="Z1" s="36" t="s">
        <v>69</v>
      </c>
      <c r="AA1" s="36" t="s">
        <v>70</v>
      </c>
      <c r="AB1" s="36" t="s">
        <v>71</v>
      </c>
      <c r="AC1" s="36" t="s">
        <v>72</v>
      </c>
      <c r="AD1" s="66" t="s">
        <v>97</v>
      </c>
      <c r="AE1" s="66" t="s">
        <v>98</v>
      </c>
      <c r="AF1" s="66" t="s">
        <v>99</v>
      </c>
      <c r="AG1" s="66" t="s">
        <v>100</v>
      </c>
      <c r="AL1" s="13" t="s">
        <v>0</v>
      </c>
      <c r="AM1" s="13" t="s">
        <v>1</v>
      </c>
      <c r="AN1" s="13" t="s">
        <v>2</v>
      </c>
      <c r="AO1" s="36" t="s">
        <v>43</v>
      </c>
      <c r="AP1" s="36" t="s">
        <v>44</v>
      </c>
      <c r="AQ1" s="36" t="s">
        <v>45</v>
      </c>
      <c r="AR1" s="36" t="s">
        <v>46</v>
      </c>
      <c r="AS1" s="36" t="s">
        <v>47</v>
      </c>
      <c r="AT1" s="36" t="s">
        <v>48</v>
      </c>
      <c r="AU1" s="36" t="s">
        <v>49</v>
      </c>
      <c r="AV1" s="36" t="s">
        <v>50</v>
      </c>
      <c r="AW1" s="36" t="s">
        <v>51</v>
      </c>
      <c r="AX1" s="36" t="s">
        <v>52</v>
      </c>
      <c r="AY1" s="36" t="s">
        <v>53</v>
      </c>
      <c r="AZ1" s="36" t="s">
        <v>54</v>
      </c>
      <c r="BA1" s="36" t="s">
        <v>55</v>
      </c>
      <c r="BB1" s="36" t="s">
        <v>56</v>
      </c>
      <c r="BC1" s="36" t="s">
        <v>57</v>
      </c>
      <c r="BD1" s="36" t="s">
        <v>58</v>
      </c>
      <c r="BE1" s="36" t="s">
        <v>59</v>
      </c>
      <c r="BF1" s="36" t="s">
        <v>60</v>
      </c>
      <c r="BG1" s="36" t="s">
        <v>61</v>
      </c>
      <c r="BH1" s="36" t="s">
        <v>62</v>
      </c>
      <c r="BI1" s="36" t="s">
        <v>63</v>
      </c>
      <c r="BJ1" s="36" t="s">
        <v>64</v>
      </c>
      <c r="BK1" s="36" t="s">
        <v>65</v>
      </c>
      <c r="BL1" s="36" t="s">
        <v>66</v>
      </c>
      <c r="BM1" s="36" t="s">
        <v>67</v>
      </c>
      <c r="BN1" s="66" t="s">
        <v>114</v>
      </c>
      <c r="BO1" s="66" t="s">
        <v>115</v>
      </c>
      <c r="BP1" s="66" t="s">
        <v>117</v>
      </c>
      <c r="BQ1" s="66" t="s">
        <v>118</v>
      </c>
      <c r="BR1" s="66" t="s">
        <v>116</v>
      </c>
      <c r="BW1" s="67" t="s">
        <v>0</v>
      </c>
      <c r="BX1" s="68" t="s">
        <v>1</v>
      </c>
      <c r="BY1" s="68" t="s">
        <v>2</v>
      </c>
      <c r="BZ1" s="69" t="s">
        <v>7</v>
      </c>
      <c r="CA1" s="69" t="s">
        <v>8</v>
      </c>
      <c r="CB1" s="69" t="s">
        <v>9</v>
      </c>
      <c r="CC1" s="69" t="s">
        <v>76</v>
      </c>
      <c r="CD1" s="69" t="s">
        <v>78</v>
      </c>
      <c r="CE1" s="66" t="s">
        <v>119</v>
      </c>
      <c r="CF1" s="66" t="s">
        <v>120</v>
      </c>
      <c r="CG1" s="66" t="s">
        <v>121</v>
      </c>
      <c r="CH1" s="66" t="s">
        <v>112</v>
      </c>
    </row>
    <row r="2" spans="1:86" x14ac:dyDescent="0.2">
      <c r="A2" s="21">
        <v>45755</v>
      </c>
      <c r="B2" s="6">
        <v>2</v>
      </c>
      <c r="C2" s="10">
        <v>4</v>
      </c>
      <c r="D2" s="11">
        <v>2.5</v>
      </c>
      <c r="E2" s="11">
        <v>2.29</v>
      </c>
      <c r="F2" s="11">
        <v>4.07</v>
      </c>
      <c r="G2" s="11">
        <v>0.44</v>
      </c>
      <c r="H2" s="11">
        <v>0.48</v>
      </c>
      <c r="I2" s="23">
        <v>0.75</v>
      </c>
      <c r="J2">
        <f>(D2-G2)/D2</f>
        <v>0.82400000000000007</v>
      </c>
      <c r="K2">
        <f>(E2-H2)/E2</f>
        <v>0.79039301310043675</v>
      </c>
      <c r="L2">
        <f>(F2-I2)/F2</f>
        <v>0.8157248157248157</v>
      </c>
      <c r="M2" s="3">
        <f>AVERAGE(J2:L2)</f>
        <v>0.81003927627508421</v>
      </c>
      <c r="N2">
        <f>_xlfn.STDEV.S(J2:L2)</f>
        <v>1.7510037442641155E-2</v>
      </c>
      <c r="O2">
        <f>COUNT(J2:L2)</f>
        <v>3</v>
      </c>
      <c r="P2">
        <f>N2/SQRT(O2)</f>
        <v>1.0109424831029298E-2</v>
      </c>
      <c r="Q2">
        <f>AVERAGE(P2:P8)</f>
        <v>1.1405881707795324E-2</v>
      </c>
      <c r="V2" s="21">
        <v>45755</v>
      </c>
      <c r="W2" s="6">
        <v>2</v>
      </c>
      <c r="X2" s="10">
        <v>4</v>
      </c>
      <c r="Y2" s="34"/>
      <c r="Z2" s="34"/>
      <c r="AA2" s="34"/>
      <c r="AB2" s="34"/>
      <c r="AC2" s="42"/>
      <c r="AD2" s="3">
        <f>AVERAGE(Y2:AC8)</f>
        <v>9.870000000000001</v>
      </c>
      <c r="AE2">
        <f>_xlfn.STDEV.S(Y2:AC8)</f>
        <v>2.4813196828343234</v>
      </c>
      <c r="AF2">
        <f>COUNT(Y2:AC8)</f>
        <v>20</v>
      </c>
      <c r="AG2">
        <f t="shared" ref="AG2" si="0">AE2/SQRT(AF2)</f>
        <v>0.55483994847257645</v>
      </c>
      <c r="AL2" s="21">
        <v>45755</v>
      </c>
      <c r="AM2" s="6">
        <v>2</v>
      </c>
      <c r="AN2" s="10">
        <v>4</v>
      </c>
      <c r="AO2" s="34">
        <v>57.7</v>
      </c>
      <c r="AP2" s="34">
        <v>55.2</v>
      </c>
      <c r="AQ2" s="34">
        <v>44.7</v>
      </c>
      <c r="AR2" s="34">
        <v>54.5</v>
      </c>
      <c r="AS2" s="34">
        <v>42.3</v>
      </c>
      <c r="AT2" s="34">
        <v>46.1</v>
      </c>
      <c r="AU2" s="34">
        <v>49.5</v>
      </c>
      <c r="AV2" s="34">
        <v>49.6</v>
      </c>
      <c r="AW2" s="34">
        <v>51.4</v>
      </c>
      <c r="AX2" s="34">
        <v>48.2</v>
      </c>
      <c r="AY2" s="34">
        <v>52.2</v>
      </c>
      <c r="AZ2" s="34">
        <v>41.9</v>
      </c>
      <c r="BA2" s="34">
        <v>45.4</v>
      </c>
      <c r="BB2" s="34">
        <v>50.4</v>
      </c>
      <c r="BC2" s="34">
        <v>44.9</v>
      </c>
      <c r="BD2" s="34">
        <v>41.8</v>
      </c>
      <c r="BE2" s="34">
        <v>48.6</v>
      </c>
      <c r="BF2" s="34">
        <v>51.4</v>
      </c>
      <c r="BG2" s="34">
        <v>50.6</v>
      </c>
      <c r="BH2" s="34">
        <v>52</v>
      </c>
      <c r="BI2" s="34">
        <v>58</v>
      </c>
      <c r="BJ2" s="34">
        <v>54.9</v>
      </c>
      <c r="BK2" s="34">
        <v>73.900000000000006</v>
      </c>
      <c r="BL2" s="34">
        <v>46.6</v>
      </c>
      <c r="BM2" s="42">
        <v>38.799999999999997</v>
      </c>
      <c r="BN2" s="3">
        <f>AVERAGE(AO2:BM8)</f>
        <v>51.129142857142845</v>
      </c>
      <c r="BO2">
        <f>_xlfn.STDEV.S(AO2:BM8)</f>
        <v>8.0450175097603491</v>
      </c>
      <c r="BP2">
        <f>COUNT(AO2:BM8)</f>
        <v>175</v>
      </c>
      <c r="BQ2">
        <f t="shared" ref="BQ2" si="1">BO2/SQRT(BP2)</f>
        <v>0.60814616068531524</v>
      </c>
      <c r="BR2">
        <v>1.278228571428571</v>
      </c>
      <c r="BW2" s="70">
        <v>45755</v>
      </c>
      <c r="BX2" s="71">
        <v>2</v>
      </c>
      <c r="BY2" s="72">
        <v>4</v>
      </c>
      <c r="BZ2" s="73">
        <v>1.34</v>
      </c>
      <c r="CA2" s="73">
        <v>0.94</v>
      </c>
      <c r="CB2" s="73">
        <v>1.53</v>
      </c>
      <c r="CC2" s="73">
        <v>1.89</v>
      </c>
      <c r="CD2" s="73">
        <v>1.35</v>
      </c>
      <c r="CE2" s="3">
        <f>AVERAGE(BZ2:CD8)</f>
        <v>1.6803999999999999</v>
      </c>
      <c r="CF2">
        <f>_xlfn.STDEV.S(BZ2:CD8)</f>
        <v>0.55843143416776431</v>
      </c>
      <c r="CG2">
        <f>COUNT(BZ2:CD8)</f>
        <v>25</v>
      </c>
      <c r="CH2">
        <f t="shared" ref="CH2" si="2">CF2/SQRT(CG2)</f>
        <v>0.11168628683355286</v>
      </c>
    </row>
    <row r="3" spans="1:86" x14ac:dyDescent="0.2">
      <c r="A3" s="21">
        <v>45755</v>
      </c>
      <c r="B3" s="6">
        <v>2</v>
      </c>
      <c r="C3" s="10">
        <v>5</v>
      </c>
      <c r="D3" s="11">
        <v>3.89</v>
      </c>
      <c r="E3" s="11">
        <v>4.3600000000000003</v>
      </c>
      <c r="F3" s="11">
        <v>3.31</v>
      </c>
      <c r="G3" s="11">
        <v>0.7</v>
      </c>
      <c r="H3" s="11">
        <v>0.82</v>
      </c>
      <c r="I3" s="23">
        <v>0.65</v>
      </c>
      <c r="J3">
        <f t="shared" ref="J3:J66" si="3">(D3-G3)/D3</f>
        <v>0.82005141388174818</v>
      </c>
      <c r="K3">
        <f t="shared" ref="K3:K66" si="4">(E3-H3)/E3</f>
        <v>0.81192660550458717</v>
      </c>
      <c r="L3">
        <f t="shared" ref="L3:L66" si="5">(F3-I3)/F3</f>
        <v>0.80362537764350461</v>
      </c>
      <c r="M3" s="3">
        <f t="shared" ref="M3:M66" si="6">AVERAGE(J3:L3)</f>
        <v>0.81186779900994666</v>
      </c>
      <c r="N3">
        <f t="shared" ref="N3:N66" si="7">_xlfn.STDEV.S(J3:L3)</f>
        <v>8.2131760164921384E-3</v>
      </c>
      <c r="O3">
        <f t="shared" ref="O3:O66" si="8">COUNT(J3:L3)</f>
        <v>3</v>
      </c>
      <c r="P3">
        <f t="shared" ref="P3:P66" si="9">N3/SQRT(O3)</f>
        <v>4.7418793840235144E-3</v>
      </c>
      <c r="V3" s="21">
        <v>45755</v>
      </c>
      <c r="W3" s="6">
        <v>2</v>
      </c>
      <c r="X3" s="10">
        <v>5</v>
      </c>
      <c r="Y3" s="34">
        <v>10.9</v>
      </c>
      <c r="Z3" s="34">
        <v>9.6999999999999993</v>
      </c>
      <c r="AA3" s="34">
        <v>11.4</v>
      </c>
      <c r="AB3" s="34">
        <v>9.6</v>
      </c>
      <c r="AC3" s="42">
        <v>7.2</v>
      </c>
      <c r="AD3" s="3"/>
      <c r="AL3" s="21">
        <v>45755</v>
      </c>
      <c r="AM3" s="6">
        <v>2</v>
      </c>
      <c r="AN3" s="10">
        <v>5</v>
      </c>
      <c r="AO3" s="34">
        <v>53.4</v>
      </c>
      <c r="AP3" s="34">
        <v>48.8</v>
      </c>
      <c r="AQ3" s="34">
        <v>46.1</v>
      </c>
      <c r="AR3" s="34">
        <v>50.4</v>
      </c>
      <c r="AS3" s="34">
        <v>46</v>
      </c>
      <c r="AT3" s="34">
        <v>44.6</v>
      </c>
      <c r="AU3" s="34">
        <v>50.8</v>
      </c>
      <c r="AV3" s="34">
        <v>44.4</v>
      </c>
      <c r="AW3" s="34">
        <v>48.8</v>
      </c>
      <c r="AX3" s="34">
        <v>51</v>
      </c>
      <c r="AY3" s="34">
        <v>50.8</v>
      </c>
      <c r="AZ3" s="34">
        <v>64.900000000000006</v>
      </c>
      <c r="BA3" s="34">
        <v>60</v>
      </c>
      <c r="BB3" s="34">
        <v>62.8</v>
      </c>
      <c r="BC3" s="34">
        <v>47.2</v>
      </c>
      <c r="BD3" s="34">
        <v>58.6</v>
      </c>
      <c r="BE3" s="34">
        <v>54.3</v>
      </c>
      <c r="BF3" s="34">
        <v>52.6</v>
      </c>
      <c r="BG3" s="34">
        <v>49.9</v>
      </c>
      <c r="BH3" s="34">
        <v>64.400000000000006</v>
      </c>
      <c r="BI3" s="34">
        <v>47.3</v>
      </c>
      <c r="BJ3" s="34">
        <v>52.6</v>
      </c>
      <c r="BK3" s="34">
        <v>60.1</v>
      </c>
      <c r="BL3" s="34">
        <v>47.5</v>
      </c>
      <c r="BM3" s="42">
        <v>50.6</v>
      </c>
      <c r="BN3" s="3"/>
      <c r="BW3" s="70">
        <v>45755</v>
      </c>
      <c r="BX3" s="71">
        <v>2</v>
      </c>
      <c r="BY3" s="72">
        <v>5</v>
      </c>
      <c r="BZ3" s="73">
        <v>1.85</v>
      </c>
      <c r="CA3" s="73">
        <v>1.27</v>
      </c>
      <c r="CB3" s="73">
        <v>2.17</v>
      </c>
      <c r="CC3" s="73">
        <v>1.62</v>
      </c>
      <c r="CD3" s="73">
        <v>1.22</v>
      </c>
      <c r="CE3" s="3"/>
    </row>
    <row r="4" spans="1:86" x14ac:dyDescent="0.2">
      <c r="A4" s="21">
        <v>45755</v>
      </c>
      <c r="B4" s="6">
        <v>2</v>
      </c>
      <c r="C4" s="10">
        <v>6</v>
      </c>
      <c r="D4" s="11">
        <v>5.17</v>
      </c>
      <c r="E4" s="11">
        <v>2.92</v>
      </c>
      <c r="F4" s="11">
        <v>2.87</v>
      </c>
      <c r="G4" s="11">
        <v>0.9</v>
      </c>
      <c r="H4" s="11">
        <v>0.57999999999999996</v>
      </c>
      <c r="I4" s="23">
        <v>0.53</v>
      </c>
      <c r="J4">
        <f t="shared" si="3"/>
        <v>0.82591876208897474</v>
      </c>
      <c r="K4">
        <f t="shared" si="4"/>
        <v>0.80136986301369861</v>
      </c>
      <c r="L4">
        <f t="shared" si="5"/>
        <v>0.81533101045296164</v>
      </c>
      <c r="M4" s="3">
        <f t="shared" si="6"/>
        <v>0.81420654518521163</v>
      </c>
      <c r="N4">
        <f t="shared" si="7"/>
        <v>1.2313018641089005E-2</v>
      </c>
      <c r="O4">
        <f t="shared" si="8"/>
        <v>3</v>
      </c>
      <c r="P4">
        <f t="shared" si="9"/>
        <v>7.1089246269696177E-3</v>
      </c>
      <c r="V4" s="21">
        <v>45755</v>
      </c>
      <c r="W4" s="6">
        <v>2</v>
      </c>
      <c r="X4" s="10">
        <v>6</v>
      </c>
      <c r="Y4" s="34">
        <v>10.8</v>
      </c>
      <c r="Z4" s="34">
        <v>12.1</v>
      </c>
      <c r="AA4" s="34">
        <v>9.8000000000000007</v>
      </c>
      <c r="AB4" s="34">
        <v>12.1</v>
      </c>
      <c r="AC4" s="42">
        <v>10.9</v>
      </c>
      <c r="AD4" s="3"/>
      <c r="AL4" s="21">
        <v>45755</v>
      </c>
      <c r="AM4" s="6">
        <v>2</v>
      </c>
      <c r="AN4" s="10">
        <v>6</v>
      </c>
      <c r="AO4" s="34">
        <v>45.1</v>
      </c>
      <c r="AP4" s="34">
        <v>46</v>
      </c>
      <c r="AQ4" s="34">
        <v>49.7</v>
      </c>
      <c r="AR4" s="34">
        <v>51.3</v>
      </c>
      <c r="AS4" s="34">
        <v>51.5</v>
      </c>
      <c r="AT4" s="34">
        <v>47.8</v>
      </c>
      <c r="AU4" s="34">
        <v>51.9</v>
      </c>
      <c r="AV4" s="34">
        <v>50.1</v>
      </c>
      <c r="AW4" s="34">
        <v>46.6</v>
      </c>
      <c r="AX4" s="34">
        <v>58.6</v>
      </c>
      <c r="AY4" s="34">
        <v>48.2</v>
      </c>
      <c r="AZ4" s="34">
        <v>51.1</v>
      </c>
      <c r="BA4" s="34">
        <v>54.9</v>
      </c>
      <c r="BB4" s="34">
        <v>53</v>
      </c>
      <c r="BC4" s="34">
        <v>49.9</v>
      </c>
      <c r="BD4" s="34">
        <v>51</v>
      </c>
      <c r="BE4" s="34">
        <v>48.2</v>
      </c>
      <c r="BF4" s="34">
        <v>42</v>
      </c>
      <c r="BG4" s="34">
        <v>40.200000000000003</v>
      </c>
      <c r="BH4" s="34">
        <v>53.7</v>
      </c>
      <c r="BI4" s="34">
        <v>44</v>
      </c>
      <c r="BJ4" s="34">
        <v>48.3</v>
      </c>
      <c r="BK4" s="34">
        <v>45.6</v>
      </c>
      <c r="BL4" s="34">
        <v>51</v>
      </c>
      <c r="BM4" s="42">
        <v>48.9</v>
      </c>
      <c r="BN4" s="3"/>
      <c r="BW4" s="70">
        <v>45755</v>
      </c>
      <c r="BX4" s="71">
        <v>2</v>
      </c>
      <c r="BY4" s="72">
        <v>6</v>
      </c>
      <c r="BZ4" s="73"/>
      <c r="CA4" s="73"/>
      <c r="CB4" s="73"/>
      <c r="CC4" s="73"/>
      <c r="CD4" s="73"/>
      <c r="CE4" s="3"/>
    </row>
    <row r="5" spans="1:86" x14ac:dyDescent="0.2">
      <c r="A5" s="21">
        <v>45755</v>
      </c>
      <c r="B5" s="6">
        <v>2</v>
      </c>
      <c r="C5" s="10" t="s">
        <v>3</v>
      </c>
      <c r="D5" s="11">
        <v>6.5</v>
      </c>
      <c r="E5" s="11">
        <v>4.07</v>
      </c>
      <c r="F5" s="12">
        <v>1.97</v>
      </c>
      <c r="G5" s="11">
        <v>1.22</v>
      </c>
      <c r="H5" s="11">
        <v>0.65</v>
      </c>
      <c r="I5" s="23">
        <v>0.39</v>
      </c>
      <c r="J5">
        <f t="shared" si="3"/>
        <v>0.8123076923076924</v>
      </c>
      <c r="K5">
        <f t="shared" si="4"/>
        <v>0.84029484029484036</v>
      </c>
      <c r="L5">
        <f t="shared" si="5"/>
        <v>0.80203045685279195</v>
      </c>
      <c r="M5" s="3">
        <f t="shared" si="6"/>
        <v>0.8182109964851082</v>
      </c>
      <c r="N5">
        <f t="shared" si="7"/>
        <v>1.9803472175564281E-2</v>
      </c>
      <c r="O5">
        <f t="shared" si="8"/>
        <v>3</v>
      </c>
      <c r="P5">
        <f t="shared" si="9"/>
        <v>1.1433539991451303E-2</v>
      </c>
      <c r="V5" s="21">
        <v>45755</v>
      </c>
      <c r="W5" s="6">
        <v>2</v>
      </c>
      <c r="X5" s="10" t="s">
        <v>3</v>
      </c>
      <c r="Y5" s="34">
        <v>9.1999999999999993</v>
      </c>
      <c r="Z5" s="34">
        <v>10.7</v>
      </c>
      <c r="AA5" s="34">
        <v>6.6</v>
      </c>
      <c r="AB5" s="34">
        <v>16.2</v>
      </c>
      <c r="AC5" s="42">
        <v>5.5</v>
      </c>
      <c r="AD5" s="3"/>
      <c r="AL5" s="21">
        <v>45755</v>
      </c>
      <c r="AM5" s="6">
        <v>2</v>
      </c>
      <c r="AN5" s="10" t="s">
        <v>3</v>
      </c>
      <c r="AO5" s="34">
        <v>45.9</v>
      </c>
      <c r="AP5" s="34">
        <v>93.5</v>
      </c>
      <c r="AQ5" s="34">
        <v>43.7</v>
      </c>
      <c r="AR5" s="34">
        <v>49.8</v>
      </c>
      <c r="AS5" s="34">
        <v>43.7</v>
      </c>
      <c r="AT5" s="35">
        <v>56.1</v>
      </c>
      <c r="AU5" s="34">
        <v>65.2</v>
      </c>
      <c r="AV5" s="34">
        <v>35.9</v>
      </c>
      <c r="AW5" s="34">
        <v>42.6</v>
      </c>
      <c r="AX5" s="34">
        <v>49</v>
      </c>
      <c r="AY5" s="34">
        <v>62</v>
      </c>
      <c r="AZ5" s="34">
        <v>58.4</v>
      </c>
      <c r="BA5" s="34">
        <v>45.5</v>
      </c>
      <c r="BB5" s="34">
        <v>50.2</v>
      </c>
      <c r="BC5" s="34">
        <v>48.1</v>
      </c>
      <c r="BD5" s="34">
        <v>59</v>
      </c>
      <c r="BE5" s="34">
        <v>55.9</v>
      </c>
      <c r="BF5" s="34">
        <v>53</v>
      </c>
      <c r="BG5" s="34">
        <v>52.3</v>
      </c>
      <c r="BH5" s="34">
        <v>47.1</v>
      </c>
      <c r="BI5" s="34">
        <v>60.2</v>
      </c>
      <c r="BJ5" s="34">
        <v>54.5</v>
      </c>
      <c r="BK5" s="34">
        <v>32.799999999999997</v>
      </c>
      <c r="BL5" s="34">
        <v>50.9</v>
      </c>
      <c r="BM5" s="42">
        <v>65.599999999999994</v>
      </c>
      <c r="BN5" s="3"/>
      <c r="BW5" s="70">
        <v>45755</v>
      </c>
      <c r="BX5" s="71">
        <v>2</v>
      </c>
      <c r="BY5" s="72" t="s">
        <v>3</v>
      </c>
      <c r="BZ5" s="73">
        <v>1.37</v>
      </c>
      <c r="CA5" s="73">
        <v>0.3</v>
      </c>
      <c r="CB5" s="73">
        <v>1.33</v>
      </c>
      <c r="CC5" s="73">
        <v>1.63</v>
      </c>
      <c r="CD5" s="73">
        <v>1.56</v>
      </c>
      <c r="CE5" s="3"/>
    </row>
    <row r="6" spans="1:86" x14ac:dyDescent="0.2">
      <c r="A6" s="21">
        <v>45755</v>
      </c>
      <c r="B6" s="6">
        <v>2</v>
      </c>
      <c r="C6" s="10" t="s">
        <v>4</v>
      </c>
      <c r="D6" s="11">
        <v>3.78</v>
      </c>
      <c r="E6" s="11">
        <v>6.55</v>
      </c>
      <c r="F6" s="11">
        <v>5.22</v>
      </c>
      <c r="G6" s="11">
        <v>1.1100000000000001</v>
      </c>
      <c r="H6" s="11">
        <v>1.19</v>
      </c>
      <c r="I6" s="23">
        <v>0.94</v>
      </c>
      <c r="J6">
        <f t="shared" si="3"/>
        <v>0.70634920634920639</v>
      </c>
      <c r="K6">
        <f t="shared" si="4"/>
        <v>0.81832061068702289</v>
      </c>
      <c r="L6">
        <f t="shared" si="5"/>
        <v>0.8199233716475095</v>
      </c>
      <c r="M6" s="3">
        <f t="shared" si="6"/>
        <v>0.78153106289457952</v>
      </c>
      <c r="N6">
        <f t="shared" si="7"/>
        <v>6.5114329266920359E-2</v>
      </c>
      <c r="O6">
        <f t="shared" si="8"/>
        <v>3</v>
      </c>
      <c r="P6">
        <f t="shared" si="9"/>
        <v>3.7593775530358399E-2</v>
      </c>
      <c r="V6" s="21">
        <v>45755</v>
      </c>
      <c r="W6" s="6">
        <v>2</v>
      </c>
      <c r="X6" s="10" t="s">
        <v>4</v>
      </c>
      <c r="Y6" s="34"/>
      <c r="Z6" s="34"/>
      <c r="AA6" s="34"/>
      <c r="AB6" s="34"/>
      <c r="AC6" s="42"/>
      <c r="AD6" s="3"/>
      <c r="AL6" s="21">
        <v>45755</v>
      </c>
      <c r="AM6" s="6">
        <v>2</v>
      </c>
      <c r="AN6" s="10" t="s">
        <v>4</v>
      </c>
      <c r="AO6" s="34">
        <v>50.8</v>
      </c>
      <c r="AP6" s="34">
        <v>52.5</v>
      </c>
      <c r="AQ6" s="34">
        <v>50.5</v>
      </c>
      <c r="AR6" s="34">
        <v>78.900000000000006</v>
      </c>
      <c r="AS6" s="34">
        <v>55.3</v>
      </c>
      <c r="AT6" s="34">
        <v>66.3</v>
      </c>
      <c r="AU6" s="34">
        <v>52</v>
      </c>
      <c r="AV6" s="34">
        <v>54.5</v>
      </c>
      <c r="AW6" s="34">
        <v>67.900000000000006</v>
      </c>
      <c r="AX6" s="34">
        <v>49.5</v>
      </c>
      <c r="AY6" s="34">
        <v>34.200000000000003</v>
      </c>
      <c r="AZ6" s="34">
        <v>24.9</v>
      </c>
      <c r="BA6" s="34">
        <v>57.8</v>
      </c>
      <c r="BB6" s="34">
        <v>45.4</v>
      </c>
      <c r="BC6" s="34">
        <v>56.1</v>
      </c>
      <c r="BD6" s="34">
        <v>48.4</v>
      </c>
      <c r="BE6" s="34">
        <v>53.3</v>
      </c>
      <c r="BF6" s="34">
        <v>53.1</v>
      </c>
      <c r="BG6" s="34">
        <v>58.6</v>
      </c>
      <c r="BH6" s="34">
        <v>50.6</v>
      </c>
      <c r="BI6" s="34">
        <v>59</v>
      </c>
      <c r="BJ6" s="34">
        <v>49.2</v>
      </c>
      <c r="BK6" s="34">
        <v>47.7</v>
      </c>
      <c r="BL6" s="34">
        <v>53.9</v>
      </c>
      <c r="BM6" s="42">
        <v>50</v>
      </c>
      <c r="BN6" s="3"/>
      <c r="BW6" s="70">
        <v>45755</v>
      </c>
      <c r="BX6" s="71">
        <v>2</v>
      </c>
      <c r="BY6" s="72" t="s">
        <v>4</v>
      </c>
      <c r="BZ6" s="73">
        <v>3.12</v>
      </c>
      <c r="CA6" s="73">
        <v>2.42</v>
      </c>
      <c r="CB6" s="73">
        <v>2.16</v>
      </c>
      <c r="CC6" s="73">
        <v>2.46</v>
      </c>
      <c r="CD6" s="73">
        <v>1.82</v>
      </c>
      <c r="CE6" s="3"/>
    </row>
    <row r="7" spans="1:86" x14ac:dyDescent="0.2">
      <c r="A7" s="21">
        <v>45755</v>
      </c>
      <c r="B7" s="6">
        <v>2</v>
      </c>
      <c r="C7" s="10" t="s">
        <v>5</v>
      </c>
      <c r="D7" s="11">
        <v>3.76</v>
      </c>
      <c r="E7" s="11">
        <v>3.48</v>
      </c>
      <c r="F7" s="11">
        <v>3.26</v>
      </c>
      <c r="G7" s="11">
        <v>0.76</v>
      </c>
      <c r="H7" s="11">
        <v>0.72</v>
      </c>
      <c r="I7" s="23">
        <v>0.72</v>
      </c>
      <c r="J7">
        <f t="shared" si="3"/>
        <v>0.79787234042553201</v>
      </c>
      <c r="K7">
        <f t="shared" si="4"/>
        <v>0.79310344827586199</v>
      </c>
      <c r="L7">
        <f t="shared" si="5"/>
        <v>0.77914110429447858</v>
      </c>
      <c r="M7" s="3">
        <f t="shared" si="6"/>
        <v>0.79003896433195753</v>
      </c>
      <c r="N7">
        <f t="shared" si="7"/>
        <v>9.7343771311346142E-3</v>
      </c>
      <c r="O7">
        <f t="shared" si="8"/>
        <v>3</v>
      </c>
      <c r="P7">
        <f t="shared" si="9"/>
        <v>5.6201452570539068E-3</v>
      </c>
      <c r="V7" s="21">
        <v>45755</v>
      </c>
      <c r="W7" s="6">
        <v>2</v>
      </c>
      <c r="X7" s="10" t="s">
        <v>5</v>
      </c>
      <c r="Y7" s="34"/>
      <c r="Z7" s="34"/>
      <c r="AA7" s="34"/>
      <c r="AB7" s="34"/>
      <c r="AC7" s="42"/>
      <c r="AD7" s="3"/>
      <c r="AL7" s="21">
        <v>45755</v>
      </c>
      <c r="AM7" s="6">
        <v>2</v>
      </c>
      <c r="AN7" s="10" t="s">
        <v>5</v>
      </c>
      <c r="AO7" s="34">
        <v>56</v>
      </c>
      <c r="AP7" s="34">
        <v>48.5</v>
      </c>
      <c r="AQ7" s="34">
        <v>49.2</v>
      </c>
      <c r="AR7" s="34">
        <v>56.4</v>
      </c>
      <c r="AS7" s="34">
        <v>45.9</v>
      </c>
      <c r="AT7" s="34">
        <v>45.5</v>
      </c>
      <c r="AU7" s="34">
        <v>54.3</v>
      </c>
      <c r="AV7" s="34">
        <v>47.5</v>
      </c>
      <c r="AW7" s="34">
        <v>58.4</v>
      </c>
      <c r="AX7" s="34">
        <v>57.8</v>
      </c>
      <c r="AY7" s="34">
        <v>53.2</v>
      </c>
      <c r="AZ7" s="34">
        <v>58.9</v>
      </c>
      <c r="BA7" s="34">
        <v>48.3</v>
      </c>
      <c r="BB7" s="34">
        <v>41.7</v>
      </c>
      <c r="BC7" s="34">
        <v>57.9</v>
      </c>
      <c r="BD7" s="34">
        <v>51</v>
      </c>
      <c r="BE7" s="34">
        <v>63.2</v>
      </c>
      <c r="BF7" s="34">
        <v>57.2</v>
      </c>
      <c r="BG7" s="34">
        <v>65.3</v>
      </c>
      <c r="BH7" s="34">
        <v>58.1</v>
      </c>
      <c r="BI7" s="34">
        <v>48.7</v>
      </c>
      <c r="BJ7" s="34">
        <v>53.2</v>
      </c>
      <c r="BK7" s="34">
        <v>53.5</v>
      </c>
      <c r="BL7" s="34">
        <v>60.1</v>
      </c>
      <c r="BM7" s="42">
        <v>33.799999999999997</v>
      </c>
      <c r="BN7" s="3"/>
      <c r="BW7" s="70">
        <v>45755</v>
      </c>
      <c r="BX7" s="71">
        <v>2</v>
      </c>
      <c r="BY7" s="72" t="s">
        <v>5</v>
      </c>
      <c r="BZ7" s="73">
        <v>1.52</v>
      </c>
      <c r="CA7" s="73">
        <v>1.71</v>
      </c>
      <c r="CB7" s="73">
        <v>1.8</v>
      </c>
      <c r="CC7" s="73">
        <v>2.2000000000000002</v>
      </c>
      <c r="CD7" s="73">
        <v>1.43</v>
      </c>
      <c r="CE7" s="3"/>
    </row>
    <row r="8" spans="1:86" ht="16" thickBot="1" x14ac:dyDescent="0.25">
      <c r="A8" s="24">
        <v>45755</v>
      </c>
      <c r="B8" s="25">
        <v>2</v>
      </c>
      <c r="C8" s="26" t="s">
        <v>6</v>
      </c>
      <c r="D8" s="27">
        <v>2.13</v>
      </c>
      <c r="E8" s="27">
        <v>4.67</v>
      </c>
      <c r="F8" s="27">
        <v>5.05</v>
      </c>
      <c r="G8" s="27">
        <v>0.33</v>
      </c>
      <c r="H8" s="27">
        <v>0.77</v>
      </c>
      <c r="I8" s="28">
        <v>0.83</v>
      </c>
      <c r="J8">
        <f t="shared" si="3"/>
        <v>0.84507042253521125</v>
      </c>
      <c r="K8">
        <f t="shared" si="4"/>
        <v>0.83511777301927193</v>
      </c>
      <c r="L8">
        <f t="shared" si="5"/>
        <v>0.83564356435643561</v>
      </c>
      <c r="M8" s="3">
        <f t="shared" si="6"/>
        <v>0.83861058663697285</v>
      </c>
      <c r="N8">
        <f t="shared" si="7"/>
        <v>5.6005556873122411E-3</v>
      </c>
      <c r="O8">
        <f t="shared" si="8"/>
        <v>3</v>
      </c>
      <c r="P8">
        <f t="shared" si="9"/>
        <v>3.2334823336812122E-3</v>
      </c>
      <c r="V8" s="24">
        <v>45755</v>
      </c>
      <c r="W8" s="25">
        <v>2</v>
      </c>
      <c r="X8" s="26" t="s">
        <v>6</v>
      </c>
      <c r="Y8" s="43">
        <v>11</v>
      </c>
      <c r="Z8" s="43">
        <v>7.4</v>
      </c>
      <c r="AA8" s="43">
        <v>11.6</v>
      </c>
      <c r="AB8" s="43">
        <v>6.9</v>
      </c>
      <c r="AC8" s="44">
        <v>7.8</v>
      </c>
      <c r="AD8" s="3"/>
      <c r="AL8" s="24">
        <v>45755</v>
      </c>
      <c r="AM8" s="25">
        <v>2</v>
      </c>
      <c r="AN8" s="26" t="s">
        <v>6</v>
      </c>
      <c r="AO8" s="43">
        <v>51.1</v>
      </c>
      <c r="AP8" s="43">
        <v>50.8</v>
      </c>
      <c r="AQ8" s="43">
        <v>52.5</v>
      </c>
      <c r="AR8" s="43">
        <v>47.7</v>
      </c>
      <c r="AS8" s="43">
        <v>50.9</v>
      </c>
      <c r="AT8" s="43">
        <v>44.1</v>
      </c>
      <c r="AU8" s="43">
        <v>43.6</v>
      </c>
      <c r="AV8" s="43">
        <v>50.5</v>
      </c>
      <c r="AW8" s="43">
        <v>37.299999999999997</v>
      </c>
      <c r="AX8" s="43">
        <v>46.2</v>
      </c>
      <c r="AY8" s="43">
        <v>53.1</v>
      </c>
      <c r="AZ8" s="43">
        <v>54.7</v>
      </c>
      <c r="BA8" s="43">
        <v>46.4</v>
      </c>
      <c r="BB8" s="43">
        <v>57.4</v>
      </c>
      <c r="BC8" s="43">
        <v>50</v>
      </c>
      <c r="BD8" s="43">
        <v>51.6</v>
      </c>
      <c r="BE8" s="43">
        <v>45.9</v>
      </c>
      <c r="BF8" s="43">
        <v>40.1</v>
      </c>
      <c r="BG8" s="43">
        <v>49.6</v>
      </c>
      <c r="BH8" s="43">
        <v>58.6</v>
      </c>
      <c r="BI8" s="43">
        <v>48.4</v>
      </c>
      <c r="BJ8" s="43">
        <v>25.8</v>
      </c>
      <c r="BK8" s="43">
        <v>45.3</v>
      </c>
      <c r="BL8" s="43">
        <v>48.7</v>
      </c>
      <c r="BM8" s="44">
        <v>45.3</v>
      </c>
      <c r="BN8" s="3"/>
      <c r="BW8" s="74">
        <v>45755</v>
      </c>
      <c r="BX8" s="75">
        <v>2</v>
      </c>
      <c r="BY8" s="76" t="s">
        <v>6</v>
      </c>
      <c r="BZ8" s="77"/>
      <c r="CA8" s="77"/>
      <c r="CB8" s="77"/>
      <c r="CC8" s="77"/>
      <c r="CD8" s="77"/>
      <c r="CE8" s="3"/>
    </row>
    <row r="9" spans="1:86" x14ac:dyDescent="0.2">
      <c r="A9" s="21">
        <v>45762</v>
      </c>
      <c r="B9" s="6">
        <v>3</v>
      </c>
      <c r="C9" s="10">
        <v>4</v>
      </c>
      <c r="D9" s="11">
        <v>5.79</v>
      </c>
      <c r="E9" s="11">
        <v>5.5</v>
      </c>
      <c r="F9" s="11">
        <v>5.93</v>
      </c>
      <c r="G9" s="11">
        <v>0.74</v>
      </c>
      <c r="H9" s="11">
        <v>0.76</v>
      </c>
      <c r="I9" s="23">
        <v>1.26</v>
      </c>
      <c r="J9">
        <f t="shared" si="3"/>
        <v>0.87219343696027629</v>
      </c>
      <c r="K9">
        <f t="shared" si="4"/>
        <v>0.86181818181818182</v>
      </c>
      <c r="L9">
        <f t="shared" si="5"/>
        <v>0.78752107925801018</v>
      </c>
      <c r="M9" s="3">
        <f t="shared" si="6"/>
        <v>0.84051089934548939</v>
      </c>
      <c r="N9">
        <f t="shared" si="7"/>
        <v>4.6182813410331057E-2</v>
      </c>
      <c r="O9">
        <f t="shared" si="8"/>
        <v>3</v>
      </c>
      <c r="P9">
        <f t="shared" si="9"/>
        <v>2.6663659754388894E-2</v>
      </c>
      <c r="Q9">
        <f t="shared" ref="Q9" si="10">AVERAGE(P9:P15)</f>
        <v>7.351088523541661E-3</v>
      </c>
      <c r="V9" s="21">
        <v>45762</v>
      </c>
      <c r="W9" s="6">
        <v>3</v>
      </c>
      <c r="X9" s="10">
        <v>4</v>
      </c>
      <c r="Y9" s="34"/>
      <c r="Z9" s="34"/>
      <c r="AA9" s="34"/>
      <c r="AB9" s="34"/>
      <c r="AC9" s="42"/>
      <c r="AD9" s="3">
        <f t="shared" ref="AD9" si="11">AVERAGE(Y9:AC15)</f>
        <v>3.3099999999999996</v>
      </c>
      <c r="AE9">
        <f t="shared" ref="AE9" si="12">_xlfn.STDEV.S(Y9:AC15)</f>
        <v>0.97812925633847825</v>
      </c>
      <c r="AF9">
        <f t="shared" ref="AF9" si="13">COUNT(Y9:AC15)</f>
        <v>20</v>
      </c>
      <c r="AG9">
        <f t="shared" ref="AG9" si="14">AE9/SQRT(AF9)</f>
        <v>0.21871635079541543</v>
      </c>
      <c r="AL9" s="21">
        <v>45762</v>
      </c>
      <c r="AM9" s="6">
        <v>3</v>
      </c>
      <c r="AN9" s="10">
        <v>4</v>
      </c>
      <c r="AO9" s="34">
        <v>45.8</v>
      </c>
      <c r="AP9" s="34">
        <v>46.5</v>
      </c>
      <c r="AQ9" s="34">
        <v>51.5</v>
      </c>
      <c r="AR9" s="34">
        <v>56.1</v>
      </c>
      <c r="AS9" s="34">
        <v>45.8</v>
      </c>
      <c r="AT9" s="34">
        <v>52.9</v>
      </c>
      <c r="AU9" s="34">
        <v>48.7</v>
      </c>
      <c r="AV9" s="34">
        <v>51.6</v>
      </c>
      <c r="AW9" s="34">
        <v>49.7</v>
      </c>
      <c r="AX9" s="34">
        <v>47.7</v>
      </c>
      <c r="AY9" s="34">
        <v>49.6</v>
      </c>
      <c r="AZ9" s="34">
        <v>47.7</v>
      </c>
      <c r="BA9" s="34">
        <v>52.8</v>
      </c>
      <c r="BB9" s="34">
        <v>55.1</v>
      </c>
      <c r="BC9" s="34">
        <v>50.7</v>
      </c>
      <c r="BD9" s="34">
        <v>38.1</v>
      </c>
      <c r="BE9" s="34">
        <v>36.799999999999997</v>
      </c>
      <c r="BF9" s="34">
        <v>34</v>
      </c>
      <c r="BG9" s="34">
        <v>52.2</v>
      </c>
      <c r="BH9" s="34">
        <v>68.099999999999994</v>
      </c>
      <c r="BI9" s="34">
        <v>32.200000000000003</v>
      </c>
      <c r="BJ9" s="34">
        <v>86.8</v>
      </c>
      <c r="BK9" s="34">
        <v>36.5</v>
      </c>
      <c r="BL9" s="34">
        <v>47.6</v>
      </c>
      <c r="BM9" s="42">
        <v>41.8</v>
      </c>
      <c r="BN9" s="3">
        <f t="shared" ref="BN9" si="15">AVERAGE(AO9:BM15)</f>
        <v>48.958285714285715</v>
      </c>
      <c r="BO9">
        <f t="shared" ref="BO9" si="16">_xlfn.STDEV.S(AO9:BM15)</f>
        <v>8.0234374658541956</v>
      </c>
      <c r="BP9">
        <f t="shared" ref="BP9" si="17">COUNT(AO9:BM15)</f>
        <v>175</v>
      </c>
      <c r="BQ9">
        <f t="shared" ref="BQ9" si="18">BO9/SQRT(BP9)</f>
        <v>0.60651486270081412</v>
      </c>
      <c r="BR9">
        <v>1.223957142857143</v>
      </c>
      <c r="BW9" s="70">
        <v>45762</v>
      </c>
      <c r="BX9" s="71">
        <v>3</v>
      </c>
      <c r="BY9" s="72">
        <v>4</v>
      </c>
      <c r="BZ9" s="73">
        <v>3.42</v>
      </c>
      <c r="CA9" s="73">
        <v>4.8499999999999996</v>
      </c>
      <c r="CB9" s="73">
        <v>2.59</v>
      </c>
      <c r="CC9" s="73">
        <v>4.07</v>
      </c>
      <c r="CD9" s="73">
        <v>3.07</v>
      </c>
      <c r="CE9" s="3">
        <f t="shared" ref="CE9" si="19">AVERAGE(BZ9:CD15)</f>
        <v>2.9794285714285715</v>
      </c>
      <c r="CF9">
        <f t="shared" ref="CF9" si="20">_xlfn.STDEV.S(BZ9:CD15)</f>
        <v>0.85263240426735032</v>
      </c>
      <c r="CG9">
        <f t="shared" ref="CG9" si="21">COUNT(BZ9:CD15)</f>
        <v>35</v>
      </c>
      <c r="CH9">
        <f t="shared" ref="CH9" si="22">CF9/SQRT(CG9)</f>
        <v>0.14412118083719114</v>
      </c>
    </row>
    <row r="10" spans="1:86" x14ac:dyDescent="0.2">
      <c r="A10" s="21">
        <v>45762</v>
      </c>
      <c r="B10" s="6">
        <v>3</v>
      </c>
      <c r="C10" s="10">
        <v>5</v>
      </c>
      <c r="D10" s="11">
        <v>9.07</v>
      </c>
      <c r="E10" s="11">
        <v>9.48</v>
      </c>
      <c r="F10" s="11">
        <v>4.34</v>
      </c>
      <c r="G10" s="11">
        <v>1.47</v>
      </c>
      <c r="H10" s="11">
        <v>1.46</v>
      </c>
      <c r="I10" s="23">
        <v>0.65</v>
      </c>
      <c r="J10">
        <f t="shared" si="3"/>
        <v>0.83792723263506064</v>
      </c>
      <c r="K10">
        <f t="shared" si="4"/>
        <v>0.84599156118143448</v>
      </c>
      <c r="L10">
        <f t="shared" si="5"/>
        <v>0.85023041474654382</v>
      </c>
      <c r="M10" s="3">
        <f t="shared" si="6"/>
        <v>0.84471640285434635</v>
      </c>
      <c r="N10">
        <f t="shared" si="7"/>
        <v>6.249927526494739E-3</v>
      </c>
      <c r="O10">
        <f t="shared" si="8"/>
        <v>3</v>
      </c>
      <c r="P10">
        <f t="shared" si="9"/>
        <v>3.6083973398373897E-3</v>
      </c>
      <c r="V10" s="21">
        <v>45762</v>
      </c>
      <c r="W10" s="6">
        <v>3</v>
      </c>
      <c r="X10" s="10">
        <v>5</v>
      </c>
      <c r="Y10" s="34">
        <v>3.1</v>
      </c>
      <c r="Z10" s="34">
        <v>3.5</v>
      </c>
      <c r="AA10" s="34">
        <v>3.1</v>
      </c>
      <c r="AB10" s="34">
        <v>3.4</v>
      </c>
      <c r="AC10" s="42">
        <v>3.5</v>
      </c>
      <c r="AD10" s="3"/>
      <c r="AL10" s="21">
        <v>45762</v>
      </c>
      <c r="AM10" s="6">
        <v>3</v>
      </c>
      <c r="AN10" s="10">
        <v>5</v>
      </c>
      <c r="AO10" s="34">
        <v>50.6</v>
      </c>
      <c r="AP10" s="34">
        <v>43.8</v>
      </c>
      <c r="AQ10" s="34">
        <v>39.700000000000003</v>
      </c>
      <c r="AR10" s="34">
        <v>49.2</v>
      </c>
      <c r="AS10" s="34">
        <v>48.5</v>
      </c>
      <c r="AT10" s="34">
        <v>43.5</v>
      </c>
      <c r="AU10" s="34">
        <v>51.5</v>
      </c>
      <c r="AV10" s="34">
        <v>49</v>
      </c>
      <c r="AW10" s="34">
        <v>51.8</v>
      </c>
      <c r="AX10" s="34">
        <v>48.8</v>
      </c>
      <c r="AY10" s="34">
        <v>42.7</v>
      </c>
      <c r="AZ10" s="34">
        <v>43.6</v>
      </c>
      <c r="BA10" s="34">
        <v>37</v>
      </c>
      <c r="BB10" s="34">
        <v>38.6</v>
      </c>
      <c r="BC10" s="34">
        <v>53.2</v>
      </c>
      <c r="BD10" s="34">
        <v>55.6</v>
      </c>
      <c r="BE10" s="34">
        <v>35.700000000000003</v>
      </c>
      <c r="BF10" s="34">
        <v>50.5</v>
      </c>
      <c r="BG10" s="34">
        <v>42.2</v>
      </c>
      <c r="BH10" s="34">
        <v>52.7</v>
      </c>
      <c r="BI10" s="34">
        <v>46.5</v>
      </c>
      <c r="BJ10" s="34">
        <v>35.5</v>
      </c>
      <c r="BK10" s="34">
        <v>47.6</v>
      </c>
      <c r="BL10" s="34">
        <v>51</v>
      </c>
      <c r="BM10" s="42">
        <v>37.4</v>
      </c>
      <c r="BN10" s="3"/>
      <c r="BW10" s="70">
        <v>45762</v>
      </c>
      <c r="BX10" s="71">
        <v>3</v>
      </c>
      <c r="BY10" s="72">
        <v>5</v>
      </c>
      <c r="BZ10" s="73">
        <v>2.29</v>
      </c>
      <c r="CA10" s="73">
        <v>2.74</v>
      </c>
      <c r="CB10" s="73">
        <v>2.12</v>
      </c>
      <c r="CC10" s="73">
        <v>3.54</v>
      </c>
      <c r="CD10" s="73">
        <v>3.41</v>
      </c>
      <c r="CE10" s="3"/>
    </row>
    <row r="11" spans="1:86" x14ac:dyDescent="0.2">
      <c r="A11" s="21">
        <v>45762</v>
      </c>
      <c r="B11" s="6">
        <v>3</v>
      </c>
      <c r="C11" s="10">
        <v>6</v>
      </c>
      <c r="D11" s="11">
        <v>6.5</v>
      </c>
      <c r="E11" s="11">
        <v>7.73</v>
      </c>
      <c r="F11" s="11">
        <v>11.27</v>
      </c>
      <c r="G11" s="11">
        <v>1.08</v>
      </c>
      <c r="H11" s="11">
        <v>1.1399999999999999</v>
      </c>
      <c r="I11" s="23">
        <v>1.97</v>
      </c>
      <c r="J11">
        <f t="shared" si="3"/>
        <v>0.83384615384615379</v>
      </c>
      <c r="K11">
        <f t="shared" si="4"/>
        <v>0.85252263906856407</v>
      </c>
      <c r="L11">
        <f t="shared" si="5"/>
        <v>0.82519964507542143</v>
      </c>
      <c r="M11" s="3">
        <f t="shared" si="6"/>
        <v>0.83718947933004639</v>
      </c>
      <c r="N11">
        <f t="shared" si="7"/>
        <v>1.3964951455546191E-2</v>
      </c>
      <c r="O11">
        <f t="shared" si="8"/>
        <v>3</v>
      </c>
      <c r="P11">
        <f t="shared" si="9"/>
        <v>8.062668482079649E-3</v>
      </c>
      <c r="V11" s="21">
        <v>45762</v>
      </c>
      <c r="W11" s="6">
        <v>3</v>
      </c>
      <c r="X11" s="10">
        <v>6</v>
      </c>
      <c r="Y11" s="34"/>
      <c r="Z11" s="34"/>
      <c r="AA11" s="34"/>
      <c r="AB11" s="34"/>
      <c r="AC11" s="42"/>
      <c r="AD11" s="3"/>
      <c r="AL11" s="21">
        <v>45762</v>
      </c>
      <c r="AM11" s="6">
        <v>3</v>
      </c>
      <c r="AN11" s="10">
        <v>6</v>
      </c>
      <c r="AO11" s="34">
        <v>57.2</v>
      </c>
      <c r="AP11" s="34">
        <v>46.5</v>
      </c>
      <c r="AQ11" s="34">
        <v>52.4</v>
      </c>
      <c r="AR11" s="34">
        <v>42.3</v>
      </c>
      <c r="AS11" s="34">
        <v>44.5</v>
      </c>
      <c r="AT11" s="34">
        <v>40.5</v>
      </c>
      <c r="AU11" s="34">
        <v>50.2</v>
      </c>
      <c r="AV11" s="34">
        <v>43.5</v>
      </c>
      <c r="AW11" s="34">
        <v>39.1</v>
      </c>
      <c r="AX11" s="34">
        <v>48.3</v>
      </c>
      <c r="AY11" s="34">
        <v>35.4</v>
      </c>
      <c r="AZ11" s="34">
        <v>47.5</v>
      </c>
      <c r="BA11" s="34">
        <v>41.9</v>
      </c>
      <c r="BB11" s="34">
        <v>43.9</v>
      </c>
      <c r="BC11" s="34">
        <v>42.9</v>
      </c>
      <c r="BD11" s="34">
        <v>52.5</v>
      </c>
      <c r="BE11" s="34">
        <v>47.7</v>
      </c>
      <c r="BF11" s="34">
        <v>39.1</v>
      </c>
      <c r="BG11" s="34">
        <v>47.7</v>
      </c>
      <c r="BH11" s="34">
        <v>49.3</v>
      </c>
      <c r="BI11" s="34">
        <v>43.7</v>
      </c>
      <c r="BJ11" s="34">
        <v>41.2</v>
      </c>
      <c r="BK11" s="34">
        <v>42.6</v>
      </c>
      <c r="BL11" s="34">
        <v>60.1</v>
      </c>
      <c r="BM11" s="42">
        <v>52.9</v>
      </c>
      <c r="BN11" s="3"/>
      <c r="BW11" s="70">
        <v>45762</v>
      </c>
      <c r="BX11" s="71">
        <v>3</v>
      </c>
      <c r="BY11" s="72">
        <v>6</v>
      </c>
      <c r="BZ11" s="73">
        <v>4.1500000000000004</v>
      </c>
      <c r="CA11" s="73">
        <v>2.91</v>
      </c>
      <c r="CB11" s="73">
        <v>3.34</v>
      </c>
      <c r="CC11" s="73">
        <v>1.08</v>
      </c>
      <c r="CD11" s="73">
        <v>3.37</v>
      </c>
      <c r="CE11" s="3"/>
    </row>
    <row r="12" spans="1:86" x14ac:dyDescent="0.2">
      <c r="A12" s="21">
        <v>45762</v>
      </c>
      <c r="B12" s="6">
        <v>3</v>
      </c>
      <c r="C12" s="10" t="s">
        <v>3</v>
      </c>
      <c r="D12" s="11">
        <v>6.23</v>
      </c>
      <c r="E12" s="11">
        <v>12.29</v>
      </c>
      <c r="F12" s="12">
        <v>5.93</v>
      </c>
      <c r="G12" s="11">
        <v>1.06</v>
      </c>
      <c r="H12" s="11">
        <v>1.96</v>
      </c>
      <c r="I12" s="23">
        <v>1</v>
      </c>
      <c r="J12">
        <f t="shared" si="3"/>
        <v>0.82985553772070619</v>
      </c>
      <c r="K12">
        <f t="shared" si="4"/>
        <v>0.84052074857607806</v>
      </c>
      <c r="L12">
        <f t="shared" si="5"/>
        <v>0.83136593591905561</v>
      </c>
      <c r="M12" s="3">
        <f t="shared" si="6"/>
        <v>0.83391407407194651</v>
      </c>
      <c r="N12">
        <f t="shared" si="7"/>
        <v>5.7711729034962706E-3</v>
      </c>
      <c r="O12">
        <f t="shared" si="8"/>
        <v>3</v>
      </c>
      <c r="P12">
        <f t="shared" si="9"/>
        <v>3.3319882293734462E-3</v>
      </c>
      <c r="V12" s="21">
        <v>45762</v>
      </c>
      <c r="W12" s="6">
        <v>3</v>
      </c>
      <c r="X12" s="10" t="s">
        <v>3</v>
      </c>
      <c r="Y12" s="34">
        <v>2.2999999999999998</v>
      </c>
      <c r="Z12" s="34">
        <v>6.5</v>
      </c>
      <c r="AA12" s="34">
        <v>2.4</v>
      </c>
      <c r="AB12" s="34">
        <v>2.5</v>
      </c>
      <c r="AC12" s="42">
        <v>4</v>
      </c>
      <c r="AD12" s="3"/>
      <c r="AL12" s="21">
        <v>45762</v>
      </c>
      <c r="AM12" s="6">
        <v>3</v>
      </c>
      <c r="AN12" s="10" t="s">
        <v>3</v>
      </c>
      <c r="AO12" s="34">
        <v>61.4</v>
      </c>
      <c r="AP12" s="34">
        <v>58.2</v>
      </c>
      <c r="AQ12" s="34">
        <v>48</v>
      </c>
      <c r="AR12" s="34">
        <v>49.4</v>
      </c>
      <c r="AS12" s="34">
        <v>44.3</v>
      </c>
      <c r="AT12" s="35">
        <v>46.7</v>
      </c>
      <c r="AU12" s="34">
        <v>61</v>
      </c>
      <c r="AV12" s="34">
        <v>49</v>
      </c>
      <c r="AW12" s="34">
        <v>44.3</v>
      </c>
      <c r="AX12" s="34">
        <v>42.8</v>
      </c>
      <c r="AY12" s="34">
        <v>39</v>
      </c>
      <c r="AZ12" s="34">
        <v>50</v>
      </c>
      <c r="BA12" s="34">
        <v>48.7</v>
      </c>
      <c r="BB12" s="34">
        <v>49.6</v>
      </c>
      <c r="BC12" s="34">
        <v>42.2</v>
      </c>
      <c r="BD12" s="34">
        <v>44.4</v>
      </c>
      <c r="BE12" s="34">
        <v>44.7</v>
      </c>
      <c r="BF12" s="34">
        <v>50.2</v>
      </c>
      <c r="BG12" s="34">
        <v>55.6</v>
      </c>
      <c r="BH12" s="34">
        <v>55.7</v>
      </c>
      <c r="BI12" s="34">
        <v>63.7</v>
      </c>
      <c r="BJ12" s="34">
        <v>43.5</v>
      </c>
      <c r="BK12" s="34">
        <v>61</v>
      </c>
      <c r="BL12" s="34">
        <v>59.2</v>
      </c>
      <c r="BM12" s="42">
        <v>47.1</v>
      </c>
      <c r="BN12" s="3"/>
      <c r="BW12" s="70">
        <v>45762</v>
      </c>
      <c r="BX12" s="71">
        <v>3</v>
      </c>
      <c r="BY12" s="72" t="s">
        <v>3</v>
      </c>
      <c r="BZ12" s="73">
        <v>2.89</v>
      </c>
      <c r="CA12" s="73">
        <v>2.08</v>
      </c>
      <c r="CB12" s="73">
        <v>2.74</v>
      </c>
      <c r="CC12" s="73">
        <v>1.84</v>
      </c>
      <c r="CD12" s="73">
        <v>2.61</v>
      </c>
      <c r="CE12" s="3"/>
    </row>
    <row r="13" spans="1:86" x14ac:dyDescent="0.2">
      <c r="A13" s="21">
        <v>45762</v>
      </c>
      <c r="B13" s="6">
        <v>3</v>
      </c>
      <c r="C13" s="10" t="s">
        <v>4</v>
      </c>
      <c r="D13" s="11">
        <v>3.64</v>
      </c>
      <c r="E13" s="11">
        <v>6.62</v>
      </c>
      <c r="F13" s="11">
        <v>4.8899999999999997</v>
      </c>
      <c r="G13" s="11">
        <v>0.57999999999999996</v>
      </c>
      <c r="H13" s="11">
        <v>0.98</v>
      </c>
      <c r="I13" s="23">
        <v>0.73</v>
      </c>
      <c r="J13">
        <f t="shared" si="3"/>
        <v>0.84065934065934067</v>
      </c>
      <c r="K13">
        <f t="shared" si="4"/>
        <v>0.85196374622356508</v>
      </c>
      <c r="L13">
        <f t="shared" si="5"/>
        <v>0.85071574642126802</v>
      </c>
      <c r="M13" s="3">
        <f t="shared" si="6"/>
        <v>0.84777961110139122</v>
      </c>
      <c r="N13">
        <f t="shared" si="7"/>
        <v>6.1978273816384877E-3</v>
      </c>
      <c r="O13">
        <f t="shared" si="8"/>
        <v>3</v>
      </c>
      <c r="P13">
        <f t="shared" si="9"/>
        <v>3.5783173071798143E-3</v>
      </c>
      <c r="V13" s="21">
        <v>45762</v>
      </c>
      <c r="W13" s="6">
        <v>3</v>
      </c>
      <c r="X13" s="10" t="s">
        <v>4</v>
      </c>
      <c r="Y13" s="34">
        <v>3.2</v>
      </c>
      <c r="Z13" s="34">
        <v>3</v>
      </c>
      <c r="AA13" s="34">
        <v>4.9000000000000004</v>
      </c>
      <c r="AB13" s="34">
        <v>3.3</v>
      </c>
      <c r="AC13" s="42">
        <v>3</v>
      </c>
      <c r="AD13" s="3"/>
      <c r="AL13" s="21">
        <v>45762</v>
      </c>
      <c r="AM13" s="6">
        <v>3</v>
      </c>
      <c r="AN13" s="10" t="s">
        <v>4</v>
      </c>
      <c r="AO13" s="34">
        <v>55.7</v>
      </c>
      <c r="AP13" s="34">
        <v>48.2</v>
      </c>
      <c r="AQ13" s="34">
        <v>50.8</v>
      </c>
      <c r="AR13" s="34">
        <v>49.3</v>
      </c>
      <c r="AS13" s="34">
        <v>56.5</v>
      </c>
      <c r="AT13" s="34">
        <v>52.5</v>
      </c>
      <c r="AU13" s="34">
        <v>59.8</v>
      </c>
      <c r="AV13" s="34">
        <v>46.5</v>
      </c>
      <c r="AW13" s="34">
        <v>58.3</v>
      </c>
      <c r="AX13" s="34">
        <v>55.3</v>
      </c>
      <c r="AY13" s="34">
        <v>56.1</v>
      </c>
      <c r="AZ13" s="34">
        <v>43.7</v>
      </c>
      <c r="BA13" s="34">
        <v>55.9</v>
      </c>
      <c r="BB13" s="34">
        <v>41.2</v>
      </c>
      <c r="BC13" s="34">
        <v>53.3</v>
      </c>
      <c r="BD13" s="34">
        <v>52.1</v>
      </c>
      <c r="BE13" s="34">
        <v>67.7</v>
      </c>
      <c r="BF13" s="34">
        <v>54.2</v>
      </c>
      <c r="BG13" s="34">
        <v>85.6</v>
      </c>
      <c r="BH13" s="34">
        <v>51.7</v>
      </c>
      <c r="BI13" s="34">
        <v>50.9</v>
      </c>
      <c r="BJ13" s="34">
        <v>52.9</v>
      </c>
      <c r="BK13" s="34">
        <v>42.2</v>
      </c>
      <c r="BL13" s="34">
        <v>58.9</v>
      </c>
      <c r="BM13" s="42">
        <v>39.200000000000003</v>
      </c>
      <c r="BN13" s="3"/>
      <c r="BW13" s="70">
        <v>45762</v>
      </c>
      <c r="BX13" s="71">
        <v>3</v>
      </c>
      <c r="BY13" s="72" t="s">
        <v>4</v>
      </c>
      <c r="BZ13" s="73">
        <v>3.73</v>
      </c>
      <c r="CA13" s="73">
        <v>2.84</v>
      </c>
      <c r="CB13" s="73">
        <v>3.28</v>
      </c>
      <c r="CC13" s="73">
        <v>3.18</v>
      </c>
      <c r="CD13" s="73">
        <v>4.93</v>
      </c>
      <c r="CE13" s="3"/>
    </row>
    <row r="14" spans="1:86" x14ac:dyDescent="0.2">
      <c r="A14" s="21">
        <v>45762</v>
      </c>
      <c r="B14" s="6">
        <v>3</v>
      </c>
      <c r="C14" s="10" t="s">
        <v>5</v>
      </c>
      <c r="D14" s="11">
        <v>11.37</v>
      </c>
      <c r="E14" s="11">
        <v>10.67</v>
      </c>
      <c r="F14" s="11">
        <v>4.8499999999999996</v>
      </c>
      <c r="G14" s="11">
        <v>1.67</v>
      </c>
      <c r="H14" s="11">
        <v>1.66</v>
      </c>
      <c r="I14" s="23">
        <v>0.74</v>
      </c>
      <c r="J14">
        <f t="shared" si="3"/>
        <v>0.85312225153913812</v>
      </c>
      <c r="K14">
        <f t="shared" si="4"/>
        <v>0.84442361761949392</v>
      </c>
      <c r="L14">
        <f t="shared" si="5"/>
        <v>0.84742268041237112</v>
      </c>
      <c r="M14" s="3">
        <f t="shared" si="6"/>
        <v>0.84832284985700113</v>
      </c>
      <c r="N14">
        <f t="shared" si="7"/>
        <v>4.4186295147681477E-3</v>
      </c>
      <c r="O14">
        <f t="shared" si="8"/>
        <v>3</v>
      </c>
      <c r="P14">
        <f t="shared" si="9"/>
        <v>2.5510969398006159E-3</v>
      </c>
      <c r="V14" s="21">
        <v>45762</v>
      </c>
      <c r="W14" s="6">
        <v>3</v>
      </c>
      <c r="X14" s="10" t="s">
        <v>5</v>
      </c>
      <c r="Y14" s="34"/>
      <c r="Z14" s="34"/>
      <c r="AA14" s="34"/>
      <c r="AB14" s="34"/>
      <c r="AC14" s="42"/>
      <c r="AD14" s="3"/>
      <c r="AL14" s="21">
        <v>45762</v>
      </c>
      <c r="AM14" s="6">
        <v>3</v>
      </c>
      <c r="AN14" s="10" t="s">
        <v>5</v>
      </c>
      <c r="AO14" s="34">
        <v>50.5</v>
      </c>
      <c r="AP14" s="34">
        <v>55.2</v>
      </c>
      <c r="AQ14" s="34">
        <v>65.3</v>
      </c>
      <c r="AR14" s="34">
        <v>48.5</v>
      </c>
      <c r="AS14" s="34">
        <v>67.7</v>
      </c>
      <c r="AT14" s="34">
        <v>49</v>
      </c>
      <c r="AU14" s="34">
        <v>40</v>
      </c>
      <c r="AV14" s="34">
        <v>45.3</v>
      </c>
      <c r="AW14" s="34">
        <v>40.200000000000003</v>
      </c>
      <c r="AX14" s="34">
        <v>59</v>
      </c>
      <c r="AY14" s="34">
        <v>49</v>
      </c>
      <c r="AZ14" s="34">
        <v>50.1</v>
      </c>
      <c r="BA14" s="34">
        <v>53.1</v>
      </c>
      <c r="BB14" s="34">
        <v>56.7</v>
      </c>
      <c r="BC14" s="34">
        <v>54</v>
      </c>
      <c r="BD14" s="34">
        <v>59.2</v>
      </c>
      <c r="BE14" s="34">
        <v>57.5</v>
      </c>
      <c r="BF14" s="34">
        <v>46.8</v>
      </c>
      <c r="BG14" s="34">
        <v>42</v>
      </c>
      <c r="BH14" s="34">
        <v>53.1</v>
      </c>
      <c r="BI14" s="34">
        <v>58.4</v>
      </c>
      <c r="BJ14" s="34">
        <v>43.8</v>
      </c>
      <c r="BK14" s="34">
        <v>57.1</v>
      </c>
      <c r="BL14" s="34">
        <v>48.4</v>
      </c>
      <c r="BM14" s="42">
        <v>42.9</v>
      </c>
      <c r="BN14" s="3"/>
      <c r="BW14" s="70">
        <v>45762</v>
      </c>
      <c r="BX14" s="71">
        <v>3</v>
      </c>
      <c r="BY14" s="72" t="s">
        <v>5</v>
      </c>
      <c r="BZ14" s="73">
        <v>2.86</v>
      </c>
      <c r="CA14" s="73">
        <v>2.34</v>
      </c>
      <c r="CB14" s="73">
        <v>2.04</v>
      </c>
      <c r="CC14" s="73">
        <v>3.14</v>
      </c>
      <c r="CD14" s="73">
        <v>3.06</v>
      </c>
      <c r="CE14" s="3"/>
    </row>
    <row r="15" spans="1:86" ht="16" thickBot="1" x14ac:dyDescent="0.25">
      <c r="A15" s="24">
        <v>45762</v>
      </c>
      <c r="B15" s="25">
        <v>3</v>
      </c>
      <c r="C15" s="26" t="s">
        <v>6</v>
      </c>
      <c r="D15" s="27">
        <v>6.21</v>
      </c>
      <c r="E15" s="27">
        <v>4.7</v>
      </c>
      <c r="F15" s="27">
        <v>9.0299999999999994</v>
      </c>
      <c r="G15" s="27">
        <v>0.97</v>
      </c>
      <c r="H15" s="27">
        <v>0.68</v>
      </c>
      <c r="I15" s="28">
        <v>1.4</v>
      </c>
      <c r="J15">
        <f t="shared" si="3"/>
        <v>0.84380032206119171</v>
      </c>
      <c r="K15">
        <f t="shared" si="4"/>
        <v>0.85531914893617023</v>
      </c>
      <c r="L15">
        <f t="shared" si="5"/>
        <v>0.84496124031007747</v>
      </c>
      <c r="M15" s="3">
        <f t="shared" si="6"/>
        <v>0.84802690376914658</v>
      </c>
      <c r="N15">
        <f t="shared" si="7"/>
        <v>6.3418895036995888E-3</v>
      </c>
      <c r="O15">
        <f t="shared" si="8"/>
        <v>3</v>
      </c>
      <c r="P15">
        <f t="shared" si="9"/>
        <v>3.6614916121318198E-3</v>
      </c>
      <c r="V15" s="24">
        <v>45762</v>
      </c>
      <c r="W15" s="25">
        <v>3</v>
      </c>
      <c r="X15" s="26" t="s">
        <v>6</v>
      </c>
      <c r="Y15" s="43">
        <v>2.6</v>
      </c>
      <c r="Z15" s="43">
        <v>2.8</v>
      </c>
      <c r="AA15" s="43">
        <v>2.6</v>
      </c>
      <c r="AB15" s="43">
        <v>3.9</v>
      </c>
      <c r="AC15" s="44">
        <v>2.6</v>
      </c>
      <c r="AD15" s="3"/>
      <c r="AL15" s="24">
        <v>45762</v>
      </c>
      <c r="AM15" s="25">
        <v>3</v>
      </c>
      <c r="AN15" s="26" t="s">
        <v>6</v>
      </c>
      <c r="AO15" s="43">
        <v>46</v>
      </c>
      <c r="AP15" s="43">
        <v>44.8</v>
      </c>
      <c r="AQ15" s="43">
        <v>46.3</v>
      </c>
      <c r="AR15" s="43">
        <v>55.8</v>
      </c>
      <c r="AS15" s="43">
        <v>47.1</v>
      </c>
      <c r="AT15" s="43">
        <v>44.3</v>
      </c>
      <c r="AU15" s="43">
        <v>55.1</v>
      </c>
      <c r="AV15" s="43">
        <v>40.1</v>
      </c>
      <c r="AW15" s="43">
        <v>47</v>
      </c>
      <c r="AX15" s="43">
        <v>50.8</v>
      </c>
      <c r="AY15" s="43">
        <v>45.1</v>
      </c>
      <c r="AZ15" s="43">
        <v>43.7</v>
      </c>
      <c r="BA15" s="43">
        <v>47.8</v>
      </c>
      <c r="BB15" s="43">
        <v>36.700000000000003</v>
      </c>
      <c r="BC15" s="43">
        <v>47</v>
      </c>
      <c r="BD15" s="43">
        <v>47.9</v>
      </c>
      <c r="BE15" s="43">
        <v>50.4</v>
      </c>
      <c r="BF15" s="43">
        <v>43.1</v>
      </c>
      <c r="BG15" s="43">
        <v>43.6</v>
      </c>
      <c r="BH15" s="43">
        <v>44.4</v>
      </c>
      <c r="BI15" s="43">
        <v>52.8</v>
      </c>
      <c r="BJ15" s="43">
        <v>50.6</v>
      </c>
      <c r="BK15" s="43">
        <v>39.5</v>
      </c>
      <c r="BL15" s="43">
        <v>36.700000000000003</v>
      </c>
      <c r="BM15" s="44">
        <v>44.7</v>
      </c>
      <c r="BN15" s="3"/>
      <c r="BW15" s="74">
        <v>45762</v>
      </c>
      <c r="BX15" s="75">
        <v>3</v>
      </c>
      <c r="BY15" s="76" t="s">
        <v>6</v>
      </c>
      <c r="BZ15" s="77">
        <v>2.94</v>
      </c>
      <c r="CA15" s="77">
        <v>1.35</v>
      </c>
      <c r="CB15" s="77">
        <v>2.12</v>
      </c>
      <c r="CC15" s="77">
        <v>3.9</v>
      </c>
      <c r="CD15" s="77">
        <v>3.46</v>
      </c>
      <c r="CE15" s="3"/>
    </row>
    <row r="16" spans="1:86" x14ac:dyDescent="0.2">
      <c r="A16" s="21">
        <v>45769</v>
      </c>
      <c r="B16" s="6">
        <v>4</v>
      </c>
      <c r="C16" s="10">
        <v>4</v>
      </c>
      <c r="D16" s="11">
        <v>12.76</v>
      </c>
      <c r="E16" s="11">
        <v>16.68</v>
      </c>
      <c r="F16" s="11">
        <v>20.420000000000002</v>
      </c>
      <c r="G16" s="11">
        <v>1.74</v>
      </c>
      <c r="H16" s="11">
        <v>2.2599999999999998</v>
      </c>
      <c r="I16" s="23">
        <v>2.93</v>
      </c>
      <c r="J16">
        <f t="shared" si="3"/>
        <v>0.86363636363636365</v>
      </c>
      <c r="K16">
        <f t="shared" si="4"/>
        <v>0.86450839328537177</v>
      </c>
      <c r="L16">
        <f t="shared" si="5"/>
        <v>0.85651322233104799</v>
      </c>
      <c r="M16" s="3">
        <f t="shared" si="6"/>
        <v>0.86155265975092776</v>
      </c>
      <c r="N16">
        <f t="shared" si="7"/>
        <v>4.3860068466488964E-3</v>
      </c>
      <c r="O16">
        <f t="shared" si="8"/>
        <v>3</v>
      </c>
      <c r="P16">
        <f t="shared" si="9"/>
        <v>2.5322622335802823E-3</v>
      </c>
      <c r="Q16">
        <f t="shared" ref="Q16" si="23">AVERAGE(P16:P22)</f>
        <v>6.1291495232373332E-3</v>
      </c>
      <c r="V16" s="21">
        <v>45769</v>
      </c>
      <c r="W16" s="6">
        <v>4</v>
      </c>
      <c r="X16" s="10">
        <v>4</v>
      </c>
      <c r="Y16" s="34"/>
      <c r="Z16" s="34"/>
      <c r="AA16" s="34"/>
      <c r="AB16" s="34"/>
      <c r="AC16" s="42"/>
      <c r="AD16" s="3">
        <f t="shared" ref="AD16" si="24">AVERAGE(Y16:AC22)</f>
        <v>3.0733333333333333</v>
      </c>
      <c r="AE16">
        <f t="shared" ref="AE16" si="25">_xlfn.STDEV.S(Y16:AC22)</f>
        <v>1.9035555703797589</v>
      </c>
      <c r="AF16">
        <f t="shared" ref="AF16" si="26">COUNT(Y16:AC22)</f>
        <v>15</v>
      </c>
      <c r="AG16">
        <f t="shared" ref="AG16" si="27">AE16/SQRT(AF16)</f>
        <v>0.49149593484407778</v>
      </c>
      <c r="AL16" s="21">
        <v>45769</v>
      </c>
      <c r="AM16" s="6">
        <v>4</v>
      </c>
      <c r="AN16" s="10">
        <v>4</v>
      </c>
      <c r="AO16" s="34">
        <v>41.6</v>
      </c>
      <c r="AP16" s="34">
        <v>59.1</v>
      </c>
      <c r="AQ16" s="34">
        <v>48.7</v>
      </c>
      <c r="AR16" s="34">
        <v>43.1</v>
      </c>
      <c r="AS16" s="34">
        <v>41.3</v>
      </c>
      <c r="AT16" s="34">
        <v>47.8</v>
      </c>
      <c r="AU16" s="34">
        <v>42.7</v>
      </c>
      <c r="AV16" s="34">
        <v>42.9</v>
      </c>
      <c r="AW16" s="34">
        <v>45.4</v>
      </c>
      <c r="AX16" s="34">
        <v>48.6</v>
      </c>
      <c r="AY16" s="34">
        <v>41.9</v>
      </c>
      <c r="AZ16" s="34">
        <v>46.6</v>
      </c>
      <c r="BA16" s="34">
        <v>42.6</v>
      </c>
      <c r="BB16" s="34">
        <v>37.9</v>
      </c>
      <c r="BC16" s="34">
        <v>49.7</v>
      </c>
      <c r="BD16" s="34">
        <v>37.700000000000003</v>
      </c>
      <c r="BE16" s="34">
        <v>45</v>
      </c>
      <c r="BF16" s="34">
        <v>43.3</v>
      </c>
      <c r="BG16" s="34">
        <v>49.2</v>
      </c>
      <c r="BH16" s="34">
        <v>50.3</v>
      </c>
      <c r="BI16" s="34">
        <v>33.799999999999997</v>
      </c>
      <c r="BJ16" s="34">
        <v>45.2</v>
      </c>
      <c r="BK16" s="34">
        <v>46.3</v>
      </c>
      <c r="BL16" s="34">
        <v>37</v>
      </c>
      <c r="BM16" s="42">
        <v>38</v>
      </c>
      <c r="BN16" s="3">
        <f t="shared" ref="BN16" si="28">AVERAGE(AO16:BM22)</f>
        <v>45.42</v>
      </c>
      <c r="BO16">
        <f t="shared" ref="BO16" si="29">_xlfn.STDEV.S(AO16:BM22)</f>
        <v>5.9190516481774971</v>
      </c>
      <c r="BP16">
        <f t="shared" ref="BP16" si="30">COUNT(AO16:BM22)</f>
        <v>175</v>
      </c>
      <c r="BQ16">
        <f t="shared" ref="BQ16" si="31">BO16/SQRT(BP16)</f>
        <v>0.44743824738356114</v>
      </c>
      <c r="BR16">
        <v>1.1355</v>
      </c>
      <c r="BW16" s="70">
        <v>45769</v>
      </c>
      <c r="BX16" s="71">
        <v>4</v>
      </c>
      <c r="BY16" s="72">
        <v>4</v>
      </c>
      <c r="BZ16" s="73">
        <v>5.95</v>
      </c>
      <c r="CA16" s="73">
        <v>5.34</v>
      </c>
      <c r="CB16" s="73">
        <v>6.1</v>
      </c>
      <c r="CC16" s="73">
        <v>4.58</v>
      </c>
      <c r="CD16" s="73">
        <v>5.52</v>
      </c>
      <c r="CE16" s="3">
        <f t="shared" ref="CE16" si="32">AVERAGE(BZ16:CD22)</f>
        <v>4.7714285714285714</v>
      </c>
      <c r="CF16">
        <f t="shared" ref="CF16" si="33">_xlfn.STDEV.S(BZ16:CD22)</f>
        <v>0.72898859370218827</v>
      </c>
      <c r="CG16">
        <f t="shared" ref="CG16" si="34">COUNT(BZ16:CD22)</f>
        <v>35</v>
      </c>
      <c r="CH16">
        <f t="shared" ref="CH16" si="35">CF16/SQRT(CG16)</f>
        <v>0.12322156232319245</v>
      </c>
    </row>
    <row r="17" spans="1:86" x14ac:dyDescent="0.2">
      <c r="A17" s="21">
        <v>45769</v>
      </c>
      <c r="B17" s="6">
        <v>4</v>
      </c>
      <c r="C17" s="10">
        <v>5</v>
      </c>
      <c r="D17" s="11">
        <v>47.1</v>
      </c>
      <c r="E17" s="11">
        <v>11.81</v>
      </c>
      <c r="F17" s="11">
        <v>22.3</v>
      </c>
      <c r="G17" s="11">
        <v>6.13</v>
      </c>
      <c r="H17" s="11">
        <v>1.51</v>
      </c>
      <c r="I17" s="23">
        <v>2.92</v>
      </c>
      <c r="J17">
        <f t="shared" si="3"/>
        <v>0.86985138004246276</v>
      </c>
      <c r="K17">
        <f t="shared" si="4"/>
        <v>0.87214225232853515</v>
      </c>
      <c r="L17">
        <f t="shared" si="5"/>
        <v>0.86905829596412565</v>
      </c>
      <c r="M17" s="3">
        <f t="shared" si="6"/>
        <v>0.87035064277837459</v>
      </c>
      <c r="N17">
        <f t="shared" si="7"/>
        <v>1.6014506467568826E-3</v>
      </c>
      <c r="O17">
        <f t="shared" si="8"/>
        <v>3</v>
      </c>
      <c r="P17">
        <f t="shared" si="9"/>
        <v>9.2459796199898653E-4</v>
      </c>
      <c r="V17" s="21">
        <v>45769</v>
      </c>
      <c r="W17" s="6">
        <v>4</v>
      </c>
      <c r="X17" s="10">
        <v>5</v>
      </c>
      <c r="Y17" s="34">
        <v>2.1</v>
      </c>
      <c r="Z17" s="34">
        <v>2.4</v>
      </c>
      <c r="AA17" s="34">
        <v>1.9</v>
      </c>
      <c r="AB17" s="34">
        <v>2.4</v>
      </c>
      <c r="AC17" s="42">
        <v>9.6999999999999993</v>
      </c>
      <c r="AD17" s="3"/>
      <c r="AL17" s="21">
        <v>45769</v>
      </c>
      <c r="AM17" s="6">
        <v>4</v>
      </c>
      <c r="AN17" s="10">
        <v>5</v>
      </c>
      <c r="AO17" s="34">
        <v>46.4</v>
      </c>
      <c r="AP17" s="34">
        <v>54.7</v>
      </c>
      <c r="AQ17" s="34">
        <v>51</v>
      </c>
      <c r="AR17" s="34">
        <v>41.5</v>
      </c>
      <c r="AS17" s="34">
        <v>35.200000000000003</v>
      </c>
      <c r="AT17" s="34">
        <v>50.2</v>
      </c>
      <c r="AU17" s="34">
        <v>41.9</v>
      </c>
      <c r="AV17" s="34">
        <v>49.1</v>
      </c>
      <c r="AW17" s="34">
        <v>51.4</v>
      </c>
      <c r="AX17" s="34">
        <v>39.4</v>
      </c>
      <c r="AY17" s="34">
        <v>43.6</v>
      </c>
      <c r="AZ17" s="34">
        <v>36.5</v>
      </c>
      <c r="BA17" s="34">
        <v>46.8</v>
      </c>
      <c r="BB17" s="34">
        <v>48.9</v>
      </c>
      <c r="BC17" s="34">
        <v>39.9</v>
      </c>
      <c r="BD17" s="34">
        <v>54.1</v>
      </c>
      <c r="BE17" s="34">
        <v>51.8</v>
      </c>
      <c r="BF17" s="34">
        <v>55.3</v>
      </c>
      <c r="BG17" s="34">
        <v>50.7</v>
      </c>
      <c r="BH17" s="34">
        <v>39</v>
      </c>
      <c r="BI17" s="34">
        <v>49.4</v>
      </c>
      <c r="BJ17" s="34">
        <v>39.9</v>
      </c>
      <c r="BK17" s="34">
        <v>54.8</v>
      </c>
      <c r="BL17" s="34">
        <v>36.299999999999997</v>
      </c>
      <c r="BM17" s="42">
        <v>30</v>
      </c>
      <c r="BN17" s="3"/>
      <c r="BW17" s="70">
        <v>45769</v>
      </c>
      <c r="BX17" s="71">
        <v>4</v>
      </c>
      <c r="BY17" s="72">
        <v>5</v>
      </c>
      <c r="BZ17" s="73">
        <v>3.39</v>
      </c>
      <c r="CA17" s="73">
        <v>3.75</v>
      </c>
      <c r="CB17" s="73">
        <v>4.3099999999999996</v>
      </c>
      <c r="CC17" s="73">
        <v>4.3</v>
      </c>
      <c r="CD17" s="73">
        <v>4</v>
      </c>
      <c r="CE17" s="3"/>
    </row>
    <row r="18" spans="1:86" x14ac:dyDescent="0.2">
      <c r="A18" s="21">
        <v>45769</v>
      </c>
      <c r="B18" s="6">
        <v>4</v>
      </c>
      <c r="C18" s="10">
        <v>6</v>
      </c>
      <c r="D18" s="11">
        <v>25.51</v>
      </c>
      <c r="E18" s="11">
        <v>10.18</v>
      </c>
      <c r="F18" s="11">
        <v>27.53</v>
      </c>
      <c r="G18" s="11">
        <v>3.52</v>
      </c>
      <c r="H18" s="11">
        <v>1.29</v>
      </c>
      <c r="I18" s="23">
        <v>3.6</v>
      </c>
      <c r="J18">
        <f t="shared" si="3"/>
        <v>0.86201489611916893</v>
      </c>
      <c r="K18">
        <f t="shared" si="4"/>
        <v>0.87328094302554038</v>
      </c>
      <c r="L18">
        <f t="shared" si="5"/>
        <v>0.8692335633853977</v>
      </c>
      <c r="M18" s="3">
        <f t="shared" si="6"/>
        <v>0.86817646751003563</v>
      </c>
      <c r="N18">
        <f t="shared" si="7"/>
        <v>5.7069292961645325E-3</v>
      </c>
      <c r="O18">
        <f t="shared" si="8"/>
        <v>3</v>
      </c>
      <c r="P18">
        <f t="shared" si="9"/>
        <v>3.2948971653867544E-3</v>
      </c>
      <c r="V18" s="21">
        <v>45769</v>
      </c>
      <c r="W18" s="6">
        <v>4</v>
      </c>
      <c r="X18" s="10">
        <v>6</v>
      </c>
      <c r="Y18" s="34"/>
      <c r="Z18" s="34"/>
      <c r="AA18" s="34"/>
      <c r="AB18" s="34"/>
      <c r="AC18" s="42"/>
      <c r="AD18" s="3"/>
      <c r="AL18" s="21">
        <v>45769</v>
      </c>
      <c r="AM18" s="6">
        <v>4</v>
      </c>
      <c r="AN18" s="10">
        <v>6</v>
      </c>
      <c r="AO18" s="34">
        <v>47.1</v>
      </c>
      <c r="AP18" s="34">
        <v>53.3</v>
      </c>
      <c r="AQ18" s="34">
        <v>38.4</v>
      </c>
      <c r="AR18" s="34">
        <v>52.4</v>
      </c>
      <c r="AS18" s="34">
        <v>53</v>
      </c>
      <c r="AT18" s="34">
        <v>47.9</v>
      </c>
      <c r="AU18" s="34">
        <v>49</v>
      </c>
      <c r="AV18" s="34">
        <v>42.1</v>
      </c>
      <c r="AW18" s="34">
        <v>53.5</v>
      </c>
      <c r="AX18" s="34">
        <v>50.6</v>
      </c>
      <c r="AY18" s="34">
        <v>38.1</v>
      </c>
      <c r="AZ18" s="34">
        <v>30.7</v>
      </c>
      <c r="BA18" s="34">
        <v>38.9</v>
      </c>
      <c r="BB18" s="34">
        <v>40.6</v>
      </c>
      <c r="BC18" s="34">
        <v>44</v>
      </c>
      <c r="BD18" s="34">
        <v>36.700000000000003</v>
      </c>
      <c r="BE18" s="34">
        <v>42.8</v>
      </c>
      <c r="BF18" s="34">
        <v>37.4</v>
      </c>
      <c r="BG18" s="34">
        <v>37.299999999999997</v>
      </c>
      <c r="BH18" s="34">
        <v>57.5</v>
      </c>
      <c r="BI18" s="34">
        <v>61.6</v>
      </c>
      <c r="BJ18" s="34">
        <v>56</v>
      </c>
      <c r="BK18" s="34">
        <v>48.5</v>
      </c>
      <c r="BL18" s="34">
        <v>53.9</v>
      </c>
      <c r="BM18" s="42">
        <v>51.5</v>
      </c>
      <c r="BN18" s="3"/>
      <c r="BW18" s="70">
        <v>45769</v>
      </c>
      <c r="BX18" s="71">
        <v>4</v>
      </c>
      <c r="BY18" s="72">
        <v>6</v>
      </c>
      <c r="BZ18" s="73">
        <v>3.87</v>
      </c>
      <c r="CA18" s="73">
        <v>5.73</v>
      </c>
      <c r="CB18" s="73">
        <v>4.67</v>
      </c>
      <c r="CC18" s="73">
        <v>4.18</v>
      </c>
      <c r="CD18" s="73">
        <v>5.35</v>
      </c>
      <c r="CE18" s="3"/>
    </row>
    <row r="19" spans="1:86" x14ac:dyDescent="0.2">
      <c r="A19" s="21">
        <v>45769</v>
      </c>
      <c r="B19" s="6">
        <v>4</v>
      </c>
      <c r="C19" s="10" t="s">
        <v>3</v>
      </c>
      <c r="D19" s="11">
        <v>10.76</v>
      </c>
      <c r="E19" s="11">
        <v>18.68</v>
      </c>
      <c r="F19" s="12">
        <v>34.32</v>
      </c>
      <c r="G19" s="11">
        <v>1.23</v>
      </c>
      <c r="H19" s="11">
        <v>2.29</v>
      </c>
      <c r="I19" s="23">
        <v>4.3600000000000003</v>
      </c>
      <c r="J19">
        <f t="shared" si="3"/>
        <v>0.88568773234200737</v>
      </c>
      <c r="K19">
        <f t="shared" si="4"/>
        <v>0.8774089935760172</v>
      </c>
      <c r="L19">
        <f t="shared" si="5"/>
        <v>0.87296037296037299</v>
      </c>
      <c r="M19" s="3">
        <f t="shared" si="6"/>
        <v>0.87868569962613252</v>
      </c>
      <c r="N19">
        <f t="shared" si="7"/>
        <v>6.459017182290196E-3</v>
      </c>
      <c r="O19">
        <f t="shared" si="8"/>
        <v>3</v>
      </c>
      <c r="P19">
        <f t="shared" si="9"/>
        <v>3.7291153088956628E-3</v>
      </c>
      <c r="V19" s="21">
        <v>45769</v>
      </c>
      <c r="W19" s="6">
        <v>4</v>
      </c>
      <c r="X19" s="10" t="s">
        <v>3</v>
      </c>
      <c r="Y19" s="34"/>
      <c r="Z19" s="34"/>
      <c r="AA19" s="34"/>
      <c r="AB19" s="34"/>
      <c r="AC19" s="42"/>
      <c r="AD19" s="3"/>
      <c r="AL19" s="21">
        <v>45769</v>
      </c>
      <c r="AM19" s="6">
        <v>4</v>
      </c>
      <c r="AN19" s="10" t="s">
        <v>3</v>
      </c>
      <c r="AO19" s="34">
        <v>38</v>
      </c>
      <c r="AP19" s="34">
        <v>38.9</v>
      </c>
      <c r="AQ19" s="34">
        <v>49.3</v>
      </c>
      <c r="AR19" s="34">
        <v>45.9</v>
      </c>
      <c r="AS19" s="34">
        <v>50.1</v>
      </c>
      <c r="AT19" s="35">
        <v>44.3</v>
      </c>
      <c r="AU19" s="34">
        <v>53.6</v>
      </c>
      <c r="AV19" s="34">
        <v>46.4</v>
      </c>
      <c r="AW19" s="34">
        <v>41.9</v>
      </c>
      <c r="AX19" s="34">
        <v>51.1</v>
      </c>
      <c r="AY19" s="34">
        <v>45.2</v>
      </c>
      <c r="AZ19" s="34">
        <v>41.3</v>
      </c>
      <c r="BA19" s="34">
        <v>39.6</v>
      </c>
      <c r="BB19" s="34">
        <v>48.8</v>
      </c>
      <c r="BC19" s="34">
        <v>45.6</v>
      </c>
      <c r="BD19" s="34">
        <v>48.8</v>
      </c>
      <c r="BE19" s="34">
        <v>50.3</v>
      </c>
      <c r="BF19" s="34">
        <v>49.6</v>
      </c>
      <c r="BG19" s="34">
        <v>39.299999999999997</v>
      </c>
      <c r="BH19" s="34">
        <v>50.3</v>
      </c>
      <c r="BI19" s="34">
        <v>40.799999999999997</v>
      </c>
      <c r="BJ19" s="34">
        <v>50.1</v>
      </c>
      <c r="BK19" s="34">
        <v>47.2</v>
      </c>
      <c r="BL19" s="34">
        <v>50.4</v>
      </c>
      <c r="BM19" s="42">
        <v>45.5</v>
      </c>
      <c r="BN19" s="3"/>
      <c r="BW19" s="70">
        <v>45769</v>
      </c>
      <c r="BX19" s="71">
        <v>4</v>
      </c>
      <c r="BY19" s="72" t="s">
        <v>3</v>
      </c>
      <c r="BZ19" s="73">
        <v>4.72</v>
      </c>
      <c r="CA19" s="73">
        <v>5.59</v>
      </c>
      <c r="CB19" s="73">
        <v>4.29</v>
      </c>
      <c r="CC19" s="73">
        <v>4.22</v>
      </c>
      <c r="CD19" s="73">
        <v>5.94</v>
      </c>
      <c r="CE19" s="3"/>
    </row>
    <row r="20" spans="1:86" x14ac:dyDescent="0.2">
      <c r="A20" s="21">
        <v>45769</v>
      </c>
      <c r="B20" s="6">
        <v>4</v>
      </c>
      <c r="C20" s="10" t="s">
        <v>4</v>
      </c>
      <c r="D20" s="11">
        <v>28.62</v>
      </c>
      <c r="E20" s="11">
        <v>23.73</v>
      </c>
      <c r="F20" s="11">
        <v>18.89</v>
      </c>
      <c r="G20" s="11">
        <v>3.6</v>
      </c>
      <c r="H20" s="11">
        <v>2.7</v>
      </c>
      <c r="I20" s="23">
        <v>2.3199999999999998</v>
      </c>
      <c r="J20">
        <f t="shared" si="3"/>
        <v>0.87421383647798734</v>
      </c>
      <c r="K20">
        <f t="shared" si="4"/>
        <v>0.88621997471554992</v>
      </c>
      <c r="L20">
        <f t="shared" si="5"/>
        <v>0.87718369507676019</v>
      </c>
      <c r="M20" s="3">
        <f t="shared" si="6"/>
        <v>0.87920583542343245</v>
      </c>
      <c r="N20">
        <f t="shared" si="7"/>
        <v>6.2532893369086576E-3</v>
      </c>
      <c r="O20">
        <f t="shared" si="8"/>
        <v>3</v>
      </c>
      <c r="P20">
        <f t="shared" si="9"/>
        <v>3.6103382819848303E-3</v>
      </c>
      <c r="V20" s="21">
        <v>45769</v>
      </c>
      <c r="W20" s="6">
        <v>4</v>
      </c>
      <c r="X20" s="10" t="s">
        <v>4</v>
      </c>
      <c r="Y20" s="34">
        <v>2.6</v>
      </c>
      <c r="Z20" s="34">
        <v>2.5</v>
      </c>
      <c r="AA20" s="34">
        <v>2.4</v>
      </c>
      <c r="AB20" s="34">
        <v>4.0999999999999996</v>
      </c>
      <c r="AC20" s="42">
        <v>2.6</v>
      </c>
      <c r="AD20" s="3"/>
      <c r="AL20" s="21">
        <v>45769</v>
      </c>
      <c r="AM20" s="6">
        <v>4</v>
      </c>
      <c r="AN20" s="10" t="s">
        <v>4</v>
      </c>
      <c r="AO20" s="34">
        <v>46.6</v>
      </c>
      <c r="AP20" s="34">
        <v>36.5</v>
      </c>
      <c r="AQ20" s="34">
        <v>41.4</v>
      </c>
      <c r="AR20" s="34">
        <v>45.3</v>
      </c>
      <c r="AS20" s="34">
        <v>50.1</v>
      </c>
      <c r="AT20" s="34">
        <v>45.5</v>
      </c>
      <c r="AU20" s="34">
        <v>49.5</v>
      </c>
      <c r="AV20" s="34">
        <v>52.2</v>
      </c>
      <c r="AW20" s="34">
        <v>44.8</v>
      </c>
      <c r="AX20" s="34">
        <v>44.5</v>
      </c>
      <c r="AY20" s="34">
        <v>43</v>
      </c>
      <c r="AZ20" s="34">
        <v>43.1</v>
      </c>
      <c r="BA20" s="34">
        <v>39.9</v>
      </c>
      <c r="BB20" s="34">
        <v>49.7</v>
      </c>
      <c r="BC20" s="34">
        <v>47.4</v>
      </c>
      <c r="BD20" s="34">
        <v>35.200000000000003</v>
      </c>
      <c r="BE20" s="34">
        <v>45</v>
      </c>
      <c r="BF20" s="34">
        <v>47.8</v>
      </c>
      <c r="BG20" s="34">
        <v>35.5</v>
      </c>
      <c r="BH20" s="34">
        <v>45.1</v>
      </c>
      <c r="BI20" s="34">
        <v>46.8</v>
      </c>
      <c r="BJ20" s="34">
        <v>44.8</v>
      </c>
      <c r="BK20" s="34">
        <v>43.6</v>
      </c>
      <c r="BL20" s="34">
        <v>51.7</v>
      </c>
      <c r="BM20" s="42">
        <v>50.6</v>
      </c>
      <c r="BN20" s="3"/>
      <c r="BW20" s="70">
        <v>45769</v>
      </c>
      <c r="BX20" s="71">
        <v>4</v>
      </c>
      <c r="BY20" s="72" t="s">
        <v>4</v>
      </c>
      <c r="BZ20" s="73">
        <v>5.19</v>
      </c>
      <c r="CA20" s="73">
        <v>4.45</v>
      </c>
      <c r="CB20" s="73">
        <v>3.83</v>
      </c>
      <c r="CC20" s="73">
        <v>4.97</v>
      </c>
      <c r="CD20" s="73">
        <v>5.24</v>
      </c>
      <c r="CE20" s="3"/>
    </row>
    <row r="21" spans="1:86" x14ac:dyDescent="0.2">
      <c r="A21" s="21">
        <v>45769</v>
      </c>
      <c r="B21" s="6">
        <v>4</v>
      </c>
      <c r="C21" s="10" t="s">
        <v>5</v>
      </c>
      <c r="D21" s="11">
        <v>13.66</v>
      </c>
      <c r="E21" s="11">
        <v>7.1</v>
      </c>
      <c r="F21" s="11">
        <v>10.38</v>
      </c>
      <c r="G21" s="11">
        <v>2.0099999999999998</v>
      </c>
      <c r="H21" s="11">
        <v>1.1399999999999999</v>
      </c>
      <c r="I21" s="23">
        <v>1.56</v>
      </c>
      <c r="J21">
        <f t="shared" si="3"/>
        <v>0.85285505124450955</v>
      </c>
      <c r="K21">
        <f t="shared" si="4"/>
        <v>0.83943661971830985</v>
      </c>
      <c r="L21">
        <f t="shared" si="5"/>
        <v>0.8497109826589595</v>
      </c>
      <c r="M21" s="3">
        <f t="shared" si="6"/>
        <v>0.84733421787392638</v>
      </c>
      <c r="N21">
        <f t="shared" si="7"/>
        <v>7.0178582408280347E-3</v>
      </c>
      <c r="O21">
        <f t="shared" si="8"/>
        <v>3</v>
      </c>
      <c r="P21">
        <f t="shared" si="9"/>
        <v>4.0517623444766993E-3</v>
      </c>
      <c r="V21" s="21">
        <v>45769</v>
      </c>
      <c r="W21" s="6">
        <v>4</v>
      </c>
      <c r="X21" s="10" t="s">
        <v>5</v>
      </c>
      <c r="Y21" s="34"/>
      <c r="Z21" s="34"/>
      <c r="AA21" s="34"/>
      <c r="AB21" s="34"/>
      <c r="AC21" s="42"/>
      <c r="AD21" s="3"/>
      <c r="AL21" s="21">
        <v>45769</v>
      </c>
      <c r="AM21" s="6">
        <v>4</v>
      </c>
      <c r="AN21" s="10" t="s">
        <v>5</v>
      </c>
      <c r="AO21" s="34">
        <v>48.1</v>
      </c>
      <c r="AP21" s="34">
        <v>38.1</v>
      </c>
      <c r="AQ21" s="34">
        <v>46.8</v>
      </c>
      <c r="AR21" s="34">
        <v>48</v>
      </c>
      <c r="AS21" s="34">
        <v>41.9</v>
      </c>
      <c r="AT21" s="34">
        <v>53.2</v>
      </c>
      <c r="AU21" s="34">
        <v>47.9</v>
      </c>
      <c r="AV21" s="34">
        <v>41.4</v>
      </c>
      <c r="AW21" s="34">
        <v>48.9</v>
      </c>
      <c r="AX21" s="34">
        <v>52.3</v>
      </c>
      <c r="AY21" s="34">
        <v>44.7</v>
      </c>
      <c r="AZ21" s="34">
        <v>41.8</v>
      </c>
      <c r="BA21" s="34">
        <v>57.2</v>
      </c>
      <c r="BB21" s="34">
        <v>46</v>
      </c>
      <c r="BC21" s="34">
        <v>40.4</v>
      </c>
      <c r="BD21" s="34">
        <v>45.8</v>
      </c>
      <c r="BE21" s="34">
        <v>36.5</v>
      </c>
      <c r="BF21" s="34">
        <v>42.9</v>
      </c>
      <c r="BG21" s="34">
        <v>43.7</v>
      </c>
      <c r="BH21" s="34">
        <v>48</v>
      </c>
      <c r="BI21" s="34">
        <v>39.9</v>
      </c>
      <c r="BJ21" s="34">
        <v>47.5</v>
      </c>
      <c r="BK21" s="34">
        <v>45.3</v>
      </c>
      <c r="BL21" s="34">
        <v>40.700000000000003</v>
      </c>
      <c r="BM21" s="42">
        <v>53.4</v>
      </c>
      <c r="BN21" s="3"/>
      <c r="BW21" s="70">
        <v>45769</v>
      </c>
      <c r="BX21" s="71">
        <v>4</v>
      </c>
      <c r="BY21" s="72" t="s">
        <v>5</v>
      </c>
      <c r="BZ21" s="73">
        <v>4.6399999999999997</v>
      </c>
      <c r="CA21" s="73">
        <v>4.07</v>
      </c>
      <c r="CB21" s="73">
        <v>4.3600000000000003</v>
      </c>
      <c r="CC21" s="73">
        <v>4.07</v>
      </c>
      <c r="CD21" s="73">
        <v>4.6399999999999997</v>
      </c>
      <c r="CE21" s="3"/>
    </row>
    <row r="22" spans="1:86" ht="16" thickBot="1" x14ac:dyDescent="0.25">
      <c r="A22" s="24">
        <v>45769</v>
      </c>
      <c r="B22" s="25">
        <v>4</v>
      </c>
      <c r="C22" s="26" t="s">
        <v>6</v>
      </c>
      <c r="D22" s="27">
        <v>15.02</v>
      </c>
      <c r="E22" s="27">
        <v>13.35</v>
      </c>
      <c r="F22" s="27">
        <v>18.77</v>
      </c>
      <c r="G22" s="27">
        <v>1.9</v>
      </c>
      <c r="H22" s="27">
        <v>2.33</v>
      </c>
      <c r="I22" s="28">
        <v>1.67</v>
      </c>
      <c r="J22">
        <f t="shared" si="3"/>
        <v>0.87350199733688416</v>
      </c>
      <c r="K22">
        <f t="shared" si="4"/>
        <v>0.82546816479400753</v>
      </c>
      <c r="L22">
        <f t="shared" si="5"/>
        <v>0.91102823654768261</v>
      </c>
      <c r="M22" s="3">
        <f t="shared" si="6"/>
        <v>0.8699994662261914</v>
      </c>
      <c r="N22">
        <f t="shared" si="7"/>
        <v>4.2887437120438139E-2</v>
      </c>
      <c r="O22">
        <f t="shared" si="8"/>
        <v>3</v>
      </c>
      <c r="P22">
        <f t="shared" si="9"/>
        <v>2.4761073366338111E-2</v>
      </c>
      <c r="V22" s="24">
        <v>45769</v>
      </c>
      <c r="W22" s="25">
        <v>4</v>
      </c>
      <c r="X22" s="26" t="s">
        <v>6</v>
      </c>
      <c r="Y22" s="43">
        <v>3</v>
      </c>
      <c r="Z22" s="43">
        <v>2.4</v>
      </c>
      <c r="AA22" s="43">
        <v>3</v>
      </c>
      <c r="AB22" s="43">
        <v>2.2000000000000002</v>
      </c>
      <c r="AC22" s="44">
        <v>2.8</v>
      </c>
      <c r="AD22" s="3"/>
      <c r="AL22" s="24">
        <v>45769</v>
      </c>
      <c r="AM22" s="25">
        <v>4</v>
      </c>
      <c r="AN22" s="26" t="s">
        <v>6</v>
      </c>
      <c r="AO22" s="43">
        <v>51.9</v>
      </c>
      <c r="AP22" s="43">
        <v>45.2</v>
      </c>
      <c r="AQ22" s="43">
        <v>37.799999999999997</v>
      </c>
      <c r="AR22" s="43">
        <v>50</v>
      </c>
      <c r="AS22" s="43">
        <v>34.5</v>
      </c>
      <c r="AT22" s="43">
        <v>44.8</v>
      </c>
      <c r="AU22" s="43">
        <v>52.2</v>
      </c>
      <c r="AV22" s="43">
        <v>41.2</v>
      </c>
      <c r="AW22" s="43">
        <v>38.5</v>
      </c>
      <c r="AX22" s="43">
        <v>45.5</v>
      </c>
      <c r="AY22" s="43">
        <v>48.1</v>
      </c>
      <c r="AZ22" s="43">
        <v>42.9</v>
      </c>
      <c r="BA22" s="43">
        <v>50.4</v>
      </c>
      <c r="BB22" s="43">
        <v>38.799999999999997</v>
      </c>
      <c r="BC22" s="43">
        <v>42.4</v>
      </c>
      <c r="BD22" s="43">
        <v>57.3</v>
      </c>
      <c r="BE22" s="43">
        <v>48.8</v>
      </c>
      <c r="BF22" s="43">
        <v>40.700000000000003</v>
      </c>
      <c r="BG22" s="43">
        <v>40.1</v>
      </c>
      <c r="BH22" s="43">
        <v>51.1</v>
      </c>
      <c r="BI22" s="43">
        <v>39</v>
      </c>
      <c r="BJ22" s="43">
        <v>49.4</v>
      </c>
      <c r="BK22" s="43">
        <v>38.9</v>
      </c>
      <c r="BL22" s="43">
        <v>56.9</v>
      </c>
      <c r="BM22" s="44">
        <v>37.5</v>
      </c>
      <c r="BN22" s="3"/>
      <c r="BW22" s="74">
        <v>45769</v>
      </c>
      <c r="BX22" s="75">
        <v>4</v>
      </c>
      <c r="BY22" s="76" t="s">
        <v>6</v>
      </c>
      <c r="BZ22" s="77">
        <v>4.68</v>
      </c>
      <c r="CA22" s="77">
        <v>4.24</v>
      </c>
      <c r="CB22" s="77">
        <v>5.71</v>
      </c>
      <c r="CC22" s="77">
        <v>5.57</v>
      </c>
      <c r="CD22" s="77">
        <v>5.54</v>
      </c>
      <c r="CE22" s="3"/>
    </row>
    <row r="23" spans="1:86" x14ac:dyDescent="0.2">
      <c r="A23" s="21">
        <v>45776</v>
      </c>
      <c r="B23" s="6">
        <v>2</v>
      </c>
      <c r="C23" s="10">
        <v>4</v>
      </c>
      <c r="D23" s="11">
        <v>24.05</v>
      </c>
      <c r="E23" s="11">
        <v>23.62</v>
      </c>
      <c r="F23" s="11">
        <v>14.46</v>
      </c>
      <c r="G23" s="11">
        <v>3.61</v>
      </c>
      <c r="H23" s="11">
        <v>3.49</v>
      </c>
      <c r="I23" s="23">
        <v>2.31</v>
      </c>
      <c r="J23">
        <f t="shared" si="3"/>
        <v>0.84989604989604994</v>
      </c>
      <c r="K23">
        <f t="shared" si="4"/>
        <v>0.85224386113463169</v>
      </c>
      <c r="L23">
        <f t="shared" si="5"/>
        <v>0.84024896265560167</v>
      </c>
      <c r="M23" s="3">
        <f t="shared" si="6"/>
        <v>0.84746295789542769</v>
      </c>
      <c r="N23">
        <f t="shared" si="7"/>
        <v>6.3568348958564164E-3</v>
      </c>
      <c r="O23">
        <f t="shared" si="8"/>
        <v>3</v>
      </c>
      <c r="P23">
        <f t="shared" si="9"/>
        <v>3.6701203383167091E-3</v>
      </c>
      <c r="Q23">
        <f t="shared" ref="Q23" si="36">AVERAGE(P23:P29)</f>
        <v>3.5479712236132508E-3</v>
      </c>
      <c r="V23" s="21">
        <v>45776</v>
      </c>
      <c r="W23" s="6">
        <v>2</v>
      </c>
      <c r="X23" s="10">
        <v>4</v>
      </c>
      <c r="Y23" s="34"/>
      <c r="Z23" s="34"/>
      <c r="AA23" s="34"/>
      <c r="AB23" s="34"/>
      <c r="AC23" s="42"/>
      <c r="AD23" s="3">
        <f t="shared" ref="AD23" si="37">AVERAGE(Y23:AC29)</f>
        <v>2.2999999999999998</v>
      </c>
      <c r="AE23">
        <f t="shared" ref="AE23" si="38">_xlfn.STDEV.S(Y23:AC29)</f>
        <v>1.2722308865026934</v>
      </c>
      <c r="AF23">
        <f t="shared" ref="AF23" si="39">COUNT(Y23:AC29)</f>
        <v>15</v>
      </c>
      <c r="AG23">
        <f t="shared" ref="AG23" si="40">AE23/SQRT(AF23)</f>
        <v>0.32848860239704197</v>
      </c>
      <c r="AL23" s="21">
        <v>45776</v>
      </c>
      <c r="AM23" s="6">
        <v>2</v>
      </c>
      <c r="AN23" s="10">
        <v>4</v>
      </c>
      <c r="AO23" s="34">
        <v>42.8</v>
      </c>
      <c r="AP23" s="34">
        <v>43.3</v>
      </c>
      <c r="AQ23" s="34">
        <v>48.3</v>
      </c>
      <c r="AR23" s="34">
        <v>44.6</v>
      </c>
      <c r="AS23" s="34">
        <v>45.5</v>
      </c>
      <c r="AT23" s="34">
        <v>46.5</v>
      </c>
      <c r="AU23" s="34">
        <v>47.5</v>
      </c>
      <c r="AV23" s="34">
        <v>40.9</v>
      </c>
      <c r="AW23" s="34">
        <v>44</v>
      </c>
      <c r="AX23" s="34">
        <v>35.799999999999997</v>
      </c>
      <c r="AY23" s="34">
        <v>45</v>
      </c>
      <c r="AZ23" s="34">
        <v>54</v>
      </c>
      <c r="BA23" s="34">
        <v>52.6</v>
      </c>
      <c r="BB23" s="34">
        <v>48.4</v>
      </c>
      <c r="BC23" s="34">
        <v>51</v>
      </c>
      <c r="BD23" s="34">
        <v>43.1</v>
      </c>
      <c r="BE23" s="34">
        <v>39.700000000000003</v>
      </c>
      <c r="BF23" s="34">
        <v>42.6</v>
      </c>
      <c r="BG23" s="34">
        <v>44.9</v>
      </c>
      <c r="BH23" s="34">
        <v>40.4</v>
      </c>
      <c r="BI23" s="34">
        <v>47.1</v>
      </c>
      <c r="BJ23" s="34">
        <v>43.3</v>
      </c>
      <c r="BK23" s="34">
        <v>53.4</v>
      </c>
      <c r="BL23" s="34">
        <v>39.1</v>
      </c>
      <c r="BM23" s="42">
        <v>38.799999999999997</v>
      </c>
      <c r="BN23" s="3">
        <f t="shared" ref="BN23" si="41">AVERAGE(AO23:BM29)</f>
        <v>43.906857142857156</v>
      </c>
      <c r="BO23">
        <f t="shared" ref="BO23" si="42">_xlfn.STDEV.S(AO23:BM29)</f>
        <v>6.4259136706356381</v>
      </c>
      <c r="BP23">
        <f t="shared" ref="BP23" si="43">COUNT(AO23:BM29)</f>
        <v>175</v>
      </c>
      <c r="BQ23">
        <f t="shared" ref="BQ23" si="44">BO23/SQRT(BP23)</f>
        <v>0.48575341482491757</v>
      </c>
      <c r="BR23">
        <v>1.0976714285714289</v>
      </c>
      <c r="BW23" s="70">
        <v>45776</v>
      </c>
      <c r="BX23" s="71">
        <v>2</v>
      </c>
      <c r="BY23" s="72">
        <v>4</v>
      </c>
      <c r="BZ23" s="73">
        <v>3.23</v>
      </c>
      <c r="CA23" s="73">
        <v>3.43</v>
      </c>
      <c r="CB23" s="73">
        <v>4.6100000000000003</v>
      </c>
      <c r="CC23" s="73">
        <v>4.03</v>
      </c>
      <c r="CD23" s="73">
        <v>3.4</v>
      </c>
      <c r="CE23" s="3">
        <f t="shared" ref="CE23" si="45">AVERAGE(BZ23:CD29)</f>
        <v>3.6917142857142853</v>
      </c>
      <c r="CF23">
        <f t="shared" ref="CF23" si="46">_xlfn.STDEV.S(BZ23:CD29)</f>
        <v>0.58192624211364297</v>
      </c>
      <c r="CG23">
        <f t="shared" ref="CG23" si="47">COUNT(BZ23:CD29)</f>
        <v>35</v>
      </c>
      <c r="CH23">
        <f t="shared" ref="CH23" si="48">CF23/SQRT(CG23)</f>
        <v>9.8363487892104445E-2</v>
      </c>
    </row>
    <row r="24" spans="1:86" x14ac:dyDescent="0.2">
      <c r="A24" s="21">
        <v>45776</v>
      </c>
      <c r="B24" s="6">
        <v>2</v>
      </c>
      <c r="C24" s="10">
        <v>5</v>
      </c>
      <c r="D24" s="11">
        <v>17.37</v>
      </c>
      <c r="E24" s="11">
        <v>9.24</v>
      </c>
      <c r="F24" s="11">
        <v>14.45</v>
      </c>
      <c r="G24" s="11">
        <v>2.59</v>
      </c>
      <c r="H24" s="11">
        <v>1.34</v>
      </c>
      <c r="I24" s="23">
        <v>2.13</v>
      </c>
      <c r="J24">
        <f t="shared" si="3"/>
        <v>0.85089234312032236</v>
      </c>
      <c r="K24">
        <f t="shared" si="4"/>
        <v>0.85497835497835495</v>
      </c>
      <c r="L24">
        <f t="shared" si="5"/>
        <v>0.85259515570934263</v>
      </c>
      <c r="M24" s="3">
        <f t="shared" si="6"/>
        <v>0.85282195126933991</v>
      </c>
      <c r="N24">
        <f t="shared" si="7"/>
        <v>2.0524254908574923E-3</v>
      </c>
      <c r="O24">
        <f t="shared" si="8"/>
        <v>3</v>
      </c>
      <c r="P24">
        <f t="shared" si="9"/>
        <v>1.1849684096382231E-3</v>
      </c>
      <c r="V24" s="21">
        <v>45776</v>
      </c>
      <c r="W24" s="6">
        <v>2</v>
      </c>
      <c r="X24" s="10">
        <v>5</v>
      </c>
      <c r="Y24" s="34">
        <v>1.5</v>
      </c>
      <c r="Z24" s="34">
        <v>2</v>
      </c>
      <c r="AA24" s="34">
        <v>2.5</v>
      </c>
      <c r="AB24" s="34">
        <v>1.3</v>
      </c>
      <c r="AC24" s="42">
        <v>1.7</v>
      </c>
      <c r="AD24" s="3"/>
      <c r="AL24" s="21">
        <v>45776</v>
      </c>
      <c r="AM24" s="6">
        <v>2</v>
      </c>
      <c r="AN24" s="10">
        <v>5</v>
      </c>
      <c r="AO24" s="34">
        <v>46.8</v>
      </c>
      <c r="AP24" s="34">
        <v>48.5</v>
      </c>
      <c r="AQ24" s="34">
        <v>49.4</v>
      </c>
      <c r="AR24" s="34">
        <v>49</v>
      </c>
      <c r="AS24" s="34">
        <v>51.4</v>
      </c>
      <c r="AT24" s="34">
        <v>45.6</v>
      </c>
      <c r="AU24" s="34">
        <v>47.1</v>
      </c>
      <c r="AV24" s="34">
        <v>49.6</v>
      </c>
      <c r="AW24" s="34">
        <v>41</v>
      </c>
      <c r="AX24" s="34">
        <v>40.5</v>
      </c>
      <c r="AY24" s="34">
        <v>43</v>
      </c>
      <c r="AZ24" s="34">
        <v>45</v>
      </c>
      <c r="BA24" s="34">
        <v>44.6</v>
      </c>
      <c r="BB24" s="34">
        <v>42.6</v>
      </c>
      <c r="BC24" s="34">
        <v>42.7</v>
      </c>
      <c r="BD24" s="34">
        <v>52</v>
      </c>
      <c r="BE24" s="34">
        <v>44.1</v>
      </c>
      <c r="BF24" s="34">
        <v>46.6</v>
      </c>
      <c r="BG24" s="34">
        <v>49.3</v>
      </c>
      <c r="BH24" s="34">
        <v>46.1</v>
      </c>
      <c r="BI24" s="34">
        <v>49.8</v>
      </c>
      <c r="BJ24" s="34">
        <v>50.2</v>
      </c>
      <c r="BK24" s="34">
        <v>41</v>
      </c>
      <c r="BL24" s="34">
        <v>45.1</v>
      </c>
      <c r="BM24" s="42">
        <v>39.700000000000003</v>
      </c>
      <c r="BN24" s="3"/>
      <c r="BW24" s="70">
        <v>45776</v>
      </c>
      <c r="BX24" s="71">
        <v>2</v>
      </c>
      <c r="BY24" s="72">
        <v>5</v>
      </c>
      <c r="BZ24" s="73">
        <v>4.05</v>
      </c>
      <c r="CA24" s="73">
        <v>3.69</v>
      </c>
      <c r="CB24" s="73">
        <v>4</v>
      </c>
      <c r="CC24" s="73">
        <v>4.18</v>
      </c>
      <c r="CD24" s="73">
        <v>4.1900000000000004</v>
      </c>
      <c r="CE24" s="3"/>
    </row>
    <row r="25" spans="1:86" x14ac:dyDescent="0.2">
      <c r="A25" s="21">
        <v>45776</v>
      </c>
      <c r="B25" s="6">
        <v>2</v>
      </c>
      <c r="C25" s="10">
        <v>6</v>
      </c>
      <c r="D25" s="11">
        <v>15.37</v>
      </c>
      <c r="E25" s="11">
        <v>18.5</v>
      </c>
      <c r="F25" s="11">
        <v>22.26</v>
      </c>
      <c r="G25" s="11">
        <v>2.2999999999999998</v>
      </c>
      <c r="H25" s="11">
        <v>2.4900000000000002</v>
      </c>
      <c r="I25" s="23">
        <v>3.34</v>
      </c>
      <c r="J25">
        <f t="shared" si="3"/>
        <v>0.85035783994795067</v>
      </c>
      <c r="K25">
        <f t="shared" si="4"/>
        <v>0.86540540540540534</v>
      </c>
      <c r="L25">
        <f t="shared" si="5"/>
        <v>0.84995507637017076</v>
      </c>
      <c r="M25" s="3">
        <f t="shared" si="6"/>
        <v>0.85523944057450896</v>
      </c>
      <c r="N25">
        <f t="shared" si="7"/>
        <v>8.8062866937298617E-3</v>
      </c>
      <c r="O25">
        <f t="shared" si="8"/>
        <v>3</v>
      </c>
      <c r="P25">
        <f t="shared" si="9"/>
        <v>5.0843119931859556E-3</v>
      </c>
      <c r="V25" s="21">
        <v>45776</v>
      </c>
      <c r="W25" s="6">
        <v>2</v>
      </c>
      <c r="X25" s="10">
        <v>6</v>
      </c>
      <c r="Y25" s="34"/>
      <c r="Z25" s="34"/>
      <c r="AA25" s="34"/>
      <c r="AB25" s="34"/>
      <c r="AC25" s="42"/>
      <c r="AD25" s="3"/>
      <c r="AL25" s="21">
        <v>45776</v>
      </c>
      <c r="AM25" s="6">
        <v>2</v>
      </c>
      <c r="AN25" s="10">
        <v>6</v>
      </c>
      <c r="AO25" s="34">
        <v>53.1</v>
      </c>
      <c r="AP25" s="34">
        <v>50.7</v>
      </c>
      <c r="AQ25" s="34">
        <v>49.7</v>
      </c>
      <c r="AR25" s="34">
        <v>48.3</v>
      </c>
      <c r="AS25" s="34">
        <v>51</v>
      </c>
      <c r="AT25" s="34">
        <v>44</v>
      </c>
      <c r="AU25" s="34">
        <v>44</v>
      </c>
      <c r="AV25" s="34">
        <v>52.9</v>
      </c>
      <c r="AW25" s="34">
        <v>38.1</v>
      </c>
      <c r="AX25" s="34">
        <v>50.7</v>
      </c>
      <c r="AY25" s="34">
        <v>50.2</v>
      </c>
      <c r="AZ25" s="34">
        <v>44.9</v>
      </c>
      <c r="BA25" s="34">
        <v>43.5</v>
      </c>
      <c r="BB25" s="34">
        <v>46.6</v>
      </c>
      <c r="BC25" s="34">
        <v>46.4</v>
      </c>
      <c r="BD25" s="34">
        <v>43.8</v>
      </c>
      <c r="BE25" s="34">
        <v>45.8</v>
      </c>
      <c r="BF25" s="34">
        <v>36.799999999999997</v>
      </c>
      <c r="BG25" s="34">
        <v>43.1</v>
      </c>
      <c r="BH25" s="34">
        <v>54.4</v>
      </c>
      <c r="BI25" s="34">
        <v>56.3</v>
      </c>
      <c r="BJ25" s="34">
        <v>46.8</v>
      </c>
      <c r="BK25" s="34">
        <v>42.7</v>
      </c>
      <c r="BL25" s="34">
        <v>47.2</v>
      </c>
      <c r="BM25" s="42">
        <v>55.8</v>
      </c>
      <c r="BN25" s="3"/>
      <c r="BW25" s="70">
        <v>45776</v>
      </c>
      <c r="BX25" s="71">
        <v>2</v>
      </c>
      <c r="BY25" s="72">
        <v>6</v>
      </c>
      <c r="BZ25" s="73">
        <v>3.69</v>
      </c>
      <c r="CA25" s="73">
        <v>3.52</v>
      </c>
      <c r="CB25" s="73">
        <v>3.74</v>
      </c>
      <c r="CC25" s="73">
        <v>4.74</v>
      </c>
      <c r="CD25" s="73">
        <v>3.63</v>
      </c>
      <c r="CE25" s="3"/>
    </row>
    <row r="26" spans="1:86" x14ac:dyDescent="0.2">
      <c r="A26" s="21">
        <v>45776</v>
      </c>
      <c r="B26" s="6">
        <v>2</v>
      </c>
      <c r="C26" s="10" t="s">
        <v>3</v>
      </c>
      <c r="D26" s="11">
        <v>16.38</v>
      </c>
      <c r="E26" s="11">
        <v>31.96</v>
      </c>
      <c r="F26" s="12">
        <v>43.53</v>
      </c>
      <c r="G26" s="11">
        <v>2.36</v>
      </c>
      <c r="H26" s="11">
        <v>4.88</v>
      </c>
      <c r="I26" s="23">
        <v>6.91</v>
      </c>
      <c r="J26">
        <f t="shared" si="3"/>
        <v>0.85592185592185599</v>
      </c>
      <c r="K26">
        <f t="shared" si="4"/>
        <v>0.84730913642052574</v>
      </c>
      <c r="L26">
        <f t="shared" si="5"/>
        <v>0.84125890190673103</v>
      </c>
      <c r="M26" s="3">
        <f t="shared" si="6"/>
        <v>0.84816329808303748</v>
      </c>
      <c r="N26">
        <f t="shared" si="7"/>
        <v>7.3687006467691484E-3</v>
      </c>
      <c r="O26">
        <f t="shared" si="8"/>
        <v>3</v>
      </c>
      <c r="P26">
        <f t="shared" si="9"/>
        <v>4.2543213019899375E-3</v>
      </c>
      <c r="V26" s="21">
        <v>45776</v>
      </c>
      <c r="W26" s="6">
        <v>2</v>
      </c>
      <c r="X26" s="10" t="s">
        <v>3</v>
      </c>
      <c r="Y26" s="34">
        <v>1.6</v>
      </c>
      <c r="Z26" s="34">
        <v>1.7</v>
      </c>
      <c r="AA26" s="34">
        <v>1.2</v>
      </c>
      <c r="AB26" s="34">
        <v>1.5</v>
      </c>
      <c r="AC26" s="42">
        <v>1.4</v>
      </c>
      <c r="AD26" s="3"/>
      <c r="AL26" s="21">
        <v>45776</v>
      </c>
      <c r="AM26" s="6">
        <v>2</v>
      </c>
      <c r="AN26" s="10" t="s">
        <v>3</v>
      </c>
      <c r="AO26" s="34">
        <v>46.3</v>
      </c>
      <c r="AP26" s="34">
        <v>48.3</v>
      </c>
      <c r="AQ26" s="34">
        <v>44.3</v>
      </c>
      <c r="AR26" s="34">
        <v>37.299999999999997</v>
      </c>
      <c r="AS26" s="34">
        <v>45</v>
      </c>
      <c r="AT26" s="35">
        <v>45.7</v>
      </c>
      <c r="AU26" s="34">
        <v>53.3</v>
      </c>
      <c r="AV26" s="34">
        <v>57.2</v>
      </c>
      <c r="AW26" s="34">
        <v>35.5</v>
      </c>
      <c r="AX26" s="34">
        <v>32.9</v>
      </c>
      <c r="AY26" s="34">
        <v>43</v>
      </c>
      <c r="AZ26" s="34">
        <v>50.2</v>
      </c>
      <c r="BA26" s="34">
        <v>53.2</v>
      </c>
      <c r="BB26" s="34">
        <v>42.7</v>
      </c>
      <c r="BC26" s="34">
        <v>30.8</v>
      </c>
      <c r="BD26" s="34">
        <v>40.200000000000003</v>
      </c>
      <c r="BE26" s="34">
        <v>50.7</v>
      </c>
      <c r="BF26" s="34">
        <v>37.5</v>
      </c>
      <c r="BG26" s="34">
        <v>51.2</v>
      </c>
      <c r="BH26" s="34">
        <v>48.1</v>
      </c>
      <c r="BI26" s="34">
        <v>44</v>
      </c>
      <c r="BJ26" s="34">
        <v>38.1</v>
      </c>
      <c r="BK26" s="34">
        <v>38.5</v>
      </c>
      <c r="BL26" s="34">
        <v>33.4</v>
      </c>
      <c r="BM26" s="42">
        <v>57.1</v>
      </c>
      <c r="BN26" s="3"/>
      <c r="BW26" s="70">
        <v>45776</v>
      </c>
      <c r="BX26" s="71">
        <v>2</v>
      </c>
      <c r="BY26" s="72" t="s">
        <v>3</v>
      </c>
      <c r="BZ26" s="73">
        <v>3.75</v>
      </c>
      <c r="CA26" s="73">
        <v>3.01</v>
      </c>
      <c r="CB26" s="73">
        <v>2.69</v>
      </c>
      <c r="CC26" s="73">
        <v>3.82</v>
      </c>
      <c r="CD26" s="73">
        <v>3.86</v>
      </c>
      <c r="CE26" s="3"/>
    </row>
    <row r="27" spans="1:86" x14ac:dyDescent="0.2">
      <c r="A27" s="21">
        <v>45776</v>
      </c>
      <c r="B27" s="6">
        <v>2</v>
      </c>
      <c r="C27" s="10" t="s">
        <v>4</v>
      </c>
      <c r="D27" s="11">
        <v>19.350000000000001</v>
      </c>
      <c r="E27" s="11">
        <v>14.07</v>
      </c>
      <c r="F27" s="11">
        <v>22.88</v>
      </c>
      <c r="G27" s="11">
        <v>2.86</v>
      </c>
      <c r="H27" s="11">
        <v>1.96</v>
      </c>
      <c r="I27" s="23">
        <v>3.43</v>
      </c>
      <c r="J27">
        <f t="shared" si="3"/>
        <v>0.85219638242894058</v>
      </c>
      <c r="K27">
        <f t="shared" si="4"/>
        <v>0.86069651741293529</v>
      </c>
      <c r="L27">
        <f t="shared" si="5"/>
        <v>0.85008741258741261</v>
      </c>
      <c r="M27" s="3">
        <f t="shared" si="6"/>
        <v>0.85432677080976271</v>
      </c>
      <c r="N27">
        <f t="shared" si="7"/>
        <v>5.6162436102424372E-3</v>
      </c>
      <c r="O27">
        <f t="shared" si="8"/>
        <v>3</v>
      </c>
      <c r="P27">
        <f t="shared" si="9"/>
        <v>3.2425397602079869E-3</v>
      </c>
      <c r="V27" s="21">
        <v>45776</v>
      </c>
      <c r="W27" s="6">
        <v>2</v>
      </c>
      <c r="X27" s="10" t="s">
        <v>4</v>
      </c>
      <c r="Y27" s="34">
        <v>6</v>
      </c>
      <c r="Z27" s="34">
        <v>2.9</v>
      </c>
      <c r="AA27" s="34">
        <v>3.7</v>
      </c>
      <c r="AB27" s="34">
        <v>3.3</v>
      </c>
      <c r="AC27" s="42">
        <v>2.2000000000000002</v>
      </c>
      <c r="AD27" s="3"/>
      <c r="AL27" s="21">
        <v>45776</v>
      </c>
      <c r="AM27" s="6">
        <v>2</v>
      </c>
      <c r="AN27" s="10" t="s">
        <v>4</v>
      </c>
      <c r="AO27" s="34">
        <v>50.1</v>
      </c>
      <c r="AP27" s="34">
        <v>42.2</v>
      </c>
      <c r="AQ27" s="34">
        <v>35.1</v>
      </c>
      <c r="AR27" s="34">
        <v>41.4</v>
      </c>
      <c r="AS27" s="34">
        <v>36.4</v>
      </c>
      <c r="AT27" s="34">
        <v>46.4</v>
      </c>
      <c r="AU27" s="34">
        <v>44.3</v>
      </c>
      <c r="AV27" s="34">
        <v>42.4</v>
      </c>
      <c r="AW27" s="34">
        <v>33.5</v>
      </c>
      <c r="AX27" s="34">
        <v>44.6</v>
      </c>
      <c r="AY27" s="34">
        <v>40.799999999999997</v>
      </c>
      <c r="AZ27" s="34">
        <v>44.6</v>
      </c>
      <c r="BA27" s="34">
        <v>45.3</v>
      </c>
      <c r="BB27" s="34">
        <v>35.1</v>
      </c>
      <c r="BC27" s="34">
        <v>50.3</v>
      </c>
      <c r="BD27" s="34">
        <v>49.8</v>
      </c>
      <c r="BE27" s="34">
        <v>52.6</v>
      </c>
      <c r="BF27" s="34">
        <v>30.7</v>
      </c>
      <c r="BG27" s="34">
        <v>29.3</v>
      </c>
      <c r="BH27" s="34">
        <v>56.2</v>
      </c>
      <c r="BI27" s="34">
        <v>49.4</v>
      </c>
      <c r="BJ27" s="34">
        <v>48.5</v>
      </c>
      <c r="BK27" s="34">
        <v>31</v>
      </c>
      <c r="BL27" s="34">
        <v>47.5</v>
      </c>
      <c r="BM27" s="42">
        <v>33.1</v>
      </c>
      <c r="BN27" s="3"/>
      <c r="BW27" s="70">
        <v>45776</v>
      </c>
      <c r="BX27" s="71">
        <v>2</v>
      </c>
      <c r="BY27" s="72" t="s">
        <v>4</v>
      </c>
      <c r="BZ27" s="73">
        <v>3.05</v>
      </c>
      <c r="CA27" s="73">
        <v>3.57</v>
      </c>
      <c r="CB27" s="73">
        <v>3.16</v>
      </c>
      <c r="CC27" s="73">
        <v>3.27</v>
      </c>
      <c r="CD27" s="73">
        <v>4.66</v>
      </c>
      <c r="CE27" s="3"/>
    </row>
    <row r="28" spans="1:86" x14ac:dyDescent="0.2">
      <c r="A28" s="21">
        <v>45776</v>
      </c>
      <c r="B28" s="6">
        <v>2</v>
      </c>
      <c r="C28" s="10" t="s">
        <v>5</v>
      </c>
      <c r="D28" s="11">
        <v>13.68</v>
      </c>
      <c r="E28" s="11">
        <v>19.89</v>
      </c>
      <c r="F28" s="11">
        <v>23.97</v>
      </c>
      <c r="G28" s="11">
        <v>2.0299999999999998</v>
      </c>
      <c r="H28" s="11">
        <v>3.12</v>
      </c>
      <c r="I28" s="23">
        <v>3.78</v>
      </c>
      <c r="J28">
        <f t="shared" si="3"/>
        <v>0.85160818713450293</v>
      </c>
      <c r="K28">
        <f t="shared" si="4"/>
        <v>0.84313725490196079</v>
      </c>
      <c r="L28">
        <f t="shared" si="5"/>
        <v>0.84230287859824771</v>
      </c>
      <c r="M28" s="3">
        <f t="shared" si="6"/>
        <v>0.84568277354490373</v>
      </c>
      <c r="N28">
        <f t="shared" si="7"/>
        <v>5.1484891579864391E-3</v>
      </c>
      <c r="O28">
        <f t="shared" si="8"/>
        <v>3</v>
      </c>
      <c r="P28">
        <f t="shared" si="9"/>
        <v>2.9724816012833403E-3</v>
      </c>
      <c r="V28" s="21">
        <v>45776</v>
      </c>
      <c r="W28" s="6">
        <v>2</v>
      </c>
      <c r="X28" s="10" t="s">
        <v>5</v>
      </c>
      <c r="Y28" s="34"/>
      <c r="Z28" s="34"/>
      <c r="AA28" s="34"/>
      <c r="AB28" s="34"/>
      <c r="AC28" s="42"/>
      <c r="AD28" s="3"/>
      <c r="AL28" s="21">
        <v>45776</v>
      </c>
      <c r="AM28" s="6">
        <v>2</v>
      </c>
      <c r="AN28" s="10" t="s">
        <v>5</v>
      </c>
      <c r="AO28" s="34">
        <v>38.9</v>
      </c>
      <c r="AP28" s="34">
        <v>41.6</v>
      </c>
      <c r="AQ28" s="34">
        <v>45.1</v>
      </c>
      <c r="AR28" s="34">
        <v>30.1</v>
      </c>
      <c r="AS28" s="34">
        <v>31.9</v>
      </c>
      <c r="AT28" s="34">
        <v>37.299999999999997</v>
      </c>
      <c r="AU28" s="34">
        <v>34.4</v>
      </c>
      <c r="AV28" s="34">
        <v>32.799999999999997</v>
      </c>
      <c r="AW28" s="34">
        <v>30.8</v>
      </c>
      <c r="AX28" s="34">
        <v>38.799999999999997</v>
      </c>
      <c r="AY28" s="34">
        <v>38.200000000000003</v>
      </c>
      <c r="AZ28" s="34">
        <v>37.299999999999997</v>
      </c>
      <c r="BA28" s="34">
        <v>33.299999999999997</v>
      </c>
      <c r="BB28" s="34">
        <v>42</v>
      </c>
      <c r="BC28" s="34">
        <v>40</v>
      </c>
      <c r="BD28" s="34">
        <v>34</v>
      </c>
      <c r="BE28" s="34">
        <v>45.5</v>
      </c>
      <c r="BF28" s="34">
        <v>36.4</v>
      </c>
      <c r="BG28" s="34">
        <v>34.6</v>
      </c>
      <c r="BH28" s="34">
        <v>40.700000000000003</v>
      </c>
      <c r="BI28" s="34">
        <v>32.200000000000003</v>
      </c>
      <c r="BJ28" s="34">
        <v>39.700000000000003</v>
      </c>
      <c r="BK28" s="34">
        <v>38.6</v>
      </c>
      <c r="BL28" s="34">
        <v>35.6</v>
      </c>
      <c r="BM28" s="42">
        <v>39.799999999999997</v>
      </c>
      <c r="BN28" s="3"/>
      <c r="BW28" s="70">
        <v>45776</v>
      </c>
      <c r="BX28" s="71">
        <v>2</v>
      </c>
      <c r="BY28" s="72" t="s">
        <v>5</v>
      </c>
      <c r="BZ28" s="73">
        <v>2.75</v>
      </c>
      <c r="CA28" s="73">
        <v>3.28</v>
      </c>
      <c r="CB28" s="73">
        <v>4.43</v>
      </c>
      <c r="CC28" s="73">
        <v>2.5299999999999998</v>
      </c>
      <c r="CD28" s="73">
        <v>3.09</v>
      </c>
      <c r="CE28" s="3"/>
    </row>
    <row r="29" spans="1:86" ht="16" thickBot="1" x14ac:dyDescent="0.25">
      <c r="A29" s="24">
        <v>45776</v>
      </c>
      <c r="B29" s="25">
        <v>2</v>
      </c>
      <c r="C29" s="26" t="s">
        <v>6</v>
      </c>
      <c r="D29" s="27">
        <v>14.32</v>
      </c>
      <c r="E29" s="27">
        <v>19.940000000000001</v>
      </c>
      <c r="F29" s="27">
        <v>11.59</v>
      </c>
      <c r="G29" s="27">
        <v>2.17</v>
      </c>
      <c r="H29" s="27">
        <v>2.86</v>
      </c>
      <c r="I29" s="28">
        <v>1.84</v>
      </c>
      <c r="J29">
        <f t="shared" si="3"/>
        <v>0.84846368715083798</v>
      </c>
      <c r="K29">
        <f t="shared" si="4"/>
        <v>0.85656970912738217</v>
      </c>
      <c r="L29">
        <f t="shared" si="5"/>
        <v>0.84124245038826573</v>
      </c>
      <c r="M29" s="3">
        <f t="shared" si="6"/>
        <v>0.84875861555549525</v>
      </c>
      <c r="N29">
        <f t="shared" si="7"/>
        <v>7.6678844661914828E-3</v>
      </c>
      <c r="O29">
        <f t="shared" si="8"/>
        <v>3</v>
      </c>
      <c r="P29">
        <f t="shared" si="9"/>
        <v>4.4270551606706027E-3</v>
      </c>
      <c r="V29" s="24">
        <v>45776</v>
      </c>
      <c r="W29" s="25">
        <v>2</v>
      </c>
      <c r="X29" s="26" t="s">
        <v>6</v>
      </c>
      <c r="Y29" s="43"/>
      <c r="Z29" s="43"/>
      <c r="AA29" s="43"/>
      <c r="AB29" s="43"/>
      <c r="AC29" s="44"/>
      <c r="AD29" s="3"/>
      <c r="AL29" s="24">
        <v>45776</v>
      </c>
      <c r="AM29" s="25">
        <v>2</v>
      </c>
      <c r="AN29" s="26" t="s">
        <v>6</v>
      </c>
      <c r="AO29" s="43">
        <v>44.5</v>
      </c>
      <c r="AP29" s="43">
        <v>38.799999999999997</v>
      </c>
      <c r="AQ29" s="43">
        <v>50.4</v>
      </c>
      <c r="AR29" s="43">
        <v>44.8</v>
      </c>
      <c r="AS29" s="43">
        <v>43.6</v>
      </c>
      <c r="AT29" s="43">
        <v>46.4</v>
      </c>
      <c r="AU29" s="43">
        <v>41.8</v>
      </c>
      <c r="AV29" s="43">
        <v>42.7</v>
      </c>
      <c r="AW29" s="43">
        <v>47.8</v>
      </c>
      <c r="AX29" s="43">
        <v>36.200000000000003</v>
      </c>
      <c r="AY29" s="43">
        <v>52</v>
      </c>
      <c r="AZ29" s="43">
        <v>56.7</v>
      </c>
      <c r="BA29" s="43">
        <v>59.5</v>
      </c>
      <c r="BB29" s="43">
        <v>37.799999999999997</v>
      </c>
      <c r="BC29" s="43">
        <v>35.5</v>
      </c>
      <c r="BD29" s="43">
        <v>43.8</v>
      </c>
      <c r="BE29" s="43">
        <v>47.6</v>
      </c>
      <c r="BF29" s="43">
        <v>53.2</v>
      </c>
      <c r="BG29" s="43">
        <v>43</v>
      </c>
      <c r="BH29" s="43">
        <v>48</v>
      </c>
      <c r="BI29" s="43">
        <v>41.6</v>
      </c>
      <c r="BJ29" s="43">
        <v>46.7</v>
      </c>
      <c r="BK29" s="43">
        <v>43.5</v>
      </c>
      <c r="BL29" s="43">
        <v>35.299999999999997</v>
      </c>
      <c r="BM29" s="44">
        <v>47.7</v>
      </c>
      <c r="BN29" s="3"/>
      <c r="BW29" s="74">
        <v>45776</v>
      </c>
      <c r="BX29" s="75">
        <v>2</v>
      </c>
      <c r="BY29" s="76" t="s">
        <v>6</v>
      </c>
      <c r="BZ29" s="77">
        <v>3.49</v>
      </c>
      <c r="CA29" s="77">
        <v>4.29</v>
      </c>
      <c r="CB29" s="77">
        <v>4.7</v>
      </c>
      <c r="CC29" s="77">
        <v>4.18</v>
      </c>
      <c r="CD29" s="77">
        <v>3.5</v>
      </c>
      <c r="CE29" s="3"/>
    </row>
    <row r="30" spans="1:86" x14ac:dyDescent="0.2">
      <c r="A30" s="21">
        <v>45783</v>
      </c>
      <c r="B30" s="6">
        <v>3</v>
      </c>
      <c r="C30" s="10">
        <v>4</v>
      </c>
      <c r="D30" s="11">
        <v>19.63</v>
      </c>
      <c r="E30" s="11">
        <v>31.29</v>
      </c>
      <c r="F30" s="11">
        <v>33.11</v>
      </c>
      <c r="G30" s="11">
        <v>3.25</v>
      </c>
      <c r="H30" s="11">
        <v>4.88</v>
      </c>
      <c r="I30" s="23">
        <v>5.59</v>
      </c>
      <c r="J30">
        <f t="shared" si="3"/>
        <v>0.83443708609271527</v>
      </c>
      <c r="K30">
        <f t="shared" si="4"/>
        <v>0.84403962927452858</v>
      </c>
      <c r="L30">
        <f t="shared" si="5"/>
        <v>0.83116883116883122</v>
      </c>
      <c r="M30" s="3">
        <f t="shared" si="6"/>
        <v>0.83654851551202503</v>
      </c>
      <c r="N30">
        <f t="shared" si="7"/>
        <v>6.6901391326302552E-3</v>
      </c>
      <c r="O30">
        <f t="shared" si="8"/>
        <v>3</v>
      </c>
      <c r="P30">
        <f t="shared" si="9"/>
        <v>3.8625536291401275E-3</v>
      </c>
      <c r="Q30">
        <f t="shared" ref="Q30" si="49">AVERAGE(P30:P36)</f>
        <v>7.4888722678219449E-3</v>
      </c>
      <c r="V30" s="21">
        <v>45783</v>
      </c>
      <c r="W30" s="6">
        <v>3</v>
      </c>
      <c r="X30" s="10">
        <v>4</v>
      </c>
      <c r="Y30" s="34"/>
      <c r="Z30" s="34"/>
      <c r="AA30" s="34"/>
      <c r="AB30" s="34"/>
      <c r="AC30" s="42"/>
      <c r="AD30" s="3">
        <f t="shared" ref="AD30" si="50">AVERAGE(Y30:AC36)</f>
        <v>4.4733333333333336</v>
      </c>
      <c r="AE30">
        <f t="shared" ref="AE30" si="51">_xlfn.STDEV.S(Y30:AC36)</f>
        <v>2.9429010630102157</v>
      </c>
      <c r="AF30">
        <f t="shared" ref="AF30" si="52">COUNT(Y30:AC36)</f>
        <v>15</v>
      </c>
      <c r="AG30">
        <f t="shared" ref="AG30" si="53">AE30/SQRT(AF30)</f>
        <v>0.75985378710497797</v>
      </c>
      <c r="AL30" s="21">
        <v>45783</v>
      </c>
      <c r="AM30" s="6">
        <v>3</v>
      </c>
      <c r="AN30" s="10">
        <v>4</v>
      </c>
      <c r="AO30" s="34">
        <v>46.2</v>
      </c>
      <c r="AP30" s="34">
        <v>58.3</v>
      </c>
      <c r="AQ30" s="34">
        <v>47.8</v>
      </c>
      <c r="AR30" s="34">
        <v>46</v>
      </c>
      <c r="AS30" s="34">
        <v>57.7</v>
      </c>
      <c r="AT30" s="34">
        <v>49.2</v>
      </c>
      <c r="AU30" s="34">
        <v>43.7</v>
      </c>
      <c r="AV30" s="34">
        <v>47.4</v>
      </c>
      <c r="AW30" s="34">
        <v>48.2</v>
      </c>
      <c r="AX30" s="34">
        <v>47</v>
      </c>
      <c r="AY30" s="34">
        <v>50.5</v>
      </c>
      <c r="AZ30" s="34">
        <v>48.4</v>
      </c>
      <c r="BA30" s="34">
        <v>50</v>
      </c>
      <c r="BB30" s="34">
        <v>46.1</v>
      </c>
      <c r="BC30" s="34">
        <v>54.3</v>
      </c>
      <c r="BD30" s="34">
        <v>45.1</v>
      </c>
      <c r="BE30" s="34">
        <v>48.3</v>
      </c>
      <c r="BF30" s="34">
        <v>47.9</v>
      </c>
      <c r="BG30" s="34">
        <v>49.3</v>
      </c>
      <c r="BH30" s="34">
        <v>50.5</v>
      </c>
      <c r="BI30" s="34">
        <v>41.5</v>
      </c>
      <c r="BJ30" s="34">
        <v>47.8</v>
      </c>
      <c r="BK30" s="34">
        <v>46.6</v>
      </c>
      <c r="BL30" s="34">
        <v>43.7</v>
      </c>
      <c r="BM30" s="42">
        <v>47.4</v>
      </c>
      <c r="BN30" s="3">
        <f t="shared" ref="BN30" si="54">AVERAGE(AO30:BM36)</f>
        <v>49.0029411764706</v>
      </c>
      <c r="BO30">
        <f t="shared" ref="BO30" si="55">_xlfn.STDEV.S(AO30:BM36)</f>
        <v>3.8805603583431312</v>
      </c>
      <c r="BP30">
        <f t="shared" ref="BP30" si="56">COUNT(AO30:BM36)</f>
        <v>170</v>
      </c>
      <c r="BQ30">
        <f t="shared" ref="BQ30" si="57">BO30/SQRT(BP30)</f>
        <v>0.29762539319581871</v>
      </c>
      <c r="BR30">
        <v>1.2250735294117649</v>
      </c>
      <c r="BW30" s="70">
        <v>45783</v>
      </c>
      <c r="BX30" s="71">
        <v>3</v>
      </c>
      <c r="BY30" s="72">
        <v>4</v>
      </c>
      <c r="BZ30" s="73">
        <v>3.46</v>
      </c>
      <c r="CA30" s="73">
        <v>4.28</v>
      </c>
      <c r="CB30" s="73">
        <v>4.7699999999999996</v>
      </c>
      <c r="CC30" s="73">
        <v>4.8099999999999996</v>
      </c>
      <c r="CD30" s="73">
        <v>4.43</v>
      </c>
      <c r="CE30" s="3">
        <f t="shared" ref="CE30" si="58">AVERAGE(BZ30:CD36)</f>
        <v>4.6991428571428582</v>
      </c>
      <c r="CF30">
        <f t="shared" ref="CF30" si="59">_xlfn.STDEV.S(BZ30:CD36)</f>
        <v>0.45141849260102851</v>
      </c>
      <c r="CG30">
        <f t="shared" ref="CG30" si="60">COUNT(BZ30:CD36)</f>
        <v>35</v>
      </c>
      <c r="CH30">
        <f t="shared" ref="CH30" si="61">CF30/SQRT(CG30)</f>
        <v>7.6303651936978523E-2</v>
      </c>
    </row>
    <row r="31" spans="1:86" x14ac:dyDescent="0.2">
      <c r="A31" s="21">
        <v>45783</v>
      </c>
      <c r="B31" s="6">
        <v>3</v>
      </c>
      <c r="C31" s="10">
        <v>5</v>
      </c>
      <c r="D31" s="11">
        <v>27.54</v>
      </c>
      <c r="E31" s="11">
        <v>21.68</v>
      </c>
      <c r="F31" s="11">
        <v>26.68</v>
      </c>
      <c r="G31" s="11">
        <v>4.7699999999999996</v>
      </c>
      <c r="H31" s="11">
        <v>3.44</v>
      </c>
      <c r="I31" s="23">
        <v>4.3600000000000003</v>
      </c>
      <c r="J31">
        <f t="shared" si="3"/>
        <v>0.82679738562091509</v>
      </c>
      <c r="K31">
        <f t="shared" si="4"/>
        <v>0.84132841328413277</v>
      </c>
      <c r="L31">
        <f t="shared" si="5"/>
        <v>0.83658170914542729</v>
      </c>
      <c r="M31" s="3">
        <f t="shared" si="6"/>
        <v>0.83490250268349175</v>
      </c>
      <c r="N31">
        <f t="shared" si="7"/>
        <v>7.4096215823518264E-3</v>
      </c>
      <c r="O31">
        <f t="shared" si="8"/>
        <v>3</v>
      </c>
      <c r="P31">
        <f t="shared" si="9"/>
        <v>4.2779470151640877E-3</v>
      </c>
      <c r="V31" s="21">
        <v>45783</v>
      </c>
      <c r="W31" s="6">
        <v>3</v>
      </c>
      <c r="X31" s="10">
        <v>5</v>
      </c>
      <c r="Y31" s="34">
        <v>8.5</v>
      </c>
      <c r="Z31" s="34">
        <v>7.6</v>
      </c>
      <c r="AA31" s="34">
        <v>8.1999999999999993</v>
      </c>
      <c r="AB31" s="34">
        <v>2.6</v>
      </c>
      <c r="AC31" s="42">
        <v>4.5</v>
      </c>
      <c r="AD31" s="3"/>
      <c r="AL31" s="21">
        <v>45783</v>
      </c>
      <c r="AM31" s="6">
        <v>3</v>
      </c>
      <c r="AN31" s="10">
        <v>5</v>
      </c>
      <c r="AO31" s="34">
        <v>50</v>
      </c>
      <c r="AP31" s="34">
        <v>51.5</v>
      </c>
      <c r="AQ31" s="34">
        <v>42.5</v>
      </c>
      <c r="AR31" s="34">
        <v>50.8</v>
      </c>
      <c r="AS31" s="34">
        <v>49.1</v>
      </c>
      <c r="AT31" s="34">
        <v>54</v>
      </c>
      <c r="AU31" s="34">
        <v>46.8</v>
      </c>
      <c r="AV31" s="34">
        <v>46.5</v>
      </c>
      <c r="AW31" s="34">
        <v>42.9</v>
      </c>
      <c r="AX31" s="34">
        <v>46.7</v>
      </c>
      <c r="AY31" s="34">
        <v>53.3</v>
      </c>
      <c r="AZ31" s="34">
        <v>42.7</v>
      </c>
      <c r="BA31" s="34">
        <v>53.3</v>
      </c>
      <c r="BB31" s="34">
        <v>50.6</v>
      </c>
      <c r="BC31" s="34">
        <v>47.2</v>
      </c>
      <c r="BD31" s="34">
        <v>55.6</v>
      </c>
      <c r="BE31" s="34">
        <v>46.9</v>
      </c>
      <c r="BF31" s="34">
        <v>51.1</v>
      </c>
      <c r="BG31" s="34">
        <v>51.9</v>
      </c>
      <c r="BH31" s="34">
        <v>41.3</v>
      </c>
      <c r="BI31" s="34">
        <v>49.9</v>
      </c>
      <c r="BJ31" s="34">
        <v>50.5</v>
      </c>
      <c r="BK31" s="34">
        <v>50.4</v>
      </c>
      <c r="BL31" s="34">
        <v>51</v>
      </c>
      <c r="BM31" s="42">
        <v>50.3</v>
      </c>
      <c r="BN31" s="3"/>
      <c r="BW31" s="70">
        <v>45783</v>
      </c>
      <c r="BX31" s="71">
        <v>3</v>
      </c>
      <c r="BY31" s="72">
        <v>5</v>
      </c>
      <c r="BZ31" s="73">
        <v>5.52</v>
      </c>
      <c r="CA31" s="73">
        <v>5.04</v>
      </c>
      <c r="CB31" s="73">
        <v>4.9400000000000004</v>
      </c>
      <c r="CC31" s="73">
        <v>5.24</v>
      </c>
      <c r="CD31" s="73">
        <v>5.38</v>
      </c>
      <c r="CE31" s="3"/>
    </row>
    <row r="32" spans="1:86" x14ac:dyDescent="0.2">
      <c r="A32" s="21">
        <v>45783</v>
      </c>
      <c r="B32" s="6">
        <v>3</v>
      </c>
      <c r="C32" s="10">
        <v>6</v>
      </c>
      <c r="D32" s="11">
        <v>41.22</v>
      </c>
      <c r="E32" s="11">
        <v>27.27</v>
      </c>
      <c r="F32" s="11">
        <v>20.54</v>
      </c>
      <c r="G32" s="11">
        <v>7.37</v>
      </c>
      <c r="H32" s="11">
        <v>4.6900000000000004</v>
      </c>
      <c r="I32" s="23">
        <v>3.45</v>
      </c>
      <c r="J32">
        <f t="shared" si="3"/>
        <v>0.8212032993692383</v>
      </c>
      <c r="K32">
        <f t="shared" si="4"/>
        <v>0.82801613494682802</v>
      </c>
      <c r="L32">
        <f t="shared" si="5"/>
        <v>0.83203505355404095</v>
      </c>
      <c r="M32" s="3">
        <f t="shared" si="6"/>
        <v>0.82708482929003579</v>
      </c>
      <c r="N32">
        <f t="shared" si="7"/>
        <v>5.4756024645492068E-3</v>
      </c>
      <c r="O32">
        <f t="shared" si="8"/>
        <v>3</v>
      </c>
      <c r="P32">
        <f t="shared" si="9"/>
        <v>3.1613405568828631E-3</v>
      </c>
      <c r="V32" s="21">
        <v>45783</v>
      </c>
      <c r="W32" s="6">
        <v>3</v>
      </c>
      <c r="X32" s="10">
        <v>6</v>
      </c>
      <c r="Y32" s="34"/>
      <c r="Z32" s="34"/>
      <c r="AA32" s="34"/>
      <c r="AB32" s="34"/>
      <c r="AC32" s="42"/>
      <c r="AD32" s="3"/>
      <c r="AL32" s="21">
        <v>45783</v>
      </c>
      <c r="AM32" s="6">
        <v>3</v>
      </c>
      <c r="AN32" s="10">
        <v>6</v>
      </c>
      <c r="AO32" s="34">
        <v>49.3</v>
      </c>
      <c r="AP32" s="34">
        <v>49.6</v>
      </c>
      <c r="AQ32" s="34">
        <v>53.3</v>
      </c>
      <c r="AR32" s="34">
        <v>42.7</v>
      </c>
      <c r="AS32" s="34">
        <v>53.3</v>
      </c>
      <c r="AT32" s="34">
        <v>54.1</v>
      </c>
      <c r="AU32" s="34">
        <v>55.1</v>
      </c>
      <c r="AV32" s="34">
        <v>51.4</v>
      </c>
      <c r="AW32" s="34">
        <v>49.5</v>
      </c>
      <c r="AX32" s="34">
        <v>47.8</v>
      </c>
      <c r="AY32" s="34">
        <v>49.4</v>
      </c>
      <c r="AZ32" s="34">
        <v>52.8</v>
      </c>
      <c r="BA32" s="34">
        <v>52.7</v>
      </c>
      <c r="BB32" s="34">
        <v>47.8</v>
      </c>
      <c r="BC32" s="34">
        <v>53.8</v>
      </c>
      <c r="BD32" s="34">
        <v>51.5</v>
      </c>
      <c r="BE32" s="34">
        <v>51.7</v>
      </c>
      <c r="BF32" s="34">
        <v>51</v>
      </c>
      <c r="BG32" s="34">
        <v>44.2</v>
      </c>
      <c r="BH32" s="34">
        <v>52.3</v>
      </c>
      <c r="BI32" s="34">
        <v>50.3</v>
      </c>
      <c r="BJ32" s="34">
        <v>49.4</v>
      </c>
      <c r="BK32" s="34">
        <v>46</v>
      </c>
      <c r="BL32" s="34">
        <v>39.5</v>
      </c>
      <c r="BM32" s="42">
        <v>48.3</v>
      </c>
      <c r="BN32" s="3"/>
      <c r="BW32" s="70">
        <v>45783</v>
      </c>
      <c r="BX32" s="71">
        <v>3</v>
      </c>
      <c r="BY32" s="72">
        <v>6</v>
      </c>
      <c r="BZ32" s="73">
        <v>5.1100000000000003</v>
      </c>
      <c r="CA32" s="73">
        <v>3.92</v>
      </c>
      <c r="CB32" s="73">
        <v>4.83</v>
      </c>
      <c r="CC32" s="73">
        <v>4.32</v>
      </c>
      <c r="CD32" s="73">
        <v>4.53</v>
      </c>
      <c r="CE32" s="3"/>
    </row>
    <row r="33" spans="1:86" x14ac:dyDescent="0.2">
      <c r="A33" s="21">
        <v>45783</v>
      </c>
      <c r="B33" s="6">
        <v>3</v>
      </c>
      <c r="C33" s="10" t="s">
        <v>3</v>
      </c>
      <c r="D33" s="11">
        <v>17.190000000000001</v>
      </c>
      <c r="E33" s="11">
        <v>27.23</v>
      </c>
      <c r="F33" s="12">
        <v>46.1</v>
      </c>
      <c r="G33" s="11">
        <v>2.83</v>
      </c>
      <c r="H33" s="11">
        <v>6.78</v>
      </c>
      <c r="I33" s="23">
        <v>8.76</v>
      </c>
      <c r="J33">
        <f t="shared" si="3"/>
        <v>0.83536940081442701</v>
      </c>
      <c r="K33">
        <f t="shared" si="4"/>
        <v>0.75100991553433705</v>
      </c>
      <c r="L33">
        <f t="shared" si="5"/>
        <v>0.80997830802603044</v>
      </c>
      <c r="M33" s="3">
        <f t="shared" si="6"/>
        <v>0.79878587479159824</v>
      </c>
      <c r="N33">
        <f t="shared" si="7"/>
        <v>4.3279135971745632E-2</v>
      </c>
      <c r="O33">
        <f t="shared" si="8"/>
        <v>3</v>
      </c>
      <c r="P33">
        <f t="shared" si="9"/>
        <v>2.4987220803581758E-2</v>
      </c>
      <c r="V33" s="21">
        <v>45783</v>
      </c>
      <c r="W33" s="6">
        <v>3</v>
      </c>
      <c r="X33" s="10" t="s">
        <v>3</v>
      </c>
      <c r="Y33" s="34">
        <v>2.6</v>
      </c>
      <c r="Z33" s="34">
        <v>2.4</v>
      </c>
      <c r="AA33" s="34">
        <v>11.1</v>
      </c>
      <c r="AB33" s="34">
        <v>3</v>
      </c>
      <c r="AC33" s="42">
        <v>3.5</v>
      </c>
      <c r="AD33" s="3"/>
      <c r="AL33" s="21">
        <v>45783</v>
      </c>
      <c r="AM33" s="6">
        <v>3</v>
      </c>
      <c r="AN33" s="10" t="s">
        <v>3</v>
      </c>
      <c r="AO33" s="34"/>
      <c r="AP33" s="34"/>
      <c r="AQ33" s="34"/>
      <c r="AR33" s="34"/>
      <c r="AS33" s="34"/>
      <c r="AT33" s="35">
        <v>47.7</v>
      </c>
      <c r="AU33" s="34">
        <v>44.4</v>
      </c>
      <c r="AV33" s="34">
        <v>43</v>
      </c>
      <c r="AW33" s="34">
        <v>51.8</v>
      </c>
      <c r="AX33" s="34">
        <v>44.1</v>
      </c>
      <c r="AY33" s="34">
        <v>49.7</v>
      </c>
      <c r="AZ33" s="34">
        <v>44.1</v>
      </c>
      <c r="BA33" s="34">
        <v>48.9</v>
      </c>
      <c r="BB33" s="34">
        <v>54.3</v>
      </c>
      <c r="BC33" s="34">
        <v>55.1</v>
      </c>
      <c r="BD33" s="34">
        <v>48.5</v>
      </c>
      <c r="BE33" s="34">
        <v>52.7</v>
      </c>
      <c r="BF33" s="34">
        <v>52.4</v>
      </c>
      <c r="BG33" s="34">
        <v>52.4</v>
      </c>
      <c r="BH33" s="34">
        <v>46.7</v>
      </c>
      <c r="BI33" s="34">
        <v>46.5</v>
      </c>
      <c r="BJ33" s="34">
        <v>46</v>
      </c>
      <c r="BK33" s="34">
        <v>54.4</v>
      </c>
      <c r="BL33" s="34">
        <v>47.6</v>
      </c>
      <c r="BM33" s="42">
        <v>42.4</v>
      </c>
      <c r="BN33" s="3"/>
      <c r="BW33" s="70">
        <v>45783</v>
      </c>
      <c r="BX33" s="71">
        <v>3</v>
      </c>
      <c r="BY33" s="72" t="s">
        <v>3</v>
      </c>
      <c r="BZ33" s="73">
        <v>4.8899999999999997</v>
      </c>
      <c r="CA33" s="73">
        <v>4.43</v>
      </c>
      <c r="CB33" s="73">
        <v>4.59</v>
      </c>
      <c r="CC33" s="73">
        <v>4.97</v>
      </c>
      <c r="CD33" s="73">
        <v>5.39</v>
      </c>
      <c r="CE33" s="3"/>
    </row>
    <row r="34" spans="1:86" x14ac:dyDescent="0.2">
      <c r="A34" s="21">
        <v>45783</v>
      </c>
      <c r="B34" s="6">
        <v>3</v>
      </c>
      <c r="C34" s="10" t="s">
        <v>4</v>
      </c>
      <c r="D34" s="11">
        <v>33.409999999999997</v>
      </c>
      <c r="E34" s="11">
        <v>15.54</v>
      </c>
      <c r="F34" s="11">
        <v>27.45</v>
      </c>
      <c r="G34" s="11">
        <v>5.07</v>
      </c>
      <c r="H34" s="11">
        <v>2.33</v>
      </c>
      <c r="I34" s="23">
        <v>4.17</v>
      </c>
      <c r="J34">
        <f t="shared" si="3"/>
        <v>0.84824902723735407</v>
      </c>
      <c r="K34">
        <f t="shared" si="4"/>
        <v>0.8500643500643501</v>
      </c>
      <c r="L34">
        <f t="shared" si="5"/>
        <v>0.84808743169398915</v>
      </c>
      <c r="M34" s="3">
        <f t="shared" si="6"/>
        <v>0.84880026966523114</v>
      </c>
      <c r="N34">
        <f t="shared" si="7"/>
        <v>1.097703385020965E-3</v>
      </c>
      <c r="O34">
        <f t="shared" si="8"/>
        <v>3</v>
      </c>
      <c r="P34">
        <f t="shared" si="9"/>
        <v>6.3375934483221759E-4</v>
      </c>
      <c r="V34" s="21">
        <v>45783</v>
      </c>
      <c r="W34" s="6">
        <v>3</v>
      </c>
      <c r="X34" s="10" t="s">
        <v>4</v>
      </c>
      <c r="Y34" s="34"/>
      <c r="Z34" s="34"/>
      <c r="AA34" s="34"/>
      <c r="AB34" s="34"/>
      <c r="AC34" s="42"/>
      <c r="AD34" s="3"/>
      <c r="AL34" s="21">
        <v>45783</v>
      </c>
      <c r="AM34" s="6">
        <v>3</v>
      </c>
      <c r="AN34" s="10" t="s">
        <v>4</v>
      </c>
      <c r="AO34" s="34">
        <v>45.6</v>
      </c>
      <c r="AP34" s="34">
        <v>47.1</v>
      </c>
      <c r="AQ34" s="34">
        <v>50.3</v>
      </c>
      <c r="AR34" s="34">
        <v>42.8</v>
      </c>
      <c r="AS34" s="34">
        <v>46.1</v>
      </c>
      <c r="AT34" s="34">
        <v>52.8</v>
      </c>
      <c r="AU34" s="34">
        <v>50.7</v>
      </c>
      <c r="AV34" s="34">
        <v>43.1</v>
      </c>
      <c r="AW34" s="34">
        <v>46.5</v>
      </c>
      <c r="AX34" s="34">
        <v>45.3</v>
      </c>
      <c r="AY34" s="34">
        <v>48.3</v>
      </c>
      <c r="AZ34" s="34">
        <v>54</v>
      </c>
      <c r="BA34" s="34">
        <v>45.7</v>
      </c>
      <c r="BB34" s="34">
        <v>46.9</v>
      </c>
      <c r="BC34" s="34">
        <v>49</v>
      </c>
      <c r="BD34" s="34">
        <v>51</v>
      </c>
      <c r="BE34" s="34">
        <v>52.6</v>
      </c>
      <c r="BF34" s="34">
        <v>45.2</v>
      </c>
      <c r="BG34" s="34">
        <v>42.7</v>
      </c>
      <c r="BH34" s="34">
        <v>48.6</v>
      </c>
      <c r="BI34" s="34">
        <v>44.5</v>
      </c>
      <c r="BJ34" s="34">
        <v>48.3</v>
      </c>
      <c r="BK34" s="34">
        <v>51.2</v>
      </c>
      <c r="BL34" s="34">
        <v>49.7</v>
      </c>
      <c r="BM34" s="42">
        <v>48.4</v>
      </c>
      <c r="BN34" s="3"/>
      <c r="BW34" s="70">
        <v>45783</v>
      </c>
      <c r="BX34" s="71">
        <v>3</v>
      </c>
      <c r="BY34" s="72" t="s">
        <v>4</v>
      </c>
      <c r="BZ34" s="73">
        <v>4.47</v>
      </c>
      <c r="CA34" s="73">
        <v>4.82</v>
      </c>
      <c r="CB34" s="73">
        <v>4.38</v>
      </c>
      <c r="CC34" s="73">
        <v>5.36</v>
      </c>
      <c r="CD34" s="73">
        <v>4.7</v>
      </c>
      <c r="CE34" s="3"/>
    </row>
    <row r="35" spans="1:86" x14ac:dyDescent="0.2">
      <c r="A35" s="21">
        <v>45783</v>
      </c>
      <c r="B35" s="6">
        <v>3</v>
      </c>
      <c r="C35" s="10" t="s">
        <v>5</v>
      </c>
      <c r="D35" s="11">
        <v>35.65</v>
      </c>
      <c r="E35" s="11">
        <v>56.66</v>
      </c>
      <c r="F35" s="11">
        <v>39.17</v>
      </c>
      <c r="G35" s="11">
        <v>6.48</v>
      </c>
      <c r="H35" s="11">
        <v>9.44</v>
      </c>
      <c r="I35" s="23">
        <v>6.13</v>
      </c>
      <c r="J35">
        <f t="shared" si="3"/>
        <v>0.81823281907433376</v>
      </c>
      <c r="K35">
        <f t="shared" si="4"/>
        <v>0.83339216378397463</v>
      </c>
      <c r="L35">
        <f t="shared" si="5"/>
        <v>0.84350268062292566</v>
      </c>
      <c r="M35" s="3">
        <f t="shared" si="6"/>
        <v>0.83170922116041135</v>
      </c>
      <c r="N35">
        <f t="shared" si="7"/>
        <v>1.2718714462433119E-2</v>
      </c>
      <c r="O35">
        <f t="shared" si="8"/>
        <v>3</v>
      </c>
      <c r="P35">
        <f t="shared" si="9"/>
        <v>7.343153218631748E-3</v>
      </c>
      <c r="V35" s="21">
        <v>45783</v>
      </c>
      <c r="W35" s="6">
        <v>3</v>
      </c>
      <c r="X35" s="10" t="s">
        <v>5</v>
      </c>
      <c r="Y35" s="34">
        <v>1.2</v>
      </c>
      <c r="Z35" s="34">
        <v>2</v>
      </c>
      <c r="AA35" s="34">
        <v>2.2000000000000002</v>
      </c>
      <c r="AB35" s="34">
        <v>3.5</v>
      </c>
      <c r="AC35" s="42">
        <v>4.2</v>
      </c>
      <c r="AD35" s="3"/>
      <c r="AL35" s="21">
        <v>45783</v>
      </c>
      <c r="AM35" s="6">
        <v>3</v>
      </c>
      <c r="AN35" s="10" t="s">
        <v>5</v>
      </c>
      <c r="AO35" s="34">
        <v>51.3</v>
      </c>
      <c r="AP35" s="34">
        <v>54.3</v>
      </c>
      <c r="AQ35" s="34">
        <v>51.7</v>
      </c>
      <c r="AR35" s="34">
        <v>41.6</v>
      </c>
      <c r="AS35" s="34">
        <v>46.2</v>
      </c>
      <c r="AT35" s="34">
        <v>46.8</v>
      </c>
      <c r="AU35" s="34">
        <v>51.7</v>
      </c>
      <c r="AV35" s="34">
        <v>52.1</v>
      </c>
      <c r="AW35" s="34">
        <v>43.8</v>
      </c>
      <c r="AX35" s="34">
        <v>46.5</v>
      </c>
      <c r="AY35" s="34">
        <v>56.1</v>
      </c>
      <c r="AZ35" s="34">
        <v>48.7</v>
      </c>
      <c r="BA35" s="34">
        <v>48.8</v>
      </c>
      <c r="BB35" s="34">
        <v>48.2</v>
      </c>
      <c r="BC35" s="34">
        <v>49</v>
      </c>
      <c r="BD35" s="34">
        <v>43.2</v>
      </c>
      <c r="BE35" s="34">
        <v>51.4</v>
      </c>
      <c r="BF35" s="34">
        <v>49.7</v>
      </c>
      <c r="BG35" s="34">
        <v>48.1</v>
      </c>
      <c r="BH35" s="34">
        <v>48.3</v>
      </c>
      <c r="BI35" s="34">
        <v>43.6</v>
      </c>
      <c r="BJ35" s="34">
        <v>50</v>
      </c>
      <c r="BK35" s="34">
        <v>45.4</v>
      </c>
      <c r="BL35" s="34">
        <v>49.3</v>
      </c>
      <c r="BM35" s="42">
        <v>44.8</v>
      </c>
      <c r="BN35" s="3"/>
      <c r="BW35" s="70">
        <v>45783</v>
      </c>
      <c r="BX35" s="71">
        <v>3</v>
      </c>
      <c r="BY35" s="72" t="s">
        <v>5</v>
      </c>
      <c r="BZ35" s="73">
        <v>4.5999999999999996</v>
      </c>
      <c r="CA35" s="73">
        <v>4.49</v>
      </c>
      <c r="CB35" s="73">
        <v>4.84</v>
      </c>
      <c r="CC35" s="73">
        <v>4.34</v>
      </c>
      <c r="CD35" s="73">
        <v>4.84</v>
      </c>
      <c r="CE35" s="3"/>
    </row>
    <row r="36" spans="1:86" ht="16" thickBot="1" x14ac:dyDescent="0.25">
      <c r="A36" s="24">
        <v>45783</v>
      </c>
      <c r="B36" s="25">
        <v>3</v>
      </c>
      <c r="C36" s="26" t="s">
        <v>6</v>
      </c>
      <c r="D36" s="27">
        <v>38.479999999999997</v>
      </c>
      <c r="E36" s="27">
        <v>18.41</v>
      </c>
      <c r="F36" s="27">
        <v>29.51</v>
      </c>
      <c r="G36" s="27">
        <v>7</v>
      </c>
      <c r="H36" s="27">
        <v>2.83</v>
      </c>
      <c r="I36" s="28">
        <v>5</v>
      </c>
      <c r="J36">
        <f t="shared" si="3"/>
        <v>0.81808731808731805</v>
      </c>
      <c r="K36">
        <f t="shared" si="4"/>
        <v>0.84627919608908198</v>
      </c>
      <c r="L36">
        <f t="shared" si="5"/>
        <v>0.83056590986106404</v>
      </c>
      <c r="M36" s="3">
        <f t="shared" si="6"/>
        <v>0.83164414134582143</v>
      </c>
      <c r="N36">
        <f t="shared" si="7"/>
        <v>1.4126833816097174E-2</v>
      </c>
      <c r="O36">
        <f t="shared" si="8"/>
        <v>3</v>
      </c>
      <c r="P36">
        <f t="shared" si="9"/>
        <v>8.1561313065208127E-3</v>
      </c>
      <c r="V36" s="24">
        <v>45783</v>
      </c>
      <c r="W36" s="25">
        <v>3</v>
      </c>
      <c r="X36" s="26" t="s">
        <v>6</v>
      </c>
      <c r="Y36" s="43"/>
      <c r="Z36" s="43"/>
      <c r="AA36" s="43"/>
      <c r="AB36" s="43"/>
      <c r="AC36" s="44"/>
      <c r="AD36" s="3"/>
      <c r="AL36" s="24">
        <v>45783</v>
      </c>
      <c r="AM36" s="25">
        <v>3</v>
      </c>
      <c r="AN36" s="26" t="s">
        <v>6</v>
      </c>
      <c r="AO36" s="43">
        <v>50.3</v>
      </c>
      <c r="AP36" s="43">
        <v>55</v>
      </c>
      <c r="AQ36" s="43">
        <v>46.9</v>
      </c>
      <c r="AR36" s="43">
        <v>53.3</v>
      </c>
      <c r="AS36" s="43">
        <v>45.2</v>
      </c>
      <c r="AT36" s="43">
        <v>56.9</v>
      </c>
      <c r="AU36" s="43">
        <v>56.3</v>
      </c>
      <c r="AV36" s="43">
        <v>59.2</v>
      </c>
      <c r="AW36" s="43">
        <v>52.5</v>
      </c>
      <c r="AX36" s="43">
        <v>55.8</v>
      </c>
      <c r="AY36" s="43">
        <v>49</v>
      </c>
      <c r="AZ36" s="43">
        <v>47</v>
      </c>
      <c r="BA36" s="43">
        <v>49.4</v>
      </c>
      <c r="BB36" s="43">
        <v>49.4</v>
      </c>
      <c r="BC36" s="43">
        <v>50.1</v>
      </c>
      <c r="BD36" s="43">
        <v>51.9</v>
      </c>
      <c r="BE36" s="43">
        <v>55.8</v>
      </c>
      <c r="BF36" s="43">
        <v>42.5</v>
      </c>
      <c r="BG36" s="43">
        <v>56.5</v>
      </c>
      <c r="BH36" s="43">
        <v>45.6</v>
      </c>
      <c r="BI36" s="43">
        <v>50.7</v>
      </c>
      <c r="BJ36" s="43">
        <v>48.9</v>
      </c>
      <c r="BK36" s="43">
        <v>41.8</v>
      </c>
      <c r="BL36" s="43">
        <v>49.7</v>
      </c>
      <c r="BM36" s="44">
        <v>48.6</v>
      </c>
      <c r="BN36" s="3"/>
      <c r="BW36" s="74">
        <v>45783</v>
      </c>
      <c r="BX36" s="75">
        <v>3</v>
      </c>
      <c r="BY36" s="76" t="s">
        <v>6</v>
      </c>
      <c r="BZ36" s="77">
        <v>4.33</v>
      </c>
      <c r="CA36" s="77">
        <v>5.43</v>
      </c>
      <c r="CB36" s="77">
        <v>4.37</v>
      </c>
      <c r="CC36" s="77">
        <v>4.32</v>
      </c>
      <c r="CD36" s="77">
        <v>4.33</v>
      </c>
      <c r="CE36" s="3"/>
    </row>
    <row r="37" spans="1:86" x14ac:dyDescent="0.2">
      <c r="A37" s="21">
        <v>45790</v>
      </c>
      <c r="B37" s="6">
        <v>4</v>
      </c>
      <c r="C37" s="10">
        <v>4</v>
      </c>
      <c r="D37" s="11">
        <v>36.299999999999997</v>
      </c>
      <c r="E37" s="11">
        <v>15.83</v>
      </c>
      <c r="F37" s="11">
        <v>26.59</v>
      </c>
      <c r="G37" s="11">
        <v>7.48</v>
      </c>
      <c r="H37" s="11">
        <v>2.88</v>
      </c>
      <c r="I37" s="23">
        <v>5.78</v>
      </c>
      <c r="J37">
        <f t="shared" si="3"/>
        <v>0.79393939393939394</v>
      </c>
      <c r="K37">
        <f t="shared" si="4"/>
        <v>0.81806696146557167</v>
      </c>
      <c r="L37">
        <f t="shared" si="5"/>
        <v>0.78262504701015412</v>
      </c>
      <c r="M37" s="3">
        <f t="shared" si="6"/>
        <v>0.79821046747170643</v>
      </c>
      <c r="N37">
        <f t="shared" si="7"/>
        <v>1.810286930033745E-2</v>
      </c>
      <c r="O37">
        <f t="shared" si="8"/>
        <v>3</v>
      </c>
      <c r="P37">
        <f t="shared" si="9"/>
        <v>1.0451696463654439E-2</v>
      </c>
      <c r="Q37">
        <f t="shared" ref="Q37" si="62">AVERAGE(P37:P43)</f>
        <v>1.1266924787698427E-2</v>
      </c>
      <c r="V37" s="21">
        <v>45790</v>
      </c>
      <c r="W37" s="6">
        <v>4</v>
      </c>
      <c r="X37" s="10">
        <v>4</v>
      </c>
      <c r="Y37" s="34"/>
      <c r="Z37" s="34"/>
      <c r="AA37" s="34"/>
      <c r="AB37" s="34"/>
      <c r="AC37" s="42"/>
      <c r="AD37" s="3">
        <f t="shared" ref="AD37" si="63">AVERAGE(Y37:AC43)</f>
        <v>5.2166666666666659</v>
      </c>
      <c r="AE37">
        <f t="shared" ref="AE37" si="64">_xlfn.STDEV.S(Y37:AC43)</f>
        <v>2.6753815927203104</v>
      </c>
      <c r="AF37">
        <f t="shared" ref="AF37" si="65">COUNT(Y37:AC43)</f>
        <v>6</v>
      </c>
      <c r="AG37">
        <f t="shared" ref="AG37" si="66">AE37/SQRT(AF37)</f>
        <v>1.0922199615665538</v>
      </c>
      <c r="AL37" s="21">
        <v>45790</v>
      </c>
      <c r="AM37" s="6">
        <v>4</v>
      </c>
      <c r="AN37" s="10">
        <v>4</v>
      </c>
      <c r="AO37" s="34">
        <v>46.1</v>
      </c>
      <c r="AP37" s="34">
        <v>51.7</v>
      </c>
      <c r="AQ37" s="34">
        <v>56.4</v>
      </c>
      <c r="AR37" s="34">
        <v>49.3</v>
      </c>
      <c r="AS37" s="34">
        <v>49.4</v>
      </c>
      <c r="AT37" s="34">
        <v>48</v>
      </c>
      <c r="AU37" s="34">
        <v>50.4</v>
      </c>
      <c r="AV37" s="34">
        <v>49.5</v>
      </c>
      <c r="AW37" s="34">
        <v>43</v>
      </c>
      <c r="AX37" s="34">
        <v>46.5</v>
      </c>
      <c r="AY37" s="34">
        <v>50.3</v>
      </c>
      <c r="AZ37" s="34">
        <v>54</v>
      </c>
      <c r="BA37" s="34">
        <v>46.4</v>
      </c>
      <c r="BB37" s="34">
        <v>49.8</v>
      </c>
      <c r="BC37" s="34">
        <v>50.9</v>
      </c>
      <c r="BD37" s="34">
        <v>42.3</v>
      </c>
      <c r="BE37" s="34">
        <v>46</v>
      </c>
      <c r="BF37" s="34">
        <v>43.7</v>
      </c>
      <c r="BG37" s="34">
        <v>41.1</v>
      </c>
      <c r="BH37" s="34">
        <v>45.9</v>
      </c>
      <c r="BI37" s="34">
        <v>51.5</v>
      </c>
      <c r="BJ37" s="34">
        <v>44.1</v>
      </c>
      <c r="BK37" s="34">
        <v>44.4</v>
      </c>
      <c r="BL37" s="34">
        <v>50.7</v>
      </c>
      <c r="BM37" s="42">
        <v>51.3</v>
      </c>
      <c r="BN37" s="3">
        <f t="shared" ref="BN37" si="67">AVERAGE(AO37:BM43)</f>
        <v>47.946242774566457</v>
      </c>
      <c r="BO37">
        <f t="shared" ref="BO37" si="68">_xlfn.STDEV.S(AO37:BM43)</f>
        <v>4.6783084660492973</v>
      </c>
      <c r="BP37">
        <f t="shared" ref="BP37" si="69">COUNT(AO37:BM43)</f>
        <v>173</v>
      </c>
      <c r="BQ37">
        <f t="shared" ref="BQ37" si="70">BO37/SQRT(BP37)</f>
        <v>0.35568520620941529</v>
      </c>
      <c r="BR37">
        <v>1.1986560693641615</v>
      </c>
      <c r="BW37" s="70">
        <v>45790</v>
      </c>
      <c r="BX37" s="71">
        <v>4</v>
      </c>
      <c r="BY37" s="72">
        <v>4</v>
      </c>
      <c r="BZ37" s="73">
        <v>4.4800000000000004</v>
      </c>
      <c r="CA37" s="73">
        <v>3.81</v>
      </c>
      <c r="CB37" s="73">
        <v>4.3899999999999997</v>
      </c>
      <c r="CC37" s="73">
        <v>4.08</v>
      </c>
      <c r="CD37" s="73">
        <v>2.58</v>
      </c>
      <c r="CE37" s="3">
        <f t="shared" ref="CE37" si="71">AVERAGE(BZ37:CD43)</f>
        <v>3.4765714285714289</v>
      </c>
      <c r="CF37">
        <f t="shared" ref="CF37" si="72">_xlfn.STDEV.S(BZ37:CD43)</f>
        <v>0.85907591548793183</v>
      </c>
      <c r="CG37">
        <f t="shared" ref="CG37" si="73">COUNT(BZ37:CD43)</f>
        <v>35</v>
      </c>
      <c r="CH37">
        <f t="shared" ref="CH37" si="74">CF37/SQRT(CG37)</f>
        <v>0.14521033302188421</v>
      </c>
    </row>
    <row r="38" spans="1:86" x14ac:dyDescent="0.2">
      <c r="A38" s="21">
        <v>45790</v>
      </c>
      <c r="B38" s="6">
        <v>4</v>
      </c>
      <c r="C38" s="10">
        <v>5</v>
      </c>
      <c r="D38" s="11">
        <v>41.32</v>
      </c>
      <c r="E38" s="11">
        <v>15.07</v>
      </c>
      <c r="F38" s="11">
        <v>20.02</v>
      </c>
      <c r="G38" s="11">
        <v>9.15</v>
      </c>
      <c r="H38" s="11">
        <v>3.01</v>
      </c>
      <c r="I38" s="23">
        <v>4.67</v>
      </c>
      <c r="J38">
        <f t="shared" si="3"/>
        <v>0.77855759922555667</v>
      </c>
      <c r="K38">
        <f t="shared" si="4"/>
        <v>0.80026542800265432</v>
      </c>
      <c r="L38">
        <f t="shared" si="5"/>
        <v>0.76673326673326669</v>
      </c>
      <c r="M38" s="3">
        <f t="shared" si="6"/>
        <v>0.78185209798715916</v>
      </c>
      <c r="N38">
        <f t="shared" si="7"/>
        <v>1.7007108849440154E-2</v>
      </c>
      <c r="O38">
        <f t="shared" si="8"/>
        <v>3</v>
      </c>
      <c r="P38">
        <f t="shared" si="9"/>
        <v>9.8190588723615392E-3</v>
      </c>
      <c r="V38" s="21">
        <v>45790</v>
      </c>
      <c r="W38" s="6">
        <v>4</v>
      </c>
      <c r="X38" s="10">
        <v>5</v>
      </c>
      <c r="Y38" s="34"/>
      <c r="Z38" s="34"/>
      <c r="AA38" s="34"/>
      <c r="AB38" s="34"/>
      <c r="AC38" s="42"/>
      <c r="AD38" s="3"/>
      <c r="AL38" s="21">
        <v>45790</v>
      </c>
      <c r="AM38" s="6">
        <v>4</v>
      </c>
      <c r="AN38" s="10">
        <v>5</v>
      </c>
      <c r="AO38" s="34">
        <v>49.1</v>
      </c>
      <c r="AP38" s="34">
        <v>48.6</v>
      </c>
      <c r="AQ38" s="34">
        <v>53.1</v>
      </c>
      <c r="AR38" s="34">
        <v>53.6</v>
      </c>
      <c r="AS38" s="34">
        <v>49.8</v>
      </c>
      <c r="AT38" s="34">
        <v>43.7</v>
      </c>
      <c r="AU38" s="34">
        <v>50</v>
      </c>
      <c r="AV38" s="34">
        <v>51.8</v>
      </c>
      <c r="AW38" s="34">
        <v>51.8</v>
      </c>
      <c r="AX38" s="34">
        <v>54.6</v>
      </c>
      <c r="AY38" s="34">
        <v>49.5</v>
      </c>
      <c r="AZ38" s="34">
        <v>45.2</v>
      </c>
      <c r="BA38" s="34">
        <v>51</v>
      </c>
      <c r="BB38" s="34">
        <v>49.9</v>
      </c>
      <c r="BC38" s="34">
        <v>53.8</v>
      </c>
      <c r="BD38" s="34">
        <v>49.1</v>
      </c>
      <c r="BE38" s="34">
        <v>55.7</v>
      </c>
      <c r="BF38" s="34">
        <v>56.3</v>
      </c>
      <c r="BG38" s="34">
        <v>57.6</v>
      </c>
      <c r="BH38" s="34">
        <v>52.2</v>
      </c>
      <c r="BI38" s="34">
        <v>51.7</v>
      </c>
      <c r="BJ38" s="34">
        <v>51.2</v>
      </c>
      <c r="BK38" s="34">
        <v>49.6</v>
      </c>
      <c r="BL38" s="34">
        <v>48.1</v>
      </c>
      <c r="BM38" s="42">
        <v>46.6</v>
      </c>
      <c r="BN38" s="3"/>
      <c r="BW38" s="70">
        <v>45790</v>
      </c>
      <c r="BX38" s="71">
        <v>4</v>
      </c>
      <c r="BY38" s="72">
        <v>5</v>
      </c>
      <c r="BZ38" s="73">
        <v>3.72</v>
      </c>
      <c r="CA38" s="73">
        <v>3.46</v>
      </c>
      <c r="CB38" s="73">
        <v>3.39</v>
      </c>
      <c r="CC38" s="73">
        <v>3.61</v>
      </c>
      <c r="CD38" s="73">
        <v>3.19</v>
      </c>
      <c r="CE38" s="3"/>
    </row>
    <row r="39" spans="1:86" x14ac:dyDescent="0.2">
      <c r="A39" s="21">
        <v>45790</v>
      </c>
      <c r="B39" s="6">
        <v>4</v>
      </c>
      <c r="C39" s="10">
        <v>6</v>
      </c>
      <c r="D39" s="11">
        <v>27.44</v>
      </c>
      <c r="E39" s="11">
        <v>30.02</v>
      </c>
      <c r="F39" s="11">
        <v>19.82</v>
      </c>
      <c r="G39" s="11">
        <v>6.31</v>
      </c>
      <c r="H39" s="11">
        <v>6.64</v>
      </c>
      <c r="I39" s="23">
        <v>4.42</v>
      </c>
      <c r="J39">
        <f t="shared" si="3"/>
        <v>0.77004373177842567</v>
      </c>
      <c r="K39">
        <f t="shared" si="4"/>
        <v>0.77881412391738836</v>
      </c>
      <c r="L39">
        <f t="shared" si="5"/>
        <v>0.77699293642785061</v>
      </c>
      <c r="M39" s="3">
        <f t="shared" si="6"/>
        <v>0.77528359737455499</v>
      </c>
      <c r="N39">
        <f t="shared" si="7"/>
        <v>4.6283176821752528E-3</v>
      </c>
      <c r="O39">
        <f t="shared" si="8"/>
        <v>3</v>
      </c>
      <c r="P39">
        <f t="shared" si="9"/>
        <v>2.672160459698987E-3</v>
      </c>
      <c r="V39" s="21">
        <v>45790</v>
      </c>
      <c r="W39" s="6">
        <v>4</v>
      </c>
      <c r="X39" s="10">
        <v>6</v>
      </c>
      <c r="Y39" s="34"/>
      <c r="Z39" s="34"/>
      <c r="AA39" s="34"/>
      <c r="AB39" s="34"/>
      <c r="AC39" s="42"/>
      <c r="AD39" s="3"/>
      <c r="AL39" s="21">
        <v>45790</v>
      </c>
      <c r="AM39" s="6">
        <v>4</v>
      </c>
      <c r="AN39" s="10">
        <v>6</v>
      </c>
      <c r="AO39" s="34">
        <v>49.3</v>
      </c>
      <c r="AP39" s="34">
        <v>47.4</v>
      </c>
      <c r="AQ39" s="34">
        <v>39.200000000000003</v>
      </c>
      <c r="AR39" s="34">
        <v>45.5</v>
      </c>
      <c r="AS39" s="34">
        <v>42.8</v>
      </c>
      <c r="AT39" s="34">
        <v>51</v>
      </c>
      <c r="AU39" s="34">
        <v>47.3</v>
      </c>
      <c r="AV39" s="34">
        <v>41.6</v>
      </c>
      <c r="AW39" s="34">
        <v>36.4</v>
      </c>
      <c r="AX39" s="34">
        <v>52.7</v>
      </c>
      <c r="AY39" s="34">
        <v>47.8</v>
      </c>
      <c r="AZ39" s="34">
        <v>50.7</v>
      </c>
      <c r="BA39" s="34">
        <v>53.8</v>
      </c>
      <c r="BB39" s="34">
        <v>49.6</v>
      </c>
      <c r="BC39" s="34">
        <v>48</v>
      </c>
      <c r="BD39" s="34">
        <v>51.8</v>
      </c>
      <c r="BE39" s="34">
        <v>38.200000000000003</v>
      </c>
      <c r="BF39" s="34">
        <v>42.5</v>
      </c>
      <c r="BG39" s="34">
        <v>37.4</v>
      </c>
      <c r="BH39" s="34">
        <v>39.200000000000003</v>
      </c>
      <c r="BI39" s="34">
        <v>51.1</v>
      </c>
      <c r="BJ39" s="34">
        <v>47.6</v>
      </c>
      <c r="BK39" s="34">
        <v>56.2</v>
      </c>
      <c r="BL39" s="34">
        <v>50.6</v>
      </c>
      <c r="BM39" s="42">
        <v>47</v>
      </c>
      <c r="BN39" s="3"/>
      <c r="BW39" s="70">
        <v>45790</v>
      </c>
      <c r="BX39" s="71">
        <v>4</v>
      </c>
      <c r="BY39" s="72">
        <v>6</v>
      </c>
      <c r="BZ39" s="73">
        <v>4.45</v>
      </c>
      <c r="CA39" s="73">
        <v>4.51</v>
      </c>
      <c r="CB39" s="73">
        <v>4.33</v>
      </c>
      <c r="CC39" s="73">
        <v>4.1100000000000003</v>
      </c>
      <c r="CD39" s="73">
        <v>3.92</v>
      </c>
      <c r="CE39" s="3"/>
    </row>
    <row r="40" spans="1:86" x14ac:dyDescent="0.2">
      <c r="A40" s="21">
        <v>45790</v>
      </c>
      <c r="B40" s="6">
        <v>4</v>
      </c>
      <c r="C40" s="10" t="s">
        <v>3</v>
      </c>
      <c r="D40" s="11">
        <v>16.91</v>
      </c>
      <c r="E40" s="11">
        <v>17.23</v>
      </c>
      <c r="F40" s="12">
        <v>31.74</v>
      </c>
      <c r="G40" s="11">
        <v>3.74</v>
      </c>
      <c r="H40" s="11">
        <v>3.21</v>
      </c>
      <c r="I40" s="23">
        <v>7.14</v>
      </c>
      <c r="J40">
        <f t="shared" si="3"/>
        <v>0.77882909520993493</v>
      </c>
      <c r="K40">
        <f t="shared" si="4"/>
        <v>0.81369704004643062</v>
      </c>
      <c r="L40">
        <f t="shared" si="5"/>
        <v>0.77504725897920601</v>
      </c>
      <c r="M40" s="3">
        <f t="shared" si="6"/>
        <v>0.78919113141185715</v>
      </c>
      <c r="N40">
        <f t="shared" si="7"/>
        <v>2.1306812052101061E-2</v>
      </c>
      <c r="O40">
        <f t="shared" si="8"/>
        <v>3</v>
      </c>
      <c r="P40">
        <f t="shared" si="9"/>
        <v>1.230149367385331E-2</v>
      </c>
      <c r="V40" s="21">
        <v>45790</v>
      </c>
      <c r="W40" s="6">
        <v>4</v>
      </c>
      <c r="X40" s="10" t="s">
        <v>3</v>
      </c>
      <c r="Y40" s="34"/>
      <c r="Z40" s="34"/>
      <c r="AA40" s="34"/>
      <c r="AB40" s="34"/>
      <c r="AC40" s="42"/>
      <c r="AD40" s="3"/>
      <c r="AL40" s="21">
        <v>45790</v>
      </c>
      <c r="AM40" s="6">
        <v>4</v>
      </c>
      <c r="AN40" s="10" t="s">
        <v>3</v>
      </c>
      <c r="AO40" s="34">
        <v>49.6</v>
      </c>
      <c r="AP40" s="34">
        <v>41.9</v>
      </c>
      <c r="AQ40" s="34">
        <v>49.6</v>
      </c>
      <c r="AR40" s="34">
        <v>54.3</v>
      </c>
      <c r="AS40" s="34">
        <v>53.1</v>
      </c>
      <c r="AT40" s="35">
        <v>44.3</v>
      </c>
      <c r="AU40" s="34">
        <v>48.2</v>
      </c>
      <c r="AV40" s="34">
        <v>49.1</v>
      </c>
      <c r="AW40" s="34">
        <v>41.5</v>
      </c>
      <c r="AX40" s="34">
        <v>49.2</v>
      </c>
      <c r="AY40" s="34">
        <v>39.4</v>
      </c>
      <c r="AZ40" s="34">
        <v>46.1</v>
      </c>
      <c r="BA40" s="34">
        <v>41</v>
      </c>
      <c r="BB40" s="34">
        <v>36.6</v>
      </c>
      <c r="BC40" s="34">
        <v>48.9</v>
      </c>
      <c r="BD40" s="34">
        <v>44.1</v>
      </c>
      <c r="BE40" s="34">
        <v>52.8</v>
      </c>
      <c r="BF40" s="34">
        <v>50</v>
      </c>
      <c r="BG40" s="34">
        <v>41.4</v>
      </c>
      <c r="BH40" s="34">
        <v>43.3</v>
      </c>
      <c r="BI40" s="34">
        <v>47.2</v>
      </c>
      <c r="BJ40" s="34">
        <v>42.8</v>
      </c>
      <c r="BK40" s="34">
        <v>40.1</v>
      </c>
      <c r="BL40" s="34">
        <v>44</v>
      </c>
      <c r="BM40" s="42">
        <v>43</v>
      </c>
      <c r="BN40" s="3"/>
      <c r="BW40" s="70">
        <v>45790</v>
      </c>
      <c r="BX40" s="71">
        <v>4</v>
      </c>
      <c r="BY40" s="72" t="s">
        <v>3</v>
      </c>
      <c r="BZ40" s="73">
        <v>3.39</v>
      </c>
      <c r="CA40" s="73">
        <v>2.87</v>
      </c>
      <c r="CB40" s="73">
        <v>3.19</v>
      </c>
      <c r="CC40" s="73">
        <v>3.52</v>
      </c>
      <c r="CD40" s="73">
        <v>2.48</v>
      </c>
      <c r="CE40" s="3"/>
    </row>
    <row r="41" spans="1:86" x14ac:dyDescent="0.2">
      <c r="A41" s="21">
        <v>45790</v>
      </c>
      <c r="B41" s="6">
        <v>4</v>
      </c>
      <c r="C41" s="10" t="s">
        <v>4</v>
      </c>
      <c r="D41" s="11">
        <v>34.9</v>
      </c>
      <c r="E41" s="11">
        <v>25.37</v>
      </c>
      <c r="F41" s="11">
        <v>29.41</v>
      </c>
      <c r="G41" s="11">
        <v>7.77</v>
      </c>
      <c r="H41" s="11">
        <v>5.3</v>
      </c>
      <c r="I41" s="23">
        <v>6.92</v>
      </c>
      <c r="J41">
        <f t="shared" si="3"/>
        <v>0.77736389684813756</v>
      </c>
      <c r="K41">
        <f t="shared" si="4"/>
        <v>0.79109184075679939</v>
      </c>
      <c r="L41">
        <f t="shared" si="5"/>
        <v>0.76470588235294124</v>
      </c>
      <c r="M41" s="3">
        <f t="shared" si="6"/>
        <v>0.77772053998595936</v>
      </c>
      <c r="N41">
        <f t="shared" si="7"/>
        <v>1.3196594104857124E-2</v>
      </c>
      <c r="O41">
        <f t="shared" si="8"/>
        <v>3</v>
      </c>
      <c r="P41">
        <f t="shared" si="9"/>
        <v>7.6190571588254895E-3</v>
      </c>
      <c r="V41" s="21">
        <v>45790</v>
      </c>
      <c r="W41" s="6">
        <v>4</v>
      </c>
      <c r="X41" s="10" t="s">
        <v>4</v>
      </c>
      <c r="Y41" s="34"/>
      <c r="Z41" s="34"/>
      <c r="AA41" s="34"/>
      <c r="AB41" s="34"/>
      <c r="AC41" s="42"/>
      <c r="AD41" s="3"/>
      <c r="AL41" s="21">
        <v>45790</v>
      </c>
      <c r="AM41" s="6">
        <v>4</v>
      </c>
      <c r="AN41" s="10" t="s">
        <v>4</v>
      </c>
      <c r="AO41" s="34">
        <v>45.6</v>
      </c>
      <c r="AP41" s="34">
        <v>41.2</v>
      </c>
      <c r="AQ41" s="34">
        <v>42.9</v>
      </c>
      <c r="AR41" s="34">
        <v>45.2</v>
      </c>
      <c r="AS41" s="34">
        <v>45.8</v>
      </c>
      <c r="AT41" s="34">
        <v>50.2</v>
      </c>
      <c r="AU41" s="34">
        <v>45.8</v>
      </c>
      <c r="AV41" s="34">
        <v>43.1</v>
      </c>
      <c r="AW41" s="34">
        <v>47.9</v>
      </c>
      <c r="AX41" s="34">
        <v>57.5</v>
      </c>
      <c r="AY41" s="34">
        <v>51.9</v>
      </c>
      <c r="AZ41" s="34">
        <v>51.2</v>
      </c>
      <c r="BA41" s="34">
        <v>45</v>
      </c>
      <c r="BB41" s="34">
        <v>52.2</v>
      </c>
      <c r="BC41" s="34">
        <v>55.9</v>
      </c>
      <c r="BD41" s="34">
        <v>51.9</v>
      </c>
      <c r="BE41" s="34">
        <v>41.6</v>
      </c>
      <c r="BF41" s="34">
        <v>44.9</v>
      </c>
      <c r="BG41" s="34">
        <v>50.6</v>
      </c>
      <c r="BH41" s="34">
        <v>48.5</v>
      </c>
      <c r="BI41" s="34">
        <v>50.3</v>
      </c>
      <c r="BJ41" s="34">
        <v>44.9</v>
      </c>
      <c r="BK41" s="34">
        <v>52.1</v>
      </c>
      <c r="BL41" s="34">
        <v>39.200000000000003</v>
      </c>
      <c r="BM41" s="42">
        <v>40.799999999999997</v>
      </c>
      <c r="BN41" s="3"/>
      <c r="BW41" s="70">
        <v>45790</v>
      </c>
      <c r="BX41" s="71">
        <v>4</v>
      </c>
      <c r="BY41" s="72" t="s">
        <v>4</v>
      </c>
      <c r="BZ41" s="73">
        <v>2.4</v>
      </c>
      <c r="CA41" s="73">
        <v>3.2</v>
      </c>
      <c r="CB41" s="73">
        <v>3.02</v>
      </c>
      <c r="CC41" s="73">
        <v>4.17</v>
      </c>
      <c r="CD41" s="73">
        <v>3.34</v>
      </c>
      <c r="CE41" s="3"/>
    </row>
    <row r="42" spans="1:86" x14ac:dyDescent="0.2">
      <c r="A42" s="21">
        <v>45790</v>
      </c>
      <c r="B42" s="6">
        <v>4</v>
      </c>
      <c r="C42" s="10" t="s">
        <v>5</v>
      </c>
      <c r="D42" s="11">
        <v>10.46</v>
      </c>
      <c r="E42" s="11">
        <v>22.71</v>
      </c>
      <c r="F42" s="11">
        <v>20.16</v>
      </c>
      <c r="G42" s="11">
        <v>2.64</v>
      </c>
      <c r="H42" s="11">
        <v>4.9400000000000004</v>
      </c>
      <c r="I42" s="23">
        <v>4.84</v>
      </c>
      <c r="J42">
        <f t="shared" si="3"/>
        <v>0.74760994263862335</v>
      </c>
      <c r="K42">
        <f t="shared" si="4"/>
        <v>0.78247468075737558</v>
      </c>
      <c r="L42">
        <f t="shared" si="5"/>
        <v>0.75992063492063489</v>
      </c>
      <c r="M42" s="3">
        <f t="shared" si="6"/>
        <v>0.76333508610554457</v>
      </c>
      <c r="N42">
        <f t="shared" si="7"/>
        <v>1.7681384241424437E-2</v>
      </c>
      <c r="O42">
        <f t="shared" si="8"/>
        <v>3</v>
      </c>
      <c r="P42">
        <f t="shared" si="9"/>
        <v>1.0208351951431606E-2</v>
      </c>
      <c r="V42" s="21">
        <v>45790</v>
      </c>
      <c r="W42" s="6">
        <v>4</v>
      </c>
      <c r="X42" s="10" t="s">
        <v>5</v>
      </c>
      <c r="Y42" s="34">
        <v>9.1999999999999993</v>
      </c>
      <c r="Z42" s="34">
        <v>6.1</v>
      </c>
      <c r="AA42" s="34">
        <v>7</v>
      </c>
      <c r="AB42" s="34"/>
      <c r="AC42" s="42"/>
      <c r="AD42" s="3"/>
      <c r="AL42" s="21">
        <v>45790</v>
      </c>
      <c r="AM42" s="6">
        <v>4</v>
      </c>
      <c r="AN42" s="10" t="s">
        <v>5</v>
      </c>
      <c r="AO42" s="34">
        <v>50.4</v>
      </c>
      <c r="AP42" s="34">
        <v>54.9</v>
      </c>
      <c r="AQ42" s="34">
        <v>47.4</v>
      </c>
      <c r="AR42" s="34">
        <v>47</v>
      </c>
      <c r="AS42" s="34">
        <v>45.3</v>
      </c>
      <c r="AT42" s="34">
        <v>48</v>
      </c>
      <c r="AU42" s="34">
        <v>49.3</v>
      </c>
      <c r="AV42" s="34">
        <v>49.4</v>
      </c>
      <c r="AW42" s="34">
        <v>52.9</v>
      </c>
      <c r="AX42" s="34">
        <v>48.7</v>
      </c>
      <c r="AY42" s="34">
        <v>44.3</v>
      </c>
      <c r="AZ42" s="34">
        <v>44.4</v>
      </c>
      <c r="BA42" s="34"/>
      <c r="BB42" s="34"/>
      <c r="BC42" s="34">
        <v>43.2</v>
      </c>
      <c r="BD42" s="34">
        <v>52.5</v>
      </c>
      <c r="BE42" s="34">
        <v>39.799999999999997</v>
      </c>
      <c r="BF42" s="34">
        <v>46.6</v>
      </c>
      <c r="BG42" s="34">
        <v>51.9</v>
      </c>
      <c r="BH42" s="34">
        <v>53</v>
      </c>
      <c r="BI42" s="34">
        <v>37.1</v>
      </c>
      <c r="BJ42" s="34">
        <v>46.5</v>
      </c>
      <c r="BK42" s="34">
        <v>52</v>
      </c>
      <c r="BL42" s="34">
        <v>54</v>
      </c>
      <c r="BM42" s="42">
        <v>46.7</v>
      </c>
      <c r="BN42" s="3"/>
      <c r="BW42" s="70">
        <v>45790</v>
      </c>
      <c r="BX42" s="71">
        <v>4</v>
      </c>
      <c r="BY42" s="72" t="s">
        <v>5</v>
      </c>
      <c r="BZ42" s="73">
        <v>3.22</v>
      </c>
      <c r="CA42" s="73">
        <v>2.92</v>
      </c>
      <c r="CB42" s="73">
        <v>2.82</v>
      </c>
      <c r="CC42" s="73">
        <v>3.79</v>
      </c>
      <c r="CD42" s="73">
        <v>2.37</v>
      </c>
      <c r="CE42" s="3"/>
    </row>
    <row r="43" spans="1:86" ht="16" thickBot="1" x14ac:dyDescent="0.25">
      <c r="A43" s="24">
        <v>45790</v>
      </c>
      <c r="B43" s="25">
        <v>4</v>
      </c>
      <c r="C43" s="26" t="s">
        <v>6</v>
      </c>
      <c r="D43" s="27">
        <v>33.19</v>
      </c>
      <c r="E43" s="27">
        <v>42.78</v>
      </c>
      <c r="F43" s="27">
        <v>42.01</v>
      </c>
      <c r="G43" s="27">
        <v>6.33</v>
      </c>
      <c r="H43" s="27">
        <v>9.43</v>
      </c>
      <c r="I43" s="28">
        <v>5.57</v>
      </c>
      <c r="J43">
        <f t="shared" si="3"/>
        <v>0.80927990358541735</v>
      </c>
      <c r="K43">
        <f t="shared" si="4"/>
        <v>0.77956989247311825</v>
      </c>
      <c r="L43">
        <f t="shared" si="5"/>
        <v>0.86741252082837417</v>
      </c>
      <c r="M43" s="3">
        <f t="shared" si="6"/>
        <v>0.81875410562896989</v>
      </c>
      <c r="N43">
        <f t="shared" si="7"/>
        <v>4.4681117011120527E-2</v>
      </c>
      <c r="O43">
        <f t="shared" si="8"/>
        <v>3</v>
      </c>
      <c r="P43">
        <f t="shared" si="9"/>
        <v>2.5796654934063606E-2</v>
      </c>
      <c r="V43" s="24">
        <v>45790</v>
      </c>
      <c r="W43" s="25">
        <v>4</v>
      </c>
      <c r="X43" s="26" t="s">
        <v>6</v>
      </c>
      <c r="Y43" s="43">
        <v>3.5</v>
      </c>
      <c r="Z43" s="43">
        <v>3.4</v>
      </c>
      <c r="AA43" s="43">
        <v>2.1</v>
      </c>
      <c r="AB43" s="43"/>
      <c r="AC43" s="44"/>
      <c r="AD43" s="3"/>
      <c r="AL43" s="24">
        <v>45790</v>
      </c>
      <c r="AM43" s="25">
        <v>4</v>
      </c>
      <c r="AN43" s="26" t="s">
        <v>6</v>
      </c>
      <c r="AO43" s="43">
        <v>53.4</v>
      </c>
      <c r="AP43" s="43">
        <v>53.6</v>
      </c>
      <c r="AQ43" s="43">
        <v>51.5</v>
      </c>
      <c r="AR43" s="43">
        <v>43.6</v>
      </c>
      <c r="AS43" s="43">
        <v>52</v>
      </c>
      <c r="AT43" s="43">
        <v>52.8</v>
      </c>
      <c r="AU43" s="43">
        <v>53.7</v>
      </c>
      <c r="AV43" s="43">
        <v>37.9</v>
      </c>
      <c r="AW43" s="43">
        <v>50.7</v>
      </c>
      <c r="AX43" s="43">
        <v>47.6</v>
      </c>
      <c r="AY43" s="43">
        <v>51.1</v>
      </c>
      <c r="AZ43" s="43">
        <v>42</v>
      </c>
      <c r="BA43" s="43">
        <v>47.8</v>
      </c>
      <c r="BB43" s="43">
        <v>47</v>
      </c>
      <c r="BC43" s="43">
        <v>52.1</v>
      </c>
      <c r="BD43" s="43">
        <v>49.2</v>
      </c>
      <c r="BE43" s="43">
        <v>45.7</v>
      </c>
      <c r="BF43" s="43">
        <v>48.1</v>
      </c>
      <c r="BG43" s="43">
        <v>46.3</v>
      </c>
      <c r="BH43" s="43">
        <v>58.5</v>
      </c>
      <c r="BI43" s="43">
        <v>45.7</v>
      </c>
      <c r="BJ43" s="43">
        <v>46.5</v>
      </c>
      <c r="BK43" s="43">
        <v>47.9</v>
      </c>
      <c r="BL43" s="43">
        <v>51.4</v>
      </c>
      <c r="BM43" s="44">
        <v>44.6</v>
      </c>
      <c r="BN43" s="3"/>
      <c r="BW43" s="74">
        <v>45790</v>
      </c>
      <c r="BX43" s="75">
        <v>4</v>
      </c>
      <c r="BY43" s="76" t="s">
        <v>6</v>
      </c>
      <c r="BZ43" s="77">
        <v>0.2</v>
      </c>
      <c r="CA43" s="77">
        <v>4.51</v>
      </c>
      <c r="CB43" s="77">
        <v>4.04</v>
      </c>
      <c r="CC43" s="77">
        <v>4.24</v>
      </c>
      <c r="CD43" s="77">
        <v>3.96</v>
      </c>
      <c r="CE43" s="3"/>
    </row>
    <row r="44" spans="1:86" x14ac:dyDescent="0.2">
      <c r="A44" s="21">
        <v>45797</v>
      </c>
      <c r="B44" s="6">
        <v>2</v>
      </c>
      <c r="C44" s="10">
        <v>4</v>
      </c>
      <c r="D44" s="11">
        <v>20.53</v>
      </c>
      <c r="E44" s="11">
        <v>13.88</v>
      </c>
      <c r="F44" s="11">
        <v>37.090000000000003</v>
      </c>
      <c r="G44" s="11">
        <v>4.95</v>
      </c>
      <c r="H44" s="11">
        <v>3.44</v>
      </c>
      <c r="I44" s="23">
        <v>8.93</v>
      </c>
      <c r="J44">
        <f t="shared" si="3"/>
        <v>0.75888943010228938</v>
      </c>
      <c r="K44">
        <f t="shared" si="4"/>
        <v>0.75216138328530269</v>
      </c>
      <c r="L44">
        <f t="shared" si="5"/>
        <v>0.75923429495820982</v>
      </c>
      <c r="M44" s="3">
        <f t="shared" si="6"/>
        <v>0.756761702781934</v>
      </c>
      <c r="N44">
        <f t="shared" si="7"/>
        <v>3.9877233536852359E-3</v>
      </c>
      <c r="O44">
        <f t="shared" si="8"/>
        <v>3</v>
      </c>
      <c r="P44">
        <f t="shared" si="9"/>
        <v>2.3023131517039283E-3</v>
      </c>
      <c r="Q44">
        <f t="shared" ref="Q44" si="75">AVERAGE(P44:P50)</f>
        <v>1.0409951984125643E-2</v>
      </c>
      <c r="V44" s="21">
        <v>45797</v>
      </c>
      <c r="W44" s="6">
        <v>2</v>
      </c>
      <c r="X44" s="10">
        <v>4</v>
      </c>
      <c r="Y44" s="34"/>
      <c r="Z44" s="34"/>
      <c r="AA44" s="34"/>
      <c r="AB44" s="34"/>
      <c r="AC44" s="42"/>
      <c r="AD44" s="3">
        <f t="shared" ref="AD44" si="76">AVERAGE(Y44:AC50)</f>
        <v>6.1866666666666665</v>
      </c>
      <c r="AE44">
        <f t="shared" ref="AE44" si="77">_xlfn.STDEV.S(Y44:AC50)</f>
        <v>1.8062853226073319</v>
      </c>
      <c r="AF44">
        <f t="shared" ref="AF44" si="78">COUNT(Y44:AC50)</f>
        <v>15</v>
      </c>
      <c r="AG44">
        <f t="shared" ref="AG44" si="79">AE44/SQRT(AF44)</f>
        <v>0.46638086486380581</v>
      </c>
      <c r="AL44" s="21">
        <v>45797</v>
      </c>
      <c r="AM44" s="6">
        <v>2</v>
      </c>
      <c r="AN44" s="10">
        <v>4</v>
      </c>
      <c r="AO44" s="34">
        <v>43.8</v>
      </c>
      <c r="AP44" s="34">
        <v>50.2</v>
      </c>
      <c r="AQ44" s="34">
        <v>48.6</v>
      </c>
      <c r="AR44" s="34">
        <v>47.4</v>
      </c>
      <c r="AS44" s="34">
        <v>51.6</v>
      </c>
      <c r="AT44" s="34">
        <v>49.3</v>
      </c>
      <c r="AU44" s="34">
        <v>42.7</v>
      </c>
      <c r="AV44" s="34">
        <v>49.7</v>
      </c>
      <c r="AW44" s="34">
        <v>46.5</v>
      </c>
      <c r="AX44" s="34">
        <v>50.6</v>
      </c>
      <c r="AY44" s="34">
        <v>48.5</v>
      </c>
      <c r="AZ44" s="34">
        <v>54.2</v>
      </c>
      <c r="BA44" s="34">
        <v>44.7</v>
      </c>
      <c r="BB44" s="34">
        <v>48.1</v>
      </c>
      <c r="BC44" s="34">
        <v>47</v>
      </c>
      <c r="BD44" s="34">
        <v>51.8</v>
      </c>
      <c r="BE44" s="34">
        <v>53.9</v>
      </c>
      <c r="BF44" s="34">
        <v>50.3</v>
      </c>
      <c r="BG44" s="34">
        <v>47.2</v>
      </c>
      <c r="BH44" s="34">
        <v>40.6</v>
      </c>
      <c r="BI44" s="34">
        <v>50.1</v>
      </c>
      <c r="BJ44" s="34">
        <v>46.9</v>
      </c>
      <c r="BK44" s="34">
        <v>49.5</v>
      </c>
      <c r="BL44" s="34">
        <v>49.3</v>
      </c>
      <c r="BM44" s="42">
        <v>52.6</v>
      </c>
      <c r="BN44" s="3">
        <f t="shared" ref="BN44" si="80">AVERAGE(AO44:BM50)</f>
        <v>48.724000000000004</v>
      </c>
      <c r="BO44">
        <f t="shared" ref="BO44" si="81">_xlfn.STDEV.S(AO44:BM50)</f>
        <v>4.196029321747587</v>
      </c>
      <c r="BP44">
        <f t="shared" ref="BP44" si="82">COUNT(AO44:BM50)</f>
        <v>175</v>
      </c>
      <c r="BQ44">
        <f t="shared" ref="BQ44" si="83">BO44/SQRT(BP44)</f>
        <v>0.3171900022651184</v>
      </c>
      <c r="BR44">
        <v>1.2181000000000002</v>
      </c>
      <c r="BW44" s="70">
        <v>45797</v>
      </c>
      <c r="BX44" s="71">
        <v>2</v>
      </c>
      <c r="BY44" s="72">
        <v>4</v>
      </c>
      <c r="BZ44" s="73">
        <v>6.05</v>
      </c>
      <c r="CA44" s="73">
        <v>4.82</v>
      </c>
      <c r="CB44" s="73">
        <v>4.1100000000000003</v>
      </c>
      <c r="CC44" s="73">
        <v>3.88</v>
      </c>
      <c r="CD44" s="73">
        <v>5.15</v>
      </c>
      <c r="CE44" s="3">
        <f t="shared" ref="CE44" si="84">AVERAGE(BZ44:CD50)</f>
        <v>4.4134285714285708</v>
      </c>
      <c r="CF44">
        <f t="shared" ref="CF44" si="85">_xlfn.STDEV.S(BZ44:CD50)</f>
        <v>0.68074761176545606</v>
      </c>
      <c r="CG44">
        <f t="shared" ref="CG44" si="86">COUNT(BZ44:CD50)</f>
        <v>35</v>
      </c>
      <c r="CH44">
        <f t="shared" ref="CH44" si="87">CF44/SQRT(CG44)</f>
        <v>0.11506734809597031</v>
      </c>
    </row>
    <row r="45" spans="1:86" x14ac:dyDescent="0.2">
      <c r="A45" s="21">
        <v>45797</v>
      </c>
      <c r="B45" s="6">
        <v>2</v>
      </c>
      <c r="C45" s="10">
        <v>5</v>
      </c>
      <c r="D45" s="11">
        <v>34.090000000000003</v>
      </c>
      <c r="E45" s="11">
        <v>16.87</v>
      </c>
      <c r="F45" s="11">
        <v>11.46</v>
      </c>
      <c r="G45" s="11">
        <v>9.5</v>
      </c>
      <c r="H45" s="11">
        <v>5.01</v>
      </c>
      <c r="I45" s="23">
        <v>2.74</v>
      </c>
      <c r="J45">
        <f t="shared" si="3"/>
        <v>0.721325902024054</v>
      </c>
      <c r="K45">
        <f t="shared" si="4"/>
        <v>0.70302311796087735</v>
      </c>
      <c r="L45">
        <f t="shared" si="5"/>
        <v>0.7609075043630017</v>
      </c>
      <c r="M45" s="3">
        <f t="shared" si="6"/>
        <v>0.72841884144931102</v>
      </c>
      <c r="N45">
        <f t="shared" si="7"/>
        <v>2.9586870222370318E-2</v>
      </c>
      <c r="O45">
        <f t="shared" si="8"/>
        <v>3</v>
      </c>
      <c r="P45">
        <f t="shared" si="9"/>
        <v>1.7081987487364027E-2</v>
      </c>
      <c r="V45" s="21">
        <v>45797</v>
      </c>
      <c r="W45" s="6">
        <v>2</v>
      </c>
      <c r="X45" s="10">
        <v>5</v>
      </c>
      <c r="Y45" s="34">
        <v>4.2</v>
      </c>
      <c r="Z45" s="34">
        <v>5.0999999999999996</v>
      </c>
      <c r="AA45" s="34">
        <v>5</v>
      </c>
      <c r="AB45" s="34">
        <v>3.8</v>
      </c>
      <c r="AC45" s="42">
        <v>7.5</v>
      </c>
      <c r="AD45" s="3"/>
      <c r="AL45" s="21">
        <v>45797</v>
      </c>
      <c r="AM45" s="6">
        <v>2</v>
      </c>
      <c r="AN45" s="10">
        <v>5</v>
      </c>
      <c r="AO45" s="34">
        <v>50.9</v>
      </c>
      <c r="AP45" s="34">
        <v>44.4</v>
      </c>
      <c r="AQ45" s="34">
        <v>52</v>
      </c>
      <c r="AR45" s="34">
        <v>41.8</v>
      </c>
      <c r="AS45" s="34">
        <v>51.2</v>
      </c>
      <c r="AT45" s="34">
        <v>44.2</v>
      </c>
      <c r="AU45" s="34">
        <v>41.4</v>
      </c>
      <c r="AV45" s="34">
        <v>53.9</v>
      </c>
      <c r="AW45" s="34">
        <v>52.5</v>
      </c>
      <c r="AX45" s="34">
        <v>54.7</v>
      </c>
      <c r="AY45" s="34">
        <v>47.8</v>
      </c>
      <c r="AZ45" s="34">
        <v>52.9</v>
      </c>
      <c r="BA45" s="34">
        <v>44.1</v>
      </c>
      <c r="BB45" s="34">
        <v>51.2</v>
      </c>
      <c r="BC45" s="34">
        <v>46.7</v>
      </c>
      <c r="BD45" s="34">
        <v>49.7</v>
      </c>
      <c r="BE45" s="34">
        <v>47.4</v>
      </c>
      <c r="BF45" s="34">
        <v>41.1</v>
      </c>
      <c r="BG45" s="34">
        <v>44.7</v>
      </c>
      <c r="BH45" s="34">
        <v>47.9</v>
      </c>
      <c r="BI45" s="34">
        <v>55.5</v>
      </c>
      <c r="BJ45" s="34">
        <v>43.1</v>
      </c>
      <c r="BK45" s="34">
        <v>56.6</v>
      </c>
      <c r="BL45" s="34">
        <v>59.5</v>
      </c>
      <c r="BM45" s="42">
        <v>55.8</v>
      </c>
      <c r="BN45" s="3"/>
      <c r="BW45" s="70">
        <v>45797</v>
      </c>
      <c r="BX45" s="71">
        <v>2</v>
      </c>
      <c r="BY45" s="72">
        <v>5</v>
      </c>
      <c r="BZ45" s="73">
        <v>4.1100000000000003</v>
      </c>
      <c r="CA45" s="73">
        <v>5.28</v>
      </c>
      <c r="CB45" s="73">
        <v>4.93</v>
      </c>
      <c r="CC45" s="73">
        <v>4.54</v>
      </c>
      <c r="CD45" s="73">
        <v>3.85</v>
      </c>
      <c r="CE45" s="3"/>
    </row>
    <row r="46" spans="1:86" x14ac:dyDescent="0.2">
      <c r="A46" s="21">
        <v>45797</v>
      </c>
      <c r="B46" s="6">
        <v>2</v>
      </c>
      <c r="C46" s="10">
        <v>6</v>
      </c>
      <c r="D46" s="11">
        <v>17.75</v>
      </c>
      <c r="E46" s="11">
        <v>26.15</v>
      </c>
      <c r="F46" s="11">
        <v>22.31</v>
      </c>
      <c r="G46" s="11">
        <v>4.26</v>
      </c>
      <c r="H46" s="11">
        <v>5.8</v>
      </c>
      <c r="I46" s="23">
        <v>5.4</v>
      </c>
      <c r="J46">
        <f t="shared" si="3"/>
        <v>0.76</v>
      </c>
      <c r="K46">
        <f t="shared" si="4"/>
        <v>0.77820267686424471</v>
      </c>
      <c r="L46">
        <f t="shared" si="5"/>
        <v>0.75795607350963679</v>
      </c>
      <c r="M46" s="3">
        <f t="shared" si="6"/>
        <v>0.76538625012462713</v>
      </c>
      <c r="N46">
        <f t="shared" si="7"/>
        <v>1.1146300043220163E-2</v>
      </c>
      <c r="O46">
        <f t="shared" si="8"/>
        <v>3</v>
      </c>
      <c r="P46">
        <f t="shared" si="9"/>
        <v>6.4353193304214993E-3</v>
      </c>
      <c r="V46" s="21">
        <v>45797</v>
      </c>
      <c r="W46" s="6">
        <v>2</v>
      </c>
      <c r="X46" s="10">
        <v>6</v>
      </c>
      <c r="Y46" s="34"/>
      <c r="Z46" s="34"/>
      <c r="AA46" s="34"/>
      <c r="AB46" s="34"/>
      <c r="AC46" s="42"/>
      <c r="AD46" s="3"/>
      <c r="AL46" s="21">
        <v>45797</v>
      </c>
      <c r="AM46" s="6">
        <v>2</v>
      </c>
      <c r="AN46" s="10">
        <v>6</v>
      </c>
      <c r="AO46" s="34">
        <v>47.5</v>
      </c>
      <c r="AP46" s="34">
        <v>44.9</v>
      </c>
      <c r="AQ46" s="34">
        <v>56.3</v>
      </c>
      <c r="AR46" s="34">
        <v>51.9</v>
      </c>
      <c r="AS46" s="34">
        <v>46</v>
      </c>
      <c r="AT46" s="34">
        <v>51.4</v>
      </c>
      <c r="AU46" s="34">
        <v>54.2</v>
      </c>
      <c r="AV46" s="34">
        <v>47.8</v>
      </c>
      <c r="AW46" s="34">
        <v>50</v>
      </c>
      <c r="AX46" s="34">
        <v>51</v>
      </c>
      <c r="AY46" s="34">
        <v>55.2</v>
      </c>
      <c r="AZ46" s="34">
        <v>51.1</v>
      </c>
      <c r="BA46" s="34">
        <v>49.8</v>
      </c>
      <c r="BB46" s="34">
        <v>49.4</v>
      </c>
      <c r="BC46" s="34">
        <v>50</v>
      </c>
      <c r="BD46" s="34">
        <v>48.7</v>
      </c>
      <c r="BE46" s="34">
        <v>52.2</v>
      </c>
      <c r="BF46" s="34">
        <v>52.4</v>
      </c>
      <c r="BG46" s="34">
        <v>52.8</v>
      </c>
      <c r="BH46" s="34">
        <v>49</v>
      </c>
      <c r="BI46" s="34">
        <v>49.2</v>
      </c>
      <c r="BJ46" s="34">
        <v>48.7</v>
      </c>
      <c r="BK46" s="34">
        <v>51.3</v>
      </c>
      <c r="BL46" s="34">
        <v>53</v>
      </c>
      <c r="BM46" s="42">
        <v>45.9</v>
      </c>
      <c r="BN46" s="3"/>
      <c r="BW46" s="70">
        <v>45797</v>
      </c>
      <c r="BX46" s="71">
        <v>2</v>
      </c>
      <c r="BY46" s="72">
        <v>6</v>
      </c>
      <c r="BZ46" s="73">
        <v>4.87</v>
      </c>
      <c r="CA46" s="73">
        <v>4.01</v>
      </c>
      <c r="CB46" s="73">
        <v>4.08</v>
      </c>
      <c r="CC46" s="73">
        <v>4.9400000000000004</v>
      </c>
      <c r="CD46" s="73">
        <v>4.79</v>
      </c>
      <c r="CE46" s="3"/>
    </row>
    <row r="47" spans="1:86" x14ac:dyDescent="0.2">
      <c r="A47" s="21">
        <v>45797</v>
      </c>
      <c r="B47" s="6">
        <v>2</v>
      </c>
      <c r="C47" s="10" t="s">
        <v>3</v>
      </c>
      <c r="D47" s="11">
        <v>34.75</v>
      </c>
      <c r="E47" s="11">
        <v>42.94</v>
      </c>
      <c r="F47" s="12">
        <v>10.45</v>
      </c>
      <c r="G47" s="11">
        <v>6.75</v>
      </c>
      <c r="H47" s="11">
        <v>9.5399999999999991</v>
      </c>
      <c r="I47" s="23">
        <v>3.04</v>
      </c>
      <c r="J47">
        <f t="shared" si="3"/>
        <v>0.80575539568345322</v>
      </c>
      <c r="K47">
        <f t="shared" si="4"/>
        <v>0.77782952957615281</v>
      </c>
      <c r="L47">
        <f t="shared" si="5"/>
        <v>0.70909090909090911</v>
      </c>
      <c r="M47" s="3">
        <f t="shared" si="6"/>
        <v>0.76422527811683827</v>
      </c>
      <c r="N47">
        <f t="shared" si="7"/>
        <v>4.9747487226755781E-2</v>
      </c>
      <c r="O47">
        <f t="shared" si="8"/>
        <v>3</v>
      </c>
      <c r="P47">
        <f t="shared" si="9"/>
        <v>2.8721725141874922E-2</v>
      </c>
      <c r="V47" s="21">
        <v>45797</v>
      </c>
      <c r="W47" s="6">
        <v>2</v>
      </c>
      <c r="X47" s="10" t="s">
        <v>3</v>
      </c>
      <c r="Y47" s="34">
        <v>5.5</v>
      </c>
      <c r="Z47" s="34">
        <v>9.4</v>
      </c>
      <c r="AA47" s="34">
        <v>4.5</v>
      </c>
      <c r="AB47" s="34">
        <v>6.9</v>
      </c>
      <c r="AC47" s="42">
        <v>6.5</v>
      </c>
      <c r="AD47" s="3"/>
      <c r="AL47" s="21">
        <v>45797</v>
      </c>
      <c r="AM47" s="6">
        <v>2</v>
      </c>
      <c r="AN47" s="10" t="s">
        <v>3</v>
      </c>
      <c r="AO47" s="34">
        <v>53.1</v>
      </c>
      <c r="AP47" s="34">
        <v>46.4</v>
      </c>
      <c r="AQ47" s="34">
        <v>41</v>
      </c>
      <c r="AR47" s="34">
        <v>48.6</v>
      </c>
      <c r="AS47" s="34">
        <v>50.4</v>
      </c>
      <c r="AT47" s="35">
        <v>44.1</v>
      </c>
      <c r="AU47" s="34">
        <v>45.2</v>
      </c>
      <c r="AV47" s="34">
        <v>42.8</v>
      </c>
      <c r="AW47" s="34">
        <v>51.5</v>
      </c>
      <c r="AX47" s="34">
        <v>48.4</v>
      </c>
      <c r="AY47" s="34">
        <v>54.2</v>
      </c>
      <c r="AZ47" s="34">
        <v>54.7</v>
      </c>
      <c r="BA47" s="34">
        <v>53.5</v>
      </c>
      <c r="BB47" s="34">
        <v>53.3</v>
      </c>
      <c r="BC47" s="34">
        <v>59.7</v>
      </c>
      <c r="BD47" s="34">
        <v>40.799999999999997</v>
      </c>
      <c r="BE47" s="34">
        <v>48.8</v>
      </c>
      <c r="BF47" s="34">
        <v>48.2</v>
      </c>
      <c r="BG47" s="34">
        <v>46.4</v>
      </c>
      <c r="BH47" s="34">
        <v>45</v>
      </c>
      <c r="BI47" s="34">
        <v>50.5</v>
      </c>
      <c r="BJ47" s="34">
        <v>56.3</v>
      </c>
      <c r="BK47" s="34">
        <v>57.6</v>
      </c>
      <c r="BL47" s="34">
        <v>55.9</v>
      </c>
      <c r="BM47" s="42">
        <v>54.5</v>
      </c>
      <c r="BN47" s="3"/>
      <c r="BW47" s="70">
        <v>45797</v>
      </c>
      <c r="BX47" s="71">
        <v>2</v>
      </c>
      <c r="BY47" s="72" t="s">
        <v>3</v>
      </c>
      <c r="BZ47" s="73">
        <v>4.1900000000000004</v>
      </c>
      <c r="CA47" s="73">
        <v>4.0199999999999996</v>
      </c>
      <c r="CB47" s="73">
        <v>4.3099999999999996</v>
      </c>
      <c r="CC47" s="73">
        <v>3.82</v>
      </c>
      <c r="CD47" s="73">
        <v>3.92</v>
      </c>
      <c r="CE47" s="3"/>
    </row>
    <row r="48" spans="1:86" x14ac:dyDescent="0.2">
      <c r="A48" s="21">
        <v>45797</v>
      </c>
      <c r="B48" s="6">
        <v>2</v>
      </c>
      <c r="C48" s="10" t="s">
        <v>4</v>
      </c>
      <c r="D48" s="11">
        <v>22.76</v>
      </c>
      <c r="E48" s="11">
        <v>11.18</v>
      </c>
      <c r="F48" s="11">
        <v>20.82</v>
      </c>
      <c r="G48" s="11">
        <v>5.0199999999999996</v>
      </c>
      <c r="H48" s="11">
        <v>2.2999999999999998</v>
      </c>
      <c r="I48" s="23">
        <v>4.57</v>
      </c>
      <c r="J48">
        <f t="shared" si="3"/>
        <v>0.77943760984182775</v>
      </c>
      <c r="K48">
        <f t="shared" si="4"/>
        <v>0.79427549194991054</v>
      </c>
      <c r="L48">
        <f t="shared" si="5"/>
        <v>0.78049951969260323</v>
      </c>
      <c r="M48" s="3">
        <f t="shared" si="6"/>
        <v>0.78473754049478062</v>
      </c>
      <c r="N48">
        <f t="shared" si="7"/>
        <v>8.277155405277006E-3</v>
      </c>
      <c r="O48">
        <f t="shared" si="8"/>
        <v>3</v>
      </c>
      <c r="P48">
        <f t="shared" si="9"/>
        <v>4.778817901361046E-3</v>
      </c>
      <c r="V48" s="21">
        <v>45797</v>
      </c>
      <c r="W48" s="6">
        <v>2</v>
      </c>
      <c r="X48" s="10" t="s">
        <v>4</v>
      </c>
      <c r="Y48" s="34"/>
      <c r="Z48" s="34"/>
      <c r="AA48" s="34"/>
      <c r="AB48" s="34"/>
      <c r="AC48" s="42"/>
      <c r="AD48" s="3"/>
      <c r="AL48" s="21">
        <v>45797</v>
      </c>
      <c r="AM48" s="6">
        <v>2</v>
      </c>
      <c r="AN48" s="10" t="s">
        <v>4</v>
      </c>
      <c r="AO48" s="34">
        <v>46.7</v>
      </c>
      <c r="AP48" s="34">
        <v>46.4</v>
      </c>
      <c r="AQ48" s="34">
        <v>50.7</v>
      </c>
      <c r="AR48" s="34">
        <v>41.5</v>
      </c>
      <c r="AS48" s="34">
        <v>45.2</v>
      </c>
      <c r="AT48" s="34">
        <v>45.8</v>
      </c>
      <c r="AU48" s="34">
        <v>50</v>
      </c>
      <c r="AV48" s="34">
        <v>44.1</v>
      </c>
      <c r="AW48" s="34">
        <v>47.8</v>
      </c>
      <c r="AX48" s="34">
        <v>50.3</v>
      </c>
      <c r="AY48" s="34">
        <v>54.3</v>
      </c>
      <c r="AZ48" s="34">
        <v>49.8</v>
      </c>
      <c r="BA48" s="34">
        <v>47</v>
      </c>
      <c r="BB48" s="34">
        <v>47.5</v>
      </c>
      <c r="BC48" s="34">
        <v>48.8</v>
      </c>
      <c r="BD48" s="34">
        <v>52.4</v>
      </c>
      <c r="BE48" s="34">
        <v>47.1</v>
      </c>
      <c r="BF48" s="34">
        <v>41.1</v>
      </c>
      <c r="BG48" s="34">
        <v>50.5</v>
      </c>
      <c r="BH48" s="34">
        <v>51.2</v>
      </c>
      <c r="BI48" s="34">
        <v>45</v>
      </c>
      <c r="BJ48" s="34">
        <v>39.299999999999997</v>
      </c>
      <c r="BK48" s="34">
        <v>45.8</v>
      </c>
      <c r="BL48" s="34">
        <v>46.2</v>
      </c>
      <c r="BM48" s="42">
        <v>51.3</v>
      </c>
      <c r="BN48" s="3"/>
      <c r="BW48" s="70">
        <v>45797</v>
      </c>
      <c r="BX48" s="71">
        <v>2</v>
      </c>
      <c r="BY48" s="72" t="s">
        <v>4</v>
      </c>
      <c r="BZ48" s="73">
        <v>2.46</v>
      </c>
      <c r="CA48" s="73">
        <v>4.28</v>
      </c>
      <c r="CB48" s="73">
        <v>2.68</v>
      </c>
      <c r="CC48" s="73">
        <v>4.3499999999999996</v>
      </c>
      <c r="CD48" s="73">
        <v>4.24</v>
      </c>
      <c r="CE48" s="3"/>
    </row>
    <row r="49" spans="1:86" x14ac:dyDescent="0.2">
      <c r="A49" s="21">
        <v>45797</v>
      </c>
      <c r="B49" s="6">
        <v>2</v>
      </c>
      <c r="C49" s="10" t="s">
        <v>5</v>
      </c>
      <c r="D49" s="11">
        <v>14.66</v>
      </c>
      <c r="E49" s="11">
        <v>11.02</v>
      </c>
      <c r="F49" s="11">
        <v>14.17</v>
      </c>
      <c r="G49" s="11">
        <v>2.79</v>
      </c>
      <c r="H49" s="11">
        <v>2.5</v>
      </c>
      <c r="I49" s="23">
        <v>3</v>
      </c>
      <c r="J49">
        <f t="shared" si="3"/>
        <v>0.8096862210095499</v>
      </c>
      <c r="K49">
        <f t="shared" si="4"/>
        <v>0.77313974591651546</v>
      </c>
      <c r="L49">
        <f t="shared" si="5"/>
        <v>0.78828510938602681</v>
      </c>
      <c r="M49" s="3">
        <f t="shared" si="6"/>
        <v>0.79037035877069739</v>
      </c>
      <c r="N49">
        <f t="shared" si="7"/>
        <v>1.8362255013441253E-2</v>
      </c>
      <c r="O49">
        <f t="shared" si="8"/>
        <v>3</v>
      </c>
      <c r="P49">
        <f t="shared" si="9"/>
        <v>1.0601452874938863E-2</v>
      </c>
      <c r="V49" s="21">
        <v>45797</v>
      </c>
      <c r="W49" s="6">
        <v>2</v>
      </c>
      <c r="X49" s="10" t="s">
        <v>5</v>
      </c>
      <c r="Y49" s="34">
        <v>4.8</v>
      </c>
      <c r="Z49" s="34">
        <v>5.3</v>
      </c>
      <c r="AA49" s="34">
        <v>6.6</v>
      </c>
      <c r="AB49" s="34">
        <v>8.4</v>
      </c>
      <c r="AC49" s="42">
        <v>9.3000000000000007</v>
      </c>
      <c r="AD49" s="3"/>
      <c r="AL49" s="21">
        <v>45797</v>
      </c>
      <c r="AM49" s="6">
        <v>2</v>
      </c>
      <c r="AN49" s="10" t="s">
        <v>5</v>
      </c>
      <c r="AO49" s="34">
        <v>44.8</v>
      </c>
      <c r="AP49" s="34">
        <v>49</v>
      </c>
      <c r="AQ49" s="34">
        <v>50.1</v>
      </c>
      <c r="AR49" s="34">
        <v>51.4</v>
      </c>
      <c r="AS49" s="34">
        <v>49.4</v>
      </c>
      <c r="AT49" s="34">
        <v>44.7</v>
      </c>
      <c r="AU49" s="34">
        <v>47.1</v>
      </c>
      <c r="AV49" s="34">
        <v>44.9</v>
      </c>
      <c r="AW49" s="34">
        <v>46.6</v>
      </c>
      <c r="AX49" s="34">
        <v>47.2</v>
      </c>
      <c r="AY49" s="34">
        <v>49.7</v>
      </c>
      <c r="AZ49" s="34">
        <v>53.1</v>
      </c>
      <c r="BA49" s="34">
        <v>44</v>
      </c>
      <c r="BB49" s="34">
        <v>47.3</v>
      </c>
      <c r="BC49" s="34">
        <v>45.8</v>
      </c>
      <c r="BD49" s="34">
        <v>48.5</v>
      </c>
      <c r="BE49" s="34">
        <v>47.9</v>
      </c>
      <c r="BF49" s="34">
        <v>34.9</v>
      </c>
      <c r="BG49" s="34">
        <v>42</v>
      </c>
      <c r="BH49" s="34">
        <v>48.5</v>
      </c>
      <c r="BI49" s="34">
        <v>47.8</v>
      </c>
      <c r="BJ49" s="34">
        <v>50.8</v>
      </c>
      <c r="BK49" s="34">
        <v>46.8</v>
      </c>
      <c r="BL49" s="34">
        <v>47.7</v>
      </c>
      <c r="BM49" s="42">
        <v>57.1</v>
      </c>
      <c r="BN49" s="3"/>
      <c r="BW49" s="70">
        <v>45797</v>
      </c>
      <c r="BX49" s="71">
        <v>2</v>
      </c>
      <c r="BY49" s="72" t="s">
        <v>5</v>
      </c>
      <c r="BZ49" s="73">
        <v>5.28</v>
      </c>
      <c r="CA49" s="73">
        <v>5.03</v>
      </c>
      <c r="CB49" s="73">
        <v>4.43</v>
      </c>
      <c r="CC49" s="73">
        <v>4.99</v>
      </c>
      <c r="CD49" s="73">
        <v>5.03</v>
      </c>
      <c r="CE49" s="3"/>
    </row>
    <row r="50" spans="1:86" ht="16" thickBot="1" x14ac:dyDescent="0.25">
      <c r="A50" s="24">
        <v>45797</v>
      </c>
      <c r="B50" s="25">
        <v>2</v>
      </c>
      <c r="C50" s="26" t="s">
        <v>6</v>
      </c>
      <c r="D50" s="27">
        <v>21.81</v>
      </c>
      <c r="E50" s="27">
        <v>22.68</v>
      </c>
      <c r="F50" s="27">
        <v>17.91</v>
      </c>
      <c r="G50" s="27">
        <v>4.9800000000000004</v>
      </c>
      <c r="H50" s="27">
        <v>5.27</v>
      </c>
      <c r="I50" s="28">
        <v>3.98</v>
      </c>
      <c r="J50">
        <f t="shared" si="3"/>
        <v>0.77166437414030253</v>
      </c>
      <c r="K50">
        <f t="shared" si="4"/>
        <v>0.76763668430335097</v>
      </c>
      <c r="L50">
        <f t="shared" si="5"/>
        <v>0.77777777777777779</v>
      </c>
      <c r="M50" s="3">
        <f t="shared" si="6"/>
        <v>0.77235961207381043</v>
      </c>
      <c r="N50">
        <f t="shared" si="7"/>
        <v>5.1061689212566017E-3</v>
      </c>
      <c r="O50">
        <f t="shared" si="8"/>
        <v>3</v>
      </c>
      <c r="P50">
        <f t="shared" si="9"/>
        <v>2.9480480012152002E-3</v>
      </c>
      <c r="V50" s="24">
        <v>45797</v>
      </c>
      <c r="W50" s="25">
        <v>2</v>
      </c>
      <c r="X50" s="26" t="s">
        <v>6</v>
      </c>
      <c r="Y50" s="43"/>
      <c r="Z50" s="43"/>
      <c r="AA50" s="43"/>
      <c r="AB50" s="43"/>
      <c r="AC50" s="44"/>
      <c r="AD50" s="3"/>
      <c r="AL50" s="24">
        <v>45797</v>
      </c>
      <c r="AM50" s="25">
        <v>2</v>
      </c>
      <c r="AN50" s="26" t="s">
        <v>6</v>
      </c>
      <c r="AO50" s="43">
        <v>50.4</v>
      </c>
      <c r="AP50" s="43">
        <v>42.5</v>
      </c>
      <c r="AQ50" s="43">
        <v>42.8</v>
      </c>
      <c r="AR50" s="43">
        <v>43.1</v>
      </c>
      <c r="AS50" s="43">
        <v>42.5</v>
      </c>
      <c r="AT50" s="43">
        <v>47.2</v>
      </c>
      <c r="AU50" s="43">
        <v>49.1</v>
      </c>
      <c r="AV50" s="43">
        <v>60</v>
      </c>
      <c r="AW50" s="43">
        <v>43.1</v>
      </c>
      <c r="AX50" s="43">
        <v>50.1</v>
      </c>
      <c r="AY50" s="43">
        <v>44.6</v>
      </c>
      <c r="AZ50" s="43">
        <v>48.7</v>
      </c>
      <c r="BA50" s="43">
        <v>49.2</v>
      </c>
      <c r="BB50" s="43">
        <v>47.2</v>
      </c>
      <c r="BC50" s="43">
        <v>49.8</v>
      </c>
      <c r="BD50" s="43">
        <v>52.2</v>
      </c>
      <c r="BE50" s="43">
        <v>50.9</v>
      </c>
      <c r="BF50" s="43">
        <v>48.3</v>
      </c>
      <c r="BG50" s="43">
        <v>50.3</v>
      </c>
      <c r="BH50" s="43">
        <v>47.6</v>
      </c>
      <c r="BI50" s="43">
        <v>48</v>
      </c>
      <c r="BJ50" s="43">
        <v>49.3</v>
      </c>
      <c r="BK50" s="43">
        <v>48.3</v>
      </c>
      <c r="BL50" s="43">
        <v>47.9</v>
      </c>
      <c r="BM50" s="44">
        <v>44</v>
      </c>
      <c r="BN50" s="3"/>
      <c r="BW50" s="74">
        <v>45797</v>
      </c>
      <c r="BX50" s="75">
        <v>2</v>
      </c>
      <c r="BY50" s="76" t="s">
        <v>6</v>
      </c>
      <c r="BZ50" s="77">
        <v>4.22</v>
      </c>
      <c r="CA50" s="77">
        <v>4.55</v>
      </c>
      <c r="CB50" s="77">
        <v>4.5999999999999996</v>
      </c>
      <c r="CC50" s="77">
        <v>4.24</v>
      </c>
      <c r="CD50" s="77">
        <v>4.42</v>
      </c>
      <c r="CE50" s="3"/>
    </row>
    <row r="51" spans="1:86" x14ac:dyDescent="0.2">
      <c r="A51" s="21">
        <v>45804</v>
      </c>
      <c r="B51" s="6">
        <v>3</v>
      </c>
      <c r="C51" s="10">
        <v>4</v>
      </c>
      <c r="D51" s="11">
        <v>35.130000000000003</v>
      </c>
      <c r="E51" s="11">
        <v>63.57</v>
      </c>
      <c r="F51" s="11">
        <v>19.670000000000002</v>
      </c>
      <c r="G51" s="11">
        <v>9.07</v>
      </c>
      <c r="H51" s="11">
        <v>17.489999999999998</v>
      </c>
      <c r="I51" s="23">
        <v>5.41</v>
      </c>
      <c r="J51">
        <f t="shared" si="3"/>
        <v>0.7418161115855394</v>
      </c>
      <c r="K51">
        <f t="shared" si="4"/>
        <v>0.72487022180273708</v>
      </c>
      <c r="L51">
        <f t="shared" si="5"/>
        <v>0.72496187086934416</v>
      </c>
      <c r="M51" s="3">
        <f t="shared" si="6"/>
        <v>0.73054940141920677</v>
      </c>
      <c r="N51">
        <f t="shared" si="7"/>
        <v>9.757364826988784E-3</v>
      </c>
      <c r="O51">
        <f t="shared" si="8"/>
        <v>3</v>
      </c>
      <c r="P51">
        <f t="shared" si="9"/>
        <v>5.633417209443361E-3</v>
      </c>
      <c r="Q51">
        <f t="shared" ref="Q51" si="88">AVERAGE(P51:P57)</f>
        <v>8.2139027925126253E-3</v>
      </c>
      <c r="V51" s="21">
        <v>45804</v>
      </c>
      <c r="W51" s="6">
        <v>3</v>
      </c>
      <c r="X51" s="10">
        <v>4</v>
      </c>
      <c r="Y51" s="34"/>
      <c r="Z51" s="34"/>
      <c r="AA51" s="34"/>
      <c r="AB51" s="34"/>
      <c r="AC51" s="42"/>
      <c r="AD51" s="3">
        <f t="shared" ref="AD51" si="89">AVERAGE(Y51:AC57)</f>
        <v>3.6</v>
      </c>
      <c r="AE51">
        <f t="shared" ref="AE51" si="90">_xlfn.STDEV.S(Y51:AC57)</f>
        <v>1.848122170083881</v>
      </c>
      <c r="AF51">
        <f t="shared" ref="AF51" si="91">COUNT(Y51:AC57)</f>
        <v>10</v>
      </c>
      <c r="AG51">
        <f t="shared" ref="AG51" si="92">AE51/SQRT(AF51)</f>
        <v>0.58442754517181628</v>
      </c>
      <c r="AL51" s="21">
        <v>45804</v>
      </c>
      <c r="AM51" s="6">
        <v>3</v>
      </c>
      <c r="AN51" s="10">
        <v>4</v>
      </c>
      <c r="AO51" s="34">
        <v>42.8</v>
      </c>
      <c r="AP51" s="34">
        <v>46.1</v>
      </c>
      <c r="AQ51" s="34">
        <v>4</v>
      </c>
      <c r="AR51" s="34">
        <v>49.2</v>
      </c>
      <c r="AS51" s="34">
        <v>56.9</v>
      </c>
      <c r="AT51" s="34">
        <v>45.9</v>
      </c>
      <c r="AU51" s="34">
        <v>52.5</v>
      </c>
      <c r="AV51" s="34">
        <v>45.1</v>
      </c>
      <c r="AW51" s="34">
        <v>58.1</v>
      </c>
      <c r="AX51" s="34">
        <v>58.1</v>
      </c>
      <c r="AY51" s="34">
        <v>53.1</v>
      </c>
      <c r="AZ51" s="34">
        <v>50.8</v>
      </c>
      <c r="BA51" s="34">
        <v>52.2</v>
      </c>
      <c r="BB51" s="34">
        <v>42.1</v>
      </c>
      <c r="BC51" s="34">
        <v>53.1</v>
      </c>
      <c r="BD51" s="34">
        <v>42</v>
      </c>
      <c r="BE51" s="34">
        <v>46.4</v>
      </c>
      <c r="BF51" s="34">
        <v>45.1</v>
      </c>
      <c r="BG51" s="34">
        <v>53.2</v>
      </c>
      <c r="BH51" s="34">
        <v>52.5</v>
      </c>
      <c r="BI51" s="34">
        <v>41.3</v>
      </c>
      <c r="BJ51" s="34">
        <v>48.3</v>
      </c>
      <c r="BK51" s="34">
        <v>57.1</v>
      </c>
      <c r="BL51" s="34">
        <v>50.1</v>
      </c>
      <c r="BM51" s="42">
        <v>49.2</v>
      </c>
      <c r="BN51" s="3">
        <f t="shared" ref="BN51" si="93">AVERAGE(AO51:BM57)</f>
        <v>46.774857142857144</v>
      </c>
      <c r="BO51">
        <f t="shared" ref="BO51" si="94">_xlfn.STDEV.S(AO51:BM57)</f>
        <v>5.9665780694452542</v>
      </c>
      <c r="BP51">
        <f t="shared" ref="BP51" si="95">COUNT(AO51:BM57)</f>
        <v>175</v>
      </c>
      <c r="BQ51">
        <f t="shared" ref="BQ51" si="96">BO51/SQRT(BP51)</f>
        <v>0.45103090713725758</v>
      </c>
      <c r="BR51">
        <v>1.1693714285714285</v>
      </c>
      <c r="BW51" s="70">
        <v>45804</v>
      </c>
      <c r="BX51" s="71">
        <v>3</v>
      </c>
      <c r="BY51" s="72">
        <v>4</v>
      </c>
      <c r="BZ51" s="73">
        <v>5.42</v>
      </c>
      <c r="CA51" s="73">
        <v>6.23</v>
      </c>
      <c r="CB51" s="73">
        <v>5.67</v>
      </c>
      <c r="CC51" s="73">
        <v>5.08</v>
      </c>
      <c r="CD51" s="73">
        <v>5.61</v>
      </c>
      <c r="CE51" s="3">
        <f t="shared" ref="CE51" si="97">AVERAGE(BZ51:CD57)</f>
        <v>5.3997142857142855</v>
      </c>
      <c r="CF51">
        <f t="shared" ref="CF51" si="98">_xlfn.STDEV.S(BZ51:CD57)</f>
        <v>0.55075608839808721</v>
      </c>
      <c r="CG51">
        <f t="shared" ref="CG51" si="99">COUNT(BZ51:CD57)</f>
        <v>35</v>
      </c>
      <c r="CH51">
        <f t="shared" ref="CH51" si="100">CF51/SQRT(CG51)</f>
        <v>9.309477028545568E-2</v>
      </c>
    </row>
    <row r="52" spans="1:86" x14ac:dyDescent="0.2">
      <c r="A52" s="21">
        <v>45804</v>
      </c>
      <c r="B52" s="6">
        <v>3</v>
      </c>
      <c r="C52" s="10">
        <v>5</v>
      </c>
      <c r="D52" s="11">
        <v>13.74</v>
      </c>
      <c r="E52" s="11">
        <v>19.55</v>
      </c>
      <c r="F52" s="11">
        <v>46.18</v>
      </c>
      <c r="G52" s="11">
        <v>3.51</v>
      </c>
      <c r="H52" s="11">
        <v>5.25</v>
      </c>
      <c r="I52" s="23">
        <v>11.98</v>
      </c>
      <c r="J52">
        <f t="shared" si="3"/>
        <v>0.74454148471615722</v>
      </c>
      <c r="K52">
        <f t="shared" si="4"/>
        <v>0.73145780051150899</v>
      </c>
      <c r="L52">
        <f t="shared" si="5"/>
        <v>0.74058033780857524</v>
      </c>
      <c r="M52" s="3">
        <f t="shared" si="6"/>
        <v>0.73885987434541389</v>
      </c>
      <c r="N52">
        <f t="shared" si="7"/>
        <v>6.7093735913120404E-3</v>
      </c>
      <c r="O52">
        <f t="shared" si="8"/>
        <v>3</v>
      </c>
      <c r="P52">
        <f t="shared" si="9"/>
        <v>3.8736586490377731E-3</v>
      </c>
      <c r="V52" s="21">
        <v>45804</v>
      </c>
      <c r="W52" s="6">
        <v>3</v>
      </c>
      <c r="X52" s="10">
        <v>5</v>
      </c>
      <c r="Y52" s="34">
        <v>2.2999999999999998</v>
      </c>
      <c r="Z52" s="34">
        <v>2.6</v>
      </c>
      <c r="AA52" s="34">
        <v>3.3</v>
      </c>
      <c r="AB52" s="34">
        <v>6.6</v>
      </c>
      <c r="AC52" s="42">
        <v>7.1</v>
      </c>
      <c r="AD52" s="3"/>
      <c r="AL52" s="21">
        <v>45804</v>
      </c>
      <c r="AM52" s="6">
        <v>3</v>
      </c>
      <c r="AN52" s="10">
        <v>5</v>
      </c>
      <c r="AO52" s="34">
        <v>41.3</v>
      </c>
      <c r="AP52" s="34">
        <v>45.5</v>
      </c>
      <c r="AQ52" s="34">
        <v>52.7</v>
      </c>
      <c r="AR52" s="34">
        <v>52.8</v>
      </c>
      <c r="AS52" s="34">
        <v>54.1</v>
      </c>
      <c r="AT52" s="34">
        <v>46.5</v>
      </c>
      <c r="AU52" s="34">
        <v>41.5</v>
      </c>
      <c r="AV52" s="34">
        <v>35.200000000000003</v>
      </c>
      <c r="AW52" s="34">
        <v>43.3</v>
      </c>
      <c r="AX52" s="34">
        <v>48.8</v>
      </c>
      <c r="AY52" s="34">
        <v>50.2</v>
      </c>
      <c r="AZ52" s="34">
        <v>47.5</v>
      </c>
      <c r="BA52" s="34">
        <v>52.6</v>
      </c>
      <c r="BB52" s="34">
        <v>42.7</v>
      </c>
      <c r="BC52" s="34">
        <v>51.7</v>
      </c>
      <c r="BD52" s="34">
        <v>54.1</v>
      </c>
      <c r="BE52" s="34">
        <v>48.9</v>
      </c>
      <c r="BF52" s="34">
        <v>42.9</v>
      </c>
      <c r="BG52" s="34">
        <v>49.6</v>
      </c>
      <c r="BH52" s="34">
        <v>43.8</v>
      </c>
      <c r="BI52" s="34">
        <v>47.5</v>
      </c>
      <c r="BJ52" s="34">
        <v>55.7</v>
      </c>
      <c r="BK52" s="34">
        <v>44.5</v>
      </c>
      <c r="BL52" s="34">
        <v>45</v>
      </c>
      <c r="BM52" s="42">
        <v>48.3</v>
      </c>
      <c r="BN52" s="3"/>
      <c r="BW52" s="70">
        <v>45804</v>
      </c>
      <c r="BX52" s="71">
        <v>3</v>
      </c>
      <c r="BY52" s="72">
        <v>5</v>
      </c>
      <c r="BZ52" s="73">
        <v>5.24</v>
      </c>
      <c r="CA52" s="73">
        <v>4.83</v>
      </c>
      <c r="CB52" s="73">
        <v>4.3899999999999997</v>
      </c>
      <c r="CC52" s="73">
        <v>4.4000000000000004</v>
      </c>
      <c r="CD52" s="73">
        <v>5.38</v>
      </c>
      <c r="CE52" s="3"/>
    </row>
    <row r="53" spans="1:86" x14ac:dyDescent="0.2">
      <c r="A53" s="21">
        <v>45804</v>
      </c>
      <c r="B53" s="6">
        <v>3</v>
      </c>
      <c r="C53" s="10">
        <v>6</v>
      </c>
      <c r="D53" s="11">
        <v>28.73</v>
      </c>
      <c r="E53" s="11">
        <v>46.22</v>
      </c>
      <c r="F53" s="11">
        <v>20.54</v>
      </c>
      <c r="G53" s="11">
        <v>8.08</v>
      </c>
      <c r="H53" s="11">
        <v>12.98</v>
      </c>
      <c r="I53" s="23">
        <v>5.45</v>
      </c>
      <c r="J53">
        <f t="shared" si="3"/>
        <v>0.71876087713191783</v>
      </c>
      <c r="K53">
        <f t="shared" si="4"/>
        <v>0.7191691908264819</v>
      </c>
      <c r="L53">
        <f t="shared" si="5"/>
        <v>0.7346640701071081</v>
      </c>
      <c r="M53" s="3">
        <f t="shared" si="6"/>
        <v>0.72419804602183591</v>
      </c>
      <c r="N53">
        <f t="shared" si="7"/>
        <v>9.0661416894627696E-3</v>
      </c>
      <c r="O53">
        <f t="shared" si="8"/>
        <v>3</v>
      </c>
      <c r="P53">
        <f t="shared" si="9"/>
        <v>5.2343393449226193E-3</v>
      </c>
      <c r="V53" s="21">
        <v>45804</v>
      </c>
      <c r="W53" s="6">
        <v>3</v>
      </c>
      <c r="X53" s="10">
        <v>6</v>
      </c>
      <c r="Y53" s="34"/>
      <c r="Z53" s="34"/>
      <c r="AA53" s="34"/>
      <c r="AB53" s="34"/>
      <c r="AC53" s="42"/>
      <c r="AD53" s="3"/>
      <c r="AL53" s="21">
        <v>45804</v>
      </c>
      <c r="AM53" s="6">
        <v>3</v>
      </c>
      <c r="AN53" s="10">
        <v>6</v>
      </c>
      <c r="AO53" s="34">
        <v>51.4</v>
      </c>
      <c r="AP53" s="34">
        <v>38.6</v>
      </c>
      <c r="AQ53" s="34">
        <v>41.3</v>
      </c>
      <c r="AR53" s="34">
        <v>49.6</v>
      </c>
      <c r="AS53" s="34">
        <v>48.8</v>
      </c>
      <c r="AT53" s="34">
        <v>37.6</v>
      </c>
      <c r="AU53" s="34">
        <v>36.1</v>
      </c>
      <c r="AV53" s="34">
        <v>53.5</v>
      </c>
      <c r="AW53" s="34">
        <v>54.8</v>
      </c>
      <c r="AX53" s="34">
        <v>36.299999999999997</v>
      </c>
      <c r="AY53" s="34">
        <v>45</v>
      </c>
      <c r="AZ53" s="34">
        <v>53.2</v>
      </c>
      <c r="BA53" s="34">
        <v>48.9</v>
      </c>
      <c r="BB53" s="34">
        <v>49.3</v>
      </c>
      <c r="BC53" s="34">
        <v>40.5</v>
      </c>
      <c r="BD53" s="34">
        <v>38.5</v>
      </c>
      <c r="BE53" s="34">
        <v>39.6</v>
      </c>
      <c r="BF53" s="34">
        <v>36.1</v>
      </c>
      <c r="BG53" s="34">
        <v>43.2</v>
      </c>
      <c r="BH53" s="34">
        <v>47.9</v>
      </c>
      <c r="BI53" s="34">
        <v>42.8</v>
      </c>
      <c r="BJ53" s="34">
        <v>37.5</v>
      </c>
      <c r="BK53" s="34">
        <v>44.6</v>
      </c>
      <c r="BL53" s="34">
        <v>52.2</v>
      </c>
      <c r="BM53" s="42">
        <v>40.9</v>
      </c>
      <c r="BN53" s="3"/>
      <c r="BW53" s="70">
        <v>45804</v>
      </c>
      <c r="BX53" s="71">
        <v>3</v>
      </c>
      <c r="BY53" s="72">
        <v>6</v>
      </c>
      <c r="BZ53" s="73">
        <v>4.8499999999999996</v>
      </c>
      <c r="CA53" s="73">
        <v>5.85</v>
      </c>
      <c r="CB53" s="73">
        <v>4.91</v>
      </c>
      <c r="CC53" s="73">
        <v>5.59</v>
      </c>
      <c r="CD53" s="73">
        <v>6.24</v>
      </c>
      <c r="CE53" s="3"/>
    </row>
    <row r="54" spans="1:86" x14ac:dyDescent="0.2">
      <c r="A54" s="21">
        <v>45804</v>
      </c>
      <c r="B54" s="6">
        <v>3</v>
      </c>
      <c r="C54" s="10" t="s">
        <v>3</v>
      </c>
      <c r="D54" s="11">
        <v>21.48</v>
      </c>
      <c r="E54" s="11">
        <v>17.27</v>
      </c>
      <c r="F54" s="12">
        <v>24.89</v>
      </c>
      <c r="G54" s="11">
        <v>6.14</v>
      </c>
      <c r="H54" s="11">
        <v>4.6500000000000004</v>
      </c>
      <c r="I54" s="23">
        <v>6.69</v>
      </c>
      <c r="J54">
        <f t="shared" si="3"/>
        <v>0.71415270018621968</v>
      </c>
      <c r="K54">
        <f t="shared" si="4"/>
        <v>0.73074696004632311</v>
      </c>
      <c r="L54">
        <f t="shared" si="5"/>
        <v>0.73121735636801921</v>
      </c>
      <c r="M54" s="3">
        <f t="shared" si="6"/>
        <v>0.72537233886685393</v>
      </c>
      <c r="N54">
        <f t="shared" si="7"/>
        <v>9.7193383143018373E-3</v>
      </c>
      <c r="O54">
        <f t="shared" si="8"/>
        <v>3</v>
      </c>
      <c r="P54">
        <f t="shared" si="9"/>
        <v>5.6114625921072098E-3</v>
      </c>
      <c r="V54" s="21">
        <v>45804</v>
      </c>
      <c r="W54" s="6">
        <v>3</v>
      </c>
      <c r="X54" s="10" t="s">
        <v>3</v>
      </c>
      <c r="Y54" s="34"/>
      <c r="Z54" s="34"/>
      <c r="AA54" s="34"/>
      <c r="AB54" s="34"/>
      <c r="AC54" s="42"/>
      <c r="AD54" s="3"/>
      <c r="AL54" s="21">
        <v>45804</v>
      </c>
      <c r="AM54" s="6">
        <v>3</v>
      </c>
      <c r="AN54" s="10" t="s">
        <v>3</v>
      </c>
      <c r="AO54" s="34">
        <v>51.7</v>
      </c>
      <c r="AP54" s="34">
        <v>42.5</v>
      </c>
      <c r="AQ54" s="34">
        <v>46.5</v>
      </c>
      <c r="AR54" s="34">
        <v>51.4</v>
      </c>
      <c r="AS54" s="34">
        <v>51.1</v>
      </c>
      <c r="AT54" s="35">
        <v>47.9</v>
      </c>
      <c r="AU54" s="34">
        <v>44.7</v>
      </c>
      <c r="AV54" s="34">
        <v>49.1</v>
      </c>
      <c r="AW54" s="34">
        <v>48.1</v>
      </c>
      <c r="AX54" s="34">
        <v>51</v>
      </c>
      <c r="AY54" s="34">
        <v>49.4</v>
      </c>
      <c r="AZ54" s="34">
        <v>51</v>
      </c>
      <c r="BA54" s="34">
        <v>46.2</v>
      </c>
      <c r="BB54" s="34">
        <v>42.7</v>
      </c>
      <c r="BC54" s="34">
        <v>37.200000000000003</v>
      </c>
      <c r="BD54" s="34">
        <v>51.1</v>
      </c>
      <c r="BE54" s="34">
        <v>53.7</v>
      </c>
      <c r="BF54" s="34">
        <v>49.1</v>
      </c>
      <c r="BG54" s="34">
        <v>49.9</v>
      </c>
      <c r="BH54" s="34">
        <v>49.7</v>
      </c>
      <c r="BI54" s="34">
        <v>49.9</v>
      </c>
      <c r="BJ54" s="34">
        <v>48.6</v>
      </c>
      <c r="BK54" s="34">
        <v>36.6</v>
      </c>
      <c r="BL54" s="34">
        <v>49.8</v>
      </c>
      <c r="BM54" s="42">
        <v>49.3</v>
      </c>
      <c r="BN54" s="3"/>
      <c r="BW54" s="70">
        <v>45804</v>
      </c>
      <c r="BX54" s="71">
        <v>3</v>
      </c>
      <c r="BY54" s="72" t="s">
        <v>3</v>
      </c>
      <c r="BZ54" s="73">
        <v>5.31</v>
      </c>
      <c r="CA54" s="73">
        <v>5.43</v>
      </c>
      <c r="CB54" s="73">
        <v>4.63</v>
      </c>
      <c r="CC54" s="73">
        <v>4.54</v>
      </c>
      <c r="CD54" s="73">
        <v>4.6900000000000004</v>
      </c>
      <c r="CE54" s="3"/>
    </row>
    <row r="55" spans="1:86" x14ac:dyDescent="0.2">
      <c r="A55" s="21">
        <v>45804</v>
      </c>
      <c r="B55" s="6">
        <v>3</v>
      </c>
      <c r="C55" s="10" t="s">
        <v>4</v>
      </c>
      <c r="D55" s="11">
        <v>38.94</v>
      </c>
      <c r="E55" s="11">
        <v>13.87</v>
      </c>
      <c r="F55" s="11">
        <v>21.72</v>
      </c>
      <c r="G55" s="11">
        <v>9.1999999999999993</v>
      </c>
      <c r="H55" s="11">
        <v>3.28</v>
      </c>
      <c r="I55" s="23">
        <v>5.89</v>
      </c>
      <c r="J55">
        <f t="shared" si="3"/>
        <v>0.76373908577298411</v>
      </c>
      <c r="K55">
        <f t="shared" si="4"/>
        <v>0.76351838500360492</v>
      </c>
      <c r="L55">
        <f t="shared" si="5"/>
        <v>0.72882136279926335</v>
      </c>
      <c r="M55" s="3">
        <f t="shared" si="6"/>
        <v>0.75202627785861742</v>
      </c>
      <c r="N55">
        <f t="shared" si="7"/>
        <v>2.0096348906985081E-2</v>
      </c>
      <c r="O55">
        <f t="shared" si="8"/>
        <v>3</v>
      </c>
      <c r="P55">
        <f t="shared" si="9"/>
        <v>1.1602632451176478E-2</v>
      </c>
      <c r="V55" s="21">
        <v>45804</v>
      </c>
      <c r="W55" s="6">
        <v>3</v>
      </c>
      <c r="X55" s="10" t="s">
        <v>4</v>
      </c>
      <c r="Y55" s="34">
        <v>4.2</v>
      </c>
      <c r="Z55" s="34">
        <v>3.3</v>
      </c>
      <c r="AA55" s="34">
        <v>2.5</v>
      </c>
      <c r="AB55" s="34">
        <v>1.7</v>
      </c>
      <c r="AC55" s="42">
        <v>2.4</v>
      </c>
      <c r="AD55" s="3"/>
      <c r="AL55" s="21">
        <v>45804</v>
      </c>
      <c r="AM55" s="6">
        <v>3</v>
      </c>
      <c r="AN55" s="10" t="s">
        <v>4</v>
      </c>
      <c r="AO55" s="34">
        <v>48.9</v>
      </c>
      <c r="AP55" s="34">
        <v>42.5</v>
      </c>
      <c r="AQ55" s="34">
        <v>40.1</v>
      </c>
      <c r="AR55" s="34">
        <v>45.8</v>
      </c>
      <c r="AS55" s="34">
        <v>52.4</v>
      </c>
      <c r="AT55" s="34">
        <v>52.5</v>
      </c>
      <c r="AU55" s="34">
        <v>45.6</v>
      </c>
      <c r="AV55" s="34">
        <v>45.9</v>
      </c>
      <c r="AW55" s="34">
        <v>46.1</v>
      </c>
      <c r="AX55" s="34">
        <v>52.9</v>
      </c>
      <c r="AY55" s="34">
        <v>43.8</v>
      </c>
      <c r="AZ55" s="34">
        <v>47.6</v>
      </c>
      <c r="BA55" s="34">
        <v>51.2</v>
      </c>
      <c r="BB55" s="34">
        <v>49.6</v>
      </c>
      <c r="BC55" s="34">
        <v>49.4</v>
      </c>
      <c r="BD55" s="34">
        <v>57.5</v>
      </c>
      <c r="BE55" s="34">
        <v>41</v>
      </c>
      <c r="BF55" s="34">
        <v>39.299999999999997</v>
      </c>
      <c r="BG55" s="34">
        <v>39.9</v>
      </c>
      <c r="BH55" s="34">
        <v>50.9</v>
      </c>
      <c r="BI55" s="34">
        <v>42.8</v>
      </c>
      <c r="BJ55" s="34">
        <v>37.6</v>
      </c>
      <c r="BK55" s="34">
        <v>50.9</v>
      </c>
      <c r="BL55" s="34">
        <v>48.7</v>
      </c>
      <c r="BM55" s="42">
        <v>47.9</v>
      </c>
      <c r="BN55" s="3"/>
      <c r="BW55" s="70">
        <v>45804</v>
      </c>
      <c r="BX55" s="71">
        <v>3</v>
      </c>
      <c r="BY55" s="72" t="s">
        <v>4</v>
      </c>
      <c r="BZ55" s="73">
        <v>5.73</v>
      </c>
      <c r="CA55" s="73">
        <v>5.66</v>
      </c>
      <c r="CB55" s="73">
        <v>5.23</v>
      </c>
      <c r="CC55" s="73">
        <v>5.44</v>
      </c>
      <c r="CD55" s="73">
        <v>5.12</v>
      </c>
      <c r="CE55" s="3"/>
    </row>
    <row r="56" spans="1:86" x14ac:dyDescent="0.2">
      <c r="A56" s="21">
        <v>45804</v>
      </c>
      <c r="B56" s="6">
        <v>3</v>
      </c>
      <c r="C56" s="10" t="s">
        <v>5</v>
      </c>
      <c r="D56" s="11">
        <v>16.87</v>
      </c>
      <c r="E56" s="11">
        <v>18.829999999999998</v>
      </c>
      <c r="F56" s="11">
        <v>14.53</v>
      </c>
      <c r="G56" s="11">
        <v>4</v>
      </c>
      <c r="H56" s="11">
        <v>3.84</v>
      </c>
      <c r="I56" s="23">
        <v>3.3</v>
      </c>
      <c r="J56">
        <f t="shared" si="3"/>
        <v>0.7628927089508003</v>
      </c>
      <c r="K56">
        <f t="shared" si="4"/>
        <v>0.7960701009028146</v>
      </c>
      <c r="L56">
        <f t="shared" si="5"/>
        <v>0.77288368891947701</v>
      </c>
      <c r="M56" s="3">
        <f t="shared" si="6"/>
        <v>0.7772821662576973</v>
      </c>
      <c r="N56">
        <f t="shared" si="7"/>
        <v>1.70204226256437E-2</v>
      </c>
      <c r="O56">
        <f t="shared" si="8"/>
        <v>3</v>
      </c>
      <c r="P56">
        <f t="shared" si="9"/>
        <v>9.8267455846365887E-3</v>
      </c>
      <c r="V56" s="21">
        <v>45804</v>
      </c>
      <c r="W56" s="6">
        <v>3</v>
      </c>
      <c r="X56" s="10" t="s">
        <v>5</v>
      </c>
      <c r="Y56" s="34"/>
      <c r="Z56" s="34"/>
      <c r="AA56" s="34"/>
      <c r="AB56" s="34"/>
      <c r="AC56" s="42"/>
      <c r="AD56" s="3"/>
      <c r="AL56" s="21">
        <v>45804</v>
      </c>
      <c r="AM56" s="6">
        <v>3</v>
      </c>
      <c r="AN56" s="10" t="s">
        <v>5</v>
      </c>
      <c r="AO56" s="34">
        <v>57.4</v>
      </c>
      <c r="AP56" s="34">
        <v>50.2</v>
      </c>
      <c r="AQ56" s="34">
        <v>50.3</v>
      </c>
      <c r="AR56" s="34">
        <v>47.1</v>
      </c>
      <c r="AS56" s="34">
        <v>44.5</v>
      </c>
      <c r="AT56" s="34">
        <v>45.6</v>
      </c>
      <c r="AU56" s="34">
        <v>46.7</v>
      </c>
      <c r="AV56" s="34">
        <v>50.9</v>
      </c>
      <c r="AW56" s="34">
        <v>46.1</v>
      </c>
      <c r="AX56" s="34">
        <v>46.5</v>
      </c>
      <c r="AY56" s="34">
        <v>43.4</v>
      </c>
      <c r="AZ56" s="34">
        <v>50.6</v>
      </c>
      <c r="BA56" s="34">
        <v>52.5</v>
      </c>
      <c r="BB56" s="34">
        <v>45.5</v>
      </c>
      <c r="BC56" s="34">
        <v>45.5</v>
      </c>
      <c r="BD56" s="34">
        <v>46.5</v>
      </c>
      <c r="BE56" s="34">
        <v>50.6</v>
      </c>
      <c r="BF56" s="34">
        <v>56.2</v>
      </c>
      <c r="BG56" s="34">
        <v>51.3</v>
      </c>
      <c r="BH56" s="34">
        <v>41.7</v>
      </c>
      <c r="BI56" s="34">
        <v>45.3</v>
      </c>
      <c r="BJ56" s="34">
        <v>44.7</v>
      </c>
      <c r="BK56" s="34">
        <v>43.1</v>
      </c>
      <c r="BL56" s="34">
        <v>46.6</v>
      </c>
      <c r="BM56" s="42">
        <v>46.3</v>
      </c>
      <c r="BN56" s="3"/>
      <c r="BW56" s="70">
        <v>45804</v>
      </c>
      <c r="BX56" s="71">
        <v>3</v>
      </c>
      <c r="BY56" s="72" t="s">
        <v>5</v>
      </c>
      <c r="BZ56" s="73">
        <v>4.74</v>
      </c>
      <c r="CA56" s="73">
        <v>5.79</v>
      </c>
      <c r="CB56" s="73">
        <v>5.54</v>
      </c>
      <c r="CC56" s="73">
        <v>5.45</v>
      </c>
      <c r="CD56" s="73">
        <v>5.99</v>
      </c>
      <c r="CE56" s="3"/>
    </row>
    <row r="57" spans="1:86" ht="16" thickBot="1" x14ac:dyDescent="0.25">
      <c r="A57" s="24">
        <v>45804</v>
      </c>
      <c r="B57" s="25">
        <v>3</v>
      </c>
      <c r="C57" s="26" t="s">
        <v>6</v>
      </c>
      <c r="D57" s="27">
        <v>37.28</v>
      </c>
      <c r="E57" s="27">
        <v>10.87</v>
      </c>
      <c r="F57" s="27">
        <v>21.05</v>
      </c>
      <c r="G57" s="27">
        <v>10.3</v>
      </c>
      <c r="H57" s="27">
        <v>2.5099999999999998</v>
      </c>
      <c r="I57" s="28">
        <v>4.79</v>
      </c>
      <c r="J57">
        <f t="shared" si="3"/>
        <v>0.72371244635193133</v>
      </c>
      <c r="K57">
        <f t="shared" si="4"/>
        <v>0.76908923643054283</v>
      </c>
      <c r="L57">
        <f t="shared" si="5"/>
        <v>0.77244655581947752</v>
      </c>
      <c r="M57" s="3">
        <f t="shared" si="6"/>
        <v>0.75508274620065052</v>
      </c>
      <c r="N57">
        <f t="shared" si="7"/>
        <v>2.7219288800752025E-2</v>
      </c>
      <c r="O57">
        <f t="shared" si="8"/>
        <v>3</v>
      </c>
      <c r="P57">
        <f t="shared" si="9"/>
        <v>1.5715063716264348E-2</v>
      </c>
      <c r="V57" s="24">
        <v>45804</v>
      </c>
      <c r="W57" s="25">
        <v>3</v>
      </c>
      <c r="X57" s="26" t="s">
        <v>6</v>
      </c>
      <c r="Y57" s="43"/>
      <c r="Z57" s="43"/>
      <c r="AA57" s="43"/>
      <c r="AB57" s="43"/>
      <c r="AC57" s="44"/>
      <c r="AD57" s="3"/>
      <c r="AL57" s="24">
        <v>45804</v>
      </c>
      <c r="AM57" s="25">
        <v>3</v>
      </c>
      <c r="AN57" s="26" t="s">
        <v>6</v>
      </c>
      <c r="AO57" s="43">
        <v>44</v>
      </c>
      <c r="AP57" s="43">
        <v>49.5</v>
      </c>
      <c r="AQ57" s="43">
        <v>43.6</v>
      </c>
      <c r="AR57" s="43">
        <v>50.3</v>
      </c>
      <c r="AS57" s="43">
        <v>51</v>
      </c>
      <c r="AT57" s="43">
        <v>40.4</v>
      </c>
      <c r="AU57" s="43">
        <v>42.1</v>
      </c>
      <c r="AV57" s="43">
        <v>53.4</v>
      </c>
      <c r="AW57" s="43">
        <v>45.5</v>
      </c>
      <c r="AX57" s="43">
        <v>41.2</v>
      </c>
      <c r="AY57" s="43">
        <v>41.7</v>
      </c>
      <c r="AZ57" s="43">
        <v>46.7</v>
      </c>
      <c r="BA57" s="43">
        <v>46.4</v>
      </c>
      <c r="BB57" s="43">
        <v>40.799999999999997</v>
      </c>
      <c r="BC57" s="43">
        <v>40.5</v>
      </c>
      <c r="BD57" s="43">
        <v>38.5</v>
      </c>
      <c r="BE57" s="43">
        <v>47.8</v>
      </c>
      <c r="BF57" s="43">
        <v>43</v>
      </c>
      <c r="BG57" s="43">
        <v>45</v>
      </c>
      <c r="BH57" s="43">
        <v>43.5</v>
      </c>
      <c r="BI57" s="43">
        <v>46.7</v>
      </c>
      <c r="BJ57" s="43">
        <v>48.5</v>
      </c>
      <c r="BK57" s="43">
        <v>46.8</v>
      </c>
      <c r="BL57" s="43">
        <v>49.9</v>
      </c>
      <c r="BM57" s="44">
        <v>44.6</v>
      </c>
      <c r="BN57" s="3"/>
      <c r="BW57" s="74">
        <v>45804</v>
      </c>
      <c r="BX57" s="75">
        <v>3</v>
      </c>
      <c r="BY57" s="76" t="s">
        <v>6</v>
      </c>
      <c r="BZ57" s="77">
        <v>5.74</v>
      </c>
      <c r="CA57" s="77">
        <v>5.99</v>
      </c>
      <c r="CB57" s="77">
        <v>6.69</v>
      </c>
      <c r="CC57" s="77">
        <v>5.89</v>
      </c>
      <c r="CD57" s="77">
        <v>5.7</v>
      </c>
      <c r="CE57" s="3"/>
    </row>
    <row r="58" spans="1:86" x14ac:dyDescent="0.2">
      <c r="A58" s="21">
        <v>45811</v>
      </c>
      <c r="B58" s="6">
        <v>4</v>
      </c>
      <c r="C58" s="10">
        <v>4</v>
      </c>
      <c r="D58" s="11">
        <v>35.99</v>
      </c>
      <c r="E58" s="11">
        <v>20.76</v>
      </c>
      <c r="F58" s="11">
        <v>41.08</v>
      </c>
      <c r="G58" s="11">
        <v>10.77</v>
      </c>
      <c r="H58" s="11">
        <v>6.49</v>
      </c>
      <c r="I58" s="23">
        <v>12.97</v>
      </c>
      <c r="J58">
        <f t="shared" si="3"/>
        <v>0.70075020839121982</v>
      </c>
      <c r="K58">
        <f t="shared" si="4"/>
        <v>0.68737957610789979</v>
      </c>
      <c r="L58">
        <f t="shared" si="5"/>
        <v>0.68427458617332038</v>
      </c>
      <c r="M58" s="3">
        <f t="shared" si="6"/>
        <v>0.69080145689081329</v>
      </c>
      <c r="N58">
        <f t="shared" si="7"/>
        <v>8.7546263733005864E-3</v>
      </c>
      <c r="O58">
        <f t="shared" si="8"/>
        <v>3</v>
      </c>
      <c r="P58">
        <f t="shared" si="9"/>
        <v>5.0544858932796907E-3</v>
      </c>
      <c r="Q58">
        <f t="shared" ref="Q58" si="101">AVERAGE(P58:P64)</f>
        <v>7.4284415124346295E-3</v>
      </c>
      <c r="V58" s="21">
        <v>45811</v>
      </c>
      <c r="W58" s="6">
        <v>4</v>
      </c>
      <c r="X58" s="10">
        <v>4</v>
      </c>
      <c r="Y58" s="34">
        <v>1.7</v>
      </c>
      <c r="Z58" s="34">
        <v>1.4</v>
      </c>
      <c r="AA58" s="34">
        <v>1.9</v>
      </c>
      <c r="AB58" s="34"/>
      <c r="AC58" s="42">
        <v>1.6</v>
      </c>
      <c r="AD58" s="3">
        <f t="shared" ref="AD58" si="102">AVERAGE(Y58:AC64)</f>
        <v>2.594736842105263</v>
      </c>
      <c r="AE58">
        <f t="shared" ref="AE58" si="103">_xlfn.STDEV.S(Y58:AC64)</f>
        <v>1.6757995385985924</v>
      </c>
      <c r="AF58">
        <f t="shared" ref="AF58" si="104">COUNT(Y58:AC64)</f>
        <v>19</v>
      </c>
      <c r="AG58">
        <f t="shared" ref="AG58" si="105">AE58/SQRT(AF58)</f>
        <v>0.38445478096754482</v>
      </c>
      <c r="AL58" s="21">
        <v>45811</v>
      </c>
      <c r="AM58" s="6">
        <v>4</v>
      </c>
      <c r="AN58" s="10">
        <v>4</v>
      </c>
      <c r="AO58" s="34">
        <v>48</v>
      </c>
      <c r="AP58" s="34">
        <v>43.8</v>
      </c>
      <c r="AQ58" s="34">
        <v>53.4</v>
      </c>
      <c r="AR58" s="34"/>
      <c r="AS58" s="34"/>
      <c r="AT58" s="34">
        <v>58</v>
      </c>
      <c r="AU58" s="34">
        <v>53.9</v>
      </c>
      <c r="AV58" s="34">
        <v>44.5</v>
      </c>
      <c r="AW58" s="34"/>
      <c r="AX58" s="34"/>
      <c r="AY58" s="34">
        <v>21</v>
      </c>
      <c r="AZ58" s="34">
        <v>37.200000000000003</v>
      </c>
      <c r="BA58" s="34">
        <v>34.5</v>
      </c>
      <c r="BB58" s="34"/>
      <c r="BC58" s="34"/>
      <c r="BD58" s="34">
        <v>55.4</v>
      </c>
      <c r="BE58" s="34">
        <v>37.200000000000003</v>
      </c>
      <c r="BF58" s="34">
        <v>34.6</v>
      </c>
      <c r="BG58" s="34"/>
      <c r="BH58" s="34"/>
      <c r="BI58" s="34">
        <v>47.6</v>
      </c>
      <c r="BJ58" s="34">
        <v>51</v>
      </c>
      <c r="BK58" s="34">
        <v>27.3</v>
      </c>
      <c r="BL58" s="34"/>
      <c r="BM58" s="42"/>
      <c r="BN58" s="3">
        <f t="shared" ref="BN58" si="106">AVERAGE(AO58:BM64)</f>
        <v>40.49142857142855</v>
      </c>
      <c r="BO58">
        <f t="shared" ref="BO58" si="107">_xlfn.STDEV.S(AO58:BM64)</f>
        <v>12.309971835605763</v>
      </c>
      <c r="BP58">
        <f t="shared" ref="BP58" si="108">COUNT(AO58:BM64)</f>
        <v>105</v>
      </c>
      <c r="BQ58">
        <f t="shared" ref="BQ58" si="109">BO58/SQRT(BP58)</f>
        <v>1.2013302412362055</v>
      </c>
      <c r="BR58">
        <v>1.0122857142857138</v>
      </c>
      <c r="BW58" s="70">
        <v>45811</v>
      </c>
      <c r="BX58" s="71">
        <v>4</v>
      </c>
      <c r="BY58" s="72">
        <v>4</v>
      </c>
      <c r="BZ58" s="73">
        <v>6.19</v>
      </c>
      <c r="CA58" s="73">
        <v>4.97</v>
      </c>
      <c r="CB58" s="73">
        <v>4.91</v>
      </c>
      <c r="CC58" s="73">
        <v>5.68</v>
      </c>
      <c r="CD58" s="73">
        <v>5.57</v>
      </c>
      <c r="CE58" s="3">
        <f t="shared" ref="CE58" si="110">AVERAGE(BZ58:CD64)</f>
        <v>5.6882857142857155</v>
      </c>
      <c r="CF58">
        <f t="shared" ref="CF58" si="111">_xlfn.STDEV.S(BZ58:CD64)</f>
        <v>0.75293342301679611</v>
      </c>
      <c r="CG58">
        <f t="shared" ref="CG58" si="112">COUNT(BZ58:CD64)</f>
        <v>35</v>
      </c>
      <c r="CH58">
        <f t="shared" ref="CH58" si="113">CF58/SQRT(CG58)</f>
        <v>0.12726897719799024</v>
      </c>
    </row>
    <row r="59" spans="1:86" x14ac:dyDescent="0.2">
      <c r="A59" s="21">
        <v>45811</v>
      </c>
      <c r="B59" s="6">
        <v>4</v>
      </c>
      <c r="C59" s="10">
        <v>5</v>
      </c>
      <c r="D59" s="11">
        <v>27.29</v>
      </c>
      <c r="E59" s="11">
        <v>49.07</v>
      </c>
      <c r="F59" s="11">
        <v>33.92</v>
      </c>
      <c r="G59" s="11">
        <v>7.98</v>
      </c>
      <c r="H59" s="11">
        <v>13.55</v>
      </c>
      <c r="I59" s="23">
        <v>10.09</v>
      </c>
      <c r="J59">
        <f t="shared" si="3"/>
        <v>0.70758519604250636</v>
      </c>
      <c r="K59">
        <f t="shared" si="4"/>
        <v>0.72386386794375368</v>
      </c>
      <c r="L59">
        <f t="shared" si="5"/>
        <v>0.70253537735849059</v>
      </c>
      <c r="M59" s="3">
        <f t="shared" si="6"/>
        <v>0.71132814711491699</v>
      </c>
      <c r="N59">
        <f t="shared" si="7"/>
        <v>1.1146003306533619E-2</v>
      </c>
      <c r="O59">
        <f t="shared" si="8"/>
        <v>3</v>
      </c>
      <c r="P59">
        <f t="shared" si="9"/>
        <v>6.4351480094156444E-3</v>
      </c>
      <c r="V59" s="21">
        <v>45811</v>
      </c>
      <c r="W59" s="6">
        <v>4</v>
      </c>
      <c r="X59" s="10">
        <v>5</v>
      </c>
      <c r="Y59" s="34">
        <v>3.1</v>
      </c>
      <c r="Z59" s="34">
        <v>1.3</v>
      </c>
      <c r="AA59" s="34">
        <v>1.3</v>
      </c>
      <c r="AB59" s="34">
        <v>3.3</v>
      </c>
      <c r="AC59" s="42">
        <v>2.2999999999999998</v>
      </c>
      <c r="AD59" s="3"/>
      <c r="AL59" s="21">
        <v>45811</v>
      </c>
      <c r="AM59" s="6">
        <v>4</v>
      </c>
      <c r="AN59" s="10">
        <v>5</v>
      </c>
      <c r="AO59" s="34">
        <v>45.6</v>
      </c>
      <c r="AP59" s="34">
        <v>50.8</v>
      </c>
      <c r="AQ59" s="34">
        <v>29.4</v>
      </c>
      <c r="AR59" s="34"/>
      <c r="AS59" s="34"/>
      <c r="AT59" s="34">
        <v>39.6</v>
      </c>
      <c r="AU59" s="34">
        <v>46.4</v>
      </c>
      <c r="AV59" s="34">
        <v>29</v>
      </c>
      <c r="AW59" s="34"/>
      <c r="AX59" s="34"/>
      <c r="AY59" s="34">
        <v>53.3</v>
      </c>
      <c r="AZ59" s="34">
        <v>49.5</v>
      </c>
      <c r="BA59" s="34">
        <v>27.2</v>
      </c>
      <c r="BB59" s="34"/>
      <c r="BC59" s="34"/>
      <c r="BD59" s="34">
        <v>51.1</v>
      </c>
      <c r="BE59" s="34">
        <v>52.2</v>
      </c>
      <c r="BF59" s="34">
        <v>30.8</v>
      </c>
      <c r="BG59" s="34"/>
      <c r="BH59" s="34"/>
      <c r="BI59" s="34">
        <v>39.700000000000003</v>
      </c>
      <c r="BJ59" s="34">
        <v>38.6</v>
      </c>
      <c r="BK59" s="34">
        <v>3.1</v>
      </c>
      <c r="BL59" s="34"/>
      <c r="BM59" s="42"/>
      <c r="BN59" s="3"/>
      <c r="BW59" s="70">
        <v>45811</v>
      </c>
      <c r="BX59" s="71">
        <v>4</v>
      </c>
      <c r="BY59" s="72">
        <v>5</v>
      </c>
      <c r="BZ59" s="73">
        <v>6.94</v>
      </c>
      <c r="CA59" s="73">
        <v>6.42</v>
      </c>
      <c r="CB59" s="73">
        <v>5.75</v>
      </c>
      <c r="CC59" s="73">
        <v>6.15</v>
      </c>
      <c r="CD59" s="73">
        <v>5.19</v>
      </c>
      <c r="CE59" s="3"/>
    </row>
    <row r="60" spans="1:86" x14ac:dyDescent="0.2">
      <c r="A60" s="21">
        <v>45811</v>
      </c>
      <c r="B60" s="6">
        <v>4</v>
      </c>
      <c r="C60" s="10">
        <v>6</v>
      </c>
      <c r="D60" s="11">
        <v>29.51</v>
      </c>
      <c r="E60" s="11">
        <v>38.74</v>
      </c>
      <c r="F60" s="11">
        <v>44.05</v>
      </c>
      <c r="G60" s="11">
        <v>9.11</v>
      </c>
      <c r="H60" s="11">
        <v>12.01</v>
      </c>
      <c r="I60" s="23">
        <v>14.09</v>
      </c>
      <c r="J60">
        <f t="shared" si="3"/>
        <v>0.69129108776685877</v>
      </c>
      <c r="K60">
        <f t="shared" si="4"/>
        <v>0.68998451213216316</v>
      </c>
      <c r="L60">
        <f t="shared" si="5"/>
        <v>0.68013620885357551</v>
      </c>
      <c r="M60" s="3">
        <f t="shared" si="6"/>
        <v>0.68713726958419918</v>
      </c>
      <c r="N60">
        <f t="shared" si="7"/>
        <v>6.0981901813329303E-3</v>
      </c>
      <c r="O60">
        <f t="shared" si="8"/>
        <v>3</v>
      </c>
      <c r="P60">
        <f t="shared" si="9"/>
        <v>3.5207917427621002E-3</v>
      </c>
      <c r="V60" s="21">
        <v>45811</v>
      </c>
      <c r="W60" s="6">
        <v>4</v>
      </c>
      <c r="X60" s="10">
        <v>6</v>
      </c>
      <c r="Y60" s="34"/>
      <c r="Z60" s="34"/>
      <c r="AA60" s="34"/>
      <c r="AB60" s="34"/>
      <c r="AC60" s="42"/>
      <c r="AD60" s="3"/>
      <c r="AL60" s="21">
        <v>45811</v>
      </c>
      <c r="AM60" s="6">
        <v>4</v>
      </c>
      <c r="AN60" s="10">
        <v>6</v>
      </c>
      <c r="AO60" s="34">
        <v>45.4</v>
      </c>
      <c r="AP60" s="34">
        <v>47.5</v>
      </c>
      <c r="AQ60" s="34">
        <v>33.5</v>
      </c>
      <c r="AR60" s="34"/>
      <c r="AS60" s="34"/>
      <c r="AT60" s="34">
        <v>42.3</v>
      </c>
      <c r="AU60" s="34">
        <v>49</v>
      </c>
      <c r="AV60" s="34">
        <v>26</v>
      </c>
      <c r="AW60" s="34"/>
      <c r="AX60" s="34"/>
      <c r="AY60" s="34">
        <v>45.5</v>
      </c>
      <c r="AZ60" s="34">
        <v>52.8</v>
      </c>
      <c r="BA60" s="34">
        <v>19.600000000000001</v>
      </c>
      <c r="BB60" s="34"/>
      <c r="BC60" s="34"/>
      <c r="BD60" s="34">
        <v>46.5</v>
      </c>
      <c r="BE60" s="34">
        <v>31.9</v>
      </c>
      <c r="BF60" s="34">
        <v>14</v>
      </c>
      <c r="BG60" s="34"/>
      <c r="BH60" s="34"/>
      <c r="BI60" s="34">
        <v>49.8</v>
      </c>
      <c r="BJ60" s="34">
        <v>41.9</v>
      </c>
      <c r="BK60" s="34">
        <v>34.9</v>
      </c>
      <c r="BL60" s="34"/>
      <c r="BM60" s="42"/>
      <c r="BN60" s="3"/>
      <c r="BW60" s="70">
        <v>45811</v>
      </c>
      <c r="BX60" s="71">
        <v>4</v>
      </c>
      <c r="BY60" s="72">
        <v>6</v>
      </c>
      <c r="BZ60" s="73">
        <v>5.97</v>
      </c>
      <c r="CA60" s="73">
        <v>5.88</v>
      </c>
      <c r="CB60" s="73">
        <v>6.45</v>
      </c>
      <c r="CC60" s="73">
        <v>5.54</v>
      </c>
      <c r="CD60" s="73">
        <v>5.65</v>
      </c>
      <c r="CE60" s="3"/>
    </row>
    <row r="61" spans="1:86" x14ac:dyDescent="0.2">
      <c r="A61" s="21">
        <v>45811</v>
      </c>
      <c r="B61" s="6">
        <v>4</v>
      </c>
      <c r="C61" s="10" t="s">
        <v>3</v>
      </c>
      <c r="D61" s="11">
        <v>33.96</v>
      </c>
      <c r="E61" s="11">
        <v>43.42</v>
      </c>
      <c r="F61" s="12">
        <v>37.18</v>
      </c>
      <c r="G61" s="11">
        <v>9.92</v>
      </c>
      <c r="H61" s="11">
        <v>12.98</v>
      </c>
      <c r="I61" s="23">
        <v>11.45</v>
      </c>
      <c r="J61">
        <f t="shared" si="3"/>
        <v>0.70789163722025905</v>
      </c>
      <c r="K61">
        <f t="shared" si="4"/>
        <v>0.7010594196222939</v>
      </c>
      <c r="L61">
        <f t="shared" si="5"/>
        <v>0.69203873050026898</v>
      </c>
      <c r="M61" s="3">
        <f t="shared" si="6"/>
        <v>0.70032992911427394</v>
      </c>
      <c r="N61">
        <f t="shared" si="7"/>
        <v>7.9515897887872042E-3</v>
      </c>
      <c r="O61">
        <f t="shared" si="8"/>
        <v>3</v>
      </c>
      <c r="P61">
        <f t="shared" si="9"/>
        <v>4.5908525050417717E-3</v>
      </c>
      <c r="V61" s="21">
        <v>45811</v>
      </c>
      <c r="W61" s="6">
        <v>4</v>
      </c>
      <c r="X61" s="10" t="s">
        <v>3</v>
      </c>
      <c r="Y61" s="34">
        <v>4</v>
      </c>
      <c r="Z61" s="34">
        <v>1.9</v>
      </c>
      <c r="AA61" s="34">
        <v>8.4</v>
      </c>
      <c r="AB61" s="34">
        <v>3.1</v>
      </c>
      <c r="AC61" s="42">
        <v>3.9</v>
      </c>
      <c r="AD61" s="3"/>
      <c r="AL61" s="21">
        <v>45811</v>
      </c>
      <c r="AM61" s="6">
        <v>4</v>
      </c>
      <c r="AN61" s="10" t="s">
        <v>3</v>
      </c>
      <c r="AO61" s="34">
        <v>50.6</v>
      </c>
      <c r="AP61" s="34">
        <v>39.6</v>
      </c>
      <c r="AQ61" s="34">
        <v>41.3</v>
      </c>
      <c r="AR61" s="34"/>
      <c r="AS61" s="34"/>
      <c r="AT61" s="35">
        <v>37.799999999999997</v>
      </c>
      <c r="AU61" s="34">
        <v>50.1</v>
      </c>
      <c r="AV61" s="34">
        <v>50.2</v>
      </c>
      <c r="AW61" s="34"/>
      <c r="AX61" s="34"/>
      <c r="AY61" s="34">
        <v>51.3</v>
      </c>
      <c r="AZ61" s="34">
        <v>49.8</v>
      </c>
      <c r="BA61" s="34">
        <v>35.4</v>
      </c>
      <c r="BB61" s="34"/>
      <c r="BC61" s="34"/>
      <c r="BD61" s="34">
        <v>39.200000000000003</v>
      </c>
      <c r="BE61" s="34">
        <v>47.1</v>
      </c>
      <c r="BF61" s="34">
        <v>18.8</v>
      </c>
      <c r="BG61" s="34"/>
      <c r="BH61" s="34"/>
      <c r="BI61" s="34">
        <v>37.700000000000003</v>
      </c>
      <c r="BJ61" s="34">
        <v>48</v>
      </c>
      <c r="BK61" s="34">
        <v>21.4</v>
      </c>
      <c r="BL61" s="34"/>
      <c r="BM61" s="42"/>
      <c r="BN61" s="3"/>
      <c r="BW61" s="70">
        <v>45811</v>
      </c>
      <c r="BX61" s="71">
        <v>4</v>
      </c>
      <c r="BY61" s="72" t="s">
        <v>3</v>
      </c>
      <c r="BZ61" s="73">
        <v>5.7</v>
      </c>
      <c r="CA61" s="73">
        <v>4.6100000000000003</v>
      </c>
      <c r="CB61" s="73">
        <v>5.43</v>
      </c>
      <c r="CC61" s="73">
        <v>6.99</v>
      </c>
      <c r="CD61" s="73">
        <v>5.5</v>
      </c>
      <c r="CE61" s="3"/>
    </row>
    <row r="62" spans="1:86" x14ac:dyDescent="0.2">
      <c r="A62" s="21">
        <v>45811</v>
      </c>
      <c r="B62" s="6">
        <v>4</v>
      </c>
      <c r="C62" s="10" t="s">
        <v>4</v>
      </c>
      <c r="D62" s="11">
        <v>24.29</v>
      </c>
      <c r="E62" s="11">
        <v>39.090000000000003</v>
      </c>
      <c r="F62" s="11">
        <v>23.62</v>
      </c>
      <c r="G62" s="11">
        <v>7.38</v>
      </c>
      <c r="H62" s="11">
        <v>12.43</v>
      </c>
      <c r="I62" s="23">
        <v>6.07</v>
      </c>
      <c r="J62">
        <f t="shared" si="3"/>
        <v>0.69617126389460682</v>
      </c>
      <c r="K62">
        <f t="shared" si="4"/>
        <v>0.68201586083397292</v>
      </c>
      <c r="L62">
        <f t="shared" si="5"/>
        <v>0.74301439458086371</v>
      </c>
      <c r="M62" s="3">
        <f t="shared" si="6"/>
        <v>0.70706717310314782</v>
      </c>
      <c r="N62">
        <f t="shared" si="7"/>
        <v>3.1925630893190199E-2</v>
      </c>
      <c r="O62">
        <f t="shared" si="8"/>
        <v>3</v>
      </c>
      <c r="P62">
        <f t="shared" si="9"/>
        <v>1.8432271590231995E-2</v>
      </c>
      <c r="V62" s="21">
        <v>45811</v>
      </c>
      <c r="W62" s="6">
        <v>4</v>
      </c>
      <c r="X62" s="10" t="s">
        <v>4</v>
      </c>
      <c r="Y62" s="34"/>
      <c r="Z62" s="34"/>
      <c r="AA62" s="34"/>
      <c r="AB62" s="34"/>
      <c r="AC62" s="42"/>
      <c r="AD62" s="3"/>
      <c r="AL62" s="21">
        <v>45811</v>
      </c>
      <c r="AM62" s="6">
        <v>4</v>
      </c>
      <c r="AN62" s="10" t="s">
        <v>4</v>
      </c>
      <c r="AO62" s="34">
        <v>47.5</v>
      </c>
      <c r="AP62" s="34">
        <v>51.7</v>
      </c>
      <c r="AQ62" s="34">
        <v>53.1</v>
      </c>
      <c r="AR62" s="34"/>
      <c r="AS62" s="34"/>
      <c r="AT62" s="34">
        <v>57.2</v>
      </c>
      <c r="AU62" s="34">
        <v>19</v>
      </c>
      <c r="AV62" s="34">
        <v>36.200000000000003</v>
      </c>
      <c r="AW62" s="34"/>
      <c r="AX62" s="34"/>
      <c r="AY62" s="34">
        <v>37.5</v>
      </c>
      <c r="AZ62" s="34">
        <v>41.4</v>
      </c>
      <c r="BA62" s="34">
        <v>34</v>
      </c>
      <c r="BB62" s="34"/>
      <c r="BC62" s="34"/>
      <c r="BD62" s="34">
        <v>39.5</v>
      </c>
      <c r="BE62" s="34">
        <v>49.1</v>
      </c>
      <c r="BF62" s="34">
        <v>22.9</v>
      </c>
      <c r="BG62" s="34"/>
      <c r="BH62" s="34"/>
      <c r="BI62" s="34">
        <v>69.400000000000006</v>
      </c>
      <c r="BJ62" s="34">
        <v>60.4</v>
      </c>
      <c r="BK62" s="34">
        <v>29.9</v>
      </c>
      <c r="BL62" s="34"/>
      <c r="BM62" s="42"/>
      <c r="BN62" s="3"/>
      <c r="BW62" s="70">
        <v>45811</v>
      </c>
      <c r="BX62" s="71">
        <v>4</v>
      </c>
      <c r="BY62" s="72" t="s">
        <v>4</v>
      </c>
      <c r="BZ62" s="73">
        <v>6.19</v>
      </c>
      <c r="CA62" s="73">
        <v>5.64</v>
      </c>
      <c r="CB62" s="73">
        <v>5.94</v>
      </c>
      <c r="CC62" s="73">
        <v>6.97</v>
      </c>
      <c r="CD62" s="73">
        <v>5.83</v>
      </c>
      <c r="CE62" s="3"/>
    </row>
    <row r="63" spans="1:86" x14ac:dyDescent="0.2">
      <c r="A63" s="21">
        <v>45811</v>
      </c>
      <c r="B63" s="6">
        <v>4</v>
      </c>
      <c r="C63" s="10" t="s">
        <v>5</v>
      </c>
      <c r="D63" s="11">
        <v>43.53</v>
      </c>
      <c r="E63" s="11">
        <v>26.28</v>
      </c>
      <c r="F63" s="11">
        <v>40.299999999999997</v>
      </c>
      <c r="G63" s="11">
        <v>12.79</v>
      </c>
      <c r="H63" s="11">
        <v>7.96</v>
      </c>
      <c r="I63" s="23">
        <v>13.03</v>
      </c>
      <c r="J63">
        <f t="shared" si="3"/>
        <v>0.70617964622099705</v>
      </c>
      <c r="K63">
        <f t="shared" si="4"/>
        <v>0.69710806697108063</v>
      </c>
      <c r="L63">
        <f t="shared" si="5"/>
        <v>0.67667493796526046</v>
      </c>
      <c r="M63" s="3">
        <f t="shared" si="6"/>
        <v>0.6933208837191126</v>
      </c>
      <c r="N63">
        <f t="shared" si="7"/>
        <v>1.5112545121587643E-2</v>
      </c>
      <c r="O63">
        <f t="shared" si="8"/>
        <v>3</v>
      </c>
      <c r="P63">
        <f t="shared" si="9"/>
        <v>8.7252319940889916E-3</v>
      </c>
      <c r="V63" s="21">
        <v>45811</v>
      </c>
      <c r="W63" s="6">
        <v>4</v>
      </c>
      <c r="X63" s="10" t="s">
        <v>5</v>
      </c>
      <c r="Y63" s="34">
        <v>2.2000000000000002</v>
      </c>
      <c r="Z63" s="34">
        <v>1.4</v>
      </c>
      <c r="AA63" s="34">
        <v>1.3</v>
      </c>
      <c r="AB63" s="34">
        <v>3.4</v>
      </c>
      <c r="AC63" s="42">
        <v>1.8</v>
      </c>
      <c r="AD63" s="3"/>
      <c r="AL63" s="21">
        <v>45811</v>
      </c>
      <c r="AM63" s="6">
        <v>4</v>
      </c>
      <c r="AN63" s="10" t="s">
        <v>5</v>
      </c>
      <c r="AO63" s="34">
        <v>51.1</v>
      </c>
      <c r="AP63" s="34">
        <v>28.4</v>
      </c>
      <c r="AQ63" s="34">
        <v>37.5</v>
      </c>
      <c r="AR63" s="34"/>
      <c r="AS63" s="34"/>
      <c r="AT63" s="34">
        <v>52.2</v>
      </c>
      <c r="AU63" s="34">
        <v>31.1</v>
      </c>
      <c r="AV63" s="34">
        <v>3.7</v>
      </c>
      <c r="AW63" s="34"/>
      <c r="AX63" s="34"/>
      <c r="AY63" s="34">
        <v>48.2</v>
      </c>
      <c r="AZ63" s="34">
        <v>46.2</v>
      </c>
      <c r="BA63" s="34">
        <v>32.9</v>
      </c>
      <c r="BB63" s="34"/>
      <c r="BC63" s="34"/>
      <c r="BD63" s="34">
        <v>45.6</v>
      </c>
      <c r="BE63" s="34">
        <v>50</v>
      </c>
      <c r="BF63" s="34">
        <v>23.7</v>
      </c>
      <c r="BG63" s="34"/>
      <c r="BH63" s="34"/>
      <c r="BI63" s="34">
        <v>40.200000000000003</v>
      </c>
      <c r="BJ63" s="34">
        <v>44.3</v>
      </c>
      <c r="BK63" s="34">
        <v>19.399999999999999</v>
      </c>
      <c r="BL63" s="34"/>
      <c r="BM63" s="42"/>
      <c r="BN63" s="3"/>
      <c r="BW63" s="70">
        <v>45811</v>
      </c>
      <c r="BX63" s="71">
        <v>4</v>
      </c>
      <c r="BY63" s="72" t="s">
        <v>5</v>
      </c>
      <c r="BZ63" s="73">
        <v>4.79</v>
      </c>
      <c r="CA63" s="73">
        <v>4.7699999999999996</v>
      </c>
      <c r="CB63" s="73">
        <v>4.8</v>
      </c>
      <c r="CC63" s="73">
        <v>4.49</v>
      </c>
      <c r="CD63" s="73">
        <v>4.32</v>
      </c>
      <c r="CE63" s="3"/>
    </row>
    <row r="64" spans="1:86" ht="16" thickBot="1" x14ac:dyDescent="0.25">
      <c r="A64" s="24">
        <v>45811</v>
      </c>
      <c r="B64" s="25">
        <v>4</v>
      </c>
      <c r="C64" s="26" t="s">
        <v>6</v>
      </c>
      <c r="D64" s="27">
        <v>23.68</v>
      </c>
      <c r="E64" s="27">
        <v>47.71</v>
      </c>
      <c r="F64" s="27">
        <v>58.87</v>
      </c>
      <c r="G64" s="27">
        <v>7.47</v>
      </c>
      <c r="H64" s="27">
        <v>14.3</v>
      </c>
      <c r="I64" s="28">
        <v>18.57</v>
      </c>
      <c r="J64">
        <f t="shared" si="3"/>
        <v>0.68454391891891897</v>
      </c>
      <c r="K64">
        <f t="shared" si="4"/>
        <v>0.7002724795640326</v>
      </c>
      <c r="L64">
        <f t="shared" si="5"/>
        <v>0.68455919823339562</v>
      </c>
      <c r="M64" s="3">
        <f t="shared" si="6"/>
        <v>0.6897918655721158</v>
      </c>
      <c r="N64">
        <f t="shared" si="7"/>
        <v>9.0764811794018241E-3</v>
      </c>
      <c r="O64">
        <f t="shared" si="8"/>
        <v>3</v>
      </c>
      <c r="P64">
        <f t="shared" si="9"/>
        <v>5.2403088522222155E-3</v>
      </c>
      <c r="V64" s="24">
        <v>45811</v>
      </c>
      <c r="W64" s="25">
        <v>4</v>
      </c>
      <c r="X64" s="26" t="s">
        <v>6</v>
      </c>
      <c r="Y64" s="43"/>
      <c r="Z64" s="43"/>
      <c r="AA64" s="43"/>
      <c r="AB64" s="43"/>
      <c r="AC64" s="44"/>
      <c r="AD64" s="3"/>
      <c r="AL64" s="24">
        <v>45811</v>
      </c>
      <c r="AM64" s="25">
        <v>4</v>
      </c>
      <c r="AN64" s="26" t="s">
        <v>6</v>
      </c>
      <c r="AO64" s="43">
        <v>52.5</v>
      </c>
      <c r="AP64" s="43">
        <v>16.399999999999999</v>
      </c>
      <c r="AQ64" s="43">
        <v>41.7</v>
      </c>
      <c r="AR64" s="43"/>
      <c r="AS64" s="43"/>
      <c r="AT64" s="43">
        <v>53.1</v>
      </c>
      <c r="AU64" s="43">
        <v>44</v>
      </c>
      <c r="AV64" s="43">
        <v>25.7</v>
      </c>
      <c r="AW64" s="43"/>
      <c r="AX64" s="43"/>
      <c r="AY64" s="43">
        <v>48.1</v>
      </c>
      <c r="AZ64" s="43">
        <v>51.1</v>
      </c>
      <c r="BA64" s="43">
        <v>17.100000000000001</v>
      </c>
      <c r="BB64" s="43"/>
      <c r="BC64" s="43"/>
      <c r="BD64" s="43">
        <v>51.4</v>
      </c>
      <c r="BE64" s="43">
        <v>50.1</v>
      </c>
      <c r="BF64" s="43">
        <v>40.700000000000003</v>
      </c>
      <c r="BG64" s="43"/>
      <c r="BH64" s="43"/>
      <c r="BI64" s="43">
        <v>42.5</v>
      </c>
      <c r="BJ64" s="43">
        <v>50.7</v>
      </c>
      <c r="BK64" s="43">
        <v>30.6</v>
      </c>
      <c r="BL64" s="43"/>
      <c r="BM64" s="44"/>
      <c r="BN64" s="3"/>
      <c r="BW64" s="74">
        <v>45811</v>
      </c>
      <c r="BX64" s="75">
        <v>4</v>
      </c>
      <c r="BY64" s="76" t="s">
        <v>6</v>
      </c>
      <c r="BZ64" s="77">
        <v>4.59</v>
      </c>
      <c r="CA64" s="77">
        <v>6.38</v>
      </c>
      <c r="CB64" s="77">
        <v>5.87</v>
      </c>
      <c r="CC64" s="77">
        <v>5.86</v>
      </c>
      <c r="CD64" s="77">
        <v>7.16</v>
      </c>
      <c r="CE64" s="3"/>
    </row>
    <row r="65" spans="1:86" x14ac:dyDescent="0.2">
      <c r="A65" s="21">
        <v>45818</v>
      </c>
      <c r="B65" s="6">
        <v>2</v>
      </c>
      <c r="C65" s="10">
        <v>4</v>
      </c>
      <c r="D65" s="11">
        <v>44.11</v>
      </c>
      <c r="E65" s="11">
        <v>41.92</v>
      </c>
      <c r="F65" s="11">
        <v>14.1</v>
      </c>
      <c r="G65" s="11">
        <v>13.34</v>
      </c>
      <c r="H65" s="11">
        <v>12.62</v>
      </c>
      <c r="I65" s="23">
        <v>3.15</v>
      </c>
      <c r="J65">
        <f t="shared" si="3"/>
        <v>0.69757424620267516</v>
      </c>
      <c r="K65">
        <f t="shared" si="4"/>
        <v>0.69895038167938939</v>
      </c>
      <c r="L65">
        <f t="shared" si="5"/>
        <v>0.77659574468085102</v>
      </c>
      <c r="M65" s="3">
        <f t="shared" si="6"/>
        <v>0.72437345752097182</v>
      </c>
      <c r="N65">
        <f t="shared" si="7"/>
        <v>4.5231061167843804E-2</v>
      </c>
      <c r="O65">
        <f t="shared" si="8"/>
        <v>3</v>
      </c>
      <c r="P65">
        <f t="shared" si="9"/>
        <v>2.6114165340987049E-2</v>
      </c>
      <c r="Q65">
        <f t="shared" ref="Q65" si="114">AVERAGE(P65:P71)</f>
        <v>9.5555724872264051E-3</v>
      </c>
      <c r="V65" s="21">
        <v>45818</v>
      </c>
      <c r="W65" s="6">
        <v>2</v>
      </c>
      <c r="X65" s="10">
        <v>4</v>
      </c>
      <c r="Y65" s="34">
        <v>4.3</v>
      </c>
      <c r="Z65" s="34">
        <v>3.8</v>
      </c>
      <c r="AA65" s="34">
        <v>4.4000000000000004</v>
      </c>
      <c r="AB65" s="34">
        <v>3</v>
      </c>
      <c r="AC65" s="42">
        <v>3.1</v>
      </c>
      <c r="AD65" s="3">
        <f t="shared" ref="AD65" si="115">AVERAGE(Y65:AC71)</f>
        <v>4.6400000000000006</v>
      </c>
      <c r="AE65">
        <f t="shared" ref="AE65" si="116">_xlfn.STDEV.S(Y65:AC71)</f>
        <v>1.533809449889856</v>
      </c>
      <c r="AF65">
        <f t="shared" ref="AF65" si="117">COUNT(Y65:AC71)</f>
        <v>15</v>
      </c>
      <c r="AG65">
        <f t="shared" ref="AG65" si="118">AE65/SQRT(AF65)</f>
        <v>0.39602789704526475</v>
      </c>
      <c r="AL65" s="21">
        <v>45818</v>
      </c>
      <c r="AM65" s="6">
        <v>2</v>
      </c>
      <c r="AN65" s="10">
        <v>4</v>
      </c>
      <c r="AO65" s="34">
        <v>36</v>
      </c>
      <c r="AP65" s="34">
        <v>43.1</v>
      </c>
      <c r="AQ65" s="34">
        <v>44.9</v>
      </c>
      <c r="AR65" s="34">
        <v>39.700000000000003</v>
      </c>
      <c r="AS65" s="34">
        <v>31.8</v>
      </c>
      <c r="AT65" s="34">
        <v>51</v>
      </c>
      <c r="AU65" s="34">
        <v>37.4</v>
      </c>
      <c r="AV65" s="34">
        <v>41.5</v>
      </c>
      <c r="AW65" s="34">
        <v>25.8</v>
      </c>
      <c r="AX65" s="34">
        <v>32.799999999999997</v>
      </c>
      <c r="AY65" s="34">
        <v>39.1</v>
      </c>
      <c r="AZ65" s="34">
        <v>40.1</v>
      </c>
      <c r="BA65" s="34">
        <v>38.1</v>
      </c>
      <c r="BB65" s="34">
        <v>45.4</v>
      </c>
      <c r="BC65" s="34">
        <v>51.7</v>
      </c>
      <c r="BD65" s="34">
        <v>41.7</v>
      </c>
      <c r="BE65" s="34">
        <v>40.5</v>
      </c>
      <c r="BF65" s="34">
        <v>48.3</v>
      </c>
      <c r="BG65" s="34">
        <v>41.5</v>
      </c>
      <c r="BH65" s="34">
        <v>45.6</v>
      </c>
      <c r="BI65" s="34">
        <v>28.1</v>
      </c>
      <c r="BJ65" s="34">
        <v>38.9</v>
      </c>
      <c r="BK65" s="34">
        <v>45.4</v>
      </c>
      <c r="BL65" s="34">
        <v>50.8</v>
      </c>
      <c r="BM65" s="42">
        <v>34</v>
      </c>
      <c r="BN65" s="3">
        <f t="shared" ref="BN65" si="119">AVERAGE(AO65:BM71)</f>
        <v>42.24799999999999</v>
      </c>
      <c r="BO65">
        <f t="shared" ref="BO65" si="120">_xlfn.STDEV.S(AO65:BM71)</f>
        <v>7.8431523688157991</v>
      </c>
      <c r="BP65">
        <f t="shared" ref="BP65" si="121">COUNT(AO65:BM71)</f>
        <v>175</v>
      </c>
      <c r="BQ65">
        <f t="shared" ref="BQ65" si="122">BO65/SQRT(BP65)</f>
        <v>0.59288659036210711</v>
      </c>
      <c r="BR65">
        <v>1.0561999999999998</v>
      </c>
      <c r="BW65" s="70">
        <v>45818</v>
      </c>
      <c r="BX65" s="71">
        <v>2</v>
      </c>
      <c r="BY65" s="72">
        <v>4</v>
      </c>
      <c r="BZ65" s="73">
        <v>5.31</v>
      </c>
      <c r="CA65" s="73">
        <v>4.72</v>
      </c>
      <c r="CB65" s="73">
        <v>5.38</v>
      </c>
      <c r="CC65" s="73">
        <v>4.32</v>
      </c>
      <c r="CD65" s="73">
        <v>4.32</v>
      </c>
      <c r="CE65" s="3">
        <f t="shared" ref="CE65" si="123">AVERAGE(BZ65:CD71)</f>
        <v>5.1842857142857151</v>
      </c>
      <c r="CF65">
        <f t="shared" ref="CF65" si="124">_xlfn.STDEV.S(BZ65:CD71)</f>
        <v>0.76751043569944422</v>
      </c>
      <c r="CG65">
        <f t="shared" ref="CG65" si="125">COUNT(BZ65:CD71)</f>
        <v>35</v>
      </c>
      <c r="CH65">
        <f t="shared" ref="CH65" si="126">CF65/SQRT(CG65)</f>
        <v>0.12973294205598457</v>
      </c>
    </row>
    <row r="66" spans="1:86" x14ac:dyDescent="0.2">
      <c r="A66" s="21">
        <v>45818</v>
      </c>
      <c r="B66" s="6">
        <v>2</v>
      </c>
      <c r="C66" s="10">
        <v>5</v>
      </c>
      <c r="D66" s="11">
        <v>24.63</v>
      </c>
      <c r="E66" s="11">
        <v>55.74</v>
      </c>
      <c r="F66" s="11">
        <v>21.27</v>
      </c>
      <c r="G66" s="11">
        <v>8.0299999999999994</v>
      </c>
      <c r="H66" s="11">
        <v>18.850000000000001</v>
      </c>
      <c r="I66" s="23">
        <v>6.72</v>
      </c>
      <c r="J66">
        <f t="shared" si="3"/>
        <v>0.67397482744620385</v>
      </c>
      <c r="K66">
        <f t="shared" si="4"/>
        <v>0.66182274847506273</v>
      </c>
      <c r="L66">
        <f t="shared" si="5"/>
        <v>0.68406205923836394</v>
      </c>
      <c r="M66" s="3">
        <f t="shared" si="6"/>
        <v>0.67328654505321017</v>
      </c>
      <c r="N66">
        <f t="shared" si="7"/>
        <v>1.1135620112775494E-2</v>
      </c>
      <c r="O66">
        <f t="shared" si="8"/>
        <v>3</v>
      </c>
      <c r="P66">
        <f t="shared" si="9"/>
        <v>6.429153269704343E-3</v>
      </c>
      <c r="V66" s="21">
        <v>45818</v>
      </c>
      <c r="W66" s="6">
        <v>2</v>
      </c>
      <c r="X66" s="10">
        <v>5</v>
      </c>
      <c r="Y66" s="34"/>
      <c r="Z66" s="34"/>
      <c r="AA66" s="34"/>
      <c r="AB66" s="34"/>
      <c r="AC66" s="42"/>
      <c r="AD66" s="3"/>
      <c r="AL66" s="21">
        <v>45818</v>
      </c>
      <c r="AM66" s="6">
        <v>2</v>
      </c>
      <c r="AN66" s="10">
        <v>5</v>
      </c>
      <c r="AO66" s="34">
        <v>42</v>
      </c>
      <c r="AP66" s="34">
        <v>45.4</v>
      </c>
      <c r="AQ66" s="34">
        <v>35.200000000000003</v>
      </c>
      <c r="AR66" s="34">
        <v>45.3</v>
      </c>
      <c r="AS66" s="34">
        <v>39.700000000000003</v>
      </c>
      <c r="AT66" s="34">
        <v>48.7</v>
      </c>
      <c r="AU66" s="34">
        <v>47.7</v>
      </c>
      <c r="AV66" s="34">
        <v>46</v>
      </c>
      <c r="AW66" s="34">
        <v>43.5</v>
      </c>
      <c r="AX66" s="34">
        <v>38.799999999999997</v>
      </c>
      <c r="AY66" s="34">
        <v>47.2</v>
      </c>
      <c r="AZ66" s="34">
        <v>48.7</v>
      </c>
      <c r="BA66" s="34">
        <v>47.4</v>
      </c>
      <c r="BB66" s="34">
        <v>40.5</v>
      </c>
      <c r="BC66" s="34">
        <v>34.299999999999997</v>
      </c>
      <c r="BD66" s="34">
        <v>40.9</v>
      </c>
      <c r="BE66" s="34">
        <v>42.9</v>
      </c>
      <c r="BF66" s="34">
        <v>44.4</v>
      </c>
      <c r="BG66" s="34">
        <v>41.5</v>
      </c>
      <c r="BH66" s="34">
        <v>46.7</v>
      </c>
      <c r="BI66" s="34">
        <v>42.2</v>
      </c>
      <c r="BJ66" s="34">
        <v>46.3</v>
      </c>
      <c r="BK66" s="34">
        <v>40.6</v>
      </c>
      <c r="BL66" s="34">
        <v>43.7</v>
      </c>
      <c r="BM66" s="42">
        <v>41.1</v>
      </c>
      <c r="BN66" s="3"/>
      <c r="BW66" s="70">
        <v>45818</v>
      </c>
      <c r="BX66" s="71">
        <v>2</v>
      </c>
      <c r="BY66" s="72">
        <v>5</v>
      </c>
      <c r="BZ66" s="73">
        <v>5.53</v>
      </c>
      <c r="CA66" s="73">
        <v>5.71</v>
      </c>
      <c r="CB66" s="73">
        <v>5.68</v>
      </c>
      <c r="CC66" s="73">
        <v>5.28</v>
      </c>
      <c r="CD66" s="73">
        <v>5.45</v>
      </c>
      <c r="CE66" s="3"/>
    </row>
    <row r="67" spans="1:86" x14ac:dyDescent="0.2">
      <c r="A67" s="21">
        <v>45818</v>
      </c>
      <c r="B67" s="6">
        <v>2</v>
      </c>
      <c r="C67" s="10">
        <v>6</v>
      </c>
      <c r="D67" s="11">
        <v>25.84</v>
      </c>
      <c r="E67" s="11">
        <v>43.15</v>
      </c>
      <c r="F67" s="11">
        <v>16.510000000000002</v>
      </c>
      <c r="G67" s="11">
        <v>8.35</v>
      </c>
      <c r="H67" s="11">
        <v>15.16</v>
      </c>
      <c r="I67" s="23">
        <v>5.7</v>
      </c>
      <c r="J67">
        <f t="shared" ref="J67:J85" si="127">(D67-G67)/D67</f>
        <v>0.67685758513931893</v>
      </c>
      <c r="K67">
        <f t="shared" ref="K67:K85" si="128">(E67-H67)/E67</f>
        <v>0.64866743916570102</v>
      </c>
      <c r="L67">
        <f t="shared" ref="L67:L85" si="129">(F67-I67)/F67</f>
        <v>0.65475469412477294</v>
      </c>
      <c r="M67" s="3">
        <f t="shared" ref="M67:M85" si="130">AVERAGE(J67:L67)</f>
        <v>0.66009323947659759</v>
      </c>
      <c r="N67">
        <f t="shared" ref="N67:N85" si="131">_xlfn.STDEV.S(J67:L67)</f>
        <v>1.4833952014166294E-2</v>
      </c>
      <c r="O67">
        <f t="shared" ref="O67:O85" si="132">COUNT(J67:L67)</f>
        <v>3</v>
      </c>
      <c r="P67">
        <f t="shared" ref="P67:P85" si="133">N67/SQRT(O67)</f>
        <v>8.5643861885249025E-3</v>
      </c>
      <c r="V67" s="21">
        <v>45818</v>
      </c>
      <c r="W67" s="6">
        <v>2</v>
      </c>
      <c r="X67" s="10">
        <v>6</v>
      </c>
      <c r="Y67" s="34"/>
      <c r="Z67" s="34"/>
      <c r="AA67" s="34"/>
      <c r="AB67" s="34"/>
      <c r="AC67" s="42"/>
      <c r="AD67" s="3"/>
      <c r="AL67" s="21">
        <v>45818</v>
      </c>
      <c r="AM67" s="6">
        <v>2</v>
      </c>
      <c r="AN67" s="10">
        <v>6</v>
      </c>
      <c r="AO67" s="34">
        <v>39.9</v>
      </c>
      <c r="AP67" s="34">
        <v>38.299999999999997</v>
      </c>
      <c r="AQ67" s="34">
        <v>37</v>
      </c>
      <c r="AR67" s="34">
        <v>38.1</v>
      </c>
      <c r="AS67" s="34">
        <v>39</v>
      </c>
      <c r="AT67" s="34">
        <v>45.3</v>
      </c>
      <c r="AU67" s="34">
        <v>30.7</v>
      </c>
      <c r="AV67" s="34">
        <v>44.1</v>
      </c>
      <c r="AW67" s="34">
        <v>40.299999999999997</v>
      </c>
      <c r="AX67" s="34">
        <v>36.200000000000003</v>
      </c>
      <c r="AY67" s="34">
        <v>36</v>
      </c>
      <c r="AZ67" s="34">
        <v>33.299999999999997</v>
      </c>
      <c r="BA67" s="34">
        <v>48.7</v>
      </c>
      <c r="BB67" s="34">
        <v>44.7</v>
      </c>
      <c r="BC67" s="34">
        <v>44.8</v>
      </c>
      <c r="BD67" s="34">
        <v>34.6</v>
      </c>
      <c r="BE67" s="34">
        <v>38.299999999999997</v>
      </c>
      <c r="BF67" s="34">
        <v>40.4</v>
      </c>
      <c r="BG67" s="34">
        <v>36.6</v>
      </c>
      <c r="BH67" s="34">
        <v>33.700000000000003</v>
      </c>
      <c r="BI67" s="34">
        <v>49.6</v>
      </c>
      <c r="BJ67" s="34">
        <v>48.2</v>
      </c>
      <c r="BK67" s="34">
        <v>35.5</v>
      </c>
      <c r="BL67" s="34">
        <v>55.5</v>
      </c>
      <c r="BM67" s="42">
        <v>37.6</v>
      </c>
      <c r="BN67" s="3"/>
      <c r="BW67" s="70">
        <v>45818</v>
      </c>
      <c r="BX67" s="71">
        <v>2</v>
      </c>
      <c r="BY67" s="72">
        <v>6</v>
      </c>
      <c r="BZ67" s="73">
        <v>4.07</v>
      </c>
      <c r="CA67" s="73">
        <v>4.2</v>
      </c>
      <c r="CB67" s="73">
        <v>5.7</v>
      </c>
      <c r="CC67" s="73">
        <v>4.3</v>
      </c>
      <c r="CD67" s="73">
        <v>4.66</v>
      </c>
      <c r="CE67" s="3"/>
    </row>
    <row r="68" spans="1:86" x14ac:dyDescent="0.2">
      <c r="A68" s="21">
        <v>45818</v>
      </c>
      <c r="B68" s="6">
        <v>2</v>
      </c>
      <c r="C68" s="10" t="s">
        <v>3</v>
      </c>
      <c r="D68" s="11">
        <v>68.38</v>
      </c>
      <c r="E68" s="11">
        <v>17.559999999999999</v>
      </c>
      <c r="F68" s="12">
        <v>31.39</v>
      </c>
      <c r="G68" s="11">
        <v>17.82</v>
      </c>
      <c r="H68" s="11">
        <v>4.37</v>
      </c>
      <c r="I68" s="23">
        <v>8.85</v>
      </c>
      <c r="J68">
        <f t="shared" si="127"/>
        <v>0.73939748464463295</v>
      </c>
      <c r="K68">
        <f t="shared" si="128"/>
        <v>0.75113895216400905</v>
      </c>
      <c r="L68">
        <f t="shared" si="129"/>
        <v>0.71806307741318887</v>
      </c>
      <c r="M68" s="3">
        <f t="shared" si="130"/>
        <v>0.73619983807394362</v>
      </c>
      <c r="N68">
        <f t="shared" si="131"/>
        <v>1.6768186554492619E-2</v>
      </c>
      <c r="O68">
        <f t="shared" si="132"/>
        <v>3</v>
      </c>
      <c r="P68">
        <f t="shared" si="133"/>
        <v>9.6811170210581773E-3</v>
      </c>
      <c r="V68" s="21">
        <v>45818</v>
      </c>
      <c r="W68" s="6">
        <v>2</v>
      </c>
      <c r="X68" s="10" t="s">
        <v>3</v>
      </c>
      <c r="Y68" s="34"/>
      <c r="Z68" s="34"/>
      <c r="AA68" s="34"/>
      <c r="AB68" s="34"/>
      <c r="AC68" s="42"/>
      <c r="AD68" s="3"/>
      <c r="AL68" s="21">
        <v>45818</v>
      </c>
      <c r="AM68" s="6">
        <v>2</v>
      </c>
      <c r="AN68" s="10" t="s">
        <v>3</v>
      </c>
      <c r="AO68" s="34">
        <v>59.1</v>
      </c>
      <c r="AP68" s="34">
        <v>50.8</v>
      </c>
      <c r="AQ68" s="34">
        <v>60.8</v>
      </c>
      <c r="AR68" s="34">
        <v>53.9</v>
      </c>
      <c r="AS68" s="34">
        <v>47.5</v>
      </c>
      <c r="AT68" s="35">
        <v>47.4</v>
      </c>
      <c r="AU68" s="34">
        <v>53.9</v>
      </c>
      <c r="AV68" s="34">
        <v>58.1</v>
      </c>
      <c r="AW68" s="34">
        <v>49.6</v>
      </c>
      <c r="AX68" s="34">
        <v>48.2</v>
      </c>
      <c r="AY68" s="34">
        <v>47.2</v>
      </c>
      <c r="AZ68" s="34">
        <v>46</v>
      </c>
      <c r="BA68" s="34">
        <v>58.1</v>
      </c>
      <c r="BB68" s="34">
        <v>44.9</v>
      </c>
      <c r="BC68" s="34">
        <v>45.8</v>
      </c>
      <c r="BD68" s="34">
        <v>58</v>
      </c>
      <c r="BE68" s="34">
        <v>44.8</v>
      </c>
      <c r="BF68" s="34">
        <v>57.2</v>
      </c>
      <c r="BG68" s="34">
        <v>44.8</v>
      </c>
      <c r="BH68" s="34">
        <v>55.6</v>
      </c>
      <c r="BI68" s="34">
        <v>59.4</v>
      </c>
      <c r="BJ68" s="34">
        <v>55.8</v>
      </c>
      <c r="BK68" s="34">
        <v>59.4</v>
      </c>
      <c r="BL68" s="34">
        <v>51.3</v>
      </c>
      <c r="BM68" s="42">
        <v>58.9</v>
      </c>
      <c r="BN68" s="3"/>
      <c r="BW68" s="70">
        <v>45818</v>
      </c>
      <c r="BX68" s="71">
        <v>2</v>
      </c>
      <c r="BY68" s="72" t="s">
        <v>3</v>
      </c>
      <c r="BZ68" s="73">
        <v>4.7</v>
      </c>
      <c r="CA68" s="73">
        <v>6.24</v>
      </c>
      <c r="CB68" s="73">
        <v>6.24</v>
      </c>
      <c r="CC68" s="73">
        <v>5.26</v>
      </c>
      <c r="CD68" s="73">
        <v>5.48</v>
      </c>
      <c r="CE68" s="3"/>
    </row>
    <row r="69" spans="1:86" x14ac:dyDescent="0.2">
      <c r="A69" s="21">
        <v>45818</v>
      </c>
      <c r="B69" s="6">
        <v>2</v>
      </c>
      <c r="C69" s="10" t="s">
        <v>4</v>
      </c>
      <c r="D69" s="11">
        <v>33.75</v>
      </c>
      <c r="E69" s="11">
        <v>16.579999999999998</v>
      </c>
      <c r="F69" s="11">
        <v>39.97</v>
      </c>
      <c r="G69" s="11">
        <v>10.130000000000001</v>
      </c>
      <c r="H69" s="11">
        <v>5.05</v>
      </c>
      <c r="I69" s="23">
        <v>12.83</v>
      </c>
      <c r="J69">
        <f t="shared" si="127"/>
        <v>0.69985185185185173</v>
      </c>
      <c r="K69">
        <f t="shared" si="128"/>
        <v>0.69541616405307594</v>
      </c>
      <c r="L69">
        <f t="shared" si="129"/>
        <v>0.67900925694270708</v>
      </c>
      <c r="M69" s="3">
        <f t="shared" si="130"/>
        <v>0.69142575761587821</v>
      </c>
      <c r="N69">
        <f t="shared" si="131"/>
        <v>1.0979341887708802E-2</v>
      </c>
      <c r="O69">
        <f t="shared" si="132"/>
        <v>3</v>
      </c>
      <c r="P69">
        <f t="shared" si="133"/>
        <v>6.3389259943936113E-3</v>
      </c>
      <c r="V69" s="21">
        <v>45818</v>
      </c>
      <c r="W69" s="6">
        <v>2</v>
      </c>
      <c r="X69" s="10" t="s">
        <v>4</v>
      </c>
      <c r="Y69" s="34">
        <v>3.6</v>
      </c>
      <c r="Z69" s="34">
        <v>3.1</v>
      </c>
      <c r="AA69" s="34">
        <v>5.0999999999999996</v>
      </c>
      <c r="AB69" s="34">
        <v>3.3</v>
      </c>
      <c r="AC69" s="42">
        <v>5.4</v>
      </c>
      <c r="AD69" s="3"/>
      <c r="AL69" s="21">
        <v>45818</v>
      </c>
      <c r="AM69" s="6">
        <v>2</v>
      </c>
      <c r="AN69" s="10" t="s">
        <v>4</v>
      </c>
      <c r="AO69" s="34">
        <v>43.4</v>
      </c>
      <c r="AP69" s="34">
        <v>22.4</v>
      </c>
      <c r="AQ69" s="34">
        <v>41.9</v>
      </c>
      <c r="AR69" s="34">
        <v>47.8</v>
      </c>
      <c r="AS69" s="34">
        <v>50.6</v>
      </c>
      <c r="AT69" s="34">
        <v>37.799999999999997</v>
      </c>
      <c r="AU69" s="34">
        <v>40.700000000000003</v>
      </c>
      <c r="AV69" s="34">
        <v>35.4</v>
      </c>
      <c r="AW69" s="34">
        <v>42.3</v>
      </c>
      <c r="AX69" s="34">
        <v>39.9</v>
      </c>
      <c r="AY69" s="34">
        <v>43.8</v>
      </c>
      <c r="AZ69" s="34">
        <v>31.7</v>
      </c>
      <c r="BA69" s="34">
        <v>34.700000000000003</v>
      </c>
      <c r="BB69" s="34">
        <v>47.6</v>
      </c>
      <c r="BC69" s="34">
        <v>30.6</v>
      </c>
      <c r="BD69" s="34">
        <v>41</v>
      </c>
      <c r="BE69" s="34">
        <v>32.9</v>
      </c>
      <c r="BF69" s="34">
        <v>46.6</v>
      </c>
      <c r="BG69" s="34">
        <v>30.7</v>
      </c>
      <c r="BH69" s="34">
        <v>41.4</v>
      </c>
      <c r="BI69" s="34">
        <v>24.3</v>
      </c>
      <c r="BJ69" s="34">
        <v>19.8</v>
      </c>
      <c r="BK69" s="34">
        <v>35</v>
      </c>
      <c r="BL69" s="34">
        <v>39.299999999999997</v>
      </c>
      <c r="BM69" s="42">
        <v>25.9</v>
      </c>
      <c r="BN69" s="3"/>
      <c r="BW69" s="70">
        <v>45818</v>
      </c>
      <c r="BX69" s="71">
        <v>2</v>
      </c>
      <c r="BY69" s="72" t="s">
        <v>4</v>
      </c>
      <c r="BZ69" s="73">
        <v>4.4400000000000004</v>
      </c>
      <c r="CA69" s="73">
        <v>5.24</v>
      </c>
      <c r="CB69" s="73">
        <v>5.2</v>
      </c>
      <c r="CC69" s="73">
        <v>3.66</v>
      </c>
      <c r="CD69" s="73">
        <v>6.83</v>
      </c>
      <c r="CE69" s="3"/>
    </row>
    <row r="70" spans="1:86" x14ac:dyDescent="0.2">
      <c r="A70" s="21">
        <v>45818</v>
      </c>
      <c r="B70" s="6">
        <v>2</v>
      </c>
      <c r="C70" s="10" t="s">
        <v>5</v>
      </c>
      <c r="D70" s="11">
        <v>22.82</v>
      </c>
      <c r="E70" s="11">
        <v>26.03</v>
      </c>
      <c r="F70" s="11">
        <v>20.43</v>
      </c>
      <c r="G70" s="11">
        <v>7.25</v>
      </c>
      <c r="H70" s="11">
        <v>8.57</v>
      </c>
      <c r="I70" s="23">
        <v>6.72</v>
      </c>
      <c r="J70">
        <f t="shared" si="127"/>
        <v>0.68229623137598594</v>
      </c>
      <c r="K70">
        <f t="shared" si="128"/>
        <v>0.67076450249711872</v>
      </c>
      <c r="L70">
        <f t="shared" si="129"/>
        <v>0.671071953010279</v>
      </c>
      <c r="M70" s="3">
        <f t="shared" si="130"/>
        <v>0.67471089562779463</v>
      </c>
      <c r="N70">
        <f t="shared" si="131"/>
        <v>6.5708918925898698E-3</v>
      </c>
      <c r="O70">
        <f t="shared" si="132"/>
        <v>3</v>
      </c>
      <c r="P70">
        <f t="shared" si="133"/>
        <v>3.793706203002691E-3</v>
      </c>
      <c r="V70" s="21">
        <v>45818</v>
      </c>
      <c r="W70" s="6">
        <v>2</v>
      </c>
      <c r="X70" s="10" t="s">
        <v>5</v>
      </c>
      <c r="Y70" s="34">
        <v>7.7</v>
      </c>
      <c r="Z70" s="34">
        <v>6.5</v>
      </c>
      <c r="AA70" s="34">
        <v>3.4</v>
      </c>
      <c r="AB70" s="34">
        <v>6.6</v>
      </c>
      <c r="AC70" s="42">
        <v>6.3</v>
      </c>
      <c r="AD70" s="3"/>
      <c r="AL70" s="21">
        <v>45818</v>
      </c>
      <c r="AM70" s="6">
        <v>2</v>
      </c>
      <c r="AN70" s="10" t="s">
        <v>5</v>
      </c>
      <c r="AO70" s="34">
        <v>49.9</v>
      </c>
      <c r="AP70" s="34">
        <v>43.7</v>
      </c>
      <c r="AQ70" s="34">
        <v>43.3</v>
      </c>
      <c r="AR70" s="34">
        <v>50</v>
      </c>
      <c r="AS70" s="34">
        <v>27.5</v>
      </c>
      <c r="AT70" s="34">
        <v>46.3</v>
      </c>
      <c r="AU70" s="34">
        <v>35.4</v>
      </c>
      <c r="AV70" s="34">
        <v>47.7</v>
      </c>
      <c r="AW70" s="34">
        <v>41</v>
      </c>
      <c r="AX70" s="34">
        <v>39.700000000000003</v>
      </c>
      <c r="AY70" s="34">
        <v>54.8</v>
      </c>
      <c r="AZ70" s="34">
        <v>38.5</v>
      </c>
      <c r="BA70" s="34">
        <v>46</v>
      </c>
      <c r="BB70" s="34">
        <v>47.3</v>
      </c>
      <c r="BC70" s="34">
        <v>54.4</v>
      </c>
      <c r="BD70" s="34">
        <v>35.200000000000003</v>
      </c>
      <c r="BE70" s="34">
        <v>35.5</v>
      </c>
      <c r="BF70" s="34">
        <v>29.1</v>
      </c>
      <c r="BG70" s="34">
        <v>32.1</v>
      </c>
      <c r="BH70" s="34">
        <v>41.7</v>
      </c>
      <c r="BI70" s="34">
        <v>41.2</v>
      </c>
      <c r="BJ70" s="34">
        <v>39</v>
      </c>
      <c r="BK70" s="34">
        <v>42.6</v>
      </c>
      <c r="BL70" s="34">
        <v>39.799999999999997</v>
      </c>
      <c r="BM70" s="42">
        <v>48.5</v>
      </c>
      <c r="BN70" s="3"/>
      <c r="BW70" s="70">
        <v>45818</v>
      </c>
      <c r="BX70" s="71">
        <v>2</v>
      </c>
      <c r="BY70" s="72" t="s">
        <v>5</v>
      </c>
      <c r="BZ70" s="73">
        <v>5.55</v>
      </c>
      <c r="CA70" s="73">
        <v>5.68</v>
      </c>
      <c r="CB70" s="73">
        <v>5.6</v>
      </c>
      <c r="CC70" s="73">
        <v>5.53</v>
      </c>
      <c r="CD70" s="73">
        <v>5.85</v>
      </c>
      <c r="CE70" s="3"/>
    </row>
    <row r="71" spans="1:86" ht="16" thickBot="1" x14ac:dyDescent="0.25">
      <c r="A71" s="24">
        <v>45818</v>
      </c>
      <c r="B71" s="25">
        <v>2</v>
      </c>
      <c r="C71" s="26" t="s">
        <v>6</v>
      </c>
      <c r="D71" s="27"/>
      <c r="E71" s="27">
        <v>29.08</v>
      </c>
      <c r="F71" s="27">
        <v>27.57</v>
      </c>
      <c r="G71" s="27"/>
      <c r="H71" s="27">
        <v>9.84</v>
      </c>
      <c r="I71" s="28">
        <v>9</v>
      </c>
      <c r="K71">
        <f t="shared" si="128"/>
        <v>0.66162310866574969</v>
      </c>
      <c r="L71">
        <f t="shared" si="129"/>
        <v>0.67355821545157779</v>
      </c>
      <c r="M71" s="3">
        <f t="shared" si="130"/>
        <v>0.6675906620586638</v>
      </c>
      <c r="N71">
        <f t="shared" si="131"/>
        <v>8.4393949424446269E-3</v>
      </c>
      <c r="O71">
        <f t="shared" si="132"/>
        <v>2</v>
      </c>
      <c r="P71">
        <f t="shared" si="133"/>
        <v>5.9675533929140481E-3</v>
      </c>
      <c r="V71" s="24">
        <v>45818</v>
      </c>
      <c r="W71" s="25">
        <v>2</v>
      </c>
      <c r="X71" s="26" t="s">
        <v>6</v>
      </c>
      <c r="Y71" s="43"/>
      <c r="Z71" s="43"/>
      <c r="AA71" s="43"/>
      <c r="AB71" s="43"/>
      <c r="AC71" s="44"/>
      <c r="AD71" s="3"/>
      <c r="AL71" s="24">
        <v>45818</v>
      </c>
      <c r="AM71" s="25">
        <v>2</v>
      </c>
      <c r="AN71" s="26" t="s">
        <v>6</v>
      </c>
      <c r="AO71" s="43">
        <v>42.4</v>
      </c>
      <c r="AP71" s="43">
        <v>35.299999999999997</v>
      </c>
      <c r="AQ71" s="43">
        <v>53.3</v>
      </c>
      <c r="AR71" s="43">
        <v>43.6</v>
      </c>
      <c r="AS71" s="43">
        <v>27.4</v>
      </c>
      <c r="AT71" s="43">
        <v>40.4</v>
      </c>
      <c r="AU71" s="43">
        <v>37.200000000000003</v>
      </c>
      <c r="AV71" s="43">
        <v>40.1</v>
      </c>
      <c r="AW71" s="43">
        <v>39</v>
      </c>
      <c r="AX71" s="43">
        <v>30.3</v>
      </c>
      <c r="AY71" s="43">
        <v>45.1</v>
      </c>
      <c r="AZ71" s="43">
        <v>31.7</v>
      </c>
      <c r="BA71" s="43">
        <v>28.7</v>
      </c>
      <c r="BB71" s="43">
        <v>46.3</v>
      </c>
      <c r="BC71" s="43">
        <v>36.6</v>
      </c>
      <c r="BD71" s="43">
        <v>50.7</v>
      </c>
      <c r="BE71" s="43">
        <v>41.9</v>
      </c>
      <c r="BF71" s="43">
        <v>41.5</v>
      </c>
      <c r="BG71" s="43">
        <v>36.299999999999997</v>
      </c>
      <c r="BH71" s="43">
        <v>42</v>
      </c>
      <c r="BI71" s="43">
        <v>43.5</v>
      </c>
      <c r="BJ71" s="43">
        <v>39.700000000000003</v>
      </c>
      <c r="BK71" s="43">
        <v>38.700000000000003</v>
      </c>
      <c r="BL71" s="43">
        <v>35.299999999999997</v>
      </c>
      <c r="BM71" s="44">
        <v>51.9</v>
      </c>
      <c r="BN71" s="3"/>
      <c r="BW71" s="74">
        <v>45818</v>
      </c>
      <c r="BX71" s="75">
        <v>2</v>
      </c>
      <c r="BY71" s="76" t="s">
        <v>6</v>
      </c>
      <c r="BZ71" s="77">
        <v>4.66</v>
      </c>
      <c r="CA71" s="77">
        <v>6.12</v>
      </c>
      <c r="CB71" s="77">
        <v>5.08</v>
      </c>
      <c r="CC71" s="77">
        <v>5.99</v>
      </c>
      <c r="CD71" s="77">
        <v>3.47</v>
      </c>
      <c r="CE71" s="3"/>
    </row>
    <row r="72" spans="1:86" x14ac:dyDescent="0.2">
      <c r="A72" s="63">
        <v>45825</v>
      </c>
      <c r="B72" s="6">
        <v>3</v>
      </c>
      <c r="C72" s="6">
        <v>4</v>
      </c>
      <c r="D72" s="65">
        <v>26.05</v>
      </c>
      <c r="E72" s="65">
        <v>15.03</v>
      </c>
      <c r="F72" s="65">
        <v>27.63</v>
      </c>
      <c r="G72" s="65">
        <v>10.56</v>
      </c>
      <c r="H72" s="65">
        <v>5.9</v>
      </c>
      <c r="I72" s="65">
        <v>11.07</v>
      </c>
      <c r="J72">
        <f t="shared" si="127"/>
        <v>0.59462571976967371</v>
      </c>
      <c r="K72">
        <f t="shared" si="128"/>
        <v>0.60745176314038585</v>
      </c>
      <c r="L72">
        <f t="shared" si="129"/>
        <v>0.59934853420195433</v>
      </c>
      <c r="M72" s="3">
        <f t="shared" si="130"/>
        <v>0.60047533903733796</v>
      </c>
      <c r="N72">
        <f t="shared" si="131"/>
        <v>6.4868416035563977E-3</v>
      </c>
      <c r="O72">
        <f t="shared" si="132"/>
        <v>3</v>
      </c>
      <c r="P72">
        <f t="shared" si="133"/>
        <v>3.74517974600375E-3</v>
      </c>
      <c r="Q72">
        <f t="shared" ref="Q72" si="134">AVERAGE(P72:P78)</f>
        <v>2.1863286255469079E-2</v>
      </c>
      <c r="V72" s="63">
        <v>45825</v>
      </c>
      <c r="W72" s="6">
        <v>3</v>
      </c>
      <c r="X72" s="6">
        <v>4</v>
      </c>
      <c r="Y72" s="64"/>
      <c r="Z72" s="64"/>
      <c r="AA72" s="64"/>
      <c r="AB72" s="64"/>
      <c r="AC72" s="64"/>
      <c r="AD72" s="3">
        <f t="shared" ref="AD72" si="135">AVERAGE(Y72:AC78)</f>
        <v>8.34</v>
      </c>
      <c r="AE72">
        <f t="shared" ref="AE72" si="136">_xlfn.STDEV.S(Y72:AC78)</f>
        <v>8.9459328348537408</v>
      </c>
      <c r="AF72">
        <f t="shared" ref="AF72" si="137">COUNT(Y72:AC78)</f>
        <v>15</v>
      </c>
      <c r="AG72">
        <f t="shared" ref="AG72" si="138">AE72/SQRT(AF72)</f>
        <v>2.3098299257119095</v>
      </c>
    </row>
    <row r="73" spans="1:86" x14ac:dyDescent="0.2">
      <c r="A73" s="63">
        <v>45825</v>
      </c>
      <c r="B73" s="6">
        <v>3</v>
      </c>
      <c r="C73" s="6">
        <v>5</v>
      </c>
      <c r="D73" s="65">
        <v>32.85</v>
      </c>
      <c r="E73" s="65">
        <v>23.23</v>
      </c>
      <c r="F73" s="65">
        <v>38.74</v>
      </c>
      <c r="G73" s="65">
        <v>13.14</v>
      </c>
      <c r="H73" s="65">
        <v>10.19</v>
      </c>
      <c r="I73" s="65">
        <v>14.75</v>
      </c>
      <c r="J73">
        <f t="shared" si="127"/>
        <v>0.6</v>
      </c>
      <c r="K73">
        <f t="shared" si="128"/>
        <v>0.56134309083082223</v>
      </c>
      <c r="L73">
        <f t="shared" si="129"/>
        <v>0.61925658234383063</v>
      </c>
      <c r="M73" s="3">
        <f t="shared" si="130"/>
        <v>0.59353322439155098</v>
      </c>
      <c r="N73">
        <f t="shared" si="131"/>
        <v>2.949334695968478E-2</v>
      </c>
      <c r="O73">
        <f t="shared" si="132"/>
        <v>3</v>
      </c>
      <c r="P73">
        <f t="shared" si="133"/>
        <v>1.7027991806477041E-2</v>
      </c>
      <c r="V73" s="63">
        <v>45825</v>
      </c>
      <c r="W73" s="6">
        <v>3</v>
      </c>
      <c r="X73" s="6">
        <v>5</v>
      </c>
      <c r="Y73" s="64">
        <v>39.6</v>
      </c>
      <c r="Z73" s="64">
        <v>6.5</v>
      </c>
      <c r="AA73" s="64">
        <v>3.2</v>
      </c>
      <c r="AB73" s="64">
        <v>4.9000000000000004</v>
      </c>
      <c r="AC73" s="64">
        <v>3.7</v>
      </c>
      <c r="AD73" s="3"/>
    </row>
    <row r="74" spans="1:86" x14ac:dyDescent="0.2">
      <c r="A74" s="63">
        <v>45825</v>
      </c>
      <c r="B74" s="6">
        <v>3</v>
      </c>
      <c r="C74" s="6">
        <v>6</v>
      </c>
      <c r="D74" s="65">
        <v>15.03</v>
      </c>
      <c r="E74" s="65">
        <v>29.75</v>
      </c>
      <c r="F74" s="65">
        <v>29.66</v>
      </c>
      <c r="G74" s="65">
        <v>7.89</v>
      </c>
      <c r="H74" s="65">
        <v>12.14</v>
      </c>
      <c r="I74" s="65">
        <v>5.95</v>
      </c>
      <c r="J74">
        <f t="shared" si="127"/>
        <v>0.47504990019960081</v>
      </c>
      <c r="K74">
        <f t="shared" si="128"/>
        <v>0.59193277310924364</v>
      </c>
      <c r="L74">
        <f t="shared" si="129"/>
        <v>0.79939312204989887</v>
      </c>
      <c r="M74" s="3">
        <f t="shared" si="130"/>
        <v>0.62212526511958111</v>
      </c>
      <c r="N74">
        <f t="shared" si="131"/>
        <v>0.1642660078056431</v>
      </c>
      <c r="O74">
        <f t="shared" si="132"/>
        <v>3</v>
      </c>
      <c r="P74">
        <f t="shared" si="133"/>
        <v>9.4839023825293217E-2</v>
      </c>
      <c r="V74" s="63">
        <v>45825</v>
      </c>
      <c r="W74" s="6">
        <v>3</v>
      </c>
      <c r="X74" s="6">
        <v>6</v>
      </c>
      <c r="Y74" s="64"/>
      <c r="Z74" s="64"/>
      <c r="AA74" s="64"/>
      <c r="AB74" s="64"/>
      <c r="AC74" s="64"/>
      <c r="AD74" s="3"/>
    </row>
    <row r="75" spans="1:86" x14ac:dyDescent="0.2">
      <c r="A75" s="63">
        <v>45825</v>
      </c>
      <c r="B75" s="6">
        <v>3</v>
      </c>
      <c r="C75" s="6" t="s">
        <v>3</v>
      </c>
      <c r="D75" s="65">
        <v>12.53</v>
      </c>
      <c r="E75" s="65">
        <v>28.62</v>
      </c>
      <c r="F75" s="65">
        <v>14.37</v>
      </c>
      <c r="G75" s="65">
        <v>3.91</v>
      </c>
      <c r="H75" s="65">
        <v>9.9600000000000009</v>
      </c>
      <c r="I75" s="65">
        <v>4.82</v>
      </c>
      <c r="J75">
        <f t="shared" si="127"/>
        <v>0.6879489225857941</v>
      </c>
      <c r="K75">
        <f t="shared" si="128"/>
        <v>0.65199161425576513</v>
      </c>
      <c r="L75">
        <f t="shared" si="129"/>
        <v>0.66457898399443283</v>
      </c>
      <c r="M75" s="3">
        <f t="shared" si="130"/>
        <v>0.66817317361199724</v>
      </c>
      <c r="N75">
        <f t="shared" si="131"/>
        <v>1.82461134173952E-2</v>
      </c>
      <c r="O75">
        <f t="shared" si="132"/>
        <v>3</v>
      </c>
      <c r="P75">
        <f t="shared" si="133"/>
        <v>1.0534398493197561E-2</v>
      </c>
      <c r="V75" s="63">
        <v>45825</v>
      </c>
      <c r="W75" s="6">
        <v>3</v>
      </c>
      <c r="X75" s="6" t="s">
        <v>3</v>
      </c>
      <c r="Y75" s="64">
        <v>6.1</v>
      </c>
      <c r="Z75" s="64">
        <v>5.4</v>
      </c>
      <c r="AA75" s="64">
        <v>3.7</v>
      </c>
      <c r="AB75" s="64">
        <v>5.0999999999999996</v>
      </c>
      <c r="AC75" s="64">
        <v>6.2</v>
      </c>
      <c r="AD75" s="3"/>
    </row>
    <row r="76" spans="1:86" x14ac:dyDescent="0.2">
      <c r="A76" s="63">
        <v>45825</v>
      </c>
      <c r="B76" s="6">
        <v>3</v>
      </c>
      <c r="C76" s="6" t="s">
        <v>4</v>
      </c>
      <c r="D76" s="65">
        <v>43.31</v>
      </c>
      <c r="E76" s="65">
        <v>37.36</v>
      </c>
      <c r="F76" s="65">
        <v>25.96</v>
      </c>
      <c r="G76" s="65">
        <v>16.43</v>
      </c>
      <c r="H76" s="65">
        <v>14.45</v>
      </c>
      <c r="I76" s="65">
        <v>9.9700000000000006</v>
      </c>
      <c r="J76">
        <f t="shared" si="127"/>
        <v>0.62064188409143384</v>
      </c>
      <c r="K76">
        <f t="shared" si="128"/>
        <v>0.61322269807280516</v>
      </c>
      <c r="L76">
        <f t="shared" si="129"/>
        <v>0.61594761171032353</v>
      </c>
      <c r="M76" s="3">
        <f t="shared" si="130"/>
        <v>0.61660406462485418</v>
      </c>
      <c r="N76">
        <f t="shared" si="131"/>
        <v>3.7529026255021117E-3</v>
      </c>
      <c r="O76">
        <f t="shared" si="132"/>
        <v>3</v>
      </c>
      <c r="P76">
        <f t="shared" si="133"/>
        <v>2.1667393410760975E-3</v>
      </c>
      <c r="V76" s="63">
        <v>45825</v>
      </c>
      <c r="W76" s="6">
        <v>3</v>
      </c>
      <c r="X76" s="6" t="s">
        <v>4</v>
      </c>
      <c r="Y76" s="64"/>
      <c r="Z76" s="64"/>
      <c r="AA76" s="64"/>
      <c r="AB76" s="64"/>
      <c r="AC76" s="64"/>
      <c r="AD76" s="3"/>
    </row>
    <row r="77" spans="1:86" x14ac:dyDescent="0.2">
      <c r="A77" s="63">
        <v>45825</v>
      </c>
      <c r="B77" s="6">
        <v>3</v>
      </c>
      <c r="C77" s="6" t="s">
        <v>5</v>
      </c>
      <c r="D77" s="65">
        <v>31.89</v>
      </c>
      <c r="E77" s="65">
        <v>21.82</v>
      </c>
      <c r="F77" s="65">
        <v>41.21</v>
      </c>
      <c r="G77" s="65">
        <v>13.33</v>
      </c>
      <c r="H77" s="65">
        <v>9.5500000000000007</v>
      </c>
      <c r="I77" s="65">
        <v>17.52</v>
      </c>
      <c r="J77">
        <f t="shared" si="127"/>
        <v>0.58200062715584833</v>
      </c>
      <c r="K77">
        <f t="shared" si="128"/>
        <v>0.56232813932172321</v>
      </c>
      <c r="L77">
        <f t="shared" si="129"/>
        <v>0.5748604707595244</v>
      </c>
      <c r="M77" s="3">
        <f t="shared" si="130"/>
        <v>0.57306307907903198</v>
      </c>
      <c r="N77">
        <f t="shared" si="131"/>
        <v>9.9586473497045632E-3</v>
      </c>
      <c r="O77">
        <f t="shared" si="132"/>
        <v>3</v>
      </c>
      <c r="P77">
        <f t="shared" si="133"/>
        <v>5.7496277281164831E-3</v>
      </c>
      <c r="V77" s="63">
        <v>45825</v>
      </c>
      <c r="W77" s="6">
        <v>3</v>
      </c>
      <c r="X77" s="6" t="s">
        <v>5</v>
      </c>
      <c r="Y77" s="64">
        <v>7.6</v>
      </c>
      <c r="Z77" s="64">
        <v>6.6</v>
      </c>
      <c r="AA77" s="64">
        <v>5.5</v>
      </c>
      <c r="AB77" s="64">
        <v>8.4</v>
      </c>
      <c r="AC77" s="64">
        <v>12.6</v>
      </c>
      <c r="AD77" s="3"/>
    </row>
    <row r="78" spans="1:86" x14ac:dyDescent="0.2">
      <c r="A78" s="63">
        <v>45825</v>
      </c>
      <c r="B78" s="6">
        <v>3</v>
      </c>
      <c r="C78" s="6" t="s">
        <v>6</v>
      </c>
      <c r="D78" s="65">
        <v>28.33</v>
      </c>
      <c r="E78" s="65">
        <v>22.68</v>
      </c>
      <c r="F78" s="65">
        <v>28.08</v>
      </c>
      <c r="G78" s="65">
        <v>12.23</v>
      </c>
      <c r="H78" s="65">
        <v>9.43</v>
      </c>
      <c r="I78" s="65">
        <v>13.45</v>
      </c>
      <c r="J78">
        <f t="shared" si="127"/>
        <v>0.5683021531944934</v>
      </c>
      <c r="K78">
        <f t="shared" si="128"/>
        <v>0.58421516754850089</v>
      </c>
      <c r="L78">
        <f t="shared" si="129"/>
        <v>0.52101139601139601</v>
      </c>
      <c r="M78" s="3">
        <f t="shared" si="130"/>
        <v>0.55784290558479677</v>
      </c>
      <c r="N78">
        <f t="shared" si="131"/>
        <v>3.2874398542777107E-2</v>
      </c>
      <c r="O78">
        <f t="shared" si="132"/>
        <v>3</v>
      </c>
      <c r="P78">
        <f t="shared" si="133"/>
        <v>1.8980042848119404E-2</v>
      </c>
      <c r="V78" s="63">
        <v>45825</v>
      </c>
      <c r="W78" s="6">
        <v>3</v>
      </c>
      <c r="X78" s="6" t="s">
        <v>6</v>
      </c>
      <c r="Y78" s="64"/>
      <c r="Z78" s="64"/>
      <c r="AA78" s="64"/>
      <c r="AB78" s="64"/>
      <c r="AC78" s="64"/>
      <c r="AD78" s="3"/>
    </row>
    <row r="79" spans="1:86" x14ac:dyDescent="0.2">
      <c r="A79" s="63">
        <v>45832</v>
      </c>
      <c r="B79" s="6">
        <v>4</v>
      </c>
      <c r="C79" s="6">
        <v>4</v>
      </c>
      <c r="D79" s="65">
        <v>23.76</v>
      </c>
      <c r="E79" s="65">
        <v>19.03</v>
      </c>
      <c r="F79" s="65">
        <v>38.24</v>
      </c>
      <c r="G79" s="65">
        <v>12</v>
      </c>
      <c r="H79" s="65">
        <v>13.06</v>
      </c>
      <c r="I79" s="65">
        <v>11.86</v>
      </c>
      <c r="J79">
        <f t="shared" si="127"/>
        <v>0.49494949494949497</v>
      </c>
      <c r="K79">
        <f t="shared" si="128"/>
        <v>0.31371518654755648</v>
      </c>
      <c r="L79">
        <f t="shared" si="129"/>
        <v>0.68985355648535573</v>
      </c>
      <c r="M79" s="3">
        <f t="shared" si="130"/>
        <v>0.4995060793274691</v>
      </c>
      <c r="N79">
        <f t="shared" si="131"/>
        <v>0.18811057966196723</v>
      </c>
      <c r="O79">
        <f t="shared" si="132"/>
        <v>3</v>
      </c>
      <c r="P79">
        <f t="shared" si="133"/>
        <v>0.10860569380525333</v>
      </c>
      <c r="Q79">
        <f t="shared" ref="Q79" si="139">AVERAGE(P79:P85)</f>
        <v>5.8435421824431739E-2</v>
      </c>
    </row>
    <row r="80" spans="1:86" x14ac:dyDescent="0.2">
      <c r="A80" s="63">
        <v>45832</v>
      </c>
      <c r="B80" s="6">
        <v>4</v>
      </c>
      <c r="C80" s="6">
        <v>5</v>
      </c>
      <c r="D80" s="65">
        <v>23.03</v>
      </c>
      <c r="E80" s="65">
        <v>26.89</v>
      </c>
      <c r="F80" s="65">
        <v>18.87</v>
      </c>
      <c r="G80" s="65">
        <v>12.33</v>
      </c>
      <c r="H80" s="65">
        <v>10.02</v>
      </c>
      <c r="I80" s="65">
        <v>19.66</v>
      </c>
      <c r="J80">
        <f t="shared" si="127"/>
        <v>0.46461137646547984</v>
      </c>
      <c r="K80">
        <f t="shared" si="128"/>
        <v>0.62737076980290074</v>
      </c>
      <c r="L80">
        <f t="shared" si="129"/>
        <v>-4.1865394806571227E-2</v>
      </c>
      <c r="M80" s="3">
        <f t="shared" si="130"/>
        <v>0.35003891715393642</v>
      </c>
      <c r="N80">
        <f t="shared" si="131"/>
        <v>0.34901919335449239</v>
      </c>
      <c r="O80">
        <f t="shared" si="132"/>
        <v>3</v>
      </c>
      <c r="P80">
        <f t="shared" si="133"/>
        <v>0.20150632523556222</v>
      </c>
    </row>
    <row r="81" spans="1:16" x14ac:dyDescent="0.2">
      <c r="A81" s="63">
        <v>45832</v>
      </c>
      <c r="B81" s="6">
        <v>4</v>
      </c>
      <c r="C81" s="6">
        <v>6</v>
      </c>
      <c r="D81" s="65">
        <v>25.65</v>
      </c>
      <c r="E81" s="65">
        <v>20.65</v>
      </c>
      <c r="F81" s="65">
        <v>18.989999999999998</v>
      </c>
      <c r="G81" s="65">
        <v>11.65</v>
      </c>
      <c r="H81" s="65">
        <v>13.51</v>
      </c>
      <c r="I81" s="65">
        <v>9.25</v>
      </c>
      <c r="J81">
        <f t="shared" si="127"/>
        <v>0.54580896686159841</v>
      </c>
      <c r="K81">
        <f t="shared" si="128"/>
        <v>0.34576271186440677</v>
      </c>
      <c r="L81">
        <f t="shared" si="129"/>
        <v>0.51290152711953652</v>
      </c>
      <c r="M81" s="3">
        <f t="shared" si="130"/>
        <v>0.46815773528184729</v>
      </c>
      <c r="N81">
        <f t="shared" si="131"/>
        <v>0.10726663607856439</v>
      </c>
      <c r="O81">
        <f t="shared" si="132"/>
        <v>3</v>
      </c>
      <c r="P81">
        <f t="shared" si="133"/>
        <v>6.1930421215024775E-2</v>
      </c>
    </row>
    <row r="82" spans="1:16" x14ac:dyDescent="0.2">
      <c r="A82" s="63">
        <v>45832</v>
      </c>
      <c r="B82" s="6">
        <v>4</v>
      </c>
      <c r="C82" s="6" t="s">
        <v>3</v>
      </c>
      <c r="D82" s="65">
        <v>28.14</v>
      </c>
      <c r="E82" s="65">
        <v>25.97</v>
      </c>
      <c r="F82" s="65">
        <v>16.11</v>
      </c>
      <c r="G82" s="65">
        <v>14.42</v>
      </c>
      <c r="H82" s="65">
        <v>13</v>
      </c>
      <c r="I82" s="65">
        <v>8.69</v>
      </c>
      <c r="J82">
        <f t="shared" si="127"/>
        <v>0.48756218905472637</v>
      </c>
      <c r="K82">
        <f t="shared" si="128"/>
        <v>0.4994224104736234</v>
      </c>
      <c r="L82">
        <f t="shared" si="129"/>
        <v>0.46058348851644942</v>
      </c>
      <c r="M82" s="3">
        <f t="shared" si="130"/>
        <v>0.48252269601493308</v>
      </c>
      <c r="N82">
        <f t="shared" si="131"/>
        <v>1.9903839636423334E-2</v>
      </c>
      <c r="O82">
        <f t="shared" si="132"/>
        <v>3</v>
      </c>
      <c r="P82">
        <f t="shared" si="133"/>
        <v>1.1491487171996155E-2</v>
      </c>
    </row>
    <row r="83" spans="1:16" x14ac:dyDescent="0.2">
      <c r="A83" s="63">
        <v>45832</v>
      </c>
      <c r="B83" s="6">
        <v>4</v>
      </c>
      <c r="C83" s="6" t="s">
        <v>4</v>
      </c>
      <c r="D83" s="65">
        <v>28.74</v>
      </c>
      <c r="E83" s="65">
        <v>14.66</v>
      </c>
      <c r="F83" s="65">
        <v>16.68</v>
      </c>
      <c r="G83" s="65">
        <v>14.69</v>
      </c>
      <c r="H83" s="65">
        <v>7.37</v>
      </c>
      <c r="I83" s="65">
        <v>8.7200000000000006</v>
      </c>
      <c r="J83">
        <f t="shared" si="127"/>
        <v>0.48886569241475297</v>
      </c>
      <c r="K83">
        <f t="shared" si="128"/>
        <v>0.49727148703956342</v>
      </c>
      <c r="L83">
        <f t="shared" si="129"/>
        <v>0.47721822541966424</v>
      </c>
      <c r="M83" s="3">
        <f t="shared" si="130"/>
        <v>0.48778513495799353</v>
      </c>
      <c r="N83">
        <f t="shared" si="131"/>
        <v>1.0070204998511656E-2</v>
      </c>
      <c r="O83">
        <f t="shared" si="132"/>
        <v>3</v>
      </c>
      <c r="P83">
        <f t="shared" si="133"/>
        <v>5.8140355666854203E-3</v>
      </c>
    </row>
    <row r="84" spans="1:16" x14ac:dyDescent="0.2">
      <c r="A84" s="63">
        <v>45832</v>
      </c>
      <c r="B84" s="6">
        <v>4</v>
      </c>
      <c r="C84" s="6" t="s">
        <v>5</v>
      </c>
      <c r="D84" s="65">
        <v>11.85</v>
      </c>
      <c r="E84" s="65">
        <v>29.69</v>
      </c>
      <c r="F84" s="65">
        <v>19.329999999999998</v>
      </c>
      <c r="G84" s="65">
        <v>6.55</v>
      </c>
      <c r="H84" s="65">
        <v>15.22</v>
      </c>
      <c r="I84" s="65">
        <v>10.75</v>
      </c>
      <c r="J84">
        <f t="shared" si="127"/>
        <v>0.4472573839662447</v>
      </c>
      <c r="K84">
        <f t="shared" si="128"/>
        <v>0.48736948467497476</v>
      </c>
      <c r="L84">
        <f t="shared" si="129"/>
        <v>0.44386963269529223</v>
      </c>
      <c r="M84" s="3">
        <f t="shared" si="130"/>
        <v>0.45949883377883721</v>
      </c>
      <c r="N84">
        <f t="shared" si="131"/>
        <v>2.4196055478098881E-2</v>
      </c>
      <c r="O84">
        <f t="shared" si="132"/>
        <v>3</v>
      </c>
      <c r="P84">
        <f t="shared" si="133"/>
        <v>1.3969599143607509E-2</v>
      </c>
    </row>
    <row r="85" spans="1:16" x14ac:dyDescent="0.2">
      <c r="A85" s="63">
        <v>45832</v>
      </c>
      <c r="B85" s="6">
        <v>4</v>
      </c>
      <c r="C85" s="6" t="s">
        <v>6</v>
      </c>
      <c r="D85" s="65">
        <v>39.119999999999997</v>
      </c>
      <c r="E85" s="65">
        <v>20.440000000000001</v>
      </c>
      <c r="F85" s="65">
        <v>32.93</v>
      </c>
      <c r="G85" s="65">
        <v>20.13</v>
      </c>
      <c r="H85" s="65">
        <v>10.26</v>
      </c>
      <c r="I85" s="65">
        <v>16.3</v>
      </c>
      <c r="J85">
        <f t="shared" si="127"/>
        <v>0.48542944785276071</v>
      </c>
      <c r="K85">
        <f t="shared" si="128"/>
        <v>0.49804305283757344</v>
      </c>
      <c r="L85">
        <f t="shared" si="129"/>
        <v>0.50501062860613422</v>
      </c>
      <c r="M85" s="3">
        <f t="shared" si="130"/>
        <v>0.49616104309882281</v>
      </c>
      <c r="N85">
        <f t="shared" si="131"/>
        <v>9.9253277233870459E-3</v>
      </c>
      <c r="O85">
        <f t="shared" si="132"/>
        <v>3</v>
      </c>
      <c r="P85">
        <f t="shared" si="133"/>
        <v>5.730390632892767E-3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0AED-92BD-9F47-B5CD-34E97CAB3A97}">
  <dimension ref="A1:I13"/>
  <sheetViews>
    <sheetView zoomScale="195" zoomScaleNormal="195" workbookViewId="0">
      <selection activeCell="C14" sqref="C14"/>
    </sheetView>
  </sheetViews>
  <sheetFormatPr baseColWidth="10" defaultRowHeight="15" x14ac:dyDescent="0.2"/>
  <cols>
    <col min="1" max="1" width="8.33203125" customWidth="1"/>
  </cols>
  <sheetData>
    <row r="1" spans="1:9" x14ac:dyDescent="0.2">
      <c r="A1" t="s">
        <v>0</v>
      </c>
      <c r="B1" t="s">
        <v>109</v>
      </c>
      <c r="C1" s="3" t="s">
        <v>100</v>
      </c>
      <c r="D1" s="3" t="s">
        <v>111</v>
      </c>
      <c r="E1" s="3" t="s">
        <v>113</v>
      </c>
      <c r="F1" s="3" t="s">
        <v>112</v>
      </c>
      <c r="H1" s="3" t="s">
        <v>101</v>
      </c>
      <c r="I1" s="3" t="s">
        <v>102</v>
      </c>
    </row>
    <row r="2" spans="1:9" x14ac:dyDescent="0.2">
      <c r="A2" s="61">
        <v>45755</v>
      </c>
      <c r="B2">
        <v>1.1405881707795324E-2</v>
      </c>
      <c r="C2">
        <v>0.55483994847257645</v>
      </c>
      <c r="D2">
        <v>0.60814616068531524</v>
      </c>
      <c r="E2">
        <f>D2/40</f>
        <v>1.5203654017132881E-2</v>
      </c>
      <c r="F2">
        <v>0.11168628683355286</v>
      </c>
      <c r="H2">
        <v>0.2833544609969878</v>
      </c>
      <c r="I2">
        <v>5.3176000929271931E-2</v>
      </c>
    </row>
    <row r="3" spans="1:9" x14ac:dyDescent="0.2">
      <c r="A3" s="61">
        <v>45762</v>
      </c>
      <c r="B3">
        <v>7.351088523541661E-3</v>
      </c>
      <c r="C3">
        <v>0.21871635079541543</v>
      </c>
      <c r="D3">
        <v>0.60651486270081412</v>
      </c>
      <c r="E3">
        <f t="shared" ref="E3:E11" si="0">D3/40</f>
        <v>1.5162871567520353E-2</v>
      </c>
      <c r="F3">
        <v>0.14412118083719114</v>
      </c>
      <c r="H3">
        <v>0.5627470885880127</v>
      </c>
      <c r="I3">
        <v>9.3703953166354145E-2</v>
      </c>
    </row>
    <row r="4" spans="1:9" x14ac:dyDescent="0.2">
      <c r="A4" s="61">
        <v>45769</v>
      </c>
      <c r="B4">
        <v>6.1291495232373332E-3</v>
      </c>
      <c r="C4">
        <v>0.49149593484407778</v>
      </c>
      <c r="D4">
        <v>0.44743824738356114</v>
      </c>
      <c r="E4">
        <f t="shared" si="0"/>
        <v>1.1185956184589028E-2</v>
      </c>
      <c r="F4">
        <v>0.12322156232319245</v>
      </c>
      <c r="H4">
        <v>2.0689577107979495</v>
      </c>
      <c r="I4">
        <v>0.26415054458410953</v>
      </c>
    </row>
    <row r="5" spans="1:9" x14ac:dyDescent="0.2">
      <c r="A5" s="61">
        <v>45776</v>
      </c>
      <c r="B5">
        <v>3.5479712236132508E-3</v>
      </c>
      <c r="C5">
        <v>0.32848860239704197</v>
      </c>
      <c r="D5">
        <v>0.48575341482491757</v>
      </c>
      <c r="E5">
        <f t="shared" si="0"/>
        <v>1.2143835370622939E-2</v>
      </c>
      <c r="F5">
        <v>9.8363487892104445E-2</v>
      </c>
      <c r="H5">
        <v>1.6553862405620579</v>
      </c>
      <c r="I5">
        <v>0.26593065947020544</v>
      </c>
    </row>
    <row r="6" spans="1:9" x14ac:dyDescent="0.2">
      <c r="A6" s="61">
        <v>45783</v>
      </c>
      <c r="B6">
        <v>7.4888722678219449E-3</v>
      </c>
      <c r="C6">
        <v>0.75985378710497797</v>
      </c>
      <c r="D6">
        <v>0.29762539319581871</v>
      </c>
      <c r="E6">
        <f t="shared" si="0"/>
        <v>7.4406348298954681E-3</v>
      </c>
      <c r="F6">
        <v>7.6303651936978523E-2</v>
      </c>
      <c r="H6">
        <v>2.2460420113063981</v>
      </c>
      <c r="I6">
        <v>0.4240956230682762</v>
      </c>
    </row>
    <row r="7" spans="1:9" x14ac:dyDescent="0.2">
      <c r="A7" s="61">
        <v>45790</v>
      </c>
      <c r="B7">
        <v>1.1266924787698427E-2</v>
      </c>
      <c r="C7">
        <v>1.0922199615665538</v>
      </c>
      <c r="D7">
        <v>0.35568520620941529</v>
      </c>
      <c r="E7">
        <f t="shared" si="0"/>
        <v>8.8921301552353817E-3</v>
      </c>
      <c r="F7">
        <v>0.14521033302188421</v>
      </c>
      <c r="H7">
        <v>2.0745352783973554</v>
      </c>
      <c r="I7">
        <v>0.42863412239852544</v>
      </c>
    </row>
    <row r="8" spans="1:9" x14ac:dyDescent="0.2">
      <c r="A8" s="61">
        <v>45797</v>
      </c>
      <c r="B8">
        <v>1.0409951984125643E-2</v>
      </c>
      <c r="C8">
        <v>0.46638086486380581</v>
      </c>
      <c r="D8">
        <v>0.3171900022651184</v>
      </c>
      <c r="E8">
        <f t="shared" si="0"/>
        <v>7.9297500566279603E-3</v>
      </c>
      <c r="F8">
        <v>0.11506734809597031</v>
      </c>
      <c r="H8">
        <v>2.0165454284128086</v>
      </c>
      <c r="I8">
        <v>0.4774761453599069</v>
      </c>
    </row>
    <row r="9" spans="1:9" x14ac:dyDescent="0.2">
      <c r="A9" s="61">
        <v>45804</v>
      </c>
      <c r="B9">
        <v>8.2139027925126253E-3</v>
      </c>
      <c r="C9">
        <v>0.58442754517181628</v>
      </c>
      <c r="D9">
        <v>0.45103090713725758</v>
      </c>
      <c r="E9">
        <f t="shared" si="0"/>
        <v>1.1275772678431439E-2</v>
      </c>
      <c r="F9">
        <v>9.309477028545568E-2</v>
      </c>
      <c r="H9">
        <v>2.9507010965957328</v>
      </c>
      <c r="I9">
        <v>0.83183578365868371</v>
      </c>
    </row>
    <row r="10" spans="1:9" x14ac:dyDescent="0.2">
      <c r="A10" s="61">
        <v>45811</v>
      </c>
      <c r="B10">
        <v>7.4284415124346295E-3</v>
      </c>
      <c r="C10">
        <v>0.38445478096754482</v>
      </c>
      <c r="D10">
        <v>1.2013302412362055</v>
      </c>
      <c r="E10">
        <f t="shared" si="0"/>
        <v>3.0033256030905137E-2</v>
      </c>
      <c r="F10">
        <v>0.12726897719799024</v>
      </c>
      <c r="H10">
        <v>2.1623154057241996</v>
      </c>
      <c r="I10">
        <v>0.68456293884022057</v>
      </c>
    </row>
    <row r="11" spans="1:9" x14ac:dyDescent="0.2">
      <c r="A11" s="61">
        <v>45818</v>
      </c>
      <c r="B11">
        <v>9.5555724872264051E-3</v>
      </c>
      <c r="C11">
        <v>0.39602789704526475</v>
      </c>
      <c r="D11">
        <v>0.59288659036210711</v>
      </c>
      <c r="E11">
        <f t="shared" si="0"/>
        <v>1.4822164759052677E-2</v>
      </c>
      <c r="F11">
        <v>0.12973294205598457</v>
      </c>
      <c r="H11">
        <v>3.1627016494895961</v>
      </c>
      <c r="I11">
        <v>0.96095864279265097</v>
      </c>
    </row>
    <row r="12" spans="1:9" x14ac:dyDescent="0.2">
      <c r="A12" s="61">
        <v>45825</v>
      </c>
      <c r="B12">
        <v>2.1863286255469079E-2</v>
      </c>
      <c r="C12">
        <v>2.3098299257119095</v>
      </c>
      <c r="H12">
        <v>1.893948568239995</v>
      </c>
      <c r="I12">
        <v>0.80635597266252501</v>
      </c>
    </row>
    <row r="13" spans="1:9" x14ac:dyDescent="0.2">
      <c r="A13" s="61">
        <v>45832</v>
      </c>
      <c r="B13">
        <v>5.8435421824431739E-2</v>
      </c>
      <c r="H13">
        <v>1.5963404435744217</v>
      </c>
      <c r="I13">
        <v>0.78326106194324752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Bestand</vt:lpstr>
      <vt:lpstr>LAI-Feld</vt:lpstr>
      <vt:lpstr>Chlorophyll</vt:lpstr>
      <vt:lpstr>Porometer</vt:lpstr>
      <vt:lpstr>Labor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Sebastian Schmidt</cp:lastModifiedBy>
  <dcterms:created xsi:type="dcterms:W3CDTF">2015-06-05T18:19:34Z</dcterms:created>
  <dcterms:modified xsi:type="dcterms:W3CDTF">2025-07-05T19:24:28Z</dcterms:modified>
</cp:coreProperties>
</file>