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30bd01ee33075e8/work/25.java/06.Kai9Auto/文書/04.詳細設計書/"/>
    </mc:Choice>
  </mc:AlternateContent>
  <xr:revisionPtr revIDLastSave="29" documentId="13_ncr:1_{0D10BCC1-103D-475C-AB32-E1F8DBAF6769}" xr6:coauthVersionLast="47" xr6:coauthVersionMax="47" xr10:uidLastSave="{AC16FBD4-1A70-4C76-9F61-1ECE7EA76DE1}"/>
  <bookViews>
    <workbookView xWindow="-120" yWindow="-120" windowWidth="38640" windowHeight="15720" tabRatio="758" activeTab="2" xr2:uid="{00000000-000D-0000-FFFF-FFFF00000000}"/>
  </bookViews>
  <sheets>
    <sheet name="表紙" sheetId="63" r:id="rId1"/>
    <sheet name="改訂履歴" sheetId="62" r:id="rId2"/>
    <sheet name="使い方" sheetId="94" r:id="rId3"/>
    <sheet name="一覧" sheetId="65" r:id="rId4"/>
    <sheet name="初期" sheetId="73" r:id="rId5"/>
    <sheet name="処理設定_親" sheetId="67" r:id="rId6"/>
    <sheet name="処理設定_子" sheetId="74" r:id="rId7"/>
    <sheet name="処理設定_孫" sheetId="75" r:id="rId8"/>
    <sheet name="キーワードマスタ_親" sheetId="77" r:id="rId9"/>
    <sheet name="キーワードマスタ_子" sheetId="78" r:id="rId10"/>
    <sheet name="処理履歴_親" sheetId="79" r:id="rId11"/>
    <sheet name="処理履歴_子" sheetId="80" r:id="rId12"/>
    <sheet name="処理履歴_孫" sheetId="88" r:id="rId13"/>
    <sheet name="処理履歴_採番" sheetId="83" r:id="rId14"/>
    <sheet name="処理履歴_ログ" sheetId="82" r:id="rId15"/>
    <sheet name="処理キュー" sheetId="92" r:id="rId16"/>
    <sheet name="処理排他" sheetId="93" r:id="rId17"/>
    <sheet name="DBバージョン" sheetId="89" r:id="rId18"/>
    <sheet name="環境設定" sheetId="90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2" i="93" l="1"/>
  <c r="W11" i="93"/>
  <c r="U11" i="93"/>
  <c r="B11" i="93"/>
  <c r="W10" i="93"/>
  <c r="U10" i="93"/>
  <c r="B10" i="93"/>
  <c r="W9" i="93"/>
  <c r="U9" i="93"/>
  <c r="B9" i="93"/>
  <c r="W8" i="93"/>
  <c r="U8" i="93"/>
  <c r="B8" i="93"/>
  <c r="U7" i="93"/>
  <c r="X11" i="79"/>
  <c r="W11" i="79"/>
  <c r="U11" i="79"/>
  <c r="B11" i="79"/>
  <c r="U26" i="79"/>
  <c r="W26" i="79" l="1"/>
  <c r="B26" i="79"/>
  <c r="B27" i="79"/>
  <c r="W25" i="79"/>
  <c r="U25" i="79"/>
  <c r="B25" i="79"/>
  <c r="W10" i="92"/>
  <c r="U10" i="92"/>
  <c r="B10" i="92"/>
  <c r="W9" i="92"/>
  <c r="U9" i="92"/>
  <c r="B9" i="92"/>
  <c r="X31" i="74"/>
  <c r="W31" i="74"/>
  <c r="V31" i="74"/>
  <c r="U31" i="74"/>
  <c r="B31" i="74"/>
  <c r="U13" i="92"/>
  <c r="U14" i="92"/>
  <c r="W13" i="92"/>
  <c r="B13" i="92"/>
  <c r="W12" i="92"/>
  <c r="U12" i="92"/>
  <c r="B12" i="92"/>
  <c r="W11" i="92"/>
  <c r="U11" i="92"/>
  <c r="B11" i="92"/>
  <c r="W8" i="92"/>
  <c r="U8" i="92"/>
  <c r="B8" i="92"/>
  <c r="U7" i="92"/>
  <c r="X12" i="67"/>
  <c r="W12" i="67"/>
  <c r="V12" i="67"/>
  <c r="U12" i="67"/>
  <c r="B12" i="67"/>
  <c r="X9" i="77"/>
  <c r="X10" i="77"/>
  <c r="X11" i="77"/>
  <c r="X12" i="77"/>
  <c r="X8" i="77"/>
  <c r="X24" i="67" l="1"/>
  <c r="W24" i="67"/>
  <c r="V24" i="67"/>
  <c r="U24" i="67"/>
  <c r="B24" i="67"/>
  <c r="W20" i="88"/>
  <c r="U20" i="88"/>
  <c r="B20" i="88"/>
  <c r="W22" i="80"/>
  <c r="U22" i="80"/>
  <c r="B22" i="80"/>
  <c r="W21" i="79"/>
  <c r="U21" i="79"/>
  <c r="B21" i="79"/>
  <c r="X33" i="90"/>
  <c r="W33" i="90"/>
  <c r="V33" i="90"/>
  <c r="U33" i="90"/>
  <c r="B33" i="90"/>
  <c r="X15" i="90"/>
  <c r="W15" i="90"/>
  <c r="V15" i="90"/>
  <c r="U15" i="90"/>
  <c r="B15" i="90"/>
  <c r="X22" i="90"/>
  <c r="W22" i="90"/>
  <c r="V22" i="90"/>
  <c r="U22" i="90"/>
  <c r="B22" i="90"/>
  <c r="X21" i="90"/>
  <c r="W21" i="90"/>
  <c r="V21" i="90"/>
  <c r="U21" i="90"/>
  <c r="B21" i="90"/>
  <c r="X20" i="90"/>
  <c r="W20" i="90"/>
  <c r="V20" i="90"/>
  <c r="U20" i="90"/>
  <c r="B20" i="90"/>
  <c r="X18" i="90"/>
  <c r="W18" i="90"/>
  <c r="V18" i="90"/>
  <c r="U18" i="90"/>
  <c r="B18" i="90"/>
  <c r="X19" i="90"/>
  <c r="W19" i="90"/>
  <c r="V19" i="90"/>
  <c r="U19" i="90"/>
  <c r="B19" i="90"/>
  <c r="W13" i="88"/>
  <c r="U13" i="88"/>
  <c r="B13" i="88"/>
  <c r="W15" i="80"/>
  <c r="U15" i="80"/>
  <c r="B15" i="80"/>
  <c r="W14" i="80"/>
  <c r="U14" i="80"/>
  <c r="B14" i="80"/>
  <c r="W13" i="80"/>
  <c r="U13" i="80"/>
  <c r="B13" i="80"/>
  <c r="W16" i="79"/>
  <c r="U16" i="79"/>
  <c r="B16" i="79"/>
  <c r="W10" i="79"/>
  <c r="U10" i="79"/>
  <c r="B10" i="79"/>
  <c r="W16" i="88"/>
  <c r="U16" i="88"/>
  <c r="B16" i="88"/>
  <c r="W9" i="90"/>
  <c r="X9" i="90"/>
  <c r="W10" i="90"/>
  <c r="X10" i="90"/>
  <c r="W11" i="90"/>
  <c r="X11" i="90"/>
  <c r="W12" i="90"/>
  <c r="X12" i="90"/>
  <c r="W13" i="90"/>
  <c r="X13" i="90"/>
  <c r="W14" i="90"/>
  <c r="X14" i="90"/>
  <c r="W17" i="90"/>
  <c r="X17" i="90"/>
  <c r="W16" i="90"/>
  <c r="X16" i="90"/>
  <c r="W23" i="90"/>
  <c r="X23" i="90"/>
  <c r="W24" i="90"/>
  <c r="X24" i="90"/>
  <c r="W25" i="90"/>
  <c r="X25" i="90"/>
  <c r="W26" i="90"/>
  <c r="X26" i="90"/>
  <c r="W27" i="90"/>
  <c r="X27" i="90"/>
  <c r="W28" i="90"/>
  <c r="X28" i="90"/>
  <c r="W29" i="90"/>
  <c r="X29" i="90"/>
  <c r="W30" i="90"/>
  <c r="X30" i="90"/>
  <c r="W31" i="90"/>
  <c r="X31" i="90"/>
  <c r="W32" i="90"/>
  <c r="X32" i="90"/>
  <c r="W34" i="90"/>
  <c r="X34" i="90"/>
  <c r="W35" i="90"/>
  <c r="X35" i="90"/>
  <c r="W36" i="90"/>
  <c r="X36" i="90"/>
  <c r="W37" i="90"/>
  <c r="X37" i="90"/>
  <c r="W38" i="90"/>
  <c r="X38" i="90"/>
  <c r="W39" i="90"/>
  <c r="X39" i="90"/>
  <c r="W9" i="89"/>
  <c r="X9" i="89"/>
  <c r="W10" i="89"/>
  <c r="X10" i="89"/>
  <c r="W11" i="89"/>
  <c r="X11" i="89"/>
  <c r="W12" i="89"/>
  <c r="X12" i="89"/>
  <c r="W9" i="82"/>
  <c r="W10" i="82"/>
  <c r="W11" i="82"/>
  <c r="W12" i="82"/>
  <c r="W13" i="82"/>
  <c r="W9" i="83"/>
  <c r="W9" i="88"/>
  <c r="W10" i="88"/>
  <c r="W11" i="88"/>
  <c r="W12" i="88"/>
  <c r="W14" i="88"/>
  <c r="W15" i="88"/>
  <c r="W17" i="88"/>
  <c r="W18" i="88"/>
  <c r="W19" i="88"/>
  <c r="W21" i="88"/>
  <c r="W22" i="88"/>
  <c r="W23" i="88"/>
  <c r="W9" i="80"/>
  <c r="W10" i="80"/>
  <c r="W11" i="80"/>
  <c r="W12" i="80"/>
  <c r="W16" i="80"/>
  <c r="W17" i="80"/>
  <c r="W18" i="80"/>
  <c r="W19" i="80"/>
  <c r="W20" i="80"/>
  <c r="W21" i="80"/>
  <c r="W23" i="80"/>
  <c r="W24" i="80"/>
  <c r="W25" i="80"/>
  <c r="W9" i="79"/>
  <c r="W12" i="79"/>
  <c r="W13" i="79"/>
  <c r="W14" i="79"/>
  <c r="W15" i="79"/>
  <c r="W17" i="79"/>
  <c r="W18" i="79"/>
  <c r="W19" i="79"/>
  <c r="W20" i="79"/>
  <c r="W22" i="79"/>
  <c r="W23" i="79"/>
  <c r="W24" i="79"/>
  <c r="W27" i="79"/>
  <c r="W28" i="79"/>
  <c r="W9" i="78"/>
  <c r="X9" i="78"/>
  <c r="W10" i="78"/>
  <c r="X10" i="78"/>
  <c r="W11" i="78"/>
  <c r="X11" i="78"/>
  <c r="W12" i="78"/>
  <c r="X12" i="78"/>
  <c r="W13" i="78"/>
  <c r="X13" i="78"/>
  <c r="W14" i="78"/>
  <c r="X14" i="78"/>
  <c r="W15" i="78"/>
  <c r="X15" i="78"/>
  <c r="W16" i="78"/>
  <c r="X16" i="78"/>
  <c r="W17" i="78"/>
  <c r="X17" i="78"/>
  <c r="W18" i="78"/>
  <c r="X18" i="78"/>
  <c r="W9" i="77"/>
  <c r="W10" i="77"/>
  <c r="W11" i="77"/>
  <c r="W12" i="77"/>
  <c r="W9" i="75"/>
  <c r="X9" i="75"/>
  <c r="W10" i="75"/>
  <c r="X10" i="75"/>
  <c r="W11" i="75"/>
  <c r="X11" i="75"/>
  <c r="W12" i="75"/>
  <c r="X12" i="75"/>
  <c r="W13" i="75"/>
  <c r="X13" i="75"/>
  <c r="W14" i="75"/>
  <c r="X14" i="75"/>
  <c r="W15" i="75"/>
  <c r="X15" i="75"/>
  <c r="W16" i="75"/>
  <c r="X16" i="75"/>
  <c r="W17" i="75"/>
  <c r="X17" i="75"/>
  <c r="W18" i="75"/>
  <c r="X18" i="75"/>
  <c r="W19" i="75"/>
  <c r="X19" i="75"/>
  <c r="W20" i="75"/>
  <c r="X20" i="75"/>
  <c r="W21" i="75"/>
  <c r="X21" i="75"/>
  <c r="W22" i="75"/>
  <c r="X22" i="75"/>
  <c r="W23" i="75"/>
  <c r="X23" i="75"/>
  <c r="W24" i="75"/>
  <c r="X24" i="75"/>
  <c r="W25" i="75"/>
  <c r="X25" i="75"/>
  <c r="W26" i="75"/>
  <c r="X26" i="75"/>
  <c r="W27" i="75"/>
  <c r="X27" i="75"/>
  <c r="W9" i="74"/>
  <c r="X9" i="74"/>
  <c r="W10" i="74"/>
  <c r="X10" i="74"/>
  <c r="W11" i="74"/>
  <c r="X11" i="74"/>
  <c r="W12" i="74"/>
  <c r="X12" i="74"/>
  <c r="W13" i="74"/>
  <c r="X13" i="74"/>
  <c r="W14" i="74"/>
  <c r="X14" i="74"/>
  <c r="W15" i="74"/>
  <c r="X15" i="74"/>
  <c r="W16" i="74"/>
  <c r="X16" i="74"/>
  <c r="W17" i="74"/>
  <c r="X17" i="74"/>
  <c r="W18" i="74"/>
  <c r="X18" i="74"/>
  <c r="W19" i="74"/>
  <c r="X19" i="74"/>
  <c r="W20" i="74"/>
  <c r="X20" i="74"/>
  <c r="W21" i="74"/>
  <c r="X21" i="74"/>
  <c r="W22" i="74"/>
  <c r="X22" i="74"/>
  <c r="W23" i="74"/>
  <c r="X23" i="74"/>
  <c r="W24" i="74"/>
  <c r="X24" i="74"/>
  <c r="W25" i="74"/>
  <c r="X25" i="74"/>
  <c r="W26" i="74"/>
  <c r="X26" i="74"/>
  <c r="W27" i="74"/>
  <c r="X27" i="74"/>
  <c r="W28" i="74"/>
  <c r="X28" i="74"/>
  <c r="W29" i="74"/>
  <c r="X29" i="74"/>
  <c r="W30" i="74"/>
  <c r="X30" i="74"/>
  <c r="W32" i="74"/>
  <c r="X32" i="74"/>
  <c r="W33" i="74"/>
  <c r="X33" i="74"/>
  <c r="W34" i="74"/>
  <c r="X34" i="74"/>
  <c r="W35" i="74"/>
  <c r="X35" i="74"/>
  <c r="W36" i="74"/>
  <c r="X36" i="74"/>
  <c r="W37" i="74"/>
  <c r="X37" i="74"/>
  <c r="W9" i="67"/>
  <c r="X9" i="67"/>
  <c r="W10" i="67"/>
  <c r="X10" i="67"/>
  <c r="W11" i="67"/>
  <c r="X11" i="67"/>
  <c r="W13" i="67"/>
  <c r="X13" i="67"/>
  <c r="W14" i="67"/>
  <c r="X14" i="67"/>
  <c r="W15" i="67"/>
  <c r="X15" i="67"/>
  <c r="W16" i="67"/>
  <c r="X16" i="67"/>
  <c r="W17" i="67"/>
  <c r="X17" i="67"/>
  <c r="W18" i="67"/>
  <c r="X18" i="67"/>
  <c r="W19" i="67"/>
  <c r="X19" i="67"/>
  <c r="W20" i="67"/>
  <c r="X20" i="67"/>
  <c r="W21" i="67"/>
  <c r="X21" i="67"/>
  <c r="W23" i="67"/>
  <c r="X23" i="67"/>
  <c r="W22" i="67"/>
  <c r="X22" i="67"/>
  <c r="W25" i="67"/>
  <c r="X25" i="67"/>
  <c r="W26" i="67"/>
  <c r="X26" i="67"/>
  <c r="W27" i="67"/>
  <c r="X27" i="67"/>
  <c r="W28" i="67"/>
  <c r="X28" i="67"/>
  <c r="W29" i="67"/>
  <c r="X29" i="67"/>
  <c r="W30" i="67"/>
  <c r="X30" i="67"/>
  <c r="W31" i="67"/>
  <c r="X31" i="67"/>
  <c r="W32" i="67"/>
  <c r="X32" i="67"/>
  <c r="W33" i="67"/>
  <c r="X33" i="67"/>
  <c r="W34" i="67"/>
  <c r="X34" i="67"/>
  <c r="W35" i="67"/>
  <c r="X35" i="67"/>
  <c r="W36" i="67"/>
  <c r="X36" i="67"/>
  <c r="W37" i="67"/>
  <c r="X37" i="67"/>
  <c r="W38" i="67"/>
  <c r="X38" i="67"/>
  <c r="X8" i="67"/>
  <c r="W8" i="67"/>
  <c r="X8" i="74"/>
  <c r="W8" i="74"/>
  <c r="X8" i="75"/>
  <c r="W8" i="75"/>
  <c r="W8" i="77"/>
  <c r="X8" i="78"/>
  <c r="W8" i="78"/>
  <c r="W8" i="79"/>
  <c r="W8" i="80"/>
  <c r="W8" i="88"/>
  <c r="W8" i="83"/>
  <c r="W8" i="82"/>
  <c r="X8" i="89"/>
  <c r="W8" i="89"/>
  <c r="X8" i="90"/>
  <c r="W8" i="90"/>
  <c r="V11" i="89" l="1"/>
  <c r="V12" i="89"/>
  <c r="V13" i="89"/>
  <c r="V10" i="89"/>
  <c r="V9" i="89"/>
  <c r="V8" i="89"/>
  <c r="V7" i="89"/>
  <c r="V40" i="90"/>
  <c r="V25" i="90"/>
  <c r="V26" i="90"/>
  <c r="V27" i="90"/>
  <c r="V28" i="90"/>
  <c r="V29" i="90"/>
  <c r="V30" i="90"/>
  <c r="V31" i="90"/>
  <c r="V32" i="90"/>
  <c r="V34" i="90"/>
  <c r="V35" i="90"/>
  <c r="V36" i="90"/>
  <c r="V37" i="90"/>
  <c r="V38" i="90"/>
  <c r="V39" i="90"/>
  <c r="V24" i="90"/>
  <c r="V23" i="90"/>
  <c r="V16" i="90"/>
  <c r="V17" i="90"/>
  <c r="V14" i="90"/>
  <c r="V13" i="90"/>
  <c r="V12" i="90"/>
  <c r="V11" i="90"/>
  <c r="V10" i="90"/>
  <c r="V9" i="90"/>
  <c r="V8" i="90"/>
  <c r="V7" i="90"/>
  <c r="U25" i="90"/>
  <c r="B25" i="90"/>
  <c r="U24" i="90"/>
  <c r="B24" i="90"/>
  <c r="U23" i="90"/>
  <c r="B23" i="90"/>
  <c r="U16" i="90"/>
  <c r="B16" i="90"/>
  <c r="U17" i="90"/>
  <c r="B17" i="90"/>
  <c r="U14" i="90"/>
  <c r="B14" i="90"/>
  <c r="U13" i="90"/>
  <c r="B13" i="90"/>
  <c r="U28" i="90"/>
  <c r="B28" i="90"/>
  <c r="U27" i="90"/>
  <c r="B27" i="90"/>
  <c r="U26" i="90"/>
  <c r="B26" i="90"/>
  <c r="U12" i="90"/>
  <c r="B12" i="90"/>
  <c r="U11" i="90"/>
  <c r="B11" i="90"/>
  <c r="U10" i="90"/>
  <c r="B10" i="90"/>
  <c r="U34" i="90"/>
  <c r="B34" i="90"/>
  <c r="U32" i="90"/>
  <c r="B32" i="90"/>
  <c r="U31" i="90"/>
  <c r="B31" i="90"/>
  <c r="U30" i="90"/>
  <c r="B30" i="90"/>
  <c r="U29" i="90"/>
  <c r="B29" i="90"/>
  <c r="U37" i="90"/>
  <c r="B37" i="90"/>
  <c r="U36" i="90"/>
  <c r="B36" i="90"/>
  <c r="U35" i="90"/>
  <c r="B35" i="90"/>
  <c r="U40" i="90"/>
  <c r="U39" i="90"/>
  <c r="B39" i="90"/>
  <c r="U38" i="90"/>
  <c r="B38" i="90"/>
  <c r="U9" i="90"/>
  <c r="B9" i="90"/>
  <c r="U8" i="90"/>
  <c r="B8" i="90"/>
  <c r="U7" i="90"/>
  <c r="U13" i="89"/>
  <c r="U12" i="89"/>
  <c r="B12" i="89"/>
  <c r="U11" i="89"/>
  <c r="B11" i="89"/>
  <c r="U10" i="89"/>
  <c r="B10" i="89"/>
  <c r="U9" i="89"/>
  <c r="B9" i="89"/>
  <c r="U8" i="89"/>
  <c r="B8" i="89"/>
  <c r="U7" i="89"/>
  <c r="U11" i="88"/>
  <c r="B11" i="88"/>
  <c r="U24" i="88"/>
  <c r="U23" i="88"/>
  <c r="B23" i="88"/>
  <c r="U22" i="88"/>
  <c r="B22" i="88"/>
  <c r="U21" i="88"/>
  <c r="B21" i="88"/>
  <c r="U19" i="88"/>
  <c r="B19" i="88"/>
  <c r="U18" i="88"/>
  <c r="B18" i="88"/>
  <c r="U17" i="88"/>
  <c r="B17" i="88"/>
  <c r="U15" i="88"/>
  <c r="B15" i="88"/>
  <c r="U14" i="88"/>
  <c r="B14" i="88"/>
  <c r="U12" i="88"/>
  <c r="B12" i="88"/>
  <c r="U10" i="88"/>
  <c r="B10" i="88"/>
  <c r="U9" i="88"/>
  <c r="B9" i="88"/>
  <c r="U8" i="88"/>
  <c r="B8" i="88"/>
  <c r="U7" i="88"/>
  <c r="U10" i="83"/>
  <c r="U9" i="83"/>
  <c r="B9" i="83"/>
  <c r="U8" i="83"/>
  <c r="B8" i="83"/>
  <c r="U7" i="83"/>
  <c r="U14" i="82"/>
  <c r="U13" i="82"/>
  <c r="B13" i="82"/>
  <c r="U12" i="82"/>
  <c r="B12" i="82"/>
  <c r="U11" i="82"/>
  <c r="B11" i="82"/>
  <c r="U9" i="82"/>
  <c r="B9" i="82"/>
  <c r="U10" i="82"/>
  <c r="B10" i="82"/>
  <c r="U8" i="82"/>
  <c r="B8" i="82"/>
  <c r="U7" i="82"/>
  <c r="U26" i="80"/>
  <c r="U25" i="80"/>
  <c r="B25" i="80"/>
  <c r="U24" i="80"/>
  <c r="B24" i="80"/>
  <c r="U23" i="80"/>
  <c r="B23" i="80"/>
  <c r="U21" i="80"/>
  <c r="B21" i="80"/>
  <c r="U20" i="80"/>
  <c r="B20" i="80"/>
  <c r="U19" i="80"/>
  <c r="B19" i="80"/>
  <c r="U18" i="80"/>
  <c r="B18" i="80"/>
  <c r="U17" i="80"/>
  <c r="B17" i="80"/>
  <c r="U16" i="80"/>
  <c r="B16" i="80"/>
  <c r="U12" i="80"/>
  <c r="B12" i="80"/>
  <c r="U11" i="80"/>
  <c r="B11" i="80"/>
  <c r="U10" i="80"/>
  <c r="B10" i="80"/>
  <c r="U9" i="80"/>
  <c r="B9" i="80"/>
  <c r="U8" i="80"/>
  <c r="B8" i="80"/>
  <c r="U7" i="80"/>
  <c r="U29" i="79"/>
  <c r="U28" i="79"/>
  <c r="B28" i="79"/>
  <c r="U27" i="79"/>
  <c r="U24" i="79"/>
  <c r="B24" i="79"/>
  <c r="U23" i="79"/>
  <c r="B23" i="79"/>
  <c r="U22" i="79"/>
  <c r="B22" i="79"/>
  <c r="U20" i="79"/>
  <c r="B20" i="79"/>
  <c r="U19" i="79"/>
  <c r="B19" i="79"/>
  <c r="U18" i="79"/>
  <c r="B18" i="79"/>
  <c r="U17" i="79"/>
  <c r="B17" i="79"/>
  <c r="U15" i="79"/>
  <c r="B15" i="79"/>
  <c r="U14" i="79"/>
  <c r="B14" i="79"/>
  <c r="U13" i="79"/>
  <c r="B13" i="79"/>
  <c r="U12" i="79"/>
  <c r="B12" i="79"/>
  <c r="U9" i="79"/>
  <c r="B9" i="79"/>
  <c r="U8" i="79"/>
  <c r="B8" i="79"/>
  <c r="U7" i="79"/>
  <c r="V11" i="77"/>
  <c r="U11" i="77"/>
  <c r="B11" i="77"/>
  <c r="B11" i="78"/>
  <c r="B12" i="78"/>
  <c r="B13" i="78"/>
  <c r="B14" i="78"/>
  <c r="B15" i="78"/>
  <c r="B16" i="78"/>
  <c r="B17" i="78"/>
  <c r="B18" i="78"/>
  <c r="U11" i="78"/>
  <c r="V11" i="78"/>
  <c r="U12" i="78"/>
  <c r="V12" i="78"/>
  <c r="U13" i="78"/>
  <c r="V13" i="78"/>
  <c r="U14" i="78"/>
  <c r="V14" i="78"/>
  <c r="U15" i="78"/>
  <c r="V15" i="78"/>
  <c r="U16" i="78"/>
  <c r="V16" i="78"/>
  <c r="U17" i="78"/>
  <c r="V17" i="78"/>
  <c r="U18" i="78"/>
  <c r="V18" i="78"/>
  <c r="V19" i="78"/>
  <c r="U19" i="78"/>
  <c r="V10" i="78"/>
  <c r="U10" i="78"/>
  <c r="B10" i="78"/>
  <c r="V9" i="78"/>
  <c r="U9" i="78"/>
  <c r="B9" i="78"/>
  <c r="V8" i="78"/>
  <c r="U8" i="78"/>
  <c r="B8" i="78"/>
  <c r="V7" i="78"/>
  <c r="U7" i="78"/>
  <c r="V10" i="77"/>
  <c r="U10" i="77"/>
  <c r="B10" i="77"/>
  <c r="V13" i="77"/>
  <c r="U13" i="77"/>
  <c r="V12" i="77"/>
  <c r="U12" i="77"/>
  <c r="B12" i="77"/>
  <c r="V9" i="77"/>
  <c r="U9" i="77"/>
  <c r="B9" i="77"/>
  <c r="V8" i="77"/>
  <c r="U8" i="77"/>
  <c r="B8" i="77"/>
  <c r="V7" i="77"/>
  <c r="U7" i="77"/>
  <c r="V25" i="74"/>
  <c r="U25" i="74"/>
  <c r="B25" i="74"/>
  <c r="V28" i="75"/>
  <c r="U28" i="75"/>
  <c r="V27" i="75"/>
  <c r="U27" i="75"/>
  <c r="B27" i="75"/>
  <c r="V26" i="75"/>
  <c r="U26" i="75"/>
  <c r="B26" i="75"/>
  <c r="V25" i="75"/>
  <c r="U25" i="75"/>
  <c r="B25" i="75"/>
  <c r="V24" i="75"/>
  <c r="U24" i="75"/>
  <c r="B24" i="75"/>
  <c r="V23" i="75"/>
  <c r="U23" i="75"/>
  <c r="B23" i="75"/>
  <c r="V22" i="75"/>
  <c r="U22" i="75"/>
  <c r="B22" i="75"/>
  <c r="V21" i="75"/>
  <c r="U21" i="75"/>
  <c r="B21" i="75"/>
  <c r="V20" i="75"/>
  <c r="U20" i="75"/>
  <c r="B20" i="75"/>
  <c r="V19" i="75"/>
  <c r="U19" i="75"/>
  <c r="B19" i="75"/>
  <c r="V18" i="75"/>
  <c r="U18" i="75"/>
  <c r="B18" i="75"/>
  <c r="V17" i="75"/>
  <c r="U17" i="75"/>
  <c r="B17" i="75"/>
  <c r="V16" i="75"/>
  <c r="U16" i="75"/>
  <c r="B16" i="75"/>
  <c r="V15" i="75"/>
  <c r="U15" i="75"/>
  <c r="B15" i="75"/>
  <c r="V14" i="75"/>
  <c r="U14" i="75"/>
  <c r="B14" i="75"/>
  <c r="V13" i="75"/>
  <c r="U13" i="75"/>
  <c r="B13" i="75"/>
  <c r="V12" i="75"/>
  <c r="U12" i="75"/>
  <c r="B12" i="75"/>
  <c r="V11" i="75"/>
  <c r="U11" i="75"/>
  <c r="B11" i="75"/>
  <c r="V10" i="75"/>
  <c r="U10" i="75"/>
  <c r="B10" i="75"/>
  <c r="V9" i="75"/>
  <c r="U9" i="75"/>
  <c r="B9" i="75"/>
  <c r="V8" i="75"/>
  <c r="U8" i="75"/>
  <c r="B8" i="75"/>
  <c r="V7" i="75"/>
  <c r="U7" i="75"/>
  <c r="V38" i="74"/>
  <c r="U38" i="74"/>
  <c r="V37" i="74"/>
  <c r="U37" i="74"/>
  <c r="B37" i="74"/>
  <c r="V36" i="74"/>
  <c r="U36" i="74"/>
  <c r="B36" i="74"/>
  <c r="V35" i="74"/>
  <c r="U35" i="74"/>
  <c r="B35" i="74"/>
  <c r="V34" i="74"/>
  <c r="U34" i="74"/>
  <c r="B34" i="74"/>
  <c r="V33" i="74"/>
  <c r="U33" i="74"/>
  <c r="B33" i="74"/>
  <c r="V32" i="74"/>
  <c r="U32" i="74"/>
  <c r="B32" i="74"/>
  <c r="V30" i="74"/>
  <c r="U30" i="74"/>
  <c r="B30" i="74"/>
  <c r="V29" i="74"/>
  <c r="U29" i="74"/>
  <c r="B29" i="74"/>
  <c r="V28" i="74"/>
  <c r="U28" i="74"/>
  <c r="B28" i="74"/>
  <c r="V27" i="74"/>
  <c r="U27" i="74"/>
  <c r="B27" i="74"/>
  <c r="V26" i="74"/>
  <c r="U26" i="74"/>
  <c r="B26" i="74"/>
  <c r="V24" i="74"/>
  <c r="U24" i="74"/>
  <c r="B24" i="74"/>
  <c r="V23" i="74"/>
  <c r="U23" i="74"/>
  <c r="B23" i="74"/>
  <c r="V22" i="74"/>
  <c r="U22" i="74"/>
  <c r="B22" i="74"/>
  <c r="V21" i="74"/>
  <c r="U21" i="74"/>
  <c r="B21" i="74"/>
  <c r="V20" i="74"/>
  <c r="U20" i="74"/>
  <c r="B20" i="74"/>
  <c r="V19" i="74"/>
  <c r="U19" i="74"/>
  <c r="B19" i="74"/>
  <c r="V18" i="74"/>
  <c r="U18" i="74"/>
  <c r="B18" i="74"/>
  <c r="V17" i="74"/>
  <c r="U17" i="74"/>
  <c r="B17" i="74"/>
  <c r="V16" i="74"/>
  <c r="U16" i="74"/>
  <c r="B16" i="74"/>
  <c r="V15" i="74"/>
  <c r="U15" i="74"/>
  <c r="B15" i="74"/>
  <c r="V14" i="74"/>
  <c r="U14" i="74"/>
  <c r="B14" i="74"/>
  <c r="V13" i="74"/>
  <c r="U13" i="74"/>
  <c r="B13" i="74"/>
  <c r="V12" i="74"/>
  <c r="U12" i="74"/>
  <c r="B12" i="74"/>
  <c r="V11" i="74"/>
  <c r="U11" i="74"/>
  <c r="B11" i="74"/>
  <c r="V10" i="74"/>
  <c r="U10" i="74"/>
  <c r="B10" i="74"/>
  <c r="V9" i="74"/>
  <c r="U9" i="74"/>
  <c r="B9" i="74"/>
  <c r="V8" i="74"/>
  <c r="U8" i="74"/>
  <c r="B8" i="74"/>
  <c r="V7" i="74"/>
  <c r="U7" i="74"/>
  <c r="V19" i="67"/>
  <c r="U19" i="67"/>
  <c r="B19" i="67"/>
  <c r="U15" i="67"/>
  <c r="V15" i="67"/>
  <c r="U16" i="67"/>
  <c r="V16" i="67"/>
  <c r="U17" i="67"/>
  <c r="V17" i="67"/>
  <c r="U18" i="67"/>
  <c r="V18" i="67"/>
  <c r="U20" i="67"/>
  <c r="V20" i="67"/>
  <c r="U21" i="67"/>
  <c r="V21" i="67"/>
  <c r="U23" i="67"/>
  <c r="V23" i="67"/>
  <c r="U22" i="67"/>
  <c r="V22" i="67"/>
  <c r="U25" i="67"/>
  <c r="V25" i="67"/>
  <c r="U26" i="67"/>
  <c r="V26" i="67"/>
  <c r="U27" i="67"/>
  <c r="V27" i="67"/>
  <c r="U28" i="67"/>
  <c r="V28" i="67"/>
  <c r="B18" i="67"/>
  <c r="B20" i="67"/>
  <c r="B21" i="67"/>
  <c r="B23" i="67"/>
  <c r="B22" i="67"/>
  <c r="B25" i="67"/>
  <c r="B26" i="67"/>
  <c r="B27" i="67"/>
  <c r="B28" i="67"/>
  <c r="B29" i="67"/>
  <c r="B30" i="67"/>
  <c r="B31" i="67"/>
  <c r="B32" i="67"/>
  <c r="B33" i="67"/>
  <c r="B34" i="67"/>
  <c r="B35" i="67"/>
  <c r="B36" i="67"/>
  <c r="B37" i="67"/>
  <c r="B38" i="67"/>
  <c r="B11" i="67"/>
  <c r="B13" i="67"/>
  <c r="B14" i="67"/>
  <c r="B15" i="67"/>
  <c r="B16" i="67"/>
  <c r="B17" i="67"/>
  <c r="B9" i="67"/>
  <c r="B10" i="67"/>
  <c r="B8" i="67"/>
  <c r="V7" i="67"/>
  <c r="U7" i="67"/>
  <c r="V35" i="67" l="1"/>
  <c r="U35" i="67"/>
  <c r="V33" i="67"/>
  <c r="U33" i="67"/>
  <c r="V14" i="67"/>
  <c r="U14" i="67"/>
  <c r="U8" i="67" l="1"/>
  <c r="V8" i="67"/>
  <c r="U9" i="67"/>
  <c r="V9" i="67"/>
  <c r="U10" i="67"/>
  <c r="V10" i="67"/>
  <c r="U11" i="67"/>
  <c r="V11" i="67"/>
  <c r="U13" i="67"/>
  <c r="V13" i="67"/>
  <c r="U29" i="67"/>
  <c r="V29" i="67"/>
  <c r="U30" i="67"/>
  <c r="V30" i="67"/>
  <c r="U31" i="67"/>
  <c r="V31" i="67"/>
  <c r="U32" i="67"/>
  <c r="V32" i="67"/>
  <c r="U34" i="67"/>
  <c r="V34" i="67"/>
  <c r="U36" i="67"/>
  <c r="V36" i="67"/>
  <c r="U37" i="67"/>
  <c r="V37" i="67"/>
  <c r="U38" i="67"/>
  <c r="V38" i="67"/>
  <c r="U39" i="67"/>
  <c r="V39" i="67"/>
</calcChain>
</file>

<file path=xl/sharedStrings.xml><?xml version="1.0" encoding="utf-8"?>
<sst xmlns="http://schemas.openxmlformats.org/spreadsheetml/2006/main" count="1788" uniqueCount="516">
  <si>
    <t>初期値</t>
  </si>
  <si>
    <t>備考</t>
  </si>
  <si>
    <t>PK</t>
  </si>
  <si>
    <t>データ型</t>
  </si>
  <si>
    <t>桁数</t>
  </si>
  <si>
    <t>物理名称</t>
    <rPh sb="2" eb="4">
      <t>メイショウ</t>
    </rPh>
    <phoneticPr fontId="2"/>
  </si>
  <si>
    <t>改訂日</t>
    <rPh sb="0" eb="2">
      <t>カイテイ</t>
    </rPh>
    <rPh sb="2" eb="3">
      <t>ビ</t>
    </rPh>
    <phoneticPr fontId="2"/>
  </si>
  <si>
    <t>No</t>
    <phoneticPr fontId="2"/>
  </si>
  <si>
    <t>システムID</t>
    <phoneticPr fontId="2"/>
  </si>
  <si>
    <t>改訂者</t>
    <rPh sb="0" eb="2">
      <t>カイテイ</t>
    </rPh>
    <rPh sb="2" eb="3">
      <t>シャ</t>
    </rPh>
    <phoneticPr fontId="2"/>
  </si>
  <si>
    <t>テーブル定義書</t>
    <phoneticPr fontId="2"/>
  </si>
  <si>
    <t>論理名称(和名)</t>
    <rPh sb="0" eb="2">
      <t>ロンリ</t>
    </rPh>
    <rPh sb="5" eb="7">
      <t>ワメイ</t>
    </rPh>
    <phoneticPr fontId="2"/>
  </si>
  <si>
    <t>宮村</t>
    <rPh sb="0" eb="2">
      <t>ミヤムラ</t>
    </rPh>
    <phoneticPr fontId="2"/>
  </si>
  <si>
    <t>-</t>
    <phoneticPr fontId="2"/>
  </si>
  <si>
    <t>null</t>
    <phoneticPr fontId="2"/>
  </si>
  <si>
    <t>〇</t>
    <phoneticPr fontId="2"/>
  </si>
  <si>
    <t>DDL_A</t>
    <phoneticPr fontId="2"/>
  </si>
  <si>
    <t>DDL_B</t>
    <phoneticPr fontId="2"/>
  </si>
  <si>
    <t>NOT NULL</t>
    <phoneticPr fontId="2"/>
  </si>
  <si>
    <t>テーブル一覧</t>
    <rPh sb="4" eb="6">
      <t>イチラン</t>
    </rPh>
    <phoneticPr fontId="2"/>
  </si>
  <si>
    <t>履歴テーブル物理名</t>
    <rPh sb="0" eb="2">
      <t>リレキ</t>
    </rPh>
    <rPh sb="6" eb="8">
      <t>ブツリ</t>
    </rPh>
    <rPh sb="8" eb="9">
      <t>ナ</t>
    </rPh>
    <phoneticPr fontId="2"/>
  </si>
  <si>
    <t>全シート</t>
    <rPh sb="0" eb="1">
      <t>ゼン</t>
    </rPh>
    <phoneticPr fontId="2"/>
  </si>
  <si>
    <t>新規作成</t>
    <rPh sb="0" eb="2">
      <t>シンキ</t>
    </rPh>
    <rPh sb="2" eb="4">
      <t>サクセイ</t>
    </rPh>
    <phoneticPr fontId="2"/>
  </si>
  <si>
    <t>ユーザマスタ</t>
  </si>
  <si>
    <t>テーブル</t>
    <phoneticPr fontId="2"/>
  </si>
  <si>
    <t>シーケンス</t>
    <phoneticPr fontId="2"/>
  </si>
  <si>
    <t>DDL</t>
    <phoneticPr fontId="2"/>
  </si>
  <si>
    <t>※開始値は全て1</t>
    <rPh sb="1" eb="3">
      <t>カイシ</t>
    </rPh>
    <rPh sb="3" eb="4">
      <t>アタイ</t>
    </rPh>
    <rPh sb="5" eb="6">
      <t>スベ</t>
    </rPh>
    <phoneticPr fontId="2"/>
  </si>
  <si>
    <t>初期値</t>
    <rPh sb="0" eb="3">
      <t>ショキチ</t>
    </rPh>
    <phoneticPr fontId="2"/>
  </si>
  <si>
    <t>文書番号</t>
    <rPh sb="0" eb="2">
      <t>ブンショ</t>
    </rPh>
    <rPh sb="2" eb="4">
      <t>バンゴウ</t>
    </rPh>
    <phoneticPr fontId="2"/>
  </si>
  <si>
    <t>システム名</t>
    <rPh sb="4" eb="5">
      <t>ナ</t>
    </rPh>
    <phoneticPr fontId="2"/>
  </si>
  <si>
    <t>更新日</t>
    <rPh sb="0" eb="2">
      <t>コウシン</t>
    </rPh>
    <rPh sb="2" eb="3">
      <t>ヒ</t>
    </rPh>
    <phoneticPr fontId="2"/>
  </si>
  <si>
    <t>更新者</t>
    <rPh sb="0" eb="3">
      <t>コウシンシャ</t>
    </rPh>
    <phoneticPr fontId="2"/>
  </si>
  <si>
    <t>変更箇所</t>
    <rPh sb="0" eb="2">
      <t>ヘンコウ</t>
    </rPh>
    <rPh sb="2" eb="4">
      <t>カショ</t>
    </rPh>
    <phoneticPr fontId="2"/>
  </si>
  <si>
    <t>変更内容</t>
    <rPh sb="0" eb="2">
      <t>ヘンコウ</t>
    </rPh>
    <rPh sb="2" eb="4">
      <t>ナイヨウ</t>
    </rPh>
    <phoneticPr fontId="2"/>
  </si>
  <si>
    <t>更新日</t>
    <rPh sb="0" eb="3">
      <t>コウシンビ</t>
    </rPh>
    <phoneticPr fontId="2"/>
  </si>
  <si>
    <t>update_u_id</t>
  </si>
  <si>
    <t>update_date</t>
  </si>
  <si>
    <t>delflg</t>
  </si>
  <si>
    <t>m_user_b</t>
    <phoneticPr fontId="2"/>
  </si>
  <si>
    <t>DB作成</t>
    <rPh sb="2" eb="4">
      <t>サクセイ</t>
    </rPh>
    <phoneticPr fontId="14"/>
  </si>
  <si>
    <t>接続</t>
    <rPh sb="0" eb="2">
      <t>セツゾク</t>
    </rPh>
    <phoneticPr fontId="2"/>
  </si>
  <si>
    <t>psql -h localhost -p 5432 -U postgres -d postgres</t>
    <phoneticPr fontId="14"/>
  </si>
  <si>
    <t>exit</t>
  </si>
  <si>
    <t>※サーチパス</t>
    <phoneticPr fontId="2"/>
  </si>
  <si>
    <t>m_group1_a</t>
    <phoneticPr fontId="2"/>
  </si>
  <si>
    <t>m_group1_b</t>
    <phoneticPr fontId="2"/>
  </si>
  <si>
    <t>グループマスタ親</t>
    <rPh sb="7" eb="8">
      <t>オヤ</t>
    </rPh>
    <phoneticPr fontId="2"/>
  </si>
  <si>
    <t>グループマスタ子</t>
    <rPh sb="7" eb="8">
      <t>コ</t>
    </rPh>
    <phoneticPr fontId="2"/>
  </si>
  <si>
    <t>m_group2_a</t>
    <phoneticPr fontId="2"/>
  </si>
  <si>
    <t>m_group2_b</t>
    <phoneticPr fontId="2"/>
  </si>
  <si>
    <r>
      <rPr>
        <sz val="11"/>
        <color theme="0"/>
        <rFont val="メイリオ"/>
        <family val="3"/>
      </rPr>
      <t>#R1#</t>
    </r>
    <phoneticPr fontId="0"/>
  </si>
  <si>
    <r>
      <rPr>
        <sz val="11"/>
        <color theme="0"/>
        <rFont val="メイリオ"/>
        <family val="3"/>
      </rPr>
      <t>#R2#</t>
    </r>
    <phoneticPr fontId="0"/>
  </si>
  <si>
    <r>
      <rPr>
        <sz val="11"/>
        <color theme="0"/>
        <rFont val="メイリオ"/>
        <family val="3"/>
      </rPr>
      <t>#R3#</t>
    </r>
    <phoneticPr fontId="0"/>
  </si>
  <si>
    <r>
      <rPr>
        <sz val="11"/>
        <color theme="0"/>
        <rFont val="メイリオ"/>
        <family val="3"/>
      </rPr>
      <t>#R4#</t>
    </r>
    <phoneticPr fontId="0"/>
  </si>
  <si>
    <r>
      <rPr>
        <sz val="11"/>
        <color theme="0"/>
        <rFont val="メイリオ"/>
        <family val="3"/>
      </rPr>
      <t>#R5#</t>
    </r>
    <phoneticPr fontId="0"/>
  </si>
  <si>
    <r>
      <rPr>
        <b/>
        <sz val="12"/>
        <color rgb="FF000000"/>
        <rFont val="メイリオ"/>
        <family val="3"/>
      </rPr>
      <t>テーブル定義書</t>
    </r>
    <phoneticPr fontId="0"/>
  </si>
  <si>
    <r>
      <rPr>
        <sz val="8"/>
        <color indexed="9"/>
        <rFont val="メイリオ"/>
        <family val="3"/>
      </rPr>
      <t>改訂者</t>
    </r>
    <phoneticPr fontId="0"/>
  </si>
  <si>
    <t>宮村</t>
  </si>
  <si>
    <r>
      <rPr>
        <sz val="8"/>
        <color indexed="9"/>
        <rFont val="メイリオ"/>
        <family val="3"/>
      </rPr>
      <t>改訂日</t>
    </r>
    <phoneticPr fontId="0"/>
  </si>
  <si>
    <t>m_user_a</t>
    <phoneticPr fontId="2"/>
  </si>
  <si>
    <t>Kai9必須カラム</t>
    <rPh sb="4" eb="6">
      <t>ヒッス</t>
    </rPh>
    <phoneticPr fontId="2"/>
  </si>
  <si>
    <t>テーブル名(和名)</t>
    <rPh sb="4" eb="5">
      <t>メイ</t>
    </rPh>
    <rPh sb="6" eb="8">
      <t>ワメイ</t>
    </rPh>
    <phoneticPr fontId="0"/>
  </si>
  <si>
    <t>カラム名(和名)</t>
    <rPh sb="3" eb="4">
      <t>ナ</t>
    </rPh>
    <rPh sb="5" eb="7">
      <t>ワメイ</t>
    </rPh>
    <phoneticPr fontId="2"/>
  </si>
  <si>
    <t>テーブル名</t>
    <phoneticPr fontId="0"/>
  </si>
  <si>
    <t>カラム名</t>
    <rPh sb="3" eb="4">
      <t>メイ</t>
    </rPh>
    <phoneticPr fontId="2"/>
  </si>
  <si>
    <t>履歴テーブル名</t>
    <phoneticPr fontId="0"/>
  </si>
  <si>
    <t>処理No_1</t>
  </si>
  <si>
    <t>処理名称</t>
  </si>
  <si>
    <t>前回実行IP</t>
    <phoneticPr fontId="2"/>
  </si>
  <si>
    <t>前回実行ポート</t>
    <phoneticPr fontId="2"/>
  </si>
  <si>
    <t>前回実行時刻</t>
  </si>
  <si>
    <t>列番号)処理名</t>
  </si>
  <si>
    <t>列番号)処理No</t>
  </si>
  <si>
    <t>列番号)実行時刻</t>
  </si>
  <si>
    <t>列番号)実行時引数</t>
  </si>
  <si>
    <t>列番号)備考</t>
  </si>
  <si>
    <t>列番号)実行順</t>
  </si>
  <si>
    <t>列番号)シート名</t>
  </si>
  <si>
    <t>列番号)実施FLG</t>
  </si>
  <si>
    <t>列番号)正常/異常</t>
  </si>
  <si>
    <t>列番号)実行結果_開始</t>
  </si>
  <si>
    <t>列番号)実行結果_終了</t>
  </si>
  <si>
    <t>列番号)実行結果_結果</t>
  </si>
  <si>
    <t>列番号)NGで停止</t>
  </si>
  <si>
    <t>列番号)シナリオ</t>
  </si>
  <si>
    <t>列番号)処理概要</t>
  </si>
  <si>
    <t>更新者</t>
  </si>
  <si>
    <t>更新日時</t>
  </si>
  <si>
    <t>削除フラグ</t>
  </si>
  <si>
    <t>-</t>
  </si>
  <si>
    <t>サイズ1kb未満想定</t>
  </si>
  <si>
    <t>ホスト名も視野に100桁で</t>
    <rPh sb="3" eb="4">
      <t>メイ</t>
    </rPh>
    <rPh sb="5" eb="7">
      <t>シヤ</t>
    </rPh>
    <rPh sb="11" eb="12">
      <t>ケタ</t>
    </rPh>
    <phoneticPr fontId="2"/>
  </si>
  <si>
    <t>0番～65535番</t>
    <phoneticPr fontId="2"/>
  </si>
  <si>
    <t>サイズ100kb未満想定</t>
  </si>
  <si>
    <t>APIアドレス</t>
    <phoneticPr fontId="2"/>
  </si>
  <si>
    <t>APIでコールする際のアドレス</t>
    <phoneticPr fontId="2"/>
  </si>
  <si>
    <t>処理設定_親</t>
    <phoneticPr fontId="2"/>
  </si>
  <si>
    <t>syori1_a</t>
  </si>
  <si>
    <t>syori1_b</t>
  </si>
  <si>
    <t>s1_name</t>
  </si>
  <si>
    <t>execute_ip</t>
  </si>
  <si>
    <t>execute_port</t>
  </si>
  <si>
    <t>execute_date</t>
  </si>
  <si>
    <t>api_url</t>
  </si>
  <si>
    <t>bikou</t>
  </si>
  <si>
    <t>s_excel</t>
  </si>
  <si>
    <t>col_s1_name</t>
  </si>
  <si>
    <t>col_s1_id</t>
  </si>
  <si>
    <t>col_run_parameter</t>
  </si>
  <si>
    <t>col_bikou</t>
  </si>
  <si>
    <t>col_run_order</t>
  </si>
  <si>
    <t>col_is_do</t>
  </si>
  <si>
    <t>col_is_normal</t>
  </si>
  <si>
    <t>col_r_start_time</t>
  </si>
  <si>
    <t>col_r_end_time</t>
  </si>
  <si>
    <t>col_result</t>
  </si>
  <si>
    <t>col_ng_stop</t>
  </si>
  <si>
    <t>col_scenario</t>
  </si>
  <si>
    <t>col_s_outline</t>
  </si>
  <si>
    <t>serial</t>
  </si>
  <si>
    <t>integer</t>
  </si>
  <si>
    <t>text</t>
  </si>
  <si>
    <t>timestamp</t>
  </si>
  <si>
    <t>bytea</t>
  </si>
  <si>
    <t>boolean</t>
  </si>
  <si>
    <t>s1_id</t>
    <phoneticPr fontId="2"/>
  </si>
  <si>
    <t>primary key (s1_id,modify_count)</t>
    <phoneticPr fontId="2"/>
  </si>
  <si>
    <t>varchar(100)</t>
    <phoneticPr fontId="2"/>
  </si>
  <si>
    <t>varchar(5)</t>
    <phoneticPr fontId="2"/>
  </si>
  <si>
    <t>varchar(1000)</t>
    <phoneticPr fontId="2"/>
  </si>
  <si>
    <t>varchar(200)</t>
    <phoneticPr fontId="2"/>
  </si>
  <si>
    <t>シナリオエクセル</t>
    <phoneticPr fontId="2"/>
  </si>
  <si>
    <t>シナリオファイル名</t>
    <rPh sb="8" eb="9">
      <t>メイ</t>
    </rPh>
    <phoneticPr fontId="2"/>
  </si>
  <si>
    <t>s_excel_filename</t>
    <phoneticPr fontId="2"/>
  </si>
  <si>
    <t>syori2_a</t>
    <phoneticPr fontId="2"/>
  </si>
  <si>
    <t>syori2_b</t>
    <phoneticPr fontId="2"/>
  </si>
  <si>
    <t>処理No_2</t>
  </si>
  <si>
    <t>実行順</t>
  </si>
  <si>
    <t>シート名</t>
  </si>
  <si>
    <t>実施FLG</t>
  </si>
  <si>
    <t>正常/異常</t>
  </si>
  <si>
    <t>NGで停止</t>
  </si>
  <si>
    <t>強制実行</t>
  </si>
  <si>
    <t>シナリオ</t>
  </si>
  <si>
    <t>処理概要</t>
  </si>
  <si>
    <t>STEP数</t>
  </si>
  <si>
    <t>列番号)ステップ</t>
  </si>
  <si>
    <t>列番号)処理内容</t>
  </si>
  <si>
    <t>列番号)コメント</t>
  </si>
  <si>
    <t>列番号)集計数</t>
  </si>
  <si>
    <t>列番号)キーワード</t>
  </si>
  <si>
    <t>列番号)値1</t>
  </si>
  <si>
    <t>列番号)値2</t>
  </si>
  <si>
    <t>列番号)値3</t>
  </si>
  <si>
    <t>列番号)変数</t>
  </si>
  <si>
    <t>列番号)想定結果</t>
  </si>
  <si>
    <t>列番号)開始</t>
  </si>
  <si>
    <t>列番号)終了</t>
  </si>
  <si>
    <t>列番号)所要時間</t>
  </si>
  <si>
    <t>列番号)ログ</t>
  </si>
  <si>
    <t>行番号)詳細ログ</t>
  </si>
  <si>
    <t>s1_id</t>
  </si>
  <si>
    <t>s2_id</t>
  </si>
  <si>
    <t>run_order</t>
  </si>
  <si>
    <t>is_do</t>
  </si>
  <si>
    <t>is_normal</t>
  </si>
  <si>
    <t>ng_stop</t>
  </si>
  <si>
    <t>forced_run</t>
  </si>
  <si>
    <t>scenario</t>
  </si>
  <si>
    <t>s_outline</t>
  </si>
  <si>
    <t>step_count</t>
  </si>
  <si>
    <t>col_step</t>
  </si>
  <si>
    <t>col_proc_cont</t>
  </si>
  <si>
    <t>col_comment</t>
  </si>
  <si>
    <t>col_sum</t>
  </si>
  <si>
    <t>col_keyword</t>
  </si>
  <si>
    <t>col_value1</t>
  </si>
  <si>
    <t>col_value2</t>
  </si>
  <si>
    <t>col_value3</t>
  </si>
  <si>
    <t>col_variable1</t>
  </si>
  <si>
    <t>col_ass_result</t>
  </si>
  <si>
    <t>col_run_result</t>
  </si>
  <si>
    <t>col_start_time</t>
  </si>
  <si>
    <t>col_end_time</t>
  </si>
  <si>
    <t>col_sum_time</t>
  </si>
  <si>
    <t>col_log</t>
  </si>
  <si>
    <t>row_log</t>
  </si>
  <si>
    <t>primary key (s1_id,modify_count,s2_id)</t>
    <phoneticPr fontId="2"/>
  </si>
  <si>
    <t>syori3_a</t>
    <phoneticPr fontId="2"/>
  </si>
  <si>
    <t>syori3_b</t>
    <phoneticPr fontId="2"/>
  </si>
  <si>
    <t>処理No_3</t>
  </si>
  <si>
    <t>エクセル行</t>
  </si>
  <si>
    <t>ステップ</t>
  </si>
  <si>
    <t>処理内容</t>
  </si>
  <si>
    <t>コメント</t>
  </si>
  <si>
    <t>集計数</t>
  </si>
  <si>
    <t>キーワード</t>
  </si>
  <si>
    <t>値1</t>
  </si>
  <si>
    <t>値2</t>
  </si>
  <si>
    <t>値3</t>
  </si>
  <si>
    <t>変数</t>
  </si>
  <si>
    <t>想定結果</t>
  </si>
  <si>
    <t>実施結果</t>
  </si>
  <si>
    <t>開始</t>
  </si>
  <si>
    <t>終了</t>
  </si>
  <si>
    <t>primary key (s1_id,modify_count,s2_id,s3_id)</t>
    <phoneticPr fontId="2"/>
  </si>
  <si>
    <t>ProcessingContent</t>
  </si>
  <si>
    <t>AssumedResult</t>
  </si>
  <si>
    <t>row</t>
  </si>
  <si>
    <t>step</t>
  </si>
  <si>
    <t>proc_cont</t>
  </si>
  <si>
    <t>comment</t>
  </si>
  <si>
    <t>sum</t>
  </si>
  <si>
    <t>keyword</t>
  </si>
  <si>
    <t>value1</t>
  </si>
  <si>
    <t>value2</t>
  </si>
  <si>
    <t>value3</t>
  </si>
  <si>
    <t>variable1</t>
  </si>
  <si>
    <t>ass_result</t>
  </si>
  <si>
    <t>run_result</t>
  </si>
  <si>
    <t>start_time</t>
  </si>
  <si>
    <t>end_time</t>
  </si>
  <si>
    <t>s3_id</t>
    <phoneticPr fontId="2"/>
  </si>
  <si>
    <t>更新回数</t>
  </si>
  <si>
    <t>m_keyword1_a</t>
    <phoneticPr fontId="2"/>
  </si>
  <si>
    <t>m_keyword1_b</t>
    <phoneticPr fontId="2"/>
  </si>
  <si>
    <t>modify_count</t>
  </si>
  <si>
    <t>エクセル</t>
    <phoneticPr fontId="2"/>
  </si>
  <si>
    <t>excel</t>
    <phoneticPr fontId="2"/>
  </si>
  <si>
    <t>primary key (modify_count)</t>
    <phoneticPr fontId="2"/>
  </si>
  <si>
    <t>m_keyword2_a</t>
    <phoneticPr fontId="2"/>
  </si>
  <si>
    <t>m_keyword2_b</t>
    <phoneticPr fontId="2"/>
  </si>
  <si>
    <t>NO</t>
  </si>
  <si>
    <t>関数名</t>
  </si>
  <si>
    <t>OK文言</t>
  </si>
  <si>
    <t>NG文言</t>
  </si>
  <si>
    <t>第1引数</t>
  </si>
  <si>
    <t>第2引数</t>
  </si>
  <si>
    <t>第3引数</t>
  </si>
  <si>
    <t>no</t>
  </si>
  <si>
    <t>func_name</t>
  </si>
  <si>
    <t>param2</t>
  </si>
  <si>
    <t>param3</t>
  </si>
  <si>
    <t>varchar(50)</t>
    <phoneticPr fontId="2"/>
  </si>
  <si>
    <t>keyword</t>
    <phoneticPr fontId="2"/>
  </si>
  <si>
    <t>primary key (modify_count,keyword)</t>
    <phoneticPr fontId="2"/>
  </si>
  <si>
    <t>excel_filename</t>
    <phoneticPr fontId="2"/>
  </si>
  <si>
    <t>エクセルファイル名</t>
    <rPh sb="8" eb="9">
      <t>メイ</t>
    </rPh>
    <phoneticPr fontId="2"/>
  </si>
  <si>
    <t>ok_result</t>
    <phoneticPr fontId="2"/>
  </si>
  <si>
    <t>ng_result</t>
    <phoneticPr fontId="2"/>
  </si>
  <si>
    <t>param1</t>
    <phoneticPr fontId="2"/>
  </si>
  <si>
    <t>キーワードマスタ_子</t>
    <phoneticPr fontId="2"/>
  </si>
  <si>
    <t>キーワードマスタ_親</t>
    <phoneticPr fontId="2"/>
  </si>
  <si>
    <t>処理履歴_親</t>
    <phoneticPr fontId="2"/>
  </si>
  <si>
    <t>処理回数</t>
  </si>
  <si>
    <t>シート数</t>
  </si>
  <si>
    <t>OK数</t>
  </si>
  <si>
    <t>NG数</t>
  </si>
  <si>
    <t>開始日時</t>
  </si>
  <si>
    <t>終了日時</t>
  </si>
  <si>
    <t>進捗率</t>
  </si>
  <si>
    <t>タイムアウト判定</t>
  </si>
  <si>
    <t>ログ</t>
  </si>
  <si>
    <t>実行IP</t>
    <phoneticPr fontId="2"/>
  </si>
  <si>
    <t>実行ポート</t>
    <phoneticPr fontId="2"/>
  </si>
  <si>
    <t>処理履歴_子</t>
  </si>
  <si>
    <t>進捗率(SYORI2)</t>
  </si>
  <si>
    <t>進捗率(SYORI3)</t>
  </si>
  <si>
    <t>結果サマリ</t>
  </si>
  <si>
    <t>開始時刻</t>
  </si>
  <si>
    <t>終了時刻</t>
  </si>
  <si>
    <t>作成日時</t>
  </si>
  <si>
    <t>○</t>
  </si>
  <si>
    <t>s_count</t>
  </si>
  <si>
    <t>sheet_count</t>
  </si>
  <si>
    <t>ok_count</t>
  </si>
  <si>
    <t>ng_count</t>
  </si>
  <si>
    <t>percent</t>
  </si>
  <si>
    <t>is_timeout</t>
  </si>
  <si>
    <t>log</t>
  </si>
  <si>
    <t>syori_rireki2</t>
  </si>
  <si>
    <t>percent2</t>
  </si>
  <si>
    <t>percent3</t>
  </si>
  <si>
    <t>r_summary</t>
  </si>
  <si>
    <t>create_date</t>
  </si>
  <si>
    <t>処理履歴_ログ</t>
  </si>
  <si>
    <t>syori_rireki_log</t>
  </si>
  <si>
    <t>ログ行数</t>
  </si>
  <si>
    <t>l_count</t>
  </si>
  <si>
    <t>s2_id</t>
    <phoneticPr fontId="2"/>
  </si>
  <si>
    <t>s_count</t>
    <phoneticPr fontId="2"/>
  </si>
  <si>
    <t>primary key (s1_id,s_count,s2_id)</t>
    <phoneticPr fontId="2"/>
  </si>
  <si>
    <t>primary key (s1_id,s_count)</t>
    <phoneticPr fontId="2"/>
  </si>
  <si>
    <t>処理履歴_採番</t>
    <phoneticPr fontId="2"/>
  </si>
  <si>
    <t>s_counter</t>
    <phoneticPr fontId="2"/>
  </si>
  <si>
    <t>primary key (s1_id)</t>
    <phoneticPr fontId="2"/>
  </si>
  <si>
    <t>@Autowired</t>
  </si>
  <si>
    <t>private JdbcTemplate jdbcTemplate;</t>
  </si>
  <si>
    <t>@Transactional</t>
  </si>
  <si>
    <t>public int getNextCountForS1Id(int s1Id) {</t>
  </si>
  <si>
    <t xml:space="preserve">    String sqlSelect = "SELECT s_count FROM s_counter WHERE s1_id = ? FOR UPDATE";</t>
  </si>
  <si>
    <t xml:space="preserve">    String sqlUpdate = "UPDATE s_counter SET s_count = ? WHERE s1_id = ?";</t>
  </si>
  <si>
    <t xml:space="preserve">    int sCount = jdbcTemplate.queryForObject(sqlSelect, Integer.class, s1Id);</t>
  </si>
  <si>
    <t xml:space="preserve">    int newSCount = sCount + 1;</t>
  </si>
  <si>
    <t xml:space="preserve">    jdbcTemplate.update(sqlUpdate, newSCount, s1Id);</t>
  </si>
  <si>
    <t xml:space="preserve">    return newSCount;</t>
  </si>
  <si>
    <t>}</t>
  </si>
  <si>
    <t>処理No_3</t>
    <phoneticPr fontId="2"/>
  </si>
  <si>
    <t>処理履歴_孫</t>
    <rPh sb="5" eb="6">
      <t>マゴ</t>
    </rPh>
    <phoneticPr fontId="2"/>
  </si>
  <si>
    <t>syori_rireki3</t>
    <phoneticPr fontId="2"/>
  </si>
  <si>
    <t>s</t>
    <phoneticPr fontId="2"/>
  </si>
  <si>
    <t>primary key (s1_id,s_count,s2_id,s3_id)</t>
    <phoneticPr fontId="2"/>
  </si>
  <si>
    <t>DBバージョン</t>
  </si>
  <si>
    <t>DBバージョンAPP</t>
  </si>
  <si>
    <t>primary key (MODIFY_COUNT)</t>
    <phoneticPr fontId="2"/>
  </si>
  <si>
    <t>db_version_a</t>
    <phoneticPr fontId="2"/>
  </si>
  <si>
    <t>db_version_b</t>
    <phoneticPr fontId="2"/>
  </si>
  <si>
    <t>db_version_app</t>
  </si>
  <si>
    <t>DIR_パラメータシート</t>
    <phoneticPr fontId="2"/>
  </si>
  <si>
    <t>DIR_処理シナリオ</t>
  </si>
  <si>
    <t>DIR_処理済シナリオ</t>
  </si>
  <si>
    <t>DIR_テストデータ</t>
  </si>
  <si>
    <t>DIR_一定期間保存</t>
  </si>
  <si>
    <t>DIR_世代管理</t>
  </si>
  <si>
    <t>DIR_TMP</t>
  </si>
  <si>
    <t>DIR_テストデータ略称</t>
  </si>
  <si>
    <t>DIR_一定期間保存略称</t>
  </si>
  <si>
    <t>DIR_TMP略称</t>
  </si>
  <si>
    <t>[経過日数]tmpフォルダ削除</t>
  </si>
  <si>
    <t>[経過日数]一定期間保存</t>
  </si>
  <si>
    <t>[経過日数]世代管理</t>
  </si>
  <si>
    <t>[経過日数]処理済シナリオ</t>
  </si>
  <si>
    <t>[経過日数]ログ</t>
    <phoneticPr fontId="2"/>
  </si>
  <si>
    <t>[経過日数]処理履歴</t>
    <rPh sb="6" eb="10">
      <t>ショリリレキ</t>
    </rPh>
    <phoneticPr fontId="2"/>
  </si>
  <si>
    <t>[経過日数]履歴レコード</t>
    <rPh sb="6" eb="8">
      <t>リレキ</t>
    </rPh>
    <phoneticPr fontId="2"/>
  </si>
  <si>
    <t>世代管理数</t>
  </si>
  <si>
    <t>タイムアウト分数</t>
  </si>
  <si>
    <t>ログ打ち切り行数</t>
    <phoneticPr fontId="2"/>
  </si>
  <si>
    <t>自動SVN更新</t>
    <rPh sb="0" eb="2">
      <t>ジドウ</t>
    </rPh>
    <rPh sb="5" eb="7">
      <t>コウシン</t>
    </rPh>
    <phoneticPr fontId="2"/>
  </si>
  <si>
    <t>num_gm</t>
  </si>
  <si>
    <t>timeout_m</t>
  </si>
  <si>
    <t>log_cut</t>
  </si>
  <si>
    <t>tc_svn_update</t>
  </si>
  <si>
    <t>varchar(300)</t>
    <phoneticPr fontId="2"/>
  </si>
  <si>
    <t>varchar(10)</t>
    <phoneticPr fontId="2"/>
  </si>
  <si>
    <t>dir_parametersheet</t>
  </si>
  <si>
    <t>dir_processingscenario</t>
  </si>
  <si>
    <t>dir_processedscenario</t>
  </si>
  <si>
    <t>dir_testdata</t>
  </si>
  <si>
    <t>dir_retentionperiod</t>
  </si>
  <si>
    <t>dir_generationmanagement</t>
  </si>
  <si>
    <t>dir_tmp</t>
  </si>
  <si>
    <t>dir_testdataabbreviation</t>
  </si>
  <si>
    <t>dir_retentionperiodabbreviation</t>
  </si>
  <si>
    <t>dir_tmpabbreviation</t>
  </si>
  <si>
    <t>del_days_retentionperiod</t>
  </si>
  <si>
    <t>del_days_processedscenario</t>
  </si>
  <si>
    <t>del_days_log</t>
  </si>
  <si>
    <t>del_days_processhistory</t>
  </si>
  <si>
    <t>del_days_historyrecord</t>
  </si>
  <si>
    <t>del_days_tmp</t>
    <phoneticPr fontId="2"/>
  </si>
  <si>
    <t>del_days_generationmanagement</t>
    <phoneticPr fontId="2"/>
  </si>
  <si>
    <t>Number of generations managed</t>
    <phoneticPr fontId="2"/>
  </si>
  <si>
    <t>db_version</t>
    <phoneticPr fontId="2"/>
  </si>
  <si>
    <t>コメント_A</t>
    <phoneticPr fontId="2"/>
  </si>
  <si>
    <t>スクショ格納場所</t>
    <rPh sb="4" eb="6">
      <t>カクノウ</t>
    </rPh>
    <rPh sb="6" eb="8">
      <t>バショ</t>
    </rPh>
    <phoneticPr fontId="2"/>
  </si>
  <si>
    <t>varchar(255)</t>
    <phoneticPr fontId="2"/>
  </si>
  <si>
    <t>screen_shot_filepath</t>
    <phoneticPr fontId="2"/>
  </si>
  <si>
    <t>更新回数</t>
    <phoneticPr fontId="2"/>
  </si>
  <si>
    <t>modify_count</t>
    <phoneticPr fontId="2"/>
  </si>
  <si>
    <t>処理設定_更新回数</t>
    <rPh sb="0" eb="2">
      <t>ショリ</t>
    </rPh>
    <rPh sb="2" eb="4">
      <t>セッテイ</t>
    </rPh>
    <phoneticPr fontId="2"/>
  </si>
  <si>
    <t>syori_modify_count</t>
    <phoneticPr fontId="2"/>
  </si>
  <si>
    <t>想定NG数</t>
    <rPh sb="0" eb="2">
      <t>ソウテイ</t>
    </rPh>
    <phoneticPr fontId="2"/>
  </si>
  <si>
    <t>s_ng_count</t>
    <phoneticPr fontId="2"/>
  </si>
  <si>
    <t>結果</t>
    <phoneticPr fontId="2"/>
  </si>
  <si>
    <t>result_type</t>
    <phoneticPr fontId="2"/>
  </si>
  <si>
    <t>smallint</t>
    <phoneticPr fontId="2"/>
  </si>
  <si>
    <t>OK</t>
    <phoneticPr fontId="2"/>
  </si>
  <si>
    <t>is_ok</t>
    <phoneticPr fontId="2"/>
  </si>
  <si>
    <t>boolean</t>
    <phoneticPr fontId="2"/>
  </si>
  <si>
    <t>VALUES</t>
  </si>
  <si>
    <t>(</t>
  </si>
  <si>
    <t>1,</t>
  </si>
  <si>
    <t>'TD',</t>
  </si>
  <si>
    <t>'CT',</t>
  </si>
  <si>
    <t>'TMP',</t>
  </si>
  <si>
    <t>365,</t>
  </si>
  <si>
    <t>0,</t>
  </si>
  <si>
    <t>);</t>
  </si>
  <si>
    <t>null,</t>
    <phoneticPr fontId="2"/>
  </si>
  <si>
    <t>PATH_WebDriver_edge</t>
    <phoneticPr fontId="2"/>
  </si>
  <si>
    <t>path_webdriver_edge</t>
    <phoneticPr fontId="2"/>
  </si>
  <si>
    <t>PATH_WebDriver_firefox</t>
    <phoneticPr fontId="2"/>
  </si>
  <si>
    <t>path_webdriver_firefox</t>
    <phoneticPr fontId="2"/>
  </si>
  <si>
    <t>path_webdriver_chrome</t>
    <phoneticPr fontId="2"/>
  </si>
  <si>
    <t>PATH_WebDriver_chrome</t>
    <phoneticPr fontId="2"/>
  </si>
  <si>
    <t>PATH_binary_edge</t>
    <phoneticPr fontId="2"/>
  </si>
  <si>
    <t>PATH_binary_firefox</t>
    <phoneticPr fontId="2"/>
  </si>
  <si>
    <t>PATH_binary_chrome</t>
    <phoneticPr fontId="2"/>
  </si>
  <si>
    <t>path_binary_edge</t>
    <phoneticPr fontId="2"/>
  </si>
  <si>
    <t>path_binary_firefox</t>
    <phoneticPr fontId="2"/>
  </si>
  <si>
    <t>path_binary_chrome</t>
    <phoneticPr fontId="2"/>
  </si>
  <si>
    <t>'C:\Program Files (x86)\Microsoft\Edge\Application\msedge.exe',</t>
    <phoneticPr fontId="2"/>
  </si>
  <si>
    <t>'C:\Program Files\Mozilla Firefox\firefox.exe',</t>
    <phoneticPr fontId="2"/>
  </si>
  <si>
    <t>'C:\Program Files (x86)\Google\Chrome\Application\chrome.exe',</t>
    <phoneticPr fontId="2"/>
  </si>
  <si>
    <t>dir_web_screenshot</t>
    <phoneticPr fontId="2"/>
  </si>
  <si>
    <t>DIR_WEBスクリーンショット</t>
    <phoneticPr fontId="2"/>
  </si>
  <si>
    <t>[経過日数]WEBスクショ</t>
    <phoneticPr fontId="2"/>
  </si>
  <si>
    <t>del_days_web_screenshot</t>
    <phoneticPr fontId="2"/>
  </si>
  <si>
    <t>(modify_count, dir_parametersheet, dir_processingscenario, dir_processedscenario, dir_testdata, dir_retentionperiod, dir_generationmanagement, dir_web_screenshot,dir_tmp, path_webdriver_edge,path_webdriver_firefox,path_webdriver_chrome,path_binary_edge,path_binary_firefox,path_binary_chrome,dir_testdataabbreviation, dir_retentionperiodabbreviation, dir_tmpabbreviation, del_days_tmp, del_days_retentionperiod, del_days_generationmanagement, del_days_processedscenario, del_days_log, del_days_processhistory, del_days_historyrecord, del_days_web_screenshot,num_gm, timeout_m, log_cut, update_u_id, update_date, tc_svn_update)</t>
    <phoneticPr fontId="2"/>
  </si>
  <si>
    <t>sheetname</t>
    <phoneticPr fontId="2"/>
  </si>
  <si>
    <t>col_sheetname</t>
    <phoneticPr fontId="2"/>
  </si>
  <si>
    <t>is_suspension</t>
    <phoneticPr fontId="2"/>
  </si>
  <si>
    <t>中止判定</t>
    <rPh sb="0" eb="2">
      <t>チュウシ</t>
    </rPh>
    <phoneticPr fontId="2"/>
  </si>
  <si>
    <t>CREATE SCHEMA kai9Auto;</t>
  </si>
  <si>
    <t>列番号)実行ホスト</t>
    <phoneticPr fontId="2"/>
  </si>
  <si>
    <t>col_run_host</t>
    <phoneticPr fontId="2"/>
  </si>
  <si>
    <t>varchar(256)</t>
    <phoneticPr fontId="2"/>
  </si>
  <si>
    <t>実行ホスト</t>
    <phoneticPr fontId="2"/>
  </si>
  <si>
    <t>実行時刻</t>
    <rPh sb="0" eb="2">
      <t>ジッコウ</t>
    </rPh>
    <phoneticPr fontId="2"/>
  </si>
  <si>
    <t>col_run_timing</t>
    <phoneticPr fontId="2"/>
  </si>
  <si>
    <t>run_host</t>
    <phoneticPr fontId="2"/>
  </si>
  <si>
    <t>run_timing</t>
    <phoneticPr fontId="2"/>
  </si>
  <si>
    <t>syori_queue</t>
    <phoneticPr fontId="2"/>
  </si>
  <si>
    <t>処理キュー</t>
    <phoneticPr fontId="2"/>
  </si>
  <si>
    <t>update_date</t>
    <phoneticPr fontId="2"/>
  </si>
  <si>
    <t>primary key (s1_id,run_host,update_date)</t>
    <phoneticPr fontId="2"/>
  </si>
  <si>
    <t>mkdir D:\kai9\kai9auto\01.処理シナリオ</t>
  </si>
  <si>
    <t>mkdir D:\kai9\kai9auto\02.パラメータシート</t>
  </si>
  <si>
    <t>mkdir D:\kai9\kai9auto\03.処理済シナリオ</t>
  </si>
  <si>
    <t>mkdir D:\kai9\kai9auto\04.テストデータ</t>
  </si>
  <si>
    <t>mkdir D:\kai9\kai9auto\05.一定期間保存</t>
  </si>
  <si>
    <t>mkdir D:\kai9\kai9auto\06.世代管理</t>
  </si>
  <si>
    <t>mkdir D:\kai9\kai9auto\07.WebDriver</t>
  </si>
  <si>
    <t>mkdir D:\kai9\kai9auto\08.tmp</t>
  </si>
  <si>
    <t>mkdir D:\kai9\kai9auto\09.WEBスクリーンショット</t>
  </si>
  <si>
    <t>'D:\kai9\kai9auto\01.処理シナリオ',</t>
    <phoneticPr fontId="2"/>
  </si>
  <si>
    <t>'D:\kai9\kai9auto\02.パラメータシート',</t>
    <phoneticPr fontId="2"/>
  </si>
  <si>
    <t>'D:\kai9\kai9auto\03.処理済シナリオ',</t>
    <phoneticPr fontId="2"/>
  </si>
  <si>
    <t>'D:\kai9\kai9auto\04.テストデータ',</t>
    <phoneticPr fontId="2"/>
  </si>
  <si>
    <t>'D:\kai9\kai9auto\05.一定期間保存',</t>
    <phoneticPr fontId="2"/>
  </si>
  <si>
    <t>'D:\kai9\kai9auto\09.WEBスクリーンショット',</t>
    <phoneticPr fontId="2"/>
  </si>
  <si>
    <t>'D:\kai9\kai9auto\08.tmp',</t>
    <phoneticPr fontId="2"/>
  </si>
  <si>
    <t>'D:\kai9\kai9auto\07.WebDriver\msedgedriver.exe',</t>
    <phoneticPr fontId="2"/>
  </si>
  <si>
    <t>'D:\kai9\kai9auto\07.WebDriver\geckodriver.exe',</t>
    <phoneticPr fontId="2"/>
  </si>
  <si>
    <t>'D:\kai9\kai9auto\07.WebDriver\chromedriver111.0.5563.64.exe',</t>
    <phoneticPr fontId="2"/>
  </si>
  <si>
    <t>0:想定通り、1:想定違い、2:想定通りの相違、3:中止、4:SKIP</t>
    <rPh sb="2" eb="4">
      <t>ソウテイ</t>
    </rPh>
    <rPh sb="4" eb="5">
      <t>トオ</t>
    </rPh>
    <rPh sb="11" eb="12">
      <t>チガ</t>
    </rPh>
    <rPh sb="16" eb="18">
      <t>ソウテイ</t>
    </rPh>
    <rPh sb="18" eb="19">
      <t>トオ</t>
    </rPh>
    <rPh sb="21" eb="23">
      <t>ソウイ</t>
    </rPh>
    <rPh sb="26" eb="28">
      <t>チュウシ</t>
    </rPh>
    <phoneticPr fontId="2"/>
  </si>
  <si>
    <t>0:想定通り、1:想定違い、2:想定通りの相違、3:中止</t>
    <rPh sb="2" eb="4">
      <t>ソウテイ</t>
    </rPh>
    <rPh sb="4" eb="5">
      <t>トオ</t>
    </rPh>
    <rPh sb="11" eb="12">
      <t>チガ</t>
    </rPh>
    <rPh sb="16" eb="18">
      <t>ソウテイ</t>
    </rPh>
    <rPh sb="18" eb="19">
      <t>トオ</t>
    </rPh>
    <rPh sb="21" eb="23">
      <t>ソウイ</t>
    </rPh>
    <rPh sb="26" eb="28">
      <t>チュウシ</t>
    </rPh>
    <phoneticPr fontId="2"/>
  </si>
  <si>
    <t>ロール作成</t>
    <rPh sb="3" eb="5">
      <t>サクセイ</t>
    </rPh>
    <phoneticPr fontId="14"/>
  </si>
  <si>
    <t>ALTER ROLE kai9autoadmin WITH SUPERUSER;</t>
    <phoneticPr fontId="2"/>
  </si>
  <si>
    <t>ALTER ROLE kai9autopg WITH LOGIN;</t>
    <phoneticPr fontId="2"/>
  </si>
  <si>
    <t>WEB画面用</t>
    <rPh sb="3" eb="5">
      <t>ガメン</t>
    </rPh>
    <rPh sb="5" eb="6">
      <t>ヨウ</t>
    </rPh>
    <phoneticPr fontId="2"/>
  </si>
  <si>
    <t>編集(管理者)</t>
    <phoneticPr fontId="2"/>
  </si>
  <si>
    <t>編集(一般)</t>
    <phoneticPr fontId="2"/>
  </si>
  <si>
    <t>編集(参照専用)</t>
    <phoneticPr fontId="2"/>
  </si>
  <si>
    <t>最小桁数</t>
    <rPh sb="2" eb="4">
      <t>ケタスウ</t>
    </rPh>
    <phoneticPr fontId="2"/>
  </si>
  <si>
    <t>WEB初期値</t>
    <phoneticPr fontId="2"/>
  </si>
  <si>
    <t>INPUT TYPE</t>
    <phoneticPr fontId="2"/>
  </si>
  <si>
    <t>バリデーションチェック</t>
    <phoneticPr fontId="2"/>
  </si>
  <si>
    <t>特殊制御</t>
  </si>
  <si>
    <t>ユニークINDEX</t>
    <phoneticPr fontId="2"/>
  </si>
  <si>
    <t>一般INDEX</t>
    <rPh sb="0" eb="2">
      <t>イッパン</t>
    </rPh>
    <phoneticPr fontId="2"/>
  </si>
  <si>
    <t>必須</t>
    <rPh sb="0" eb="2">
      <t>ヒッス</t>
    </rPh>
    <phoneticPr fontId="2"/>
  </si>
  <si>
    <t>対象外</t>
    <rPh sb="0" eb="2">
      <t>タイショウ</t>
    </rPh>
    <rPh sb="2" eb="3">
      <t>ガイ</t>
    </rPh>
    <phoneticPr fontId="2"/>
  </si>
  <si>
    <t>列番号)実施結果</t>
    <phoneticPr fontId="2"/>
  </si>
  <si>
    <t>列番号)想定相違</t>
    <rPh sb="4" eb="6">
      <t>ソウテイ</t>
    </rPh>
    <rPh sb="6" eb="8">
      <t>ソウイ</t>
    </rPh>
    <phoneticPr fontId="2"/>
  </si>
  <si>
    <t>col_ass_diff</t>
    <phoneticPr fontId="2"/>
  </si>
  <si>
    <t>CREATE DATABASE kai9auto;</t>
    <phoneticPr fontId="2"/>
  </si>
  <si>
    <t>処理No1</t>
    <phoneticPr fontId="2"/>
  </si>
  <si>
    <t>処理No2リスト</t>
    <phoneticPr fontId="2"/>
  </si>
  <si>
    <t>s2_ids</t>
    <phoneticPr fontId="2"/>
  </si>
  <si>
    <t>text</t>
    <phoneticPr fontId="2"/>
  </si>
  <si>
    <t>処理No3リスト</t>
    <phoneticPr fontId="2"/>
  </si>
  <si>
    <t>s3_ids</t>
    <phoneticPr fontId="2"/>
  </si>
  <si>
    <t>実行UUID</t>
    <phoneticPr fontId="2"/>
  </si>
  <si>
    <t>execute_uuid</t>
    <phoneticPr fontId="2"/>
  </si>
  <si>
    <t>varchar(36)</t>
    <phoneticPr fontId="2"/>
  </si>
  <si>
    <t>syori_rireki1</t>
    <phoneticPr fontId="2"/>
  </si>
  <si>
    <t>execute_port</t>
    <phoneticPr fontId="2"/>
  </si>
  <si>
    <t>s_linking_ng</t>
    <phoneticPr fontId="2"/>
  </si>
  <si>
    <t>処理連結NG</t>
    <rPh sb="0" eb="2">
      <t>ショリ</t>
    </rPh>
    <rPh sb="2" eb="4">
      <t>レンケツ</t>
    </rPh>
    <phoneticPr fontId="2"/>
  </si>
  <si>
    <t>処理連結でNGを×マーク(緑色)で表示するためのフラグ</t>
    <rPh sb="0" eb="2">
      <t>ショリ</t>
    </rPh>
    <rPh sb="2" eb="4">
      <t>レンケツ</t>
    </rPh>
    <phoneticPr fontId="2"/>
  </si>
  <si>
    <t>キーワードマスタ_更新回数</t>
    <phoneticPr fontId="2"/>
  </si>
  <si>
    <t>m_keyword_modify_count</t>
    <phoneticPr fontId="2"/>
  </si>
  <si>
    <t>未使用</t>
    <rPh sb="0" eb="3">
      <t>ミシヨウ</t>
    </rPh>
    <phoneticPr fontId="2"/>
  </si>
  <si>
    <t>実行したサーバのホスト名を入れる(IPは複数NICあるので)</t>
    <rPh sb="0" eb="2">
      <t>ジッコウ</t>
    </rPh>
    <rPh sb="11" eb="12">
      <t>メイ</t>
    </rPh>
    <rPh sb="13" eb="14">
      <t>イ</t>
    </rPh>
    <rPh sb="20" eb="22">
      <t>フクスウ</t>
    </rPh>
    <phoneticPr fontId="2"/>
  </si>
  <si>
    <t>環境設定</t>
    <phoneticPr fontId="2"/>
  </si>
  <si>
    <t>app_env_a</t>
    <phoneticPr fontId="2"/>
  </si>
  <si>
    <t>app_env_b</t>
    <phoneticPr fontId="2"/>
  </si>
  <si>
    <t>delete from kai9auto.app_env_a;</t>
  </si>
  <si>
    <t>delete from kai9auto.app_env_b;</t>
  </si>
  <si>
    <t>INSERT INTO kai9auto.app_env_a</t>
  </si>
  <si>
    <t>INSERT INTO kai9auto.app_env_b select * from kai9auto.app_env_a</t>
  </si>
  <si>
    <t>'D:\kai9\kai9auto\06.世代管理',</t>
    <phoneticPr fontId="2"/>
  </si>
  <si>
    <t>syori_exclusive</t>
    <phoneticPr fontId="2"/>
  </si>
  <si>
    <t>更新途絶（後述）</t>
    <rPh sb="0" eb="2">
      <t>コウシン</t>
    </rPh>
    <rPh sb="2" eb="4">
      <t>トゼツ</t>
    </rPh>
    <rPh sb="5" eb="7">
      <t>コウジュツ</t>
    </rPh>
    <phoneticPr fontId="2"/>
  </si>
  <si>
    <t>以下をコマンドプロンプトにて実行する</t>
    <rPh sb="0" eb="2">
      <t>イカ</t>
    </rPh>
    <rPh sb="14" eb="16">
      <t>ジッコウ</t>
    </rPh>
    <phoneticPr fontId="14"/>
  </si>
  <si>
    <t>※接続先やID、PW等は適宜変更を</t>
    <rPh sb="1" eb="3">
      <t>セツゾク</t>
    </rPh>
    <rPh sb="3" eb="4">
      <t>サキ</t>
    </rPh>
    <rPh sb="10" eb="11">
      <t>ナド</t>
    </rPh>
    <rPh sb="12" eb="14">
      <t>テキギ</t>
    </rPh>
    <rPh sb="14" eb="16">
      <t>ヘンコウ</t>
    </rPh>
    <phoneticPr fontId="2"/>
  </si>
  <si>
    <t>※admin権限ユーザとして作成</t>
    <rPh sb="6" eb="8">
      <t>ケンゲン</t>
    </rPh>
    <rPh sb="14" eb="16">
      <t>サクセイ</t>
    </rPh>
    <phoneticPr fontId="2"/>
  </si>
  <si>
    <t>※プログラムから利用する一般ユーザとして作成</t>
    <rPh sb="8" eb="10">
      <t>リヨウ</t>
    </rPh>
    <rPh sb="12" eb="14">
      <t>イッパン</t>
    </rPh>
    <rPh sb="20" eb="22">
      <t>サクセイ</t>
    </rPh>
    <phoneticPr fontId="2"/>
  </si>
  <si>
    <t>切断</t>
    <rPh sb="0" eb="2">
      <t>セツダン</t>
    </rPh>
    <phoneticPr fontId="2"/>
  </si>
  <si>
    <t>※ログインユーザを変えるので切断</t>
    <rPh sb="9" eb="10">
      <t>カ</t>
    </rPh>
    <rPh sb="14" eb="16">
      <t>セツダン</t>
    </rPh>
    <phoneticPr fontId="2"/>
  </si>
  <si>
    <t>スキーマ作成</t>
    <rPh sb="4" eb="6">
      <t>サクセイ</t>
    </rPh>
    <phoneticPr fontId="14"/>
  </si>
  <si>
    <t>接続</t>
    <rPh sb="0" eb="2">
      <t>セツゾク</t>
    </rPh>
    <phoneticPr fontId="2"/>
  </si>
  <si>
    <t>※管理ユーザのパスワードで接続</t>
    <rPh sb="13" eb="15">
      <t>セツゾク</t>
    </rPh>
    <phoneticPr fontId="2"/>
  </si>
  <si>
    <t>作成</t>
    <rPh sb="0" eb="2">
      <t>サクセイ</t>
    </rPh>
    <phoneticPr fontId="2"/>
  </si>
  <si>
    <t>切断</t>
  </si>
  <si>
    <t>※ユーザ名やID、データベース名などを変える場合、全て小文字で入力する事（小文字、大文字を区別するので、判り辛くなるため）</t>
    <rPh sb="4" eb="5">
      <t>ナ</t>
    </rPh>
    <rPh sb="15" eb="16">
      <t>ナ</t>
    </rPh>
    <rPh sb="19" eb="20">
      <t>カ</t>
    </rPh>
    <rPh sb="22" eb="24">
      <t>バアイ</t>
    </rPh>
    <rPh sb="25" eb="26">
      <t>スベ</t>
    </rPh>
    <rPh sb="27" eb="30">
      <t>コモジ</t>
    </rPh>
    <rPh sb="31" eb="33">
      <t>ニュウリョク</t>
    </rPh>
    <rPh sb="35" eb="36">
      <t>コト</t>
    </rPh>
    <rPh sb="37" eb="40">
      <t>コモジ</t>
    </rPh>
    <rPh sb="41" eb="44">
      <t>オオモジ</t>
    </rPh>
    <rPh sb="45" eb="47">
      <t>クベツ</t>
    </rPh>
    <rPh sb="52" eb="53">
      <t>ワカ</t>
    </rPh>
    <rPh sb="54" eb="55">
      <t>ヅラ</t>
    </rPh>
    <phoneticPr fontId="2"/>
  </si>
  <si>
    <r>
      <t>create role kai9autoadmin with login password '</t>
    </r>
    <r>
      <rPr>
        <sz val="11"/>
        <color rgb="FFFF0000"/>
        <rFont val="メイリオ"/>
        <family val="3"/>
        <charset val="128"/>
      </rPr>
      <t>管理ユーザのパスワード</t>
    </r>
    <r>
      <rPr>
        <sz val="11"/>
        <color rgb="FF222222"/>
        <rFont val="メイリオ"/>
        <family val="3"/>
        <charset val="128"/>
      </rPr>
      <t xml:space="preserve">'; </t>
    </r>
    <phoneticPr fontId="2"/>
  </si>
  <si>
    <r>
      <t>create role kai9autopg with login password '</t>
    </r>
    <r>
      <rPr>
        <sz val="11"/>
        <color rgb="FFFF0000"/>
        <rFont val="メイリオ"/>
        <family val="3"/>
        <charset val="128"/>
      </rPr>
      <t>一般ユーザのパスワード</t>
    </r>
    <r>
      <rPr>
        <sz val="11"/>
        <color rgb="FF222222"/>
        <rFont val="メイリオ"/>
        <family val="3"/>
        <charset val="128"/>
      </rPr>
      <t xml:space="preserve">'; </t>
    </r>
    <phoneticPr fontId="2"/>
  </si>
  <si>
    <t>psql -U kai9autoadmin -d kai9auto -p 5432</t>
  </si>
  <si>
    <t>ALTER USER kai9autoadmin SET search_path TO kai9Auto,kai9;</t>
  </si>
  <si>
    <t>ALTER USER kai9autopg SET search_path TO kai9Auto,kai9;</t>
  </si>
  <si>
    <t>テーブル設計方針、テーブル定義書の使い方については、kai9tmplのテーブル定義書を参照。</t>
    <rPh sb="4" eb="6">
      <t>セッケイ</t>
    </rPh>
    <rPh sb="6" eb="8">
      <t>ホウシン</t>
    </rPh>
    <rPh sb="39" eb="42">
      <t>テイギショ</t>
    </rPh>
    <rPh sb="43" eb="45">
      <t>サンショウ</t>
    </rPh>
    <phoneticPr fontId="2"/>
  </si>
  <si>
    <t>2024/11/6時点の断面情報としては以下の通り(最新情報ではないので注意)</t>
    <rPh sb="9" eb="11">
      <t>ジテン</t>
    </rPh>
    <rPh sb="12" eb="14">
      <t>ダンメン</t>
    </rPh>
    <rPh sb="14" eb="16">
      <t>ジョウホウ</t>
    </rPh>
    <rPh sb="20" eb="22">
      <t>イカ</t>
    </rPh>
    <rPh sb="23" eb="24">
      <t>トオ</t>
    </rPh>
    <rPh sb="26" eb="28">
      <t>サイシン</t>
    </rPh>
    <rPh sb="28" eb="30">
      <t>ジョウホウ</t>
    </rPh>
    <rPh sb="36" eb="38">
      <t>チュウイ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</si>
</sst>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28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2"/>
      <name val="メイリオ"/>
      <family val="3"/>
      <charset val="128"/>
    </font>
    <font>
      <sz val="8"/>
      <color indexed="9"/>
      <name val="メイリオ"/>
      <family val="3"/>
      <charset val="128"/>
    </font>
    <font>
      <sz val="8"/>
      <name val="メイリオ"/>
      <family val="3"/>
      <charset val="128"/>
    </font>
    <font>
      <sz val="26"/>
      <name val="メイリオ"/>
      <family val="3"/>
      <charset val="128"/>
    </font>
    <font>
      <sz val="10"/>
      <name val="メイリオ"/>
      <family val="3"/>
      <charset val="128"/>
    </font>
    <font>
      <sz val="11"/>
      <name val="メイリオ"/>
      <family val="3"/>
      <charset val="128"/>
    </font>
    <font>
      <sz val="12"/>
      <color theme="0"/>
      <name val="メイリオ"/>
      <family val="3"/>
      <charset val="128"/>
    </font>
    <font>
      <sz val="12"/>
      <name val="メイリオ"/>
      <family val="3"/>
      <charset val="128"/>
    </font>
    <font>
      <sz val="12"/>
      <color indexed="9"/>
      <name val="メイリオ"/>
      <family val="3"/>
      <charset val="128"/>
    </font>
    <font>
      <sz val="12"/>
      <color theme="7" tint="0.59999389629810485"/>
      <name val="メイリオ"/>
      <family val="3"/>
      <charset val="128"/>
    </font>
    <font>
      <sz val="6"/>
      <name val="游ゴシック"/>
      <family val="3"/>
      <charset val="128"/>
      <scheme val="minor"/>
    </font>
    <font>
      <sz val="11"/>
      <color rgb="FF222222"/>
      <name val="メイリオ"/>
      <family val="3"/>
      <charset val="128"/>
    </font>
    <font>
      <sz val="11"/>
      <color theme="0"/>
      <name val="メイリオ"/>
      <family val="3"/>
      <charset val="128"/>
    </font>
    <font>
      <sz val="11"/>
      <color theme="0"/>
      <name val="メイリオ"/>
      <family val="3"/>
    </font>
    <font>
      <b/>
      <sz val="12"/>
      <color rgb="FF000000"/>
      <name val="メイリオ"/>
      <family val="3"/>
    </font>
    <font>
      <sz val="8"/>
      <color indexed="9"/>
      <name val="メイリオ"/>
      <family val="3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b/>
      <sz val="11"/>
      <color theme="4" tint="-0.499984740745262"/>
      <name val="Meiryo UI"/>
      <family val="3"/>
      <charset val="128"/>
    </font>
    <font>
      <sz val="11"/>
      <color rgb="FF222222"/>
      <name val="Meiryo UI"/>
      <family val="3"/>
      <charset val="128"/>
    </font>
    <font>
      <sz val="11"/>
      <color rgb="FFFF0000"/>
      <name val="Meiryo UI"/>
      <family val="3"/>
      <charset val="128"/>
    </font>
    <font>
      <b/>
      <sz val="11"/>
      <color rgb="FFFF0000"/>
      <name val="Meiryo UI"/>
      <family val="3"/>
      <charset val="128"/>
    </font>
    <font>
      <strike/>
      <sz val="11"/>
      <color theme="1"/>
      <name val="Meiryo UI"/>
      <family val="3"/>
      <charset val="128"/>
    </font>
    <font>
      <sz val="11"/>
      <color rgb="FFFF0000"/>
      <name val="メイリオ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1" fillId="0" borderId="0"/>
    <xf numFmtId="0" fontId="1" fillId="0" borderId="0"/>
  </cellStyleXfs>
  <cellXfs count="125">
    <xf numFmtId="0" fontId="0" fillId="0" borderId="0" xfId="0"/>
    <xf numFmtId="0" fontId="6" fillId="0" borderId="3" xfId="2" applyFont="1" applyBorder="1" applyAlignment="1">
      <alignment vertical="top"/>
    </xf>
    <xf numFmtId="0" fontId="6" fillId="0" borderId="4" xfId="2" applyFont="1" applyBorder="1" applyAlignment="1">
      <alignment vertical="top"/>
    </xf>
    <xf numFmtId="0" fontId="6" fillId="0" borderId="5" xfId="2" applyFont="1" applyBorder="1" applyAlignment="1">
      <alignment vertical="top"/>
    </xf>
    <xf numFmtId="0" fontId="6" fillId="0" borderId="0" xfId="2" applyFont="1"/>
    <xf numFmtId="0" fontId="6" fillId="0" borderId="1" xfId="2" applyFont="1" applyBorder="1" applyAlignment="1">
      <alignment vertical="top"/>
    </xf>
    <xf numFmtId="0" fontId="6" fillId="0" borderId="0" xfId="2" applyFont="1" applyAlignment="1">
      <alignment vertical="top"/>
    </xf>
    <xf numFmtId="0" fontId="6" fillId="0" borderId="2" xfId="2" applyFont="1" applyBorder="1" applyAlignment="1">
      <alignment vertical="top"/>
    </xf>
    <xf numFmtId="0" fontId="6" fillId="0" borderId="1" xfId="2" applyFont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0" xfId="2" applyFont="1" applyAlignment="1">
      <alignment vertical="center"/>
    </xf>
    <xf numFmtId="0" fontId="6" fillId="0" borderId="7" xfId="2" applyFont="1" applyBorder="1" applyAlignment="1">
      <alignment vertical="top"/>
    </xf>
    <xf numFmtId="0" fontId="6" fillId="0" borderId="8" xfId="2" applyFont="1" applyBorder="1" applyAlignment="1">
      <alignment vertical="top"/>
    </xf>
    <xf numFmtId="0" fontId="6" fillId="0" borderId="9" xfId="2" applyFont="1" applyBorder="1" applyAlignment="1">
      <alignment vertical="top"/>
    </xf>
    <xf numFmtId="0" fontId="9" fillId="0" borderId="0" xfId="0" applyFont="1"/>
    <xf numFmtId="0" fontId="9" fillId="0" borderId="6" xfId="0" applyFont="1" applyBorder="1"/>
    <xf numFmtId="14" fontId="9" fillId="0" borderId="6" xfId="0" applyNumberFormat="1" applyFont="1" applyBorder="1" applyAlignment="1">
      <alignment horizontal="left"/>
    </xf>
    <xf numFmtId="0" fontId="9" fillId="0" borderId="10" xfId="0" applyFont="1" applyBorder="1"/>
    <xf numFmtId="0" fontId="9" fillId="0" borderId="6" xfId="0" applyFont="1" applyBorder="1" applyAlignment="1">
      <alignment shrinkToFit="1"/>
    </xf>
    <xf numFmtId="0" fontId="4" fillId="0" borderId="0" xfId="1" applyFont="1" applyAlignment="1">
      <alignment vertical="center"/>
    </xf>
    <xf numFmtId="0" fontId="11" fillId="0" borderId="0" xfId="3" applyFont="1"/>
    <xf numFmtId="0" fontId="10" fillId="6" borderId="6" xfId="3" applyFont="1" applyFill="1" applyBorder="1" applyAlignment="1">
      <alignment horizontal="center" vertical="center"/>
    </xf>
    <xf numFmtId="0" fontId="10" fillId="6" borderId="6" xfId="3" applyFont="1" applyFill="1" applyBorder="1" applyAlignment="1">
      <alignment vertical="top"/>
    </xf>
    <xf numFmtId="0" fontId="11" fillId="0" borderId="6" xfId="3" applyFont="1" applyBorder="1" applyAlignment="1">
      <alignment vertical="top"/>
    </xf>
    <xf numFmtId="0" fontId="11" fillId="0" borderId="6" xfId="3" applyFont="1" applyBorder="1" applyAlignment="1">
      <alignment vertical="top" wrapText="1"/>
    </xf>
    <xf numFmtId="14" fontId="11" fillId="0" borderId="6" xfId="3" applyNumberFormat="1" applyFont="1" applyBorder="1" applyAlignment="1">
      <alignment horizontal="center" vertical="top"/>
    </xf>
    <xf numFmtId="0" fontId="11" fillId="0" borderId="6" xfId="3" applyFont="1" applyBorder="1" applyAlignment="1">
      <alignment horizontal="center" vertical="top"/>
    </xf>
    <xf numFmtId="0" fontId="10" fillId="6" borderId="6" xfId="3" applyFont="1" applyFill="1" applyBorder="1"/>
    <xf numFmtId="0" fontId="11" fillId="0" borderId="6" xfId="3" applyFont="1" applyBorder="1"/>
    <xf numFmtId="0" fontId="11" fillId="0" borderId="0" xfId="0" applyFont="1"/>
    <xf numFmtId="0" fontId="12" fillId="2" borderId="6" xfId="0" applyFont="1" applyFill="1" applyBorder="1" applyAlignment="1">
      <alignment horizontal="center" vertical="center"/>
    </xf>
    <xf numFmtId="0" fontId="11" fillId="0" borderId="14" xfId="0" applyFont="1" applyBorder="1" applyAlignment="1">
      <alignment shrinkToFit="1"/>
    </xf>
    <xf numFmtId="0" fontId="11" fillId="0" borderId="6" xfId="0" applyFont="1" applyBorder="1"/>
    <xf numFmtId="0" fontId="11" fillId="0" borderId="6" xfId="0" applyFont="1" applyBorder="1" applyAlignment="1">
      <alignment horizontal="center"/>
    </xf>
    <xf numFmtId="0" fontId="11" fillId="0" borderId="6" xfId="0" applyFont="1" applyBorder="1" applyAlignment="1">
      <alignment horizontal="center" shrinkToFit="1"/>
    </xf>
    <xf numFmtId="0" fontId="11" fillId="0" borderId="10" xfId="0" applyFont="1" applyBorder="1"/>
    <xf numFmtId="0" fontId="11" fillId="0" borderId="15" xfId="0" applyFont="1" applyBorder="1" applyAlignment="1">
      <alignment shrinkToFit="1"/>
    </xf>
    <xf numFmtId="0" fontId="11" fillId="0" borderId="6" xfId="0" applyFont="1" applyBorder="1" applyAlignment="1">
      <alignment shrinkToFit="1"/>
    </xf>
    <xf numFmtId="0" fontId="11" fillId="3" borderId="10" xfId="0" applyFont="1" applyFill="1" applyBorder="1"/>
    <xf numFmtId="0" fontId="11" fillId="3" borderId="12" xfId="0" applyFont="1" applyFill="1" applyBorder="1"/>
    <xf numFmtId="0" fontId="11" fillId="3" borderId="16" xfId="0" applyFont="1" applyFill="1" applyBorder="1"/>
    <xf numFmtId="0" fontId="11" fillId="0" borderId="13" xfId="0" applyFont="1" applyBorder="1" applyAlignment="1">
      <alignment shrinkToFit="1"/>
    </xf>
    <xf numFmtId="0" fontId="5" fillId="5" borderId="6" xfId="1" applyFont="1" applyFill="1" applyBorder="1" applyAlignment="1">
      <alignment horizontal="right" vertical="center"/>
    </xf>
    <xf numFmtId="0" fontId="5" fillId="5" borderId="12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left" vertical="center"/>
    </xf>
    <xf numFmtId="0" fontId="15" fillId="0" borderId="0" xfId="0" applyFont="1"/>
    <xf numFmtId="0" fontId="16" fillId="8" borderId="0" xfId="0" applyFont="1" applyFill="1" applyAlignment="1">
      <alignment shrinkToFit="1"/>
    </xf>
    <xf numFmtId="0" fontId="4" fillId="0" borderId="11" xfId="1" applyFont="1" applyBorder="1" applyAlignment="1">
      <alignment vertical="center"/>
    </xf>
    <xf numFmtId="0" fontId="13" fillId="5" borderId="10" xfId="0" applyFont="1" applyFill="1" applyBorder="1" applyAlignment="1">
      <alignment vertical="top"/>
    </xf>
    <xf numFmtId="0" fontId="0" fillId="5" borderId="0" xfId="0" applyFill="1"/>
    <xf numFmtId="0" fontId="9" fillId="0" borderId="8" xfId="0" applyFont="1" applyBorder="1" applyAlignment="1">
      <alignment vertical="top"/>
    </xf>
    <xf numFmtId="0" fontId="5" fillId="4" borderId="10" xfId="0" applyFont="1" applyFill="1" applyBorder="1" applyAlignment="1">
      <alignment vertical="center"/>
    </xf>
    <xf numFmtId="0" fontId="9" fillId="0" borderId="10" xfId="0" applyFont="1" applyBorder="1" applyAlignment="1">
      <alignment vertical="top"/>
    </xf>
    <xf numFmtId="0" fontId="5" fillId="2" borderId="3" xfId="0" applyFont="1" applyFill="1" applyBorder="1" applyAlignment="1">
      <alignment vertical="center"/>
    </xf>
    <xf numFmtId="0" fontId="9" fillId="0" borderId="24" xfId="0" applyFont="1" applyBorder="1"/>
    <xf numFmtId="0" fontId="9" fillId="0" borderId="6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9" fillId="0" borderId="25" xfId="0" applyFont="1" applyBorder="1" applyAlignment="1">
      <alignment horizontal="center" shrinkToFit="1"/>
    </xf>
    <xf numFmtId="0" fontId="11" fillId="0" borderId="0" xfId="0" quotePrefix="1" applyFont="1"/>
    <xf numFmtId="0" fontId="10" fillId="8" borderId="10" xfId="0" applyFont="1" applyFill="1" applyBorder="1"/>
    <xf numFmtId="0" fontId="10" fillId="8" borderId="12" xfId="0" applyFont="1" applyFill="1" applyBorder="1"/>
    <xf numFmtId="0" fontId="10" fillId="8" borderId="16" xfId="0" applyFont="1" applyFill="1" applyBorder="1"/>
    <xf numFmtId="0" fontId="12" fillId="2" borderId="13" xfId="0" applyFont="1" applyFill="1" applyBorder="1" applyAlignment="1">
      <alignment horizontal="center" vertical="center" shrinkToFit="1"/>
    </xf>
    <xf numFmtId="0" fontId="12" fillId="2" borderId="15" xfId="0" applyFont="1" applyFill="1" applyBorder="1" applyAlignment="1">
      <alignment horizontal="center" vertical="center" shrinkToFit="1"/>
    </xf>
    <xf numFmtId="0" fontId="12" fillId="2" borderId="14" xfId="0" applyFont="1" applyFill="1" applyBorder="1" applyAlignment="1">
      <alignment horizontal="center" vertical="center" shrinkToFit="1"/>
    </xf>
    <xf numFmtId="0" fontId="12" fillId="2" borderId="3" xfId="0" applyFont="1" applyFill="1" applyBorder="1" applyAlignment="1">
      <alignment horizontal="center" vertical="center" shrinkToFit="1"/>
    </xf>
    <xf numFmtId="0" fontId="11" fillId="0" borderId="3" xfId="0" applyFont="1" applyBorder="1"/>
    <xf numFmtId="0" fontId="11" fillId="0" borderId="4" xfId="0" applyFont="1" applyBorder="1"/>
    <xf numFmtId="0" fontId="11" fillId="0" borderId="4" xfId="0" applyFont="1" applyBorder="1" applyAlignment="1">
      <alignment horizontal="center" vertical="top"/>
    </xf>
    <xf numFmtId="0" fontId="11" fillId="0" borderId="4" xfId="0" applyFont="1" applyBorder="1" applyAlignment="1">
      <alignment horizontal="center"/>
    </xf>
    <xf numFmtId="0" fontId="11" fillId="0" borderId="4" xfId="0" applyFont="1" applyBorder="1" applyAlignment="1">
      <alignment horizontal="left" shrinkToFit="1"/>
    </xf>
    <xf numFmtId="0" fontId="11" fillId="0" borderId="4" xfId="0" applyFont="1" applyBorder="1" applyAlignment="1">
      <alignment shrinkToFit="1"/>
    </xf>
    <xf numFmtId="0" fontId="11" fillId="0" borderId="1" xfId="0" applyFont="1" applyBorder="1"/>
    <xf numFmtId="0" fontId="11" fillId="0" borderId="0" xfId="0" applyFont="1" applyAlignment="1">
      <alignment horizontal="center" vertical="top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 shrinkToFit="1"/>
    </xf>
    <xf numFmtId="0" fontId="11" fillId="0" borderId="0" xfId="0" applyFont="1" applyAlignment="1">
      <alignment shrinkToFit="1"/>
    </xf>
    <xf numFmtId="0" fontId="11" fillId="0" borderId="7" xfId="0" applyFont="1" applyBorder="1"/>
    <xf numFmtId="0" fontId="11" fillId="0" borderId="8" xfId="0" applyFont="1" applyBorder="1"/>
    <xf numFmtId="0" fontId="11" fillId="0" borderId="8" xfId="0" applyFont="1" applyBorder="1" applyAlignment="1">
      <alignment horizontal="center" vertical="top"/>
    </xf>
    <xf numFmtId="0" fontId="11" fillId="0" borderId="8" xfId="0" applyFont="1" applyBorder="1" applyAlignment="1">
      <alignment horizontal="center"/>
    </xf>
    <xf numFmtId="0" fontId="11" fillId="0" borderId="8" xfId="0" applyFont="1" applyBorder="1" applyAlignment="1">
      <alignment horizontal="left" shrinkToFit="1"/>
    </xf>
    <xf numFmtId="0" fontId="11" fillId="0" borderId="8" xfId="0" applyFont="1" applyBorder="1" applyAlignment="1">
      <alignment shrinkToFit="1"/>
    </xf>
    <xf numFmtId="0" fontId="20" fillId="0" borderId="0" xfId="0" applyFont="1"/>
    <xf numFmtId="0" fontId="21" fillId="0" borderId="0" xfId="0" applyFont="1"/>
    <xf numFmtId="0" fontId="22" fillId="7" borderId="10" xfId="0" applyFont="1" applyFill="1" applyBorder="1"/>
    <xf numFmtId="0" fontId="20" fillId="7" borderId="12" xfId="0" applyFont="1" applyFill="1" applyBorder="1"/>
    <xf numFmtId="0" fontId="20" fillId="7" borderId="16" xfId="0" applyFont="1" applyFill="1" applyBorder="1"/>
    <xf numFmtId="0" fontId="20" fillId="0" borderId="3" xfId="0" applyFont="1" applyBorder="1"/>
    <xf numFmtId="0" fontId="20" fillId="0" borderId="4" xfId="0" applyFont="1" applyBorder="1"/>
    <xf numFmtId="0" fontId="21" fillId="0" borderId="4" xfId="0" applyFont="1" applyBorder="1"/>
    <xf numFmtId="0" fontId="20" fillId="0" borderId="5" xfId="0" applyFont="1" applyBorder="1"/>
    <xf numFmtId="0" fontId="20" fillId="0" borderId="1" xfId="0" applyFont="1" applyBorder="1"/>
    <xf numFmtId="0" fontId="20" fillId="0" borderId="2" xfId="0" applyFont="1" applyBorder="1"/>
    <xf numFmtId="0" fontId="23" fillId="0" borderId="0" xfId="0" applyFont="1"/>
    <xf numFmtId="0" fontId="20" fillId="0" borderId="7" xfId="0" applyFont="1" applyBorder="1"/>
    <xf numFmtId="0" fontId="20" fillId="0" borderId="8" xfId="0" applyFont="1" applyBorder="1"/>
    <xf numFmtId="0" fontId="21" fillId="0" borderId="8" xfId="0" applyFont="1" applyBorder="1"/>
    <xf numFmtId="0" fontId="20" fillId="0" borderId="9" xfId="0" applyFont="1" applyBorder="1"/>
    <xf numFmtId="0" fontId="25" fillId="0" borderId="0" xfId="0" applyFont="1"/>
    <xf numFmtId="0" fontId="26" fillId="0" borderId="0" xfId="0" applyFont="1"/>
    <xf numFmtId="0" fontId="24" fillId="0" borderId="0" xfId="0" applyFont="1"/>
    <xf numFmtId="0" fontId="7" fillId="0" borderId="11" xfId="2" applyFont="1" applyBorder="1" applyAlignment="1">
      <alignment horizontal="center" vertical="center"/>
    </xf>
    <xf numFmtId="0" fontId="7" fillId="0" borderId="17" xfId="2" applyFont="1" applyBorder="1" applyAlignment="1">
      <alignment horizontal="center" vertical="center"/>
    </xf>
    <xf numFmtId="0" fontId="7" fillId="0" borderId="18" xfId="2" applyFont="1" applyBorder="1" applyAlignment="1">
      <alignment horizontal="center" vertical="center"/>
    </xf>
    <xf numFmtId="0" fontId="7" fillId="0" borderId="19" xfId="2" applyFont="1" applyBorder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10" fillId="6" borderId="6" xfId="2" applyFont="1" applyFill="1" applyBorder="1" applyAlignment="1">
      <alignment vertical="center"/>
    </xf>
    <xf numFmtId="0" fontId="8" fillId="0" borderId="6" xfId="2" applyFont="1" applyBorder="1" applyAlignment="1">
      <alignment vertical="center"/>
    </xf>
    <xf numFmtId="176" fontId="8" fillId="0" borderId="6" xfId="2" applyNumberFormat="1" applyFont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5" fillId="2" borderId="16" xfId="0" applyFont="1" applyFill="1" applyBorder="1" applyAlignment="1">
      <alignment horizontal="left" vertical="center"/>
    </xf>
    <xf numFmtId="0" fontId="9" fillId="0" borderId="10" xfId="0" applyFont="1" applyBorder="1" applyAlignment="1">
      <alignment horizontal="center" shrinkToFit="1"/>
    </xf>
    <xf numFmtId="0" fontId="9" fillId="0" borderId="16" xfId="0" applyFont="1" applyBorder="1" applyAlignment="1">
      <alignment horizontal="center" shrinkToFit="1"/>
    </xf>
    <xf numFmtId="14" fontId="9" fillId="0" borderId="10" xfId="0" applyNumberFormat="1" applyFont="1" applyBorder="1" applyAlignment="1">
      <alignment horizontal="center"/>
    </xf>
    <xf numFmtId="14" fontId="9" fillId="0" borderId="16" xfId="0" applyNumberFormat="1" applyFont="1" applyBorder="1" applyAlignment="1">
      <alignment horizontal="center"/>
    </xf>
    <xf numFmtId="0" fontId="19" fillId="5" borderId="10" xfId="0" applyFont="1" applyFill="1" applyBorder="1" applyAlignment="1">
      <alignment horizontal="left" vertical="center"/>
    </xf>
    <xf numFmtId="0" fontId="5" fillId="5" borderId="16" xfId="0" applyFont="1" applyFill="1" applyBorder="1" applyAlignment="1">
      <alignment horizontal="left" vertical="center"/>
    </xf>
  </cellXfs>
  <cellStyles count="4">
    <cellStyle name="標準" xfId="0" builtinId="0"/>
    <cellStyle name="標準 2" xfId="3" xr:uid="{5E015C1C-66E3-4121-A58D-05709A56E72C}"/>
    <cellStyle name="標準_受入登録（詳細）2000バージョン" xfId="1" xr:uid="{00000000-0005-0000-0000-000002000000}"/>
    <cellStyle name="標準_詳細設計書_サンプル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5</xdr:row>
      <xdr:rowOff>152400</xdr:rowOff>
    </xdr:from>
    <xdr:to>
      <xdr:col>8</xdr:col>
      <xdr:colOff>209550</xdr:colOff>
      <xdr:row>9</xdr:row>
      <xdr:rowOff>181909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B373791-0AEC-4839-96DC-811792F0E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" y="1152525"/>
          <a:ext cx="2695575" cy="829609"/>
        </a:xfrm>
        <a:prstGeom prst="rect">
          <a:avLst/>
        </a:prstGeom>
      </xdr:spPr>
    </xdr:pic>
    <xdr:clientData/>
  </xdr:twoCellAnchor>
  <xdr:twoCellAnchor editAs="oneCell">
    <xdr:from>
      <xdr:col>0</xdr:col>
      <xdr:colOff>314325</xdr:colOff>
      <xdr:row>10</xdr:row>
      <xdr:rowOff>104775</xdr:rowOff>
    </xdr:from>
    <xdr:to>
      <xdr:col>8</xdr:col>
      <xdr:colOff>228600</xdr:colOff>
      <xdr:row>21</xdr:row>
      <xdr:rowOff>21237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5E75D91-7C69-4E07-8CB2-F26C770227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4325" y="2105025"/>
          <a:ext cx="2733675" cy="2116737"/>
        </a:xfrm>
        <a:prstGeom prst="rect">
          <a:avLst/>
        </a:prstGeom>
      </xdr:spPr>
    </xdr:pic>
    <xdr:clientData/>
  </xdr:twoCellAnchor>
  <xdr:twoCellAnchor editAs="oneCell">
    <xdr:from>
      <xdr:col>0</xdr:col>
      <xdr:colOff>314325</xdr:colOff>
      <xdr:row>21</xdr:row>
      <xdr:rowOff>104776</xdr:rowOff>
    </xdr:from>
    <xdr:to>
      <xdr:col>8</xdr:col>
      <xdr:colOff>209550</xdr:colOff>
      <xdr:row>29</xdr:row>
      <xdr:rowOff>197910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D18BB739-AC35-475A-A771-3A34C64EC3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4325" y="4305301"/>
          <a:ext cx="2714625" cy="1693334"/>
        </a:xfrm>
        <a:prstGeom prst="rect">
          <a:avLst/>
        </a:prstGeom>
      </xdr:spPr>
    </xdr:pic>
    <xdr:clientData/>
  </xdr:twoCellAnchor>
  <xdr:twoCellAnchor editAs="oneCell">
    <xdr:from>
      <xdr:col>0</xdr:col>
      <xdr:colOff>333375</xdr:colOff>
      <xdr:row>30</xdr:row>
      <xdr:rowOff>152400</xdr:rowOff>
    </xdr:from>
    <xdr:to>
      <xdr:col>10</xdr:col>
      <xdr:colOff>76200</xdr:colOff>
      <xdr:row>34</xdr:row>
      <xdr:rowOff>152203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BD8811CF-BFE3-41DA-B500-9DEE1EEC4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33375" y="6153150"/>
          <a:ext cx="3267075" cy="7999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52"/>
  <sheetViews>
    <sheetView showGridLines="0" workbookViewId="0"/>
  </sheetViews>
  <sheetFormatPr defaultColWidth="2.625" defaultRowHeight="14.2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 thickBo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 thickTop="1">
      <c r="A9" s="8"/>
      <c r="B9" s="9"/>
      <c r="C9" s="9"/>
      <c r="D9" s="9"/>
      <c r="E9" s="9"/>
      <c r="F9" s="9"/>
      <c r="G9" s="9"/>
      <c r="H9" s="9"/>
      <c r="I9" s="105" t="s">
        <v>10</v>
      </c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7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108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09"/>
      <c r="AN10" s="109"/>
      <c r="AO10" s="109"/>
      <c r="AP10" s="109"/>
      <c r="AQ10" s="109"/>
      <c r="AR10" s="110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108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109"/>
      <c r="AB11" s="109"/>
      <c r="AC11" s="109"/>
      <c r="AD11" s="109"/>
      <c r="AE11" s="109"/>
      <c r="AF11" s="109"/>
      <c r="AG11" s="109"/>
      <c r="AH11" s="109"/>
      <c r="AI11" s="109"/>
      <c r="AJ11" s="109"/>
      <c r="AK11" s="109"/>
      <c r="AL11" s="109"/>
      <c r="AM11" s="109"/>
      <c r="AN11" s="109"/>
      <c r="AO11" s="109"/>
      <c r="AP11" s="109"/>
      <c r="AQ11" s="109"/>
      <c r="AR11" s="110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108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  <c r="AL12" s="109"/>
      <c r="AM12" s="109"/>
      <c r="AN12" s="109"/>
      <c r="AO12" s="109"/>
      <c r="AP12" s="109"/>
      <c r="AQ12" s="109"/>
      <c r="AR12" s="110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108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109"/>
      <c r="AN13" s="109"/>
      <c r="AO13" s="109"/>
      <c r="AP13" s="109"/>
      <c r="AQ13" s="109"/>
      <c r="AR13" s="110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108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  <c r="AI14" s="109"/>
      <c r="AJ14" s="109"/>
      <c r="AK14" s="109"/>
      <c r="AL14" s="109"/>
      <c r="AM14" s="109"/>
      <c r="AN14" s="109"/>
      <c r="AO14" s="109"/>
      <c r="AP14" s="109"/>
      <c r="AQ14" s="109"/>
      <c r="AR14" s="110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108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109"/>
      <c r="AB15" s="109"/>
      <c r="AC15" s="109"/>
      <c r="AD15" s="109"/>
      <c r="AE15" s="109"/>
      <c r="AF15" s="109"/>
      <c r="AG15" s="109"/>
      <c r="AH15" s="109"/>
      <c r="AI15" s="109"/>
      <c r="AJ15" s="109"/>
      <c r="AK15" s="109"/>
      <c r="AL15" s="109"/>
      <c r="AM15" s="109"/>
      <c r="AN15" s="109"/>
      <c r="AO15" s="109"/>
      <c r="AP15" s="109"/>
      <c r="AQ15" s="109"/>
      <c r="AR15" s="110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108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109"/>
      <c r="AB16" s="109"/>
      <c r="AC16" s="109"/>
      <c r="AD16" s="109"/>
      <c r="AE16" s="109"/>
      <c r="AF16" s="109"/>
      <c r="AG16" s="109"/>
      <c r="AH16" s="109"/>
      <c r="AI16" s="109"/>
      <c r="AJ16" s="109"/>
      <c r="AK16" s="109"/>
      <c r="AL16" s="109"/>
      <c r="AM16" s="109"/>
      <c r="AN16" s="109"/>
      <c r="AO16" s="109"/>
      <c r="AP16" s="109"/>
      <c r="AQ16" s="109"/>
      <c r="AR16" s="110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108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109"/>
      <c r="AQ17" s="109"/>
      <c r="AR17" s="110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108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09"/>
      <c r="AN18" s="109"/>
      <c r="AO18" s="109"/>
      <c r="AP18" s="109"/>
      <c r="AQ18" s="109"/>
      <c r="AR18" s="110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108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  <c r="AL19" s="109"/>
      <c r="AM19" s="109"/>
      <c r="AN19" s="109"/>
      <c r="AO19" s="109"/>
      <c r="AP19" s="109"/>
      <c r="AQ19" s="109"/>
      <c r="AR19" s="110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108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109"/>
      <c r="AN20" s="109"/>
      <c r="AO20" s="109"/>
      <c r="AP20" s="109"/>
      <c r="AQ20" s="109"/>
      <c r="AR20" s="110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108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09"/>
      <c r="AH21" s="109"/>
      <c r="AI21" s="109"/>
      <c r="AJ21" s="109"/>
      <c r="AK21" s="109"/>
      <c r="AL21" s="109"/>
      <c r="AM21" s="109"/>
      <c r="AN21" s="109"/>
      <c r="AO21" s="109"/>
      <c r="AP21" s="109"/>
      <c r="AQ21" s="109"/>
      <c r="AR21" s="110"/>
      <c r="AS21" s="6"/>
      <c r="AT21" s="6"/>
      <c r="AU21" s="6"/>
      <c r="AV21" s="6"/>
      <c r="AW21" s="6"/>
      <c r="AX21" s="6"/>
      <c r="AY21" s="6"/>
      <c r="AZ21" s="7"/>
    </row>
    <row r="22" spans="1:52" ht="10.5" customHeight="1" thickBot="1">
      <c r="A22" s="5"/>
      <c r="B22" s="6"/>
      <c r="C22" s="6"/>
      <c r="D22" s="6"/>
      <c r="E22" s="6"/>
      <c r="F22" s="6"/>
      <c r="G22" s="6"/>
      <c r="H22" s="6"/>
      <c r="I22" s="111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3"/>
      <c r="AS22" s="6"/>
      <c r="AT22" s="6"/>
      <c r="AU22" s="6"/>
      <c r="AV22" s="6"/>
      <c r="AW22" s="6"/>
      <c r="AX22" s="6"/>
      <c r="AY22" s="6"/>
      <c r="AZ22" s="7"/>
    </row>
    <row r="23" spans="1:52" ht="10.5" customHeight="1" thickTop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D38" s="6"/>
      <c r="AE38" s="6"/>
      <c r="AF38" s="6"/>
      <c r="AG38" s="6"/>
      <c r="AH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7"/>
    </row>
    <row r="41" spans="1:52" ht="14.2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114" t="s">
        <v>29</v>
      </c>
      <c r="AG41" s="114"/>
      <c r="AH41" s="114"/>
      <c r="AI41" s="114"/>
      <c r="AJ41" s="114"/>
      <c r="AK41" s="114"/>
      <c r="AL41" s="115"/>
      <c r="AM41" s="115"/>
      <c r="AN41" s="115"/>
      <c r="AO41" s="115"/>
      <c r="AP41" s="115"/>
      <c r="AQ41" s="115"/>
      <c r="AR41" s="115"/>
      <c r="AS41" s="115"/>
      <c r="AT41" s="115"/>
      <c r="AU41" s="115"/>
      <c r="AV41" s="115"/>
      <c r="AW41" s="115"/>
      <c r="AX41" s="115"/>
      <c r="AY41" s="115"/>
      <c r="AZ41" s="7"/>
    </row>
    <row r="42" spans="1:52" ht="14.2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14"/>
      <c r="AG42" s="114"/>
      <c r="AH42" s="114"/>
      <c r="AI42" s="114"/>
      <c r="AJ42" s="114"/>
      <c r="AK42" s="114"/>
      <c r="AL42" s="115"/>
      <c r="AM42" s="115"/>
      <c r="AN42" s="115"/>
      <c r="AO42" s="115"/>
      <c r="AP42" s="115"/>
      <c r="AQ42" s="115"/>
      <c r="AR42" s="115"/>
      <c r="AS42" s="115"/>
      <c r="AT42" s="115"/>
      <c r="AU42" s="115"/>
      <c r="AV42" s="115"/>
      <c r="AW42" s="115"/>
      <c r="AX42" s="115"/>
      <c r="AY42" s="115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14" t="s">
        <v>8</v>
      </c>
      <c r="AG43" s="114"/>
      <c r="AH43" s="114"/>
      <c r="AI43" s="114"/>
      <c r="AJ43" s="114"/>
      <c r="AK43" s="114"/>
      <c r="AL43" s="115"/>
      <c r="AM43" s="115"/>
      <c r="AN43" s="115"/>
      <c r="AO43" s="115"/>
      <c r="AP43" s="115"/>
      <c r="AQ43" s="115"/>
      <c r="AR43" s="115"/>
      <c r="AS43" s="115"/>
      <c r="AT43" s="115"/>
      <c r="AU43" s="115"/>
      <c r="AV43" s="115"/>
      <c r="AW43" s="115"/>
      <c r="AX43" s="115"/>
      <c r="AY43" s="115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14"/>
      <c r="AG44" s="114"/>
      <c r="AH44" s="114"/>
      <c r="AI44" s="114"/>
      <c r="AJ44" s="114"/>
      <c r="AK44" s="114"/>
      <c r="AL44" s="115"/>
      <c r="AM44" s="115"/>
      <c r="AN44" s="115"/>
      <c r="AO44" s="115"/>
      <c r="AP44" s="115"/>
      <c r="AQ44" s="115"/>
      <c r="AR44" s="115"/>
      <c r="AS44" s="115"/>
      <c r="AT44" s="115"/>
      <c r="AU44" s="115"/>
      <c r="AV44" s="115"/>
      <c r="AW44" s="115"/>
      <c r="AX44" s="115"/>
      <c r="AY44" s="115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14" t="s">
        <v>30</v>
      </c>
      <c r="AG45" s="114"/>
      <c r="AH45" s="114"/>
      <c r="AI45" s="114"/>
      <c r="AJ45" s="114"/>
      <c r="AK45" s="114"/>
      <c r="AL45" s="115"/>
      <c r="AM45" s="115"/>
      <c r="AN45" s="115"/>
      <c r="AO45" s="115"/>
      <c r="AP45" s="115"/>
      <c r="AQ45" s="115"/>
      <c r="AR45" s="115"/>
      <c r="AS45" s="115"/>
      <c r="AT45" s="115"/>
      <c r="AU45" s="115"/>
      <c r="AV45" s="115"/>
      <c r="AW45" s="115"/>
      <c r="AX45" s="115"/>
      <c r="AY45" s="115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14"/>
      <c r="AG46" s="114"/>
      <c r="AH46" s="114"/>
      <c r="AI46" s="114"/>
      <c r="AJ46" s="114"/>
      <c r="AK46" s="114"/>
      <c r="AL46" s="115"/>
      <c r="AM46" s="115"/>
      <c r="AN46" s="115"/>
      <c r="AO46" s="115"/>
      <c r="AP46" s="115"/>
      <c r="AQ46" s="115"/>
      <c r="AR46" s="115"/>
      <c r="AS46" s="115"/>
      <c r="AT46" s="115"/>
      <c r="AU46" s="115"/>
      <c r="AV46" s="115"/>
      <c r="AW46" s="115"/>
      <c r="AX46" s="115"/>
      <c r="AY46" s="115"/>
      <c r="AZ46" s="7"/>
    </row>
    <row r="47" spans="1:52" ht="14.2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14" t="s">
        <v>31</v>
      </c>
      <c r="AG47" s="114"/>
      <c r="AH47" s="114"/>
      <c r="AI47" s="114"/>
      <c r="AJ47" s="114"/>
      <c r="AK47" s="114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  <c r="AY47" s="116"/>
      <c r="AZ47" s="7"/>
    </row>
    <row r="48" spans="1:52" ht="14.2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14"/>
      <c r="AG48" s="114"/>
      <c r="AH48" s="114"/>
      <c r="AI48" s="114"/>
      <c r="AJ48" s="114"/>
      <c r="AK48" s="114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  <c r="AY48" s="116"/>
      <c r="AZ48" s="7"/>
    </row>
    <row r="49" spans="1:52" ht="14.25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14" t="s">
        <v>32</v>
      </c>
      <c r="AG49" s="114"/>
      <c r="AH49" s="114"/>
      <c r="AI49" s="114"/>
      <c r="AJ49" s="114"/>
      <c r="AK49" s="114"/>
      <c r="AL49" s="115"/>
      <c r="AM49" s="115"/>
      <c r="AN49" s="115"/>
      <c r="AO49" s="115"/>
      <c r="AP49" s="115"/>
      <c r="AQ49" s="115"/>
      <c r="AR49" s="115"/>
      <c r="AS49" s="115"/>
      <c r="AT49" s="115"/>
      <c r="AU49" s="115"/>
      <c r="AV49" s="115"/>
      <c r="AW49" s="115"/>
      <c r="AX49" s="115"/>
      <c r="AY49" s="115"/>
      <c r="AZ49" s="7"/>
    </row>
    <row r="50" spans="1:52" ht="14.25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14"/>
      <c r="AG50" s="114"/>
      <c r="AH50" s="114"/>
      <c r="AI50" s="114"/>
      <c r="AJ50" s="114"/>
      <c r="AK50" s="114"/>
      <c r="AL50" s="115"/>
      <c r="AM50" s="115"/>
      <c r="AN50" s="115"/>
      <c r="AO50" s="115"/>
      <c r="AP50" s="115"/>
      <c r="AQ50" s="115"/>
      <c r="AR50" s="115"/>
      <c r="AS50" s="115"/>
      <c r="AT50" s="115"/>
      <c r="AU50" s="115"/>
      <c r="AV50" s="115"/>
      <c r="AW50" s="115"/>
      <c r="AX50" s="115"/>
      <c r="AY50" s="115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2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4"/>
    </row>
  </sheetData>
  <mergeCells count="11">
    <mergeCell ref="AF45:AK46"/>
    <mergeCell ref="AL45:AY46"/>
    <mergeCell ref="AF47:AK48"/>
    <mergeCell ref="AL47:AY48"/>
    <mergeCell ref="AF49:AK50"/>
    <mergeCell ref="AL49:AY50"/>
    <mergeCell ref="I9:AR22"/>
    <mergeCell ref="AF41:AK42"/>
    <mergeCell ref="AL41:AY42"/>
    <mergeCell ref="AF43:AK44"/>
    <mergeCell ref="AL43:AY44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0247C-C9FA-4579-AA3E-93D7C1E6382B}">
  <dimension ref="A1:X19"/>
  <sheetViews>
    <sheetView showGridLines="0" zoomScale="85" zoomScaleNormal="85" workbookViewId="0">
      <selection activeCell="R27" sqref="R27"/>
    </sheetView>
  </sheetViews>
  <sheetFormatPr defaultRowHeight="19.5"/>
  <cols>
    <col min="1" max="1" width="1.375" style="30" customWidth="1"/>
    <col min="2" max="2" width="6.25" style="30" customWidth="1"/>
    <col min="3" max="3" width="23.375" style="30" customWidth="1"/>
    <col min="4" max="4" width="29.375" style="30" bestFit="1" customWidth="1"/>
    <col min="5" max="5" width="16.375" style="30" bestFit="1" customWidth="1"/>
    <col min="6" max="11" width="9" style="30"/>
    <col min="12" max="14" width="13.625" style="30" customWidth="1"/>
    <col min="15" max="15" width="6.625" style="30" customWidth="1"/>
    <col min="16" max="16" width="17.125" style="30" bestFit="1" customWidth="1"/>
    <col min="17" max="17" width="15.875" style="30" customWidth="1"/>
    <col min="18" max="18" width="14.875" style="30" customWidth="1"/>
    <col min="19" max="19" width="12.75" style="30" customWidth="1"/>
    <col min="20" max="20" width="30.25" style="30" customWidth="1"/>
    <col min="21" max="22" width="34.375" style="30" customWidth="1"/>
    <col min="23" max="23" width="45" style="30" customWidth="1"/>
    <col min="24" max="24" width="50" style="30" customWidth="1"/>
    <col min="25" max="16384" width="9" style="30"/>
  </cols>
  <sheetData>
    <row r="1" spans="1:24" customFormat="1" ht="20.25" customHeight="1" thickTop="1">
      <c r="B1" s="50" t="s">
        <v>56</v>
      </c>
    </row>
    <row r="2" spans="1:24" s="15" customFormat="1">
      <c r="A2" s="49" t="s">
        <v>51</v>
      </c>
      <c r="B2" s="123" t="s">
        <v>62</v>
      </c>
      <c r="C2" s="124"/>
      <c r="D2" s="51" t="s">
        <v>252</v>
      </c>
      <c r="E2" s="52"/>
      <c r="F2" s="52"/>
      <c r="G2" s="52"/>
      <c r="H2"/>
      <c r="I2"/>
    </row>
    <row r="3" spans="1:24" s="15" customFormat="1" ht="18.75">
      <c r="A3" s="49" t="s">
        <v>52</v>
      </c>
      <c r="B3" s="117" t="s">
        <v>64</v>
      </c>
      <c r="C3" s="118"/>
      <c r="D3" s="53" t="s">
        <v>231</v>
      </c>
      <c r="E3" s="54" t="s">
        <v>57</v>
      </c>
      <c r="F3" s="119" t="s">
        <v>58</v>
      </c>
      <c r="G3" s="120"/>
    </row>
    <row r="4" spans="1:24" s="15" customFormat="1" ht="18.75">
      <c r="A4" s="49" t="s">
        <v>53</v>
      </c>
      <c r="B4" s="117" t="s">
        <v>66</v>
      </c>
      <c r="C4" s="118"/>
      <c r="D4" s="53" t="s">
        <v>232</v>
      </c>
      <c r="E4" s="56" t="s">
        <v>59</v>
      </c>
      <c r="F4" s="121">
        <v>44994</v>
      </c>
      <c r="G4" s="122"/>
    </row>
    <row r="5" spans="1:24" ht="8.25" customHeight="1"/>
    <row r="6" spans="1:24">
      <c r="L6" s="62" t="s">
        <v>452</v>
      </c>
      <c r="M6" s="63"/>
      <c r="N6" s="63"/>
      <c r="O6" s="63"/>
      <c r="P6" s="63"/>
      <c r="Q6" s="63"/>
      <c r="R6" s="63"/>
      <c r="S6" s="64"/>
      <c r="U6" s="31" t="s">
        <v>16</v>
      </c>
      <c r="V6" s="31" t="s">
        <v>17</v>
      </c>
    </row>
    <row r="7" spans="1:24">
      <c r="A7" s="49" t="s">
        <v>54</v>
      </c>
      <c r="B7" s="67" t="s">
        <v>7</v>
      </c>
      <c r="C7" s="67" t="s">
        <v>63</v>
      </c>
      <c r="D7" s="68" t="s">
        <v>65</v>
      </c>
      <c r="E7" s="67" t="s">
        <v>3</v>
      </c>
      <c r="F7" s="67" t="s">
        <v>4</v>
      </c>
      <c r="G7" s="67" t="s">
        <v>0</v>
      </c>
      <c r="H7" s="67" t="s">
        <v>2</v>
      </c>
      <c r="I7" s="67" t="s">
        <v>461</v>
      </c>
      <c r="J7" s="67" t="s">
        <v>462</v>
      </c>
      <c r="K7" s="67" t="s">
        <v>463</v>
      </c>
      <c r="L7" s="65" t="s">
        <v>453</v>
      </c>
      <c r="M7" s="65" t="s">
        <v>454</v>
      </c>
      <c r="N7" s="65" t="s">
        <v>455</v>
      </c>
      <c r="O7" s="65" t="s">
        <v>456</v>
      </c>
      <c r="P7" s="65" t="s">
        <v>457</v>
      </c>
      <c r="Q7" s="65" t="s">
        <v>458</v>
      </c>
      <c r="R7" s="65" t="s">
        <v>459</v>
      </c>
      <c r="S7" s="66" t="s">
        <v>460</v>
      </c>
      <c r="T7" s="65" t="s">
        <v>1</v>
      </c>
      <c r="U7" s="32" t="str">
        <f>"Create Table "&amp;D3 &amp;"("</f>
        <v>Create Table m_keyword2_a(</v>
      </c>
      <c r="V7" s="32" t="str">
        <f>"Create Table "&amp;D4 &amp;"("</f>
        <v>Create Table m_keyword2_b(</v>
      </c>
      <c r="W7" s="31" t="s">
        <v>365</v>
      </c>
      <c r="X7" s="31" t="s">
        <v>17</v>
      </c>
    </row>
    <row r="8" spans="1:24">
      <c r="A8" s="49" t="s">
        <v>55</v>
      </c>
      <c r="B8" s="33">
        <f>ROW()-7</f>
        <v>1</v>
      </c>
      <c r="C8" s="16" t="s">
        <v>224</v>
      </c>
      <c r="D8" s="16" t="s">
        <v>227</v>
      </c>
      <c r="E8" s="16" t="s">
        <v>121</v>
      </c>
      <c r="F8" s="58" t="s">
        <v>90</v>
      </c>
      <c r="G8" s="33" t="s">
        <v>14</v>
      </c>
      <c r="H8" s="34" t="s">
        <v>15</v>
      </c>
      <c r="I8" s="33"/>
      <c r="J8" s="33"/>
      <c r="K8" s="35" t="s">
        <v>18</v>
      </c>
      <c r="L8" s="69" t="s">
        <v>464</v>
      </c>
      <c r="M8" s="70"/>
      <c r="N8" s="70"/>
      <c r="O8" s="71"/>
      <c r="P8" s="72"/>
      <c r="Q8" s="72"/>
      <c r="R8" s="73"/>
      <c r="S8" s="74"/>
      <c r="T8" s="36" t="s">
        <v>61</v>
      </c>
      <c r="U8" s="37" t="str">
        <f t="shared" ref="U8:U10" si="0">D8&amp;" " &amp;E8&amp;" "&amp;K8&amp;","</f>
        <v>modify_count integer NOT NULL,</v>
      </c>
      <c r="V8" s="37" t="str">
        <f t="shared" ref="V8:V10" si="1">D8&amp;" " &amp;E8&amp;" "&amp;K8&amp;","</f>
        <v>modify_count integer NOT NULL,</v>
      </c>
      <c r="W8" s="37" t="str">
        <f>"COMMENT ON COLUMN "&amp;$D$3&amp;"."&amp;$D8&amp;" IS '"&amp;$C8&amp;"';"</f>
        <v>COMMENT ON COLUMN m_keyword2_a.modify_count IS '更新回数';</v>
      </c>
      <c r="X8" s="37" t="str">
        <f>"COMMENT ON COLUMN "&amp;$D$4&amp;"."&amp;$D8&amp;" IS '"&amp;$C8&amp;"';"</f>
        <v>COMMENT ON COLUMN m_keyword2_b.modify_count IS '更新回数';</v>
      </c>
    </row>
    <row r="9" spans="1:24">
      <c r="B9" s="33">
        <f t="shared" ref="B9:B18" si="2">ROW()-7</f>
        <v>2</v>
      </c>
      <c r="C9" s="16" t="s">
        <v>233</v>
      </c>
      <c r="D9" s="16" t="s">
        <v>240</v>
      </c>
      <c r="E9" s="16" t="s">
        <v>121</v>
      </c>
      <c r="F9" s="58" t="s">
        <v>90</v>
      </c>
      <c r="G9" s="33" t="s">
        <v>14</v>
      </c>
      <c r="H9" s="34"/>
      <c r="I9" s="33"/>
      <c r="J9" s="33"/>
      <c r="K9" s="35"/>
      <c r="L9" s="75"/>
      <c r="O9" s="76"/>
      <c r="P9" s="77"/>
      <c r="Q9" s="77"/>
      <c r="R9" s="78"/>
      <c r="S9" s="79"/>
      <c r="T9" s="36"/>
      <c r="U9" s="37" t="str">
        <f t="shared" si="0"/>
        <v>no integer ,</v>
      </c>
      <c r="V9" s="37" t="str">
        <f t="shared" si="1"/>
        <v>no integer ,</v>
      </c>
      <c r="W9" s="37" t="str">
        <f t="shared" ref="W9:W18" si="3">"COMMENT ON COLUMN "&amp;$D$3&amp;"."&amp;$D9&amp;" IS '"&amp;$C9&amp;"';"</f>
        <v>COMMENT ON COLUMN m_keyword2_a.no IS 'NO';</v>
      </c>
      <c r="X9" s="37" t="str">
        <f t="shared" ref="X9:X18" si="4">"COMMENT ON COLUMN "&amp;$D$4&amp;"."&amp;$D9&amp;" IS '"&amp;$C9&amp;"';"</f>
        <v>COMMENT ON COLUMN m_keyword2_b.no IS 'NO';</v>
      </c>
    </row>
    <row r="10" spans="1:24">
      <c r="B10" s="33">
        <f t="shared" si="2"/>
        <v>3</v>
      </c>
      <c r="C10" s="57" t="s">
        <v>197</v>
      </c>
      <c r="D10" s="57" t="s">
        <v>245</v>
      </c>
      <c r="E10" s="57" t="s">
        <v>244</v>
      </c>
      <c r="F10" s="59">
        <v>50</v>
      </c>
      <c r="G10" s="33" t="s">
        <v>14</v>
      </c>
      <c r="H10" s="34" t="s">
        <v>15</v>
      </c>
      <c r="I10" s="33"/>
      <c r="J10" s="33"/>
      <c r="K10" s="35" t="s">
        <v>18</v>
      </c>
      <c r="L10" s="75"/>
      <c r="O10" s="76"/>
      <c r="P10" s="77"/>
      <c r="Q10" s="77"/>
      <c r="R10" s="78"/>
      <c r="S10" s="79"/>
      <c r="T10" s="57"/>
      <c r="U10" s="37" t="str">
        <f t="shared" si="0"/>
        <v>keyword varchar(50) NOT NULL,</v>
      </c>
      <c r="V10" s="37" t="str">
        <f t="shared" si="1"/>
        <v>keyword varchar(50) NOT NULL,</v>
      </c>
      <c r="W10" s="37" t="str">
        <f t="shared" si="3"/>
        <v>COMMENT ON COLUMN m_keyword2_a.keyword IS 'キーワード';</v>
      </c>
      <c r="X10" s="37" t="str">
        <f t="shared" si="4"/>
        <v>COMMENT ON COLUMN m_keyword2_b.keyword IS 'キーワード';</v>
      </c>
    </row>
    <row r="11" spans="1:24">
      <c r="B11" s="33">
        <f t="shared" si="2"/>
        <v>4</v>
      </c>
      <c r="C11" s="57" t="s">
        <v>234</v>
      </c>
      <c r="D11" s="57" t="s">
        <v>241</v>
      </c>
      <c r="E11" s="57" t="s">
        <v>128</v>
      </c>
      <c r="F11" s="59">
        <v>100</v>
      </c>
      <c r="G11" s="33"/>
      <c r="H11" s="34"/>
      <c r="I11" s="33"/>
      <c r="J11" s="33"/>
      <c r="K11" s="35" t="s">
        <v>18</v>
      </c>
      <c r="L11" s="75"/>
      <c r="O11" s="76"/>
      <c r="P11" s="77"/>
      <c r="Q11" s="77"/>
      <c r="R11" s="78"/>
      <c r="S11" s="79"/>
      <c r="T11" s="57"/>
      <c r="U11" s="37" t="str">
        <f t="shared" ref="U11:U18" si="5">D11&amp;" " &amp;E11&amp;" "&amp;K11&amp;","</f>
        <v>func_name varchar(100) NOT NULL,</v>
      </c>
      <c r="V11" s="37" t="str">
        <f t="shared" ref="V11:V18" si="6">D11&amp;" " &amp;E11&amp;" "&amp;K11&amp;","</f>
        <v>func_name varchar(100) NOT NULL,</v>
      </c>
      <c r="W11" s="37" t="str">
        <f t="shared" si="3"/>
        <v>COMMENT ON COLUMN m_keyword2_a.func_name IS '関数名';</v>
      </c>
      <c r="X11" s="37" t="str">
        <f t="shared" si="4"/>
        <v>COMMENT ON COLUMN m_keyword2_b.func_name IS '関数名';</v>
      </c>
    </row>
    <row r="12" spans="1:24">
      <c r="B12" s="33">
        <f t="shared" si="2"/>
        <v>5</v>
      </c>
      <c r="C12" s="57" t="s">
        <v>235</v>
      </c>
      <c r="D12" s="57" t="s">
        <v>249</v>
      </c>
      <c r="E12" s="57" t="s">
        <v>128</v>
      </c>
      <c r="F12" s="59">
        <v>100</v>
      </c>
      <c r="G12" s="33"/>
      <c r="H12" s="34"/>
      <c r="I12" s="33"/>
      <c r="J12" s="33"/>
      <c r="K12" s="35" t="s">
        <v>18</v>
      </c>
      <c r="L12" s="75"/>
      <c r="O12" s="76"/>
      <c r="P12" s="77"/>
      <c r="Q12" s="77"/>
      <c r="R12" s="78"/>
      <c r="S12" s="79"/>
      <c r="T12" s="57"/>
      <c r="U12" s="37" t="str">
        <f t="shared" si="5"/>
        <v>ok_result varchar(100) NOT NULL,</v>
      </c>
      <c r="V12" s="37" t="str">
        <f t="shared" si="6"/>
        <v>ok_result varchar(100) NOT NULL,</v>
      </c>
      <c r="W12" s="37" t="str">
        <f t="shared" si="3"/>
        <v>COMMENT ON COLUMN m_keyword2_a.ok_result IS 'OK文言';</v>
      </c>
      <c r="X12" s="37" t="str">
        <f t="shared" si="4"/>
        <v>COMMENT ON COLUMN m_keyword2_b.ok_result IS 'OK文言';</v>
      </c>
    </row>
    <row r="13" spans="1:24">
      <c r="B13" s="33">
        <f t="shared" si="2"/>
        <v>6</v>
      </c>
      <c r="C13" s="57" t="s">
        <v>236</v>
      </c>
      <c r="D13" s="57" t="s">
        <v>250</v>
      </c>
      <c r="E13" s="57" t="s">
        <v>128</v>
      </c>
      <c r="F13" s="59">
        <v>100</v>
      </c>
      <c r="G13" s="33"/>
      <c r="H13" s="34"/>
      <c r="I13" s="33"/>
      <c r="J13" s="33"/>
      <c r="K13" s="35" t="s">
        <v>18</v>
      </c>
      <c r="L13" s="75"/>
      <c r="O13" s="76"/>
      <c r="P13" s="77"/>
      <c r="Q13" s="77"/>
      <c r="R13" s="78"/>
      <c r="S13" s="79"/>
      <c r="T13" s="57"/>
      <c r="U13" s="37" t="str">
        <f t="shared" si="5"/>
        <v>ng_result varchar(100) NOT NULL,</v>
      </c>
      <c r="V13" s="37" t="str">
        <f t="shared" si="6"/>
        <v>ng_result varchar(100) NOT NULL,</v>
      </c>
      <c r="W13" s="37" t="str">
        <f t="shared" si="3"/>
        <v>COMMENT ON COLUMN m_keyword2_a.ng_result IS 'NG文言';</v>
      </c>
      <c r="X13" s="37" t="str">
        <f t="shared" si="4"/>
        <v>COMMENT ON COLUMN m_keyword2_b.ng_result IS 'NG文言';</v>
      </c>
    </row>
    <row r="14" spans="1:24">
      <c r="B14" s="33">
        <f t="shared" si="2"/>
        <v>7</v>
      </c>
      <c r="C14" s="57" t="s">
        <v>237</v>
      </c>
      <c r="D14" s="57" t="s">
        <v>251</v>
      </c>
      <c r="E14" s="57" t="s">
        <v>128</v>
      </c>
      <c r="F14" s="59">
        <v>100</v>
      </c>
      <c r="G14" s="33"/>
      <c r="H14" s="34"/>
      <c r="I14" s="33"/>
      <c r="J14" s="33"/>
      <c r="K14" s="35"/>
      <c r="L14" s="75"/>
      <c r="O14" s="76"/>
      <c r="P14" s="77"/>
      <c r="Q14" s="77"/>
      <c r="R14" s="78"/>
      <c r="S14" s="79"/>
      <c r="T14" s="57"/>
      <c r="U14" s="37" t="str">
        <f t="shared" si="5"/>
        <v>param1 varchar(100) ,</v>
      </c>
      <c r="V14" s="37" t="str">
        <f t="shared" si="6"/>
        <v>param1 varchar(100) ,</v>
      </c>
      <c r="W14" s="37" t="str">
        <f t="shared" si="3"/>
        <v>COMMENT ON COLUMN m_keyword2_a.param1 IS '第1引数';</v>
      </c>
      <c r="X14" s="37" t="str">
        <f t="shared" si="4"/>
        <v>COMMENT ON COLUMN m_keyword2_b.param1 IS '第1引数';</v>
      </c>
    </row>
    <row r="15" spans="1:24">
      <c r="B15" s="33">
        <f t="shared" si="2"/>
        <v>8</v>
      </c>
      <c r="C15" s="57" t="s">
        <v>238</v>
      </c>
      <c r="D15" s="57" t="s">
        <v>242</v>
      </c>
      <c r="E15" s="57" t="s">
        <v>128</v>
      </c>
      <c r="F15" s="59">
        <v>100</v>
      </c>
      <c r="G15" s="33"/>
      <c r="H15" s="34"/>
      <c r="I15" s="33"/>
      <c r="J15" s="33"/>
      <c r="K15" s="35"/>
      <c r="L15" s="75"/>
      <c r="O15" s="76"/>
      <c r="P15" s="77"/>
      <c r="Q15" s="77"/>
      <c r="R15" s="78"/>
      <c r="S15" s="79"/>
      <c r="T15" s="57"/>
      <c r="U15" s="37" t="str">
        <f t="shared" si="5"/>
        <v>param2 varchar(100) ,</v>
      </c>
      <c r="V15" s="37" t="str">
        <f t="shared" si="6"/>
        <v>param2 varchar(100) ,</v>
      </c>
      <c r="W15" s="37" t="str">
        <f t="shared" si="3"/>
        <v>COMMENT ON COLUMN m_keyword2_a.param2 IS '第2引数';</v>
      </c>
      <c r="X15" s="37" t="str">
        <f t="shared" si="4"/>
        <v>COMMENT ON COLUMN m_keyword2_b.param2 IS '第2引数';</v>
      </c>
    </row>
    <row r="16" spans="1:24">
      <c r="B16" s="33">
        <f t="shared" si="2"/>
        <v>9</v>
      </c>
      <c r="C16" s="57" t="s">
        <v>239</v>
      </c>
      <c r="D16" s="57" t="s">
        <v>243</v>
      </c>
      <c r="E16" s="57" t="s">
        <v>128</v>
      </c>
      <c r="F16" s="59">
        <v>100</v>
      </c>
      <c r="G16" s="33"/>
      <c r="H16" s="34"/>
      <c r="I16" s="33"/>
      <c r="J16" s="33"/>
      <c r="K16" s="35"/>
      <c r="L16" s="75"/>
      <c r="O16" s="76"/>
      <c r="P16" s="77"/>
      <c r="Q16" s="77"/>
      <c r="R16" s="78"/>
      <c r="S16" s="79"/>
      <c r="T16" s="57"/>
      <c r="U16" s="37" t="str">
        <f t="shared" si="5"/>
        <v>param3 varchar(100) ,</v>
      </c>
      <c r="V16" s="37" t="str">
        <f t="shared" si="6"/>
        <v>param3 varchar(100) ,</v>
      </c>
      <c r="W16" s="37" t="str">
        <f t="shared" si="3"/>
        <v>COMMENT ON COLUMN m_keyword2_a.param3 IS '第3引数';</v>
      </c>
      <c r="X16" s="37" t="str">
        <f t="shared" si="4"/>
        <v>COMMENT ON COLUMN m_keyword2_b.param3 IS '第3引数';</v>
      </c>
    </row>
    <row r="17" spans="2:24">
      <c r="B17" s="33">
        <f t="shared" si="2"/>
        <v>10</v>
      </c>
      <c r="C17" s="57" t="s">
        <v>201</v>
      </c>
      <c r="D17" s="57" t="s">
        <v>218</v>
      </c>
      <c r="E17" s="57" t="s">
        <v>128</v>
      </c>
      <c r="F17" s="59">
        <v>100</v>
      </c>
      <c r="G17" s="33"/>
      <c r="H17" s="34"/>
      <c r="I17" s="33"/>
      <c r="J17" s="33"/>
      <c r="K17" s="35"/>
      <c r="T17" s="57"/>
      <c r="U17" s="37" t="str">
        <f t="shared" si="5"/>
        <v>variable1 varchar(100) ,</v>
      </c>
      <c r="V17" s="37" t="str">
        <f t="shared" si="6"/>
        <v>variable1 varchar(100) ,</v>
      </c>
      <c r="W17" s="37" t="str">
        <f t="shared" si="3"/>
        <v>COMMENT ON COLUMN m_keyword2_a.variable1 IS '変数';</v>
      </c>
      <c r="X17" s="37" t="str">
        <f t="shared" si="4"/>
        <v>COMMENT ON COLUMN m_keyword2_b.variable1 IS '変数';</v>
      </c>
    </row>
    <row r="18" spans="2:24">
      <c r="B18" s="33">
        <f t="shared" si="2"/>
        <v>11</v>
      </c>
      <c r="C18" s="57" t="s">
        <v>1</v>
      </c>
      <c r="D18" s="57" t="s">
        <v>105</v>
      </c>
      <c r="E18" s="57" t="s">
        <v>122</v>
      </c>
      <c r="F18" s="59" t="s">
        <v>90</v>
      </c>
      <c r="G18" s="33"/>
      <c r="H18" s="34"/>
      <c r="I18" s="33"/>
      <c r="J18" s="33"/>
      <c r="K18" s="35"/>
      <c r="L18" s="80"/>
      <c r="M18" s="81"/>
      <c r="N18" s="81"/>
      <c r="O18" s="82"/>
      <c r="P18" s="83"/>
      <c r="Q18" s="83"/>
      <c r="R18" s="84"/>
      <c r="S18" s="85"/>
      <c r="T18" s="57"/>
      <c r="U18" s="37" t="str">
        <f t="shared" si="5"/>
        <v>bikou text ,</v>
      </c>
      <c r="V18" s="37" t="str">
        <f t="shared" si="6"/>
        <v>bikou text ,</v>
      </c>
      <c r="W18" s="37" t="str">
        <f t="shared" si="3"/>
        <v>COMMENT ON COLUMN m_keyword2_a.bikou IS '備考';</v>
      </c>
      <c r="X18" s="37" t="str">
        <f t="shared" si="4"/>
        <v>COMMENT ON COLUMN m_keyword2_b.bikou IS '備考';</v>
      </c>
    </row>
    <row r="19" spans="2:24">
      <c r="B19" s="39"/>
      <c r="C19" s="40"/>
      <c r="D19" s="40" t="s">
        <v>246</v>
      </c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1"/>
      <c r="U19" s="42" t="str">
        <f>D19&amp;");"</f>
        <v>primary key (modify_count,keyword));</v>
      </c>
      <c r="V19" s="42" t="str">
        <f>D19&amp;");"</f>
        <v>primary key (modify_count,keyword));</v>
      </c>
      <c r="W19" s="41"/>
      <c r="X19" s="41"/>
    </row>
  </sheetData>
  <mergeCells count="5">
    <mergeCell ref="B2:C2"/>
    <mergeCell ref="B3:C3"/>
    <mergeCell ref="F3:G3"/>
    <mergeCell ref="B4:C4"/>
    <mergeCell ref="F4:G4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D573E-7EE1-4926-BEF6-21BA5400C192}">
  <dimension ref="A1:X29"/>
  <sheetViews>
    <sheetView showGridLines="0" zoomScale="85" zoomScaleNormal="85" workbookViewId="0">
      <selection activeCell="A23" sqref="A23"/>
    </sheetView>
  </sheetViews>
  <sheetFormatPr defaultRowHeight="19.5"/>
  <cols>
    <col min="1" max="1" width="1.375" style="30" customWidth="1"/>
    <col min="2" max="2" width="6.25" style="30" customWidth="1"/>
    <col min="3" max="3" width="23.375" style="30" customWidth="1"/>
    <col min="4" max="4" width="29.375" style="30" bestFit="1" customWidth="1"/>
    <col min="5" max="5" width="16.375" style="30" bestFit="1" customWidth="1"/>
    <col min="6" max="11" width="9" style="30"/>
    <col min="12" max="14" width="13.625" style="30" customWidth="1"/>
    <col min="15" max="15" width="6.625" style="30" customWidth="1"/>
    <col min="16" max="16" width="17.125" style="30" bestFit="1" customWidth="1"/>
    <col min="17" max="17" width="15.875" style="30" customWidth="1"/>
    <col min="18" max="18" width="14.875" style="30" customWidth="1"/>
    <col min="19" max="19" width="12.75" style="30" customWidth="1"/>
    <col min="20" max="20" width="30.25" style="30" customWidth="1"/>
    <col min="21" max="22" width="34.375" style="30" customWidth="1"/>
    <col min="23" max="23" width="45" style="30" customWidth="1"/>
    <col min="24" max="24" width="50" style="30" customWidth="1"/>
    <col min="25" max="16384" width="9" style="30"/>
  </cols>
  <sheetData>
    <row r="1" spans="1:24" customFormat="1" ht="20.25" customHeight="1" thickTop="1">
      <c r="B1" s="50" t="s">
        <v>56</v>
      </c>
    </row>
    <row r="2" spans="1:24" s="15" customFormat="1">
      <c r="A2" s="49" t="s">
        <v>51</v>
      </c>
      <c r="B2" s="123" t="s">
        <v>62</v>
      </c>
      <c r="C2" s="124"/>
      <c r="D2" s="51" t="s">
        <v>254</v>
      </c>
      <c r="E2" s="52"/>
      <c r="F2" s="52"/>
      <c r="G2" s="52"/>
      <c r="H2"/>
      <c r="I2"/>
    </row>
    <row r="3" spans="1:24" s="15" customFormat="1" ht="18.75">
      <c r="A3" s="49" t="s">
        <v>52</v>
      </c>
      <c r="B3" s="117" t="s">
        <v>64</v>
      </c>
      <c r="C3" s="118"/>
      <c r="D3" s="53" t="s">
        <v>478</v>
      </c>
      <c r="E3" s="54" t="s">
        <v>57</v>
      </c>
      <c r="F3" s="119" t="s">
        <v>58</v>
      </c>
      <c r="G3" s="120"/>
    </row>
    <row r="4" spans="1:24" s="15" customFormat="1" ht="18.75">
      <c r="A4" s="49" t="s">
        <v>53</v>
      </c>
      <c r="B4" s="117" t="s">
        <v>66</v>
      </c>
      <c r="C4" s="118"/>
      <c r="D4" s="55"/>
      <c r="E4" s="56" t="s">
        <v>59</v>
      </c>
      <c r="F4" s="121">
        <v>44996</v>
      </c>
      <c r="G4" s="122"/>
    </row>
    <row r="5" spans="1:24" ht="8.25" customHeight="1"/>
    <row r="6" spans="1:24">
      <c r="L6" s="62" t="s">
        <v>452</v>
      </c>
      <c r="M6" s="63"/>
      <c r="N6" s="63"/>
      <c r="O6" s="63"/>
      <c r="P6" s="63"/>
      <c r="Q6" s="63"/>
      <c r="R6" s="63"/>
      <c r="S6" s="64"/>
      <c r="U6" s="31" t="s">
        <v>16</v>
      </c>
      <c r="V6" s="31" t="s">
        <v>17</v>
      </c>
    </row>
    <row r="7" spans="1:24">
      <c r="A7" s="49" t="s">
        <v>54</v>
      </c>
      <c r="B7" s="67" t="s">
        <v>7</v>
      </c>
      <c r="C7" s="67" t="s">
        <v>63</v>
      </c>
      <c r="D7" s="68" t="s">
        <v>65</v>
      </c>
      <c r="E7" s="67" t="s">
        <v>3</v>
      </c>
      <c r="F7" s="67" t="s">
        <v>4</v>
      </c>
      <c r="G7" s="67" t="s">
        <v>0</v>
      </c>
      <c r="H7" s="67" t="s">
        <v>2</v>
      </c>
      <c r="I7" s="67" t="s">
        <v>461</v>
      </c>
      <c r="J7" s="67" t="s">
        <v>462</v>
      </c>
      <c r="K7" s="67" t="s">
        <v>463</v>
      </c>
      <c r="L7" s="65" t="s">
        <v>453</v>
      </c>
      <c r="M7" s="65" t="s">
        <v>454</v>
      </c>
      <c r="N7" s="65" t="s">
        <v>455</v>
      </c>
      <c r="O7" s="65" t="s">
        <v>456</v>
      </c>
      <c r="P7" s="65" t="s">
        <v>457</v>
      </c>
      <c r="Q7" s="65" t="s">
        <v>458</v>
      </c>
      <c r="R7" s="65" t="s">
        <v>459</v>
      </c>
      <c r="S7" s="66" t="s">
        <v>460</v>
      </c>
      <c r="T7" s="65" t="s">
        <v>1</v>
      </c>
      <c r="U7" s="32" t="str">
        <f>"Create Table "&amp;D3 &amp;"("</f>
        <v>Create Table syori_rireki1(</v>
      </c>
      <c r="V7" s="32"/>
      <c r="W7" s="31" t="s">
        <v>365</v>
      </c>
      <c r="X7" s="31" t="s">
        <v>17</v>
      </c>
    </row>
    <row r="8" spans="1:24">
      <c r="A8" s="49" t="s">
        <v>55</v>
      </c>
      <c r="B8" s="33">
        <f t="shared" ref="B8:B28" si="0">ROW()-7</f>
        <v>1</v>
      </c>
      <c r="C8" s="16" t="s">
        <v>67</v>
      </c>
      <c r="D8" s="16" t="s">
        <v>126</v>
      </c>
      <c r="E8" s="16" t="s">
        <v>121</v>
      </c>
      <c r="F8" s="58" t="s">
        <v>90</v>
      </c>
      <c r="G8" s="33" t="s">
        <v>14</v>
      </c>
      <c r="H8" s="34" t="s">
        <v>15</v>
      </c>
      <c r="I8" s="33"/>
      <c r="J8" s="33"/>
      <c r="K8" s="35" t="s">
        <v>18</v>
      </c>
      <c r="L8" s="69" t="s">
        <v>464</v>
      </c>
      <c r="M8" s="70"/>
      <c r="N8" s="70"/>
      <c r="O8" s="71"/>
      <c r="P8" s="72"/>
      <c r="Q8" s="72"/>
      <c r="R8" s="73"/>
      <c r="S8" s="74"/>
      <c r="T8" s="36"/>
      <c r="U8" s="37" t="str">
        <f t="shared" ref="U8:U20" si="1">D8&amp;" " &amp;E8&amp;" "&amp;K8&amp;","</f>
        <v>s1_id integer NOT NULL,</v>
      </c>
      <c r="V8" s="37"/>
      <c r="W8" s="37" t="str">
        <f t="shared" ref="W8:W28" si="2">"COMMENT ON COLUMN "&amp;$D$3&amp;"."&amp;$D8&amp;" IS '"&amp;$C8&amp;"';"</f>
        <v>COMMENT ON COLUMN syori_rireki1.s1_id IS '処理No_1';</v>
      </c>
      <c r="X8" s="37"/>
    </row>
    <row r="9" spans="1:24">
      <c r="B9" s="33">
        <f t="shared" si="0"/>
        <v>2</v>
      </c>
      <c r="C9" s="16" t="s">
        <v>255</v>
      </c>
      <c r="D9" s="16" t="s">
        <v>274</v>
      </c>
      <c r="E9" s="16" t="s">
        <v>121</v>
      </c>
      <c r="F9" s="58" t="s">
        <v>90</v>
      </c>
      <c r="G9" s="33" t="s">
        <v>14</v>
      </c>
      <c r="H9" s="34" t="s">
        <v>15</v>
      </c>
      <c r="I9" s="33"/>
      <c r="J9" s="33"/>
      <c r="K9" s="35" t="s">
        <v>18</v>
      </c>
      <c r="L9" s="75"/>
      <c r="O9" s="76"/>
      <c r="P9" s="77"/>
      <c r="Q9" s="77"/>
      <c r="R9" s="78"/>
      <c r="S9" s="79"/>
      <c r="T9" s="36"/>
      <c r="U9" s="37" t="str">
        <f t="shared" si="1"/>
        <v>s_count integer NOT NULL,</v>
      </c>
      <c r="V9" s="37"/>
      <c r="W9" s="37" t="str">
        <f t="shared" si="2"/>
        <v>COMMENT ON COLUMN syori_rireki1.s_count IS '処理回数';</v>
      </c>
      <c r="X9" s="37"/>
    </row>
    <row r="10" spans="1:24">
      <c r="B10" s="33">
        <f t="shared" si="0"/>
        <v>3</v>
      </c>
      <c r="C10" s="16" t="s">
        <v>371</v>
      </c>
      <c r="D10" s="16" t="s">
        <v>372</v>
      </c>
      <c r="E10" s="16" t="s">
        <v>121</v>
      </c>
      <c r="F10" s="58" t="s">
        <v>90</v>
      </c>
      <c r="G10" s="33" t="s">
        <v>14</v>
      </c>
      <c r="H10" s="59"/>
      <c r="I10" s="59"/>
      <c r="J10" s="33"/>
      <c r="K10" s="35"/>
      <c r="L10" s="75"/>
      <c r="O10" s="76"/>
      <c r="P10" s="77"/>
      <c r="Q10" s="77"/>
      <c r="R10" s="78"/>
      <c r="S10" s="79"/>
      <c r="T10" s="36"/>
      <c r="U10" s="37" t="str">
        <f t="shared" si="1"/>
        <v>syori_modify_count integer ,</v>
      </c>
      <c r="V10" s="37"/>
      <c r="W10" s="37" t="str">
        <f t="shared" si="2"/>
        <v>COMMENT ON COLUMN syori_rireki1.syori_modify_count IS '処理設定_更新回数';</v>
      </c>
      <c r="X10" s="37"/>
    </row>
    <row r="11" spans="1:24">
      <c r="B11" s="33">
        <f t="shared" si="0"/>
        <v>4</v>
      </c>
      <c r="C11" s="16" t="s">
        <v>483</v>
      </c>
      <c r="D11" s="16" t="s">
        <v>484</v>
      </c>
      <c r="E11" s="16" t="s">
        <v>121</v>
      </c>
      <c r="F11" s="58" t="s">
        <v>90</v>
      </c>
      <c r="G11" s="33" t="s">
        <v>14</v>
      </c>
      <c r="H11" s="59"/>
      <c r="I11" s="59"/>
      <c r="J11" s="33"/>
      <c r="K11" s="35"/>
      <c r="L11" s="75"/>
      <c r="O11" s="76"/>
      <c r="P11" s="77"/>
      <c r="Q11" s="77"/>
      <c r="R11" s="78"/>
      <c r="S11" s="79"/>
      <c r="T11" s="36"/>
      <c r="U11" s="37" t="str">
        <f t="shared" si="1"/>
        <v>m_keyword_modify_count integer ,</v>
      </c>
      <c r="V11" s="37"/>
      <c r="W11" s="37" t="str">
        <f t="shared" si="2"/>
        <v>COMMENT ON COLUMN syori_rireki1.m_keyword_modify_count IS 'キーワードマスタ_更新回数';</v>
      </c>
      <c r="X11" s="37" t="str">
        <f t="shared" ref="X11" si="3">"COMMENT ON COLUMN "&amp;$D$4&amp;"."&amp;$D11&amp;" IS '"&amp;$C11&amp;"';"</f>
        <v>COMMENT ON COLUMN .m_keyword_modify_count IS 'キーワードマスタ_更新回数';</v>
      </c>
    </row>
    <row r="12" spans="1:24">
      <c r="B12" s="33">
        <f t="shared" si="0"/>
        <v>5</v>
      </c>
      <c r="C12" s="57" t="s">
        <v>375</v>
      </c>
      <c r="D12" s="57" t="s">
        <v>376</v>
      </c>
      <c r="E12" s="57" t="s">
        <v>377</v>
      </c>
      <c r="F12" s="59" t="s">
        <v>90</v>
      </c>
      <c r="G12" s="33" t="s">
        <v>14</v>
      </c>
      <c r="H12" s="34"/>
      <c r="I12" s="33"/>
      <c r="J12" s="33"/>
      <c r="K12" s="35"/>
      <c r="L12" s="75"/>
      <c r="O12" s="76"/>
      <c r="P12" s="77"/>
      <c r="Q12" s="77"/>
      <c r="R12" s="78"/>
      <c r="S12" s="79"/>
      <c r="T12" s="36" t="s">
        <v>448</v>
      </c>
      <c r="U12" s="37" t="str">
        <f t="shared" si="1"/>
        <v>result_type smallint ,</v>
      </c>
      <c r="V12" s="37"/>
      <c r="W12" s="37" t="str">
        <f t="shared" si="2"/>
        <v>COMMENT ON COLUMN syori_rireki1.result_type IS '結果';</v>
      </c>
      <c r="X12" s="37"/>
    </row>
    <row r="13" spans="1:24">
      <c r="B13" s="33">
        <f t="shared" si="0"/>
        <v>6</v>
      </c>
      <c r="C13" s="57" t="s">
        <v>256</v>
      </c>
      <c r="D13" s="57" t="s">
        <v>275</v>
      </c>
      <c r="E13" s="57" t="s">
        <v>121</v>
      </c>
      <c r="F13" s="59" t="s">
        <v>90</v>
      </c>
      <c r="G13" s="33" t="s">
        <v>14</v>
      </c>
      <c r="H13" s="34"/>
      <c r="I13" s="33"/>
      <c r="J13" s="33"/>
      <c r="K13" s="35"/>
      <c r="L13" s="75"/>
      <c r="O13" s="76"/>
      <c r="P13" s="77"/>
      <c r="Q13" s="77"/>
      <c r="R13" s="78"/>
      <c r="S13" s="79"/>
      <c r="T13" s="57"/>
      <c r="U13" s="37" t="str">
        <f t="shared" si="1"/>
        <v>sheet_count integer ,</v>
      </c>
      <c r="V13" s="37"/>
      <c r="W13" s="37" t="str">
        <f t="shared" si="2"/>
        <v>COMMENT ON COLUMN syori_rireki1.sheet_count IS 'シート数';</v>
      </c>
      <c r="X13" s="37"/>
    </row>
    <row r="14" spans="1:24">
      <c r="B14" s="33">
        <f t="shared" si="0"/>
        <v>7</v>
      </c>
      <c r="C14" s="57" t="s">
        <v>257</v>
      </c>
      <c r="D14" s="57" t="s">
        <v>276</v>
      </c>
      <c r="E14" s="57" t="s">
        <v>121</v>
      </c>
      <c r="F14" s="59" t="s">
        <v>90</v>
      </c>
      <c r="G14" s="33" t="s">
        <v>14</v>
      </c>
      <c r="H14" s="34"/>
      <c r="I14" s="33"/>
      <c r="J14" s="33"/>
      <c r="K14" s="35"/>
      <c r="L14" s="75"/>
      <c r="O14" s="76"/>
      <c r="P14" s="77"/>
      <c r="Q14" s="77"/>
      <c r="R14" s="78"/>
      <c r="S14" s="79"/>
      <c r="T14" s="57"/>
      <c r="U14" s="37" t="str">
        <f t="shared" si="1"/>
        <v>ok_count integer ,</v>
      </c>
      <c r="V14" s="37"/>
      <c r="W14" s="37" t="str">
        <f t="shared" si="2"/>
        <v>COMMENT ON COLUMN syori_rireki1.ok_count IS 'OK数';</v>
      </c>
      <c r="X14" s="37"/>
    </row>
    <row r="15" spans="1:24">
      <c r="B15" s="33">
        <f t="shared" si="0"/>
        <v>8</v>
      </c>
      <c r="C15" s="57" t="s">
        <v>258</v>
      </c>
      <c r="D15" s="57" t="s">
        <v>277</v>
      </c>
      <c r="E15" s="57" t="s">
        <v>121</v>
      </c>
      <c r="F15" s="59" t="s">
        <v>90</v>
      </c>
      <c r="G15" s="33" t="s">
        <v>14</v>
      </c>
      <c r="H15" s="34"/>
      <c r="I15" s="33"/>
      <c r="J15" s="33"/>
      <c r="K15" s="35"/>
      <c r="L15" s="75"/>
      <c r="O15" s="76"/>
      <c r="P15" s="77"/>
      <c r="Q15" s="77"/>
      <c r="R15" s="78"/>
      <c r="S15" s="79"/>
      <c r="T15" s="57"/>
      <c r="U15" s="37" t="str">
        <f t="shared" si="1"/>
        <v>ng_count integer ,</v>
      </c>
      <c r="V15" s="37"/>
      <c r="W15" s="37" t="str">
        <f t="shared" si="2"/>
        <v>COMMENT ON COLUMN syori_rireki1.ng_count IS 'NG数';</v>
      </c>
      <c r="X15" s="37"/>
    </row>
    <row r="16" spans="1:24">
      <c r="B16" s="33">
        <f t="shared" si="0"/>
        <v>9</v>
      </c>
      <c r="C16" s="57" t="s">
        <v>373</v>
      </c>
      <c r="D16" s="57" t="s">
        <v>374</v>
      </c>
      <c r="E16" s="57" t="s">
        <v>121</v>
      </c>
      <c r="F16" s="59" t="s">
        <v>90</v>
      </c>
      <c r="G16" s="33" t="s">
        <v>14</v>
      </c>
      <c r="H16" s="34"/>
      <c r="I16" s="33"/>
      <c r="J16" s="33"/>
      <c r="K16" s="35"/>
      <c r="L16" s="75"/>
      <c r="O16" s="76"/>
      <c r="P16" s="77"/>
      <c r="Q16" s="77"/>
      <c r="R16" s="78"/>
      <c r="S16" s="79"/>
      <c r="T16" s="57"/>
      <c r="U16" s="37" t="str">
        <f t="shared" si="1"/>
        <v>s_ng_count integer ,</v>
      </c>
      <c r="V16" s="37"/>
      <c r="W16" s="37" t="str">
        <f t="shared" si="2"/>
        <v>COMMENT ON COLUMN syori_rireki1.s_ng_count IS '想定NG数';</v>
      </c>
      <c r="X16" s="37"/>
    </row>
    <row r="17" spans="2:24">
      <c r="B17" s="33">
        <f t="shared" si="0"/>
        <v>10</v>
      </c>
      <c r="C17" s="57" t="s">
        <v>259</v>
      </c>
      <c r="D17" s="57" t="s">
        <v>221</v>
      </c>
      <c r="E17" s="57" t="s">
        <v>123</v>
      </c>
      <c r="F17" s="59" t="s">
        <v>90</v>
      </c>
      <c r="G17" s="33" t="s">
        <v>14</v>
      </c>
      <c r="H17" s="34"/>
      <c r="I17" s="33"/>
      <c r="J17" s="33"/>
      <c r="K17" s="35"/>
      <c r="L17" s="75"/>
      <c r="O17" s="76"/>
      <c r="P17" s="77"/>
      <c r="Q17" s="77"/>
      <c r="R17" s="78"/>
      <c r="S17" s="79"/>
      <c r="T17" s="57"/>
      <c r="U17" s="37" t="str">
        <f t="shared" si="1"/>
        <v>start_time timestamp ,</v>
      </c>
      <c r="V17" s="37"/>
      <c r="W17" s="37" t="str">
        <f t="shared" si="2"/>
        <v>COMMENT ON COLUMN syori_rireki1.start_time IS '開始日時';</v>
      </c>
      <c r="X17" s="37"/>
    </row>
    <row r="18" spans="2:24">
      <c r="B18" s="33">
        <f t="shared" si="0"/>
        <v>11</v>
      </c>
      <c r="C18" s="57" t="s">
        <v>260</v>
      </c>
      <c r="D18" s="57" t="s">
        <v>222</v>
      </c>
      <c r="E18" s="57" t="s">
        <v>123</v>
      </c>
      <c r="F18" s="59" t="s">
        <v>90</v>
      </c>
      <c r="G18" s="33" t="s">
        <v>14</v>
      </c>
      <c r="H18" s="34"/>
      <c r="I18" s="33"/>
      <c r="J18" s="33"/>
      <c r="K18" s="35"/>
      <c r="T18" s="57"/>
      <c r="U18" s="37" t="str">
        <f t="shared" si="1"/>
        <v>end_time timestamp ,</v>
      </c>
      <c r="V18" s="37"/>
      <c r="W18" s="37" t="str">
        <f t="shared" si="2"/>
        <v>COMMENT ON COLUMN syori_rireki1.end_time IS '終了日時';</v>
      </c>
      <c r="X18" s="37"/>
    </row>
    <row r="19" spans="2:24">
      <c r="B19" s="33">
        <f t="shared" si="0"/>
        <v>12</v>
      </c>
      <c r="C19" s="57" t="s">
        <v>261</v>
      </c>
      <c r="D19" s="57" t="s">
        <v>278</v>
      </c>
      <c r="E19" s="57" t="s">
        <v>121</v>
      </c>
      <c r="F19" s="59" t="s">
        <v>90</v>
      </c>
      <c r="G19" s="33" t="s">
        <v>14</v>
      </c>
      <c r="H19" s="34"/>
      <c r="I19" s="33"/>
      <c r="J19" s="33"/>
      <c r="K19" s="35"/>
      <c r="T19" s="57"/>
      <c r="U19" s="37" t="str">
        <f t="shared" si="1"/>
        <v>percent integer ,</v>
      </c>
      <c r="V19" s="37"/>
      <c r="W19" s="37" t="str">
        <f t="shared" si="2"/>
        <v>COMMENT ON COLUMN syori_rireki1.percent IS '進捗率';</v>
      </c>
      <c r="X19" s="37"/>
    </row>
    <row r="20" spans="2:24">
      <c r="B20" s="33">
        <f t="shared" si="0"/>
        <v>13</v>
      </c>
      <c r="C20" s="57" t="s">
        <v>262</v>
      </c>
      <c r="D20" s="57" t="s">
        <v>279</v>
      </c>
      <c r="E20" s="57" t="s">
        <v>125</v>
      </c>
      <c r="F20" s="59" t="s">
        <v>90</v>
      </c>
      <c r="G20" s="33" t="s">
        <v>14</v>
      </c>
      <c r="H20" s="34"/>
      <c r="I20" s="33"/>
      <c r="J20" s="33"/>
      <c r="K20" s="35"/>
      <c r="T20" s="57"/>
      <c r="U20" s="37" t="str">
        <f t="shared" si="1"/>
        <v>is_timeout boolean ,</v>
      </c>
      <c r="V20" s="37"/>
      <c r="W20" s="37" t="str">
        <f t="shared" si="2"/>
        <v>COMMENT ON COLUMN syori_rireki1.is_timeout IS 'タイムアウト判定';</v>
      </c>
      <c r="X20" s="37"/>
    </row>
    <row r="21" spans="2:24">
      <c r="B21" s="33">
        <f t="shared" si="0"/>
        <v>14</v>
      </c>
      <c r="C21" s="57" t="s">
        <v>414</v>
      </c>
      <c r="D21" s="57" t="s">
        <v>413</v>
      </c>
      <c r="E21" s="57" t="s">
        <v>125</v>
      </c>
      <c r="F21" s="59" t="s">
        <v>90</v>
      </c>
      <c r="G21" s="33" t="s">
        <v>14</v>
      </c>
      <c r="H21" s="34"/>
      <c r="I21" s="33"/>
      <c r="J21" s="33"/>
      <c r="K21" s="35"/>
      <c r="T21" s="57"/>
      <c r="U21" s="37" t="str">
        <f t="shared" ref="U21" si="4">D21&amp;" " &amp;E21&amp;" "&amp;K21&amp;","</f>
        <v>is_suspension boolean ,</v>
      </c>
      <c r="V21" s="37"/>
      <c r="W21" s="37" t="str">
        <f t="shared" si="2"/>
        <v>COMMENT ON COLUMN syori_rireki1.is_suspension IS '中止判定';</v>
      </c>
      <c r="X21" s="37"/>
    </row>
    <row r="22" spans="2:24">
      <c r="B22" s="33">
        <f t="shared" si="0"/>
        <v>15</v>
      </c>
      <c r="C22" s="57" t="s">
        <v>263</v>
      </c>
      <c r="D22" s="57" t="s">
        <v>280</v>
      </c>
      <c r="E22" s="57" t="s">
        <v>122</v>
      </c>
      <c r="F22" s="59" t="s">
        <v>90</v>
      </c>
      <c r="G22" s="33" t="s">
        <v>14</v>
      </c>
      <c r="H22" s="34"/>
      <c r="I22" s="33"/>
      <c r="J22" s="33"/>
      <c r="K22" s="35"/>
      <c r="T22" s="57"/>
      <c r="U22" s="37" t="str">
        <f>D22&amp;" " &amp;E22&amp;" "&amp;K22&amp;","</f>
        <v>log text ,</v>
      </c>
      <c r="V22" s="37"/>
      <c r="W22" s="37" t="str">
        <f t="shared" si="2"/>
        <v>COMMENT ON COLUMN syori_rireki1.log IS 'ログ';</v>
      </c>
      <c r="X22" s="37"/>
    </row>
    <row r="23" spans="2:24">
      <c r="B23" s="33">
        <f t="shared" si="0"/>
        <v>16</v>
      </c>
      <c r="C23" s="57" t="s">
        <v>264</v>
      </c>
      <c r="D23" s="57" t="s">
        <v>101</v>
      </c>
      <c r="E23" s="57" t="s">
        <v>128</v>
      </c>
      <c r="F23" s="59">
        <v>100</v>
      </c>
      <c r="G23" s="33" t="s">
        <v>14</v>
      </c>
      <c r="H23" s="34"/>
      <c r="I23" s="33"/>
      <c r="J23" s="33"/>
      <c r="K23" s="35"/>
      <c r="T23" s="36" t="s">
        <v>486</v>
      </c>
      <c r="U23" s="37" t="str">
        <f>D23&amp;" " &amp;E23&amp;" "&amp;K23&amp;","</f>
        <v>execute_ip varchar(100) ,</v>
      </c>
      <c r="V23" s="37"/>
      <c r="W23" s="37" t="str">
        <f t="shared" si="2"/>
        <v>COMMENT ON COLUMN syori_rireki1.execute_ip IS '実行IP';</v>
      </c>
      <c r="X23" s="37"/>
    </row>
    <row r="24" spans="2:24">
      <c r="B24" s="33">
        <f t="shared" si="0"/>
        <v>17</v>
      </c>
      <c r="C24" s="57" t="s">
        <v>265</v>
      </c>
      <c r="D24" s="57" t="s">
        <v>479</v>
      </c>
      <c r="E24" s="57" t="s">
        <v>129</v>
      </c>
      <c r="F24" s="59">
        <v>5</v>
      </c>
      <c r="G24" s="33" t="s">
        <v>14</v>
      </c>
      <c r="H24" s="34"/>
      <c r="I24" s="33"/>
      <c r="J24" s="33"/>
      <c r="K24" s="35"/>
      <c r="T24" s="36" t="s">
        <v>485</v>
      </c>
      <c r="U24" s="37" t="str">
        <f>D24&amp;" " &amp;E24&amp;" "&amp;K24&amp;","</f>
        <v>execute_port varchar(5) ,</v>
      </c>
      <c r="V24" s="37"/>
      <c r="W24" s="37" t="str">
        <f t="shared" si="2"/>
        <v>COMMENT ON COLUMN syori_rireki1.execute_port IS '実行ポート';</v>
      </c>
      <c r="X24" s="37"/>
    </row>
    <row r="25" spans="2:24">
      <c r="B25" s="33">
        <f t="shared" si="0"/>
        <v>18</v>
      </c>
      <c r="C25" s="57" t="s">
        <v>475</v>
      </c>
      <c r="D25" s="57" t="s">
        <v>476</v>
      </c>
      <c r="E25" s="57" t="s">
        <v>477</v>
      </c>
      <c r="F25" s="59">
        <v>36</v>
      </c>
      <c r="G25" s="33" t="s">
        <v>14</v>
      </c>
      <c r="H25" s="34"/>
      <c r="I25" s="33"/>
      <c r="J25" s="33"/>
      <c r="K25" s="35"/>
      <c r="T25" s="36"/>
      <c r="U25" s="37" t="str">
        <f t="shared" ref="U25" si="5">D25&amp;" " &amp;E25&amp;" "&amp;K25&amp;","</f>
        <v>execute_uuid varchar(36) ,</v>
      </c>
      <c r="V25" s="37"/>
      <c r="W25" s="37" t="str">
        <f t="shared" si="2"/>
        <v>COMMENT ON COLUMN syori_rireki1.execute_uuid IS '実行UUID';</v>
      </c>
      <c r="X25" s="37"/>
    </row>
    <row r="26" spans="2:24">
      <c r="B26" s="33">
        <f t="shared" si="0"/>
        <v>19</v>
      </c>
      <c r="C26" s="57" t="s">
        <v>481</v>
      </c>
      <c r="D26" s="57" t="s">
        <v>480</v>
      </c>
      <c r="E26" s="57" t="s">
        <v>125</v>
      </c>
      <c r="F26" s="59" t="s">
        <v>90</v>
      </c>
      <c r="G26" s="33" t="s">
        <v>14</v>
      </c>
      <c r="H26" s="34"/>
      <c r="I26" s="33"/>
      <c r="J26" s="33"/>
      <c r="K26" s="35"/>
      <c r="T26" s="36" t="s">
        <v>482</v>
      </c>
      <c r="U26" s="37" t="str">
        <f>D26&amp;" " &amp;E26&amp;" "&amp;K26&amp;","</f>
        <v>s_linking_ng boolean ,</v>
      </c>
      <c r="V26" s="37"/>
      <c r="W26" s="37" t="str">
        <f t="shared" si="2"/>
        <v>COMMENT ON COLUMN syori_rireki1.s_linking_ng IS '処理連結NG';</v>
      </c>
      <c r="X26" s="37"/>
    </row>
    <row r="27" spans="2:24">
      <c r="B27" s="33">
        <f t="shared" si="0"/>
        <v>20</v>
      </c>
      <c r="C27" s="57" t="s">
        <v>87</v>
      </c>
      <c r="D27" s="57" t="s">
        <v>36</v>
      </c>
      <c r="E27" s="57" t="s">
        <v>121</v>
      </c>
      <c r="F27" s="59" t="s">
        <v>90</v>
      </c>
      <c r="G27" s="33" t="s">
        <v>14</v>
      </c>
      <c r="H27" s="34"/>
      <c r="I27" s="33"/>
      <c r="J27" s="33"/>
      <c r="K27" s="35"/>
      <c r="T27" s="36" t="s">
        <v>61</v>
      </c>
      <c r="U27" s="37" t="str">
        <f>D27&amp;" " &amp;E27&amp;" "&amp;K27&amp;","</f>
        <v>update_u_id integer ,</v>
      </c>
      <c r="V27" s="37"/>
      <c r="W27" s="37" t="str">
        <f t="shared" si="2"/>
        <v>COMMENT ON COLUMN syori_rireki1.update_u_id IS '更新者';</v>
      </c>
      <c r="X27" s="37"/>
    </row>
    <row r="28" spans="2:24">
      <c r="B28" s="33">
        <f t="shared" si="0"/>
        <v>21</v>
      </c>
      <c r="C28" s="57" t="s">
        <v>88</v>
      </c>
      <c r="D28" s="57" t="s">
        <v>37</v>
      </c>
      <c r="E28" s="57" t="s">
        <v>123</v>
      </c>
      <c r="F28" s="59" t="s">
        <v>90</v>
      </c>
      <c r="G28" s="33" t="s">
        <v>14</v>
      </c>
      <c r="H28" s="34"/>
      <c r="I28" s="33"/>
      <c r="J28" s="33"/>
      <c r="K28" s="35"/>
      <c r="L28" s="80"/>
      <c r="M28" s="81"/>
      <c r="N28" s="81"/>
      <c r="O28" s="82"/>
      <c r="P28" s="83"/>
      <c r="Q28" s="83"/>
      <c r="R28" s="84"/>
      <c r="S28" s="85"/>
      <c r="T28" s="36" t="s">
        <v>61</v>
      </c>
      <c r="U28" s="37" t="str">
        <f>D28&amp;" " &amp;E28&amp;" "&amp;K28&amp;","</f>
        <v>update_date timestamp ,</v>
      </c>
      <c r="V28" s="37"/>
      <c r="W28" s="37" t="str">
        <f t="shared" si="2"/>
        <v>COMMENT ON COLUMN syori_rireki1.update_date IS '更新日時';</v>
      </c>
      <c r="X28" s="37"/>
    </row>
    <row r="29" spans="2:24">
      <c r="B29" s="39"/>
      <c r="C29" s="40"/>
      <c r="D29" s="40" t="s">
        <v>293</v>
      </c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1"/>
      <c r="U29" s="42" t="str">
        <f>D29&amp;");"</f>
        <v>primary key (s1_id,s_count));</v>
      </c>
      <c r="V29" s="42"/>
      <c r="W29" s="41"/>
      <c r="X29" s="41"/>
    </row>
  </sheetData>
  <mergeCells count="5">
    <mergeCell ref="B2:C2"/>
    <mergeCell ref="B3:C3"/>
    <mergeCell ref="F3:G3"/>
    <mergeCell ref="B4:C4"/>
    <mergeCell ref="F4:G4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4E03E-B411-4C58-81DB-602C35294783}">
  <dimension ref="A1:X26"/>
  <sheetViews>
    <sheetView showGridLines="0" zoomScale="85" zoomScaleNormal="85" workbookViewId="0">
      <selection activeCell="L25" sqref="L25:S26"/>
    </sheetView>
  </sheetViews>
  <sheetFormatPr defaultRowHeight="19.5"/>
  <cols>
    <col min="1" max="1" width="1.375" style="30" customWidth="1"/>
    <col min="2" max="2" width="6.25" style="30" customWidth="1"/>
    <col min="3" max="3" width="23.375" style="30" customWidth="1"/>
    <col min="4" max="4" width="29.375" style="30" bestFit="1" customWidth="1"/>
    <col min="5" max="5" width="16.375" style="30" bestFit="1" customWidth="1"/>
    <col min="6" max="11" width="9" style="30"/>
    <col min="12" max="14" width="13.625" style="30" customWidth="1"/>
    <col min="15" max="15" width="6.625" style="30" customWidth="1"/>
    <col min="16" max="16" width="17.125" style="30" bestFit="1" customWidth="1"/>
    <col min="17" max="17" width="15.875" style="30" customWidth="1"/>
    <col min="18" max="18" width="14.875" style="30" customWidth="1"/>
    <col min="19" max="19" width="12.75" style="30" customWidth="1"/>
    <col min="20" max="20" width="30.25" style="30" customWidth="1"/>
    <col min="21" max="22" width="34.375" style="30" customWidth="1"/>
    <col min="23" max="23" width="45" style="30" customWidth="1"/>
    <col min="24" max="24" width="50" style="30" customWidth="1"/>
    <col min="25" max="16384" width="9" style="30"/>
  </cols>
  <sheetData>
    <row r="1" spans="1:24" customFormat="1" ht="20.25" customHeight="1" thickTop="1">
      <c r="B1" s="50" t="s">
        <v>56</v>
      </c>
    </row>
    <row r="2" spans="1:24" s="15" customFormat="1">
      <c r="A2" s="49" t="s">
        <v>51</v>
      </c>
      <c r="B2" s="123" t="s">
        <v>62</v>
      </c>
      <c r="C2" s="124"/>
      <c r="D2" s="51" t="s">
        <v>266</v>
      </c>
      <c r="E2" s="52"/>
      <c r="F2" s="52"/>
      <c r="G2" s="52"/>
      <c r="H2"/>
      <c r="I2"/>
    </row>
    <row r="3" spans="1:24" s="15" customFormat="1" ht="18.75">
      <c r="A3" s="49" t="s">
        <v>52</v>
      </c>
      <c r="B3" s="117" t="s">
        <v>64</v>
      </c>
      <c r="C3" s="118"/>
      <c r="D3" s="53" t="s">
        <v>281</v>
      </c>
      <c r="E3" s="54" t="s">
        <v>57</v>
      </c>
      <c r="F3" s="119" t="s">
        <v>58</v>
      </c>
      <c r="G3" s="120"/>
    </row>
    <row r="4" spans="1:24" s="15" customFormat="1" ht="18.75">
      <c r="A4" s="49" t="s">
        <v>53</v>
      </c>
      <c r="B4" s="117" t="s">
        <v>66</v>
      </c>
      <c r="C4" s="118"/>
      <c r="D4" s="55"/>
      <c r="E4" s="56" t="s">
        <v>59</v>
      </c>
      <c r="F4" s="121">
        <v>44996</v>
      </c>
      <c r="G4" s="122"/>
    </row>
    <row r="5" spans="1:24" ht="8.25" customHeight="1"/>
    <row r="6" spans="1:24">
      <c r="L6" s="62" t="s">
        <v>452</v>
      </c>
      <c r="M6" s="63"/>
      <c r="N6" s="63"/>
      <c r="O6" s="63"/>
      <c r="P6" s="63"/>
      <c r="Q6" s="63"/>
      <c r="R6" s="63"/>
      <c r="S6" s="64"/>
      <c r="U6" s="31" t="s">
        <v>16</v>
      </c>
      <c r="V6" s="31" t="s">
        <v>17</v>
      </c>
    </row>
    <row r="7" spans="1:24">
      <c r="A7" s="49" t="s">
        <v>54</v>
      </c>
      <c r="B7" s="67" t="s">
        <v>7</v>
      </c>
      <c r="C7" s="67" t="s">
        <v>63</v>
      </c>
      <c r="D7" s="68" t="s">
        <v>65</v>
      </c>
      <c r="E7" s="67" t="s">
        <v>3</v>
      </c>
      <c r="F7" s="67" t="s">
        <v>4</v>
      </c>
      <c r="G7" s="67" t="s">
        <v>0</v>
      </c>
      <c r="H7" s="67" t="s">
        <v>2</v>
      </c>
      <c r="I7" s="67" t="s">
        <v>461</v>
      </c>
      <c r="J7" s="67" t="s">
        <v>462</v>
      </c>
      <c r="K7" s="67" t="s">
        <v>463</v>
      </c>
      <c r="L7" s="65" t="s">
        <v>453</v>
      </c>
      <c r="M7" s="65" t="s">
        <v>454</v>
      </c>
      <c r="N7" s="65" t="s">
        <v>455</v>
      </c>
      <c r="O7" s="65" t="s">
        <v>456</v>
      </c>
      <c r="P7" s="65" t="s">
        <v>457</v>
      </c>
      <c r="Q7" s="65" t="s">
        <v>458</v>
      </c>
      <c r="R7" s="65" t="s">
        <v>459</v>
      </c>
      <c r="S7" s="66" t="s">
        <v>460</v>
      </c>
      <c r="T7" s="65" t="s">
        <v>1</v>
      </c>
      <c r="U7" s="32" t="str">
        <f>"Create Table "&amp;D3 &amp;"("</f>
        <v>Create Table syori_rireki2(</v>
      </c>
      <c r="V7" s="32"/>
      <c r="W7" s="31" t="s">
        <v>365</v>
      </c>
      <c r="X7" s="31" t="s">
        <v>17</v>
      </c>
    </row>
    <row r="8" spans="1:24">
      <c r="A8" s="49" t="s">
        <v>55</v>
      </c>
      <c r="B8" s="33">
        <f>ROW()-7</f>
        <v>1</v>
      </c>
      <c r="C8" s="16" t="s">
        <v>67</v>
      </c>
      <c r="D8" s="16" t="s">
        <v>162</v>
      </c>
      <c r="E8" s="16" t="s">
        <v>121</v>
      </c>
      <c r="F8" s="58" t="s">
        <v>90</v>
      </c>
      <c r="G8" s="33" t="s">
        <v>14</v>
      </c>
      <c r="H8" s="58" t="s">
        <v>273</v>
      </c>
      <c r="I8" s="60"/>
      <c r="J8" s="33"/>
      <c r="K8" s="35" t="s">
        <v>18</v>
      </c>
      <c r="L8" s="69" t="s">
        <v>464</v>
      </c>
      <c r="M8" s="70"/>
      <c r="N8" s="70"/>
      <c r="O8" s="71"/>
      <c r="P8" s="72"/>
      <c r="Q8" s="72"/>
      <c r="R8" s="73"/>
      <c r="S8" s="74"/>
      <c r="T8" s="36"/>
      <c r="U8" s="37" t="str">
        <f t="shared" ref="U8:U25" si="0">D8&amp;" " &amp;E8&amp;" "&amp;K8&amp;","</f>
        <v>s1_id integer NOT NULL,</v>
      </c>
      <c r="V8" s="37"/>
      <c r="W8" s="37" t="str">
        <f>"COMMENT ON COLUMN "&amp;$D$3&amp;"."&amp;$D8&amp;" IS '"&amp;$C8&amp;"';"</f>
        <v>COMMENT ON COLUMN syori_rireki2.s1_id IS '処理No_1';</v>
      </c>
      <c r="X8" s="37"/>
    </row>
    <row r="9" spans="1:24">
      <c r="B9" s="33">
        <f t="shared" ref="B9:B25" si="1">ROW()-7</f>
        <v>2</v>
      </c>
      <c r="C9" s="16" t="s">
        <v>255</v>
      </c>
      <c r="D9" s="16" t="s">
        <v>274</v>
      </c>
      <c r="E9" s="16" t="s">
        <v>121</v>
      </c>
      <c r="F9" s="58" t="s">
        <v>90</v>
      </c>
      <c r="G9" s="33" t="s">
        <v>14</v>
      </c>
      <c r="H9" s="58" t="s">
        <v>273</v>
      </c>
      <c r="I9" s="60"/>
      <c r="J9" s="33"/>
      <c r="K9" s="35" t="s">
        <v>18</v>
      </c>
      <c r="L9" s="75"/>
      <c r="O9" s="76"/>
      <c r="P9" s="77"/>
      <c r="Q9" s="77"/>
      <c r="R9" s="78"/>
      <c r="S9" s="79"/>
      <c r="T9" s="36"/>
      <c r="U9" s="37" t="str">
        <f t="shared" si="0"/>
        <v>s_count integer NOT NULL,</v>
      </c>
      <c r="V9" s="37"/>
      <c r="W9" s="37" t="str">
        <f t="shared" ref="W9:W25" si="2">"COMMENT ON COLUMN "&amp;$D$3&amp;"."&amp;$D9&amp;" IS '"&amp;$C9&amp;"';"</f>
        <v>COMMENT ON COLUMN syori_rireki2.s_count IS '処理回数';</v>
      </c>
      <c r="X9" s="37"/>
    </row>
    <row r="10" spans="1:24">
      <c r="B10" s="33">
        <f t="shared" si="1"/>
        <v>3</v>
      </c>
      <c r="C10" s="57" t="s">
        <v>137</v>
      </c>
      <c r="D10" s="57" t="s">
        <v>163</v>
      </c>
      <c r="E10" s="57" t="s">
        <v>121</v>
      </c>
      <c r="F10" s="59" t="s">
        <v>90</v>
      </c>
      <c r="G10" s="33" t="s">
        <v>14</v>
      </c>
      <c r="H10" s="59" t="s">
        <v>273</v>
      </c>
      <c r="I10" s="59"/>
      <c r="J10" s="33"/>
      <c r="K10" s="35" t="s">
        <v>18</v>
      </c>
      <c r="L10" s="75"/>
      <c r="O10" s="76"/>
      <c r="P10" s="77"/>
      <c r="Q10" s="77"/>
      <c r="R10" s="78"/>
      <c r="S10" s="79"/>
      <c r="T10" s="36"/>
      <c r="U10" s="37" t="str">
        <f t="shared" si="0"/>
        <v>s2_id integer NOT NULL,</v>
      </c>
      <c r="V10" s="37"/>
      <c r="W10" s="37" t="str">
        <f t="shared" si="2"/>
        <v>COMMENT ON COLUMN syori_rireki2.s2_id IS '処理No_2';</v>
      </c>
      <c r="X10" s="37"/>
    </row>
    <row r="11" spans="1:24">
      <c r="B11" s="33">
        <f t="shared" si="1"/>
        <v>4</v>
      </c>
      <c r="C11" s="57" t="s">
        <v>138</v>
      </c>
      <c r="D11" s="57" t="s">
        <v>164</v>
      </c>
      <c r="E11" s="57" t="s">
        <v>121</v>
      </c>
      <c r="F11" s="59" t="s">
        <v>90</v>
      </c>
      <c r="G11" s="33" t="s">
        <v>14</v>
      </c>
      <c r="H11" s="34"/>
      <c r="I11" s="33"/>
      <c r="J11" s="33"/>
      <c r="K11" s="35"/>
      <c r="L11" s="75"/>
      <c r="O11" s="76"/>
      <c r="P11" s="77"/>
      <c r="Q11" s="77"/>
      <c r="R11" s="78"/>
      <c r="S11" s="79"/>
      <c r="T11" s="57"/>
      <c r="U11" s="37" t="str">
        <f t="shared" si="0"/>
        <v>run_order integer ,</v>
      </c>
      <c r="V11" s="37"/>
      <c r="W11" s="37" t="str">
        <f t="shared" si="2"/>
        <v>COMMENT ON COLUMN syori_rireki2.run_order IS '実行順';</v>
      </c>
      <c r="X11" s="37"/>
    </row>
    <row r="12" spans="1:24">
      <c r="B12" s="33">
        <f t="shared" si="1"/>
        <v>5</v>
      </c>
      <c r="C12" s="57" t="s">
        <v>375</v>
      </c>
      <c r="D12" s="57" t="s">
        <v>376</v>
      </c>
      <c r="E12" s="57" t="s">
        <v>377</v>
      </c>
      <c r="F12" s="59" t="s">
        <v>90</v>
      </c>
      <c r="G12" s="33" t="s">
        <v>14</v>
      </c>
      <c r="H12" s="34"/>
      <c r="I12" s="33"/>
      <c r="J12" s="33"/>
      <c r="K12" s="35"/>
      <c r="L12" s="75"/>
      <c r="O12" s="76"/>
      <c r="P12" s="77"/>
      <c r="Q12" s="77"/>
      <c r="R12" s="78"/>
      <c r="S12" s="79"/>
      <c r="T12" s="36" t="s">
        <v>448</v>
      </c>
      <c r="U12" s="37" t="str">
        <f t="shared" si="0"/>
        <v>result_type smallint ,</v>
      </c>
      <c r="V12" s="37"/>
      <c r="W12" s="37" t="str">
        <f t="shared" si="2"/>
        <v>COMMENT ON COLUMN syori_rireki2.result_type IS '結果';</v>
      </c>
      <c r="X12" s="37"/>
    </row>
    <row r="13" spans="1:24">
      <c r="B13" s="33">
        <f t="shared" si="1"/>
        <v>6</v>
      </c>
      <c r="C13" s="57" t="s">
        <v>257</v>
      </c>
      <c r="D13" s="57" t="s">
        <v>276</v>
      </c>
      <c r="E13" s="57" t="s">
        <v>121</v>
      </c>
      <c r="F13" s="59" t="s">
        <v>90</v>
      </c>
      <c r="G13" s="33" t="s">
        <v>14</v>
      </c>
      <c r="H13" s="34"/>
      <c r="I13" s="33"/>
      <c r="J13" s="33"/>
      <c r="K13" s="35"/>
      <c r="L13" s="75"/>
      <c r="O13" s="76"/>
      <c r="P13" s="77"/>
      <c r="Q13" s="77"/>
      <c r="R13" s="78"/>
      <c r="S13" s="79"/>
      <c r="T13" s="57"/>
      <c r="U13" s="37" t="str">
        <f t="shared" si="0"/>
        <v>ok_count integer ,</v>
      </c>
      <c r="V13" s="37"/>
      <c r="W13" s="37" t="str">
        <f t="shared" si="2"/>
        <v>COMMENT ON COLUMN syori_rireki2.ok_count IS 'OK数';</v>
      </c>
      <c r="X13" s="37"/>
    </row>
    <row r="14" spans="1:24">
      <c r="B14" s="33">
        <f t="shared" si="1"/>
        <v>7</v>
      </c>
      <c r="C14" s="57" t="s">
        <v>258</v>
      </c>
      <c r="D14" s="57" t="s">
        <v>277</v>
      </c>
      <c r="E14" s="57" t="s">
        <v>121</v>
      </c>
      <c r="F14" s="59" t="s">
        <v>90</v>
      </c>
      <c r="G14" s="33" t="s">
        <v>14</v>
      </c>
      <c r="H14" s="34"/>
      <c r="I14" s="33"/>
      <c r="J14" s="33"/>
      <c r="K14" s="35"/>
      <c r="L14" s="75"/>
      <c r="O14" s="76"/>
      <c r="P14" s="77"/>
      <c r="Q14" s="77"/>
      <c r="R14" s="78"/>
      <c r="S14" s="79"/>
      <c r="T14" s="57"/>
      <c r="U14" s="37" t="str">
        <f t="shared" si="0"/>
        <v>ng_count integer ,</v>
      </c>
      <c r="V14" s="37"/>
      <c r="W14" s="37" t="str">
        <f t="shared" si="2"/>
        <v>COMMENT ON COLUMN syori_rireki2.ng_count IS 'NG数';</v>
      </c>
      <c r="X14" s="37"/>
    </row>
    <row r="15" spans="1:24">
      <c r="B15" s="33">
        <f t="shared" si="1"/>
        <v>8</v>
      </c>
      <c r="C15" s="57" t="s">
        <v>373</v>
      </c>
      <c r="D15" s="57" t="s">
        <v>374</v>
      </c>
      <c r="E15" s="57" t="s">
        <v>121</v>
      </c>
      <c r="F15" s="59" t="s">
        <v>90</v>
      </c>
      <c r="G15" s="33" t="s">
        <v>14</v>
      </c>
      <c r="H15" s="34"/>
      <c r="I15" s="33"/>
      <c r="J15" s="33"/>
      <c r="K15" s="35"/>
      <c r="L15" s="75"/>
      <c r="O15" s="76"/>
      <c r="P15" s="77"/>
      <c r="Q15" s="77"/>
      <c r="R15" s="78"/>
      <c r="S15" s="79"/>
      <c r="T15" s="57"/>
      <c r="U15" s="37" t="str">
        <f t="shared" si="0"/>
        <v>s_ng_count integer ,</v>
      </c>
      <c r="V15" s="37"/>
      <c r="W15" s="37" t="str">
        <f t="shared" si="2"/>
        <v>COMMENT ON COLUMN syori_rireki2.s_ng_count IS '想定NG数';</v>
      </c>
      <c r="X15" s="37"/>
    </row>
    <row r="16" spans="1:24">
      <c r="B16" s="33">
        <f t="shared" si="1"/>
        <v>9</v>
      </c>
      <c r="C16" s="57" t="s">
        <v>267</v>
      </c>
      <c r="D16" s="57" t="s">
        <v>282</v>
      </c>
      <c r="E16" s="57" t="s">
        <v>121</v>
      </c>
      <c r="F16" s="59" t="s">
        <v>90</v>
      </c>
      <c r="G16" s="33" t="s">
        <v>14</v>
      </c>
      <c r="H16" s="34"/>
      <c r="I16" s="33"/>
      <c r="J16" s="33"/>
      <c r="K16" s="35"/>
      <c r="L16" s="75"/>
      <c r="O16" s="76"/>
      <c r="P16" s="77"/>
      <c r="Q16" s="77"/>
      <c r="R16" s="78"/>
      <c r="S16" s="79"/>
      <c r="T16" s="57"/>
      <c r="U16" s="37" t="str">
        <f t="shared" si="0"/>
        <v>percent2 integer ,</v>
      </c>
      <c r="V16" s="37"/>
      <c r="W16" s="37" t="str">
        <f t="shared" si="2"/>
        <v>COMMENT ON COLUMN syori_rireki2.percent2 IS '進捗率(SYORI2)';</v>
      </c>
      <c r="X16" s="37"/>
    </row>
    <row r="17" spans="2:24">
      <c r="B17" s="33">
        <f t="shared" si="1"/>
        <v>10</v>
      </c>
      <c r="C17" s="57" t="s">
        <v>263</v>
      </c>
      <c r="D17" s="57" t="s">
        <v>280</v>
      </c>
      <c r="E17" s="57" t="s">
        <v>122</v>
      </c>
      <c r="F17" s="59" t="s">
        <v>90</v>
      </c>
      <c r="G17" s="33" t="s">
        <v>14</v>
      </c>
      <c r="H17" s="34"/>
      <c r="I17" s="33"/>
      <c r="J17" s="33"/>
      <c r="K17" s="35"/>
      <c r="T17" s="57"/>
      <c r="U17" s="37" t="str">
        <f t="shared" si="0"/>
        <v>log text ,</v>
      </c>
      <c r="V17" s="37"/>
      <c r="W17" s="37" t="str">
        <f t="shared" si="2"/>
        <v>COMMENT ON COLUMN syori_rireki2.log IS 'ログ';</v>
      </c>
      <c r="X17" s="37"/>
    </row>
    <row r="18" spans="2:24">
      <c r="B18" s="33">
        <f t="shared" si="1"/>
        <v>11</v>
      </c>
      <c r="C18" s="57" t="s">
        <v>269</v>
      </c>
      <c r="D18" s="57" t="s">
        <v>284</v>
      </c>
      <c r="E18" s="57" t="s">
        <v>122</v>
      </c>
      <c r="F18" s="59" t="s">
        <v>90</v>
      </c>
      <c r="G18" s="33" t="s">
        <v>14</v>
      </c>
      <c r="H18" s="34"/>
      <c r="I18" s="33"/>
      <c r="J18" s="33"/>
      <c r="K18" s="35"/>
      <c r="T18" s="57"/>
      <c r="U18" s="37" t="str">
        <f t="shared" si="0"/>
        <v>r_summary text ,</v>
      </c>
      <c r="V18" s="37"/>
      <c r="W18" s="37" t="str">
        <f t="shared" si="2"/>
        <v>COMMENT ON COLUMN syori_rireki2.r_summary IS '結果サマリ';</v>
      </c>
      <c r="X18" s="37"/>
    </row>
    <row r="19" spans="2:24">
      <c r="B19" s="33">
        <f t="shared" si="1"/>
        <v>12</v>
      </c>
      <c r="C19" s="57" t="s">
        <v>270</v>
      </c>
      <c r="D19" s="57" t="s">
        <v>221</v>
      </c>
      <c r="E19" s="57" t="s">
        <v>123</v>
      </c>
      <c r="F19" s="59" t="s">
        <v>90</v>
      </c>
      <c r="G19" s="33" t="s">
        <v>14</v>
      </c>
      <c r="H19" s="34"/>
      <c r="I19" s="33"/>
      <c r="J19" s="33"/>
      <c r="K19" s="35"/>
      <c r="T19" s="57"/>
      <c r="U19" s="37" t="str">
        <f t="shared" si="0"/>
        <v>start_time timestamp ,</v>
      </c>
      <c r="V19" s="37"/>
      <c r="W19" s="37" t="str">
        <f t="shared" si="2"/>
        <v>COMMENT ON COLUMN syori_rireki2.start_time IS '開始時刻';</v>
      </c>
      <c r="X19" s="37"/>
    </row>
    <row r="20" spans="2:24">
      <c r="B20" s="33">
        <f t="shared" si="1"/>
        <v>13</v>
      </c>
      <c r="C20" s="57" t="s">
        <v>271</v>
      </c>
      <c r="D20" s="57" t="s">
        <v>222</v>
      </c>
      <c r="E20" s="57" t="s">
        <v>123</v>
      </c>
      <c r="F20" s="59" t="s">
        <v>90</v>
      </c>
      <c r="G20" s="33" t="s">
        <v>14</v>
      </c>
      <c r="H20" s="34"/>
      <c r="I20" s="33"/>
      <c r="J20" s="33"/>
      <c r="K20" s="35"/>
      <c r="T20" s="57"/>
      <c r="U20" s="37" t="str">
        <f t="shared" si="0"/>
        <v>end_time timestamp ,</v>
      </c>
      <c r="V20" s="37"/>
      <c r="W20" s="37" t="str">
        <f t="shared" si="2"/>
        <v>COMMENT ON COLUMN syori_rireki2.end_time IS '終了時刻';</v>
      </c>
      <c r="X20" s="37"/>
    </row>
    <row r="21" spans="2:24">
      <c r="B21" s="33">
        <f t="shared" si="1"/>
        <v>14</v>
      </c>
      <c r="C21" s="57" t="s">
        <v>262</v>
      </c>
      <c r="D21" s="57" t="s">
        <v>279</v>
      </c>
      <c r="E21" s="57" t="s">
        <v>125</v>
      </c>
      <c r="F21" s="59" t="s">
        <v>90</v>
      </c>
      <c r="G21" s="33" t="s">
        <v>14</v>
      </c>
      <c r="H21" s="34"/>
      <c r="I21" s="33"/>
      <c r="J21" s="33"/>
      <c r="K21" s="35"/>
      <c r="T21" s="36"/>
      <c r="U21" s="37" t="str">
        <f t="shared" si="0"/>
        <v>is_timeout boolean ,</v>
      </c>
      <c r="V21" s="37"/>
      <c r="W21" s="37" t="str">
        <f t="shared" si="2"/>
        <v>COMMENT ON COLUMN syori_rireki2.is_timeout IS 'タイムアウト判定';</v>
      </c>
      <c r="X21" s="37"/>
    </row>
    <row r="22" spans="2:24">
      <c r="B22" s="33">
        <f t="shared" si="1"/>
        <v>15</v>
      </c>
      <c r="C22" s="57" t="s">
        <v>414</v>
      </c>
      <c r="D22" s="57" t="s">
        <v>413</v>
      </c>
      <c r="E22" s="57" t="s">
        <v>125</v>
      </c>
      <c r="F22" s="59" t="s">
        <v>90</v>
      </c>
      <c r="G22" s="33" t="s">
        <v>14</v>
      </c>
      <c r="H22" s="34"/>
      <c r="I22" s="33"/>
      <c r="J22" s="33"/>
      <c r="K22" s="35"/>
      <c r="T22" s="57"/>
      <c r="U22" s="37" t="str">
        <f t="shared" si="0"/>
        <v>is_suspension boolean ,</v>
      </c>
      <c r="V22" s="37"/>
      <c r="W22" s="37" t="str">
        <f t="shared" si="2"/>
        <v>COMMENT ON COLUMN syori_rireki2.is_suspension IS '中止判定';</v>
      </c>
      <c r="X22" s="37"/>
    </row>
    <row r="23" spans="2:24">
      <c r="B23" s="33">
        <f t="shared" si="1"/>
        <v>16</v>
      </c>
      <c r="C23" s="57" t="s">
        <v>87</v>
      </c>
      <c r="D23" s="57" t="s">
        <v>36</v>
      </c>
      <c r="E23" s="57" t="s">
        <v>121</v>
      </c>
      <c r="F23" s="59" t="s">
        <v>90</v>
      </c>
      <c r="G23" s="33" t="s">
        <v>14</v>
      </c>
      <c r="H23" s="34"/>
      <c r="I23" s="33"/>
      <c r="J23" s="33"/>
      <c r="K23" s="35"/>
      <c r="T23" s="36" t="s">
        <v>61</v>
      </c>
      <c r="U23" s="37" t="str">
        <f t="shared" si="0"/>
        <v>update_u_id integer ,</v>
      </c>
      <c r="V23" s="37"/>
      <c r="W23" s="37" t="str">
        <f t="shared" si="2"/>
        <v>COMMENT ON COLUMN syori_rireki2.update_u_id IS '更新者';</v>
      </c>
      <c r="X23" s="37"/>
    </row>
    <row r="24" spans="2:24">
      <c r="B24" s="33">
        <f t="shared" si="1"/>
        <v>17</v>
      </c>
      <c r="C24" s="57" t="s">
        <v>272</v>
      </c>
      <c r="D24" s="57" t="s">
        <v>285</v>
      </c>
      <c r="E24" s="57" t="s">
        <v>123</v>
      </c>
      <c r="F24" s="59" t="s">
        <v>90</v>
      </c>
      <c r="G24" s="33" t="s">
        <v>14</v>
      </c>
      <c r="H24" s="34"/>
      <c r="I24" s="33"/>
      <c r="J24" s="33"/>
      <c r="K24" s="35"/>
      <c r="T24" s="36" t="s">
        <v>61</v>
      </c>
      <c r="U24" s="37" t="str">
        <f t="shared" si="0"/>
        <v>create_date timestamp ,</v>
      </c>
      <c r="V24" s="37"/>
      <c r="W24" s="37" t="str">
        <f t="shared" si="2"/>
        <v>COMMENT ON COLUMN syori_rireki2.create_date IS '作成日時';</v>
      </c>
      <c r="X24" s="37"/>
    </row>
    <row r="25" spans="2:24">
      <c r="B25" s="33">
        <f t="shared" si="1"/>
        <v>18</v>
      </c>
      <c r="C25" s="57" t="s">
        <v>88</v>
      </c>
      <c r="D25" s="57" t="s">
        <v>37</v>
      </c>
      <c r="E25" s="57" t="s">
        <v>123</v>
      </c>
      <c r="F25" s="59" t="s">
        <v>90</v>
      </c>
      <c r="G25" s="33" t="s">
        <v>14</v>
      </c>
      <c r="H25" s="34"/>
      <c r="I25" s="33"/>
      <c r="J25" s="33"/>
      <c r="K25" s="35"/>
      <c r="L25" s="80"/>
      <c r="M25" s="81"/>
      <c r="N25" s="81"/>
      <c r="O25" s="82"/>
      <c r="P25" s="83"/>
      <c r="Q25" s="83"/>
      <c r="R25" s="84"/>
      <c r="S25" s="85"/>
      <c r="T25" s="36" t="s">
        <v>61</v>
      </c>
      <c r="U25" s="37" t="str">
        <f t="shared" si="0"/>
        <v>update_date timestamp ,</v>
      </c>
      <c r="V25" s="37"/>
      <c r="W25" s="37" t="str">
        <f t="shared" si="2"/>
        <v>COMMENT ON COLUMN syori_rireki2.update_date IS '更新日時';</v>
      </c>
      <c r="X25" s="37"/>
    </row>
    <row r="26" spans="2:24">
      <c r="B26" s="39"/>
      <c r="C26" s="40"/>
      <c r="D26" s="40" t="s">
        <v>292</v>
      </c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1"/>
      <c r="U26" s="42" t="str">
        <f>D26&amp;");"</f>
        <v>primary key (s1_id,s_count,s2_id));</v>
      </c>
      <c r="V26" s="42"/>
      <c r="W26" s="41"/>
      <c r="X26" s="41"/>
    </row>
  </sheetData>
  <mergeCells count="5">
    <mergeCell ref="B2:C2"/>
    <mergeCell ref="B3:C3"/>
    <mergeCell ref="F3:G3"/>
    <mergeCell ref="B4:C4"/>
    <mergeCell ref="F4:G4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9F340-3AC8-4B2F-8F30-19885F416DF3}">
  <dimension ref="A1:X24"/>
  <sheetViews>
    <sheetView showGridLines="0" zoomScale="85" zoomScaleNormal="85" workbookViewId="0"/>
  </sheetViews>
  <sheetFormatPr defaultRowHeight="19.5"/>
  <cols>
    <col min="1" max="1" width="1.375" style="30" customWidth="1"/>
    <col min="2" max="2" width="6.25" style="30" customWidth="1"/>
    <col min="3" max="3" width="23.375" style="30" customWidth="1"/>
    <col min="4" max="4" width="29.375" style="30" bestFit="1" customWidth="1"/>
    <col min="5" max="5" width="16.375" style="30" bestFit="1" customWidth="1"/>
    <col min="6" max="11" width="9" style="30"/>
    <col min="12" max="14" width="13.625" style="30" customWidth="1"/>
    <col min="15" max="15" width="6.625" style="30" customWidth="1"/>
    <col min="16" max="16" width="17.125" style="30" bestFit="1" customWidth="1"/>
    <col min="17" max="17" width="15.875" style="30" customWidth="1"/>
    <col min="18" max="18" width="14.875" style="30" customWidth="1"/>
    <col min="19" max="19" width="12.75" style="30" customWidth="1"/>
    <col min="20" max="20" width="30.25" style="30" customWidth="1"/>
    <col min="21" max="22" width="34.375" style="30" customWidth="1"/>
    <col min="23" max="23" width="45" style="30" customWidth="1"/>
    <col min="24" max="24" width="50" style="30" customWidth="1"/>
    <col min="25" max="16384" width="9" style="30"/>
  </cols>
  <sheetData>
    <row r="1" spans="1:24" customFormat="1" ht="20.25" customHeight="1" thickTop="1">
      <c r="B1" s="50" t="s">
        <v>56</v>
      </c>
    </row>
    <row r="2" spans="1:24" s="15" customFormat="1">
      <c r="A2" s="49" t="s">
        <v>51</v>
      </c>
      <c r="B2" s="123" t="s">
        <v>62</v>
      </c>
      <c r="C2" s="124"/>
      <c r="D2" s="51" t="s">
        <v>309</v>
      </c>
      <c r="E2" s="52"/>
      <c r="F2" s="52"/>
      <c r="G2" s="52"/>
      <c r="H2"/>
      <c r="I2"/>
    </row>
    <row r="3" spans="1:24" s="15" customFormat="1" ht="18.75">
      <c r="A3" s="49" t="s">
        <v>52</v>
      </c>
      <c r="B3" s="117" t="s">
        <v>64</v>
      </c>
      <c r="C3" s="118"/>
      <c r="D3" s="53" t="s">
        <v>310</v>
      </c>
      <c r="E3" s="54" t="s">
        <v>57</v>
      </c>
      <c r="F3" s="119" t="s">
        <v>58</v>
      </c>
      <c r="G3" s="120"/>
    </row>
    <row r="4" spans="1:24" s="15" customFormat="1" ht="18.75">
      <c r="A4" s="49" t="s">
        <v>53</v>
      </c>
      <c r="B4" s="117" t="s">
        <v>66</v>
      </c>
      <c r="C4" s="118"/>
      <c r="D4" s="55"/>
      <c r="E4" s="56" t="s">
        <v>59</v>
      </c>
      <c r="F4" s="121">
        <v>44999</v>
      </c>
      <c r="G4" s="122"/>
    </row>
    <row r="5" spans="1:24" ht="8.25" customHeight="1"/>
    <row r="6" spans="1:24">
      <c r="L6" s="62" t="s">
        <v>452</v>
      </c>
      <c r="M6" s="63"/>
      <c r="N6" s="63"/>
      <c r="O6" s="63"/>
      <c r="P6" s="63"/>
      <c r="Q6" s="63"/>
      <c r="R6" s="63"/>
      <c r="S6" s="64"/>
      <c r="U6" s="31" t="s">
        <v>16</v>
      </c>
      <c r="V6" s="31" t="s">
        <v>17</v>
      </c>
    </row>
    <row r="7" spans="1:24">
      <c r="A7" s="49" t="s">
        <v>54</v>
      </c>
      <c r="B7" s="67" t="s">
        <v>7</v>
      </c>
      <c r="C7" s="67" t="s">
        <v>63</v>
      </c>
      <c r="D7" s="68" t="s">
        <v>65</v>
      </c>
      <c r="E7" s="67" t="s">
        <v>3</v>
      </c>
      <c r="F7" s="67" t="s">
        <v>4</v>
      </c>
      <c r="G7" s="67" t="s">
        <v>0</v>
      </c>
      <c r="H7" s="67" t="s">
        <v>2</v>
      </c>
      <c r="I7" s="67" t="s">
        <v>461</v>
      </c>
      <c r="J7" s="67" t="s">
        <v>462</v>
      </c>
      <c r="K7" s="67" t="s">
        <v>463</v>
      </c>
      <c r="L7" s="65" t="s">
        <v>453</v>
      </c>
      <c r="M7" s="65" t="s">
        <v>454</v>
      </c>
      <c r="N7" s="65" t="s">
        <v>455</v>
      </c>
      <c r="O7" s="65" t="s">
        <v>456</v>
      </c>
      <c r="P7" s="65" t="s">
        <v>457</v>
      </c>
      <c r="Q7" s="65" t="s">
        <v>458</v>
      </c>
      <c r="R7" s="65" t="s">
        <v>459</v>
      </c>
      <c r="S7" s="66" t="s">
        <v>460</v>
      </c>
      <c r="T7" s="65" t="s">
        <v>1</v>
      </c>
      <c r="U7" s="32" t="str">
        <f>"Create Table "&amp;D3 &amp;"("</f>
        <v>Create Table syori_rireki3(</v>
      </c>
      <c r="V7" s="32"/>
      <c r="W7" s="31" t="s">
        <v>365</v>
      </c>
      <c r="X7" s="31" t="s">
        <v>17</v>
      </c>
    </row>
    <row r="8" spans="1:24">
      <c r="A8" s="49" t="s">
        <v>55</v>
      </c>
      <c r="B8" s="33">
        <f>ROW()-7</f>
        <v>1</v>
      </c>
      <c r="C8" s="16" t="s">
        <v>67</v>
      </c>
      <c r="D8" s="16" t="s">
        <v>162</v>
      </c>
      <c r="E8" s="16" t="s">
        <v>121</v>
      </c>
      <c r="F8" s="58" t="s">
        <v>90</v>
      </c>
      <c r="G8" s="33" t="s">
        <v>14</v>
      </c>
      <c r="H8" s="58" t="s">
        <v>273</v>
      </c>
      <c r="I8" s="60"/>
      <c r="J8" s="33"/>
      <c r="K8" s="35" t="s">
        <v>18</v>
      </c>
      <c r="L8" s="69" t="s">
        <v>464</v>
      </c>
      <c r="M8" s="70"/>
      <c r="N8" s="70"/>
      <c r="O8" s="71"/>
      <c r="P8" s="72"/>
      <c r="Q8" s="72"/>
      <c r="R8" s="73"/>
      <c r="S8" s="74"/>
      <c r="T8" s="36"/>
      <c r="U8" s="37" t="str">
        <f t="shared" ref="U8:U23" si="0">D8&amp;" " &amp;E8&amp;" "&amp;K8&amp;","</f>
        <v>s1_id integer NOT NULL,</v>
      </c>
      <c r="V8" s="37"/>
      <c r="W8" s="37" t="str">
        <f>"COMMENT ON COLUMN "&amp;$D$3&amp;"."&amp;$D8&amp;" IS '"&amp;$C8&amp;"';"</f>
        <v>COMMENT ON COLUMN syori_rireki3.s1_id IS '処理No_1';</v>
      </c>
      <c r="X8" s="37"/>
    </row>
    <row r="9" spans="1:24">
      <c r="B9" s="33">
        <f t="shared" ref="B9:B23" si="1">ROW()-7</f>
        <v>2</v>
      </c>
      <c r="C9" s="16" t="s">
        <v>255</v>
      </c>
      <c r="D9" s="16" t="s">
        <v>274</v>
      </c>
      <c r="E9" s="16" t="s">
        <v>121</v>
      </c>
      <c r="F9" s="58" t="s">
        <v>90</v>
      </c>
      <c r="G9" s="33" t="s">
        <v>14</v>
      </c>
      <c r="H9" s="58" t="s">
        <v>273</v>
      </c>
      <c r="I9" s="60"/>
      <c r="J9" s="33"/>
      <c r="K9" s="35" t="s">
        <v>18</v>
      </c>
      <c r="L9" s="75"/>
      <c r="O9" s="76"/>
      <c r="P9" s="77"/>
      <c r="Q9" s="77"/>
      <c r="R9" s="78"/>
      <c r="S9" s="79"/>
      <c r="T9" s="36"/>
      <c r="U9" s="37" t="str">
        <f t="shared" si="0"/>
        <v>s_count integer NOT NULL,</v>
      </c>
      <c r="V9" s="37"/>
      <c r="W9" s="37" t="str">
        <f t="shared" ref="W9:W23" si="2">"COMMENT ON COLUMN "&amp;$D$3&amp;"."&amp;$D9&amp;" IS '"&amp;$C9&amp;"';"</f>
        <v>COMMENT ON COLUMN syori_rireki3.s_count IS '処理回数';</v>
      </c>
      <c r="X9" s="37"/>
    </row>
    <row r="10" spans="1:24">
      <c r="B10" s="33">
        <f t="shared" si="1"/>
        <v>3</v>
      </c>
      <c r="C10" s="57" t="s">
        <v>137</v>
      </c>
      <c r="D10" s="57" t="s">
        <v>163</v>
      </c>
      <c r="E10" s="57" t="s">
        <v>121</v>
      </c>
      <c r="F10" s="59" t="s">
        <v>90</v>
      </c>
      <c r="G10" s="33" t="s">
        <v>14</v>
      </c>
      <c r="H10" s="59" t="s">
        <v>273</v>
      </c>
      <c r="I10" s="59"/>
      <c r="J10" s="33"/>
      <c r="K10" s="35" t="s">
        <v>18</v>
      </c>
      <c r="L10" s="75"/>
      <c r="O10" s="76"/>
      <c r="P10" s="77"/>
      <c r="Q10" s="77"/>
      <c r="R10" s="78"/>
      <c r="S10" s="79"/>
      <c r="T10" s="36"/>
      <c r="U10" s="37" t="str">
        <f t="shared" si="0"/>
        <v>s2_id integer NOT NULL,</v>
      </c>
      <c r="V10" s="37"/>
      <c r="W10" s="37" t="str">
        <f t="shared" si="2"/>
        <v>COMMENT ON COLUMN syori_rireki3.s2_id IS '処理No_2';</v>
      </c>
      <c r="X10" s="37"/>
    </row>
    <row r="11" spans="1:24">
      <c r="B11" s="33">
        <f t="shared" si="1"/>
        <v>4</v>
      </c>
      <c r="C11" s="57" t="s">
        <v>308</v>
      </c>
      <c r="D11" s="57" t="s">
        <v>223</v>
      </c>
      <c r="E11" s="57" t="s">
        <v>121</v>
      </c>
      <c r="F11" s="59" t="s">
        <v>90</v>
      </c>
      <c r="G11" s="33" t="s">
        <v>14</v>
      </c>
      <c r="H11" s="59" t="s">
        <v>273</v>
      </c>
      <c r="I11" s="59"/>
      <c r="J11" s="33"/>
      <c r="K11" s="35" t="s">
        <v>18</v>
      </c>
      <c r="L11" s="75"/>
      <c r="O11" s="76"/>
      <c r="P11" s="77"/>
      <c r="Q11" s="77"/>
      <c r="R11" s="78"/>
      <c r="S11" s="79"/>
      <c r="T11" s="36"/>
      <c r="U11" s="37" t="str">
        <f t="shared" ref="U11" si="3">D11&amp;" " &amp;E11&amp;" "&amp;K11&amp;","</f>
        <v>s3_id integer NOT NULL,</v>
      </c>
      <c r="V11" s="37"/>
      <c r="W11" s="37" t="str">
        <f t="shared" si="2"/>
        <v>COMMENT ON COLUMN syori_rireki3.s3_id IS '処理No_3';</v>
      </c>
      <c r="X11" s="37"/>
    </row>
    <row r="12" spans="1:24">
      <c r="B12" s="33">
        <f t="shared" si="1"/>
        <v>5</v>
      </c>
      <c r="C12" s="57" t="s">
        <v>375</v>
      </c>
      <c r="D12" s="57" t="s">
        <v>376</v>
      </c>
      <c r="E12" s="57" t="s">
        <v>377</v>
      </c>
      <c r="F12" s="59" t="s">
        <v>90</v>
      </c>
      <c r="G12" s="33" t="s">
        <v>14</v>
      </c>
      <c r="H12" s="34"/>
      <c r="I12" s="33"/>
      <c r="J12" s="33"/>
      <c r="K12" s="35"/>
      <c r="L12" s="75"/>
      <c r="O12" s="76"/>
      <c r="P12" s="77"/>
      <c r="Q12" s="77"/>
      <c r="R12" s="78"/>
      <c r="S12" s="79"/>
      <c r="T12" s="36" t="s">
        <v>447</v>
      </c>
      <c r="U12" s="37" t="str">
        <f t="shared" si="0"/>
        <v>result_type smallint ,</v>
      </c>
      <c r="V12" s="37"/>
      <c r="W12" s="37" t="str">
        <f t="shared" si="2"/>
        <v>COMMENT ON COLUMN syori_rireki3.result_type IS '結果';</v>
      </c>
      <c r="X12" s="37"/>
    </row>
    <row r="13" spans="1:24">
      <c r="B13" s="33">
        <f t="shared" si="1"/>
        <v>6</v>
      </c>
      <c r="C13" s="57" t="s">
        <v>378</v>
      </c>
      <c r="D13" s="57" t="s">
        <v>379</v>
      </c>
      <c r="E13" s="57" t="s">
        <v>380</v>
      </c>
      <c r="F13" s="59" t="s">
        <v>90</v>
      </c>
      <c r="G13" s="33" t="s">
        <v>14</v>
      </c>
      <c r="H13" s="34"/>
      <c r="I13" s="33"/>
      <c r="J13" s="33"/>
      <c r="K13" s="35"/>
      <c r="L13" s="75"/>
      <c r="O13" s="76"/>
      <c r="P13" s="77"/>
      <c r="Q13" s="77"/>
      <c r="R13" s="78"/>
      <c r="S13" s="79"/>
      <c r="T13" s="36"/>
      <c r="U13" s="37" t="str">
        <f t="shared" ref="U13" si="4">D13&amp;" " &amp;E13&amp;" "&amp;K13&amp;","</f>
        <v>is_ok boolean ,</v>
      </c>
      <c r="V13" s="37"/>
      <c r="W13" s="37" t="str">
        <f t="shared" si="2"/>
        <v>COMMENT ON COLUMN syori_rireki3.is_ok IS 'OK';</v>
      </c>
      <c r="X13" s="37"/>
    </row>
    <row r="14" spans="1:24">
      <c r="B14" s="33">
        <f t="shared" si="1"/>
        <v>7</v>
      </c>
      <c r="C14" s="57" t="s">
        <v>268</v>
      </c>
      <c r="D14" s="57" t="s">
        <v>283</v>
      </c>
      <c r="E14" s="57" t="s">
        <v>121</v>
      </c>
      <c r="F14" s="59" t="s">
        <v>90</v>
      </c>
      <c r="G14" s="33" t="s">
        <v>14</v>
      </c>
      <c r="H14" s="34"/>
      <c r="I14" s="33"/>
      <c r="J14" s="33"/>
      <c r="K14" s="35"/>
      <c r="L14" s="75"/>
      <c r="O14" s="76"/>
      <c r="P14" s="77"/>
      <c r="Q14" s="77"/>
      <c r="R14" s="78"/>
      <c r="S14" s="79"/>
      <c r="T14" s="57"/>
      <c r="U14" s="37" t="str">
        <f t="shared" si="0"/>
        <v>percent3 integer ,</v>
      </c>
      <c r="V14" s="37"/>
      <c r="W14" s="37" t="str">
        <f t="shared" si="2"/>
        <v>COMMENT ON COLUMN syori_rireki3.percent3 IS '進捗率(SYORI3)';</v>
      </c>
      <c r="X14" s="37"/>
    </row>
    <row r="15" spans="1:24">
      <c r="B15" s="33">
        <f t="shared" si="1"/>
        <v>8</v>
      </c>
      <c r="C15" s="57" t="s">
        <v>263</v>
      </c>
      <c r="D15" s="57" t="s">
        <v>280</v>
      </c>
      <c r="E15" s="57" t="s">
        <v>122</v>
      </c>
      <c r="F15" s="59" t="s">
        <v>90</v>
      </c>
      <c r="G15" s="33" t="s">
        <v>14</v>
      </c>
      <c r="H15" s="34"/>
      <c r="I15" s="33"/>
      <c r="J15" s="33"/>
      <c r="K15" s="35"/>
      <c r="L15" s="75"/>
      <c r="O15" s="76"/>
      <c r="P15" s="77"/>
      <c r="Q15" s="77"/>
      <c r="R15" s="78"/>
      <c r="S15" s="79"/>
      <c r="T15" s="57"/>
      <c r="U15" s="37" t="str">
        <f t="shared" si="0"/>
        <v>log text ,</v>
      </c>
      <c r="V15" s="37"/>
      <c r="W15" s="37" t="str">
        <f t="shared" si="2"/>
        <v>COMMENT ON COLUMN syori_rireki3.log IS 'ログ';</v>
      </c>
      <c r="X15" s="37"/>
    </row>
    <row r="16" spans="1:24">
      <c r="B16" s="33">
        <f t="shared" si="1"/>
        <v>9</v>
      </c>
      <c r="C16" s="57" t="s">
        <v>366</v>
      </c>
      <c r="D16" s="57" t="s">
        <v>368</v>
      </c>
      <c r="E16" s="57" t="s">
        <v>367</v>
      </c>
      <c r="F16" s="59" t="s">
        <v>90</v>
      </c>
      <c r="G16" s="33" t="s">
        <v>14</v>
      </c>
      <c r="H16" s="34"/>
      <c r="I16" s="33"/>
      <c r="J16" s="33"/>
      <c r="K16" s="35"/>
      <c r="L16" s="75"/>
      <c r="O16" s="76"/>
      <c r="P16" s="77"/>
      <c r="Q16" s="77"/>
      <c r="R16" s="78"/>
      <c r="S16" s="79"/>
      <c r="T16" s="57"/>
      <c r="U16" s="37" t="str">
        <f t="shared" ref="U16" si="5">D16&amp;" " &amp;E16&amp;" "&amp;K16&amp;","</f>
        <v>screen_shot_filepath varchar(255) ,</v>
      </c>
      <c r="V16" s="37"/>
      <c r="W16" s="37" t="str">
        <f t="shared" si="2"/>
        <v>COMMENT ON COLUMN syori_rireki3.screen_shot_filepath IS 'スクショ格納場所';</v>
      </c>
      <c r="X16" s="37"/>
    </row>
    <row r="17" spans="2:24">
      <c r="B17" s="33">
        <f t="shared" si="1"/>
        <v>10</v>
      </c>
      <c r="C17" s="57" t="s">
        <v>270</v>
      </c>
      <c r="D17" s="57" t="s">
        <v>221</v>
      </c>
      <c r="E17" s="57" t="s">
        <v>123</v>
      </c>
      <c r="F17" s="59" t="s">
        <v>90</v>
      </c>
      <c r="G17" s="33" t="s">
        <v>14</v>
      </c>
      <c r="H17" s="34"/>
      <c r="I17" s="33"/>
      <c r="J17" s="33"/>
      <c r="K17" s="35"/>
      <c r="T17" s="57"/>
      <c r="U17" s="37" t="str">
        <f t="shared" si="0"/>
        <v>start_time timestamp ,</v>
      </c>
      <c r="V17" s="37"/>
      <c r="W17" s="37" t="str">
        <f t="shared" si="2"/>
        <v>COMMENT ON COLUMN syori_rireki3.start_time IS '開始時刻';</v>
      </c>
      <c r="X17" s="37"/>
    </row>
    <row r="18" spans="2:24">
      <c r="B18" s="33">
        <f t="shared" si="1"/>
        <v>11</v>
      </c>
      <c r="C18" s="57" t="s">
        <v>271</v>
      </c>
      <c r="D18" s="57" t="s">
        <v>222</v>
      </c>
      <c r="E18" s="57" t="s">
        <v>123</v>
      </c>
      <c r="F18" s="59" t="s">
        <v>90</v>
      </c>
      <c r="G18" s="33" t="s">
        <v>14</v>
      </c>
      <c r="H18" s="34"/>
      <c r="I18" s="33"/>
      <c r="J18" s="33"/>
      <c r="K18" s="35"/>
      <c r="T18" s="57"/>
      <c r="U18" s="37" t="str">
        <f t="shared" si="0"/>
        <v>end_time timestamp ,</v>
      </c>
      <c r="V18" s="37"/>
      <c r="W18" s="37" t="str">
        <f t="shared" si="2"/>
        <v>COMMENT ON COLUMN syori_rireki3.end_time IS '終了時刻';</v>
      </c>
      <c r="X18" s="37"/>
    </row>
    <row r="19" spans="2:24">
      <c r="B19" s="33">
        <f t="shared" si="1"/>
        <v>12</v>
      </c>
      <c r="C19" s="57" t="s">
        <v>262</v>
      </c>
      <c r="D19" s="57" t="s">
        <v>279</v>
      </c>
      <c r="E19" s="57" t="s">
        <v>125</v>
      </c>
      <c r="F19" s="59" t="s">
        <v>90</v>
      </c>
      <c r="G19" s="33" t="s">
        <v>14</v>
      </c>
      <c r="H19" s="34"/>
      <c r="I19" s="33"/>
      <c r="J19" s="33"/>
      <c r="K19" s="35"/>
      <c r="T19" s="36"/>
      <c r="U19" s="37" t="str">
        <f t="shared" si="0"/>
        <v>is_timeout boolean ,</v>
      </c>
      <c r="V19" s="37"/>
      <c r="W19" s="37" t="str">
        <f t="shared" si="2"/>
        <v>COMMENT ON COLUMN syori_rireki3.is_timeout IS 'タイムアウト判定';</v>
      </c>
      <c r="X19" s="37"/>
    </row>
    <row r="20" spans="2:24">
      <c r="B20" s="33">
        <f t="shared" si="1"/>
        <v>13</v>
      </c>
      <c r="C20" s="57" t="s">
        <v>414</v>
      </c>
      <c r="D20" s="57" t="s">
        <v>413</v>
      </c>
      <c r="E20" s="57" t="s">
        <v>125</v>
      </c>
      <c r="F20" s="59" t="s">
        <v>90</v>
      </c>
      <c r="G20" s="33" t="s">
        <v>14</v>
      </c>
      <c r="H20" s="34"/>
      <c r="I20" s="33"/>
      <c r="J20" s="33"/>
      <c r="K20" s="35"/>
      <c r="T20" s="57"/>
      <c r="U20" s="37" t="str">
        <f t="shared" si="0"/>
        <v>is_suspension boolean ,</v>
      </c>
      <c r="V20" s="37"/>
      <c r="W20" s="37" t="str">
        <f t="shared" si="2"/>
        <v>COMMENT ON COLUMN syori_rireki3.is_suspension IS '中止判定';</v>
      </c>
      <c r="X20" s="37"/>
    </row>
    <row r="21" spans="2:24">
      <c r="B21" s="33">
        <f t="shared" si="1"/>
        <v>14</v>
      </c>
      <c r="C21" s="57" t="s">
        <v>87</v>
      </c>
      <c r="D21" s="57" t="s">
        <v>36</v>
      </c>
      <c r="E21" s="57" t="s">
        <v>121</v>
      </c>
      <c r="F21" s="59" t="s">
        <v>90</v>
      </c>
      <c r="G21" s="33" t="s">
        <v>14</v>
      </c>
      <c r="H21" s="34"/>
      <c r="I21" s="33"/>
      <c r="J21" s="33"/>
      <c r="K21" s="35"/>
      <c r="T21" s="36" t="s">
        <v>61</v>
      </c>
      <c r="U21" s="37" t="str">
        <f t="shared" si="0"/>
        <v>update_u_id integer ,</v>
      </c>
      <c r="V21" s="37"/>
      <c r="W21" s="37" t="str">
        <f t="shared" si="2"/>
        <v>COMMENT ON COLUMN syori_rireki3.update_u_id IS '更新者';</v>
      </c>
      <c r="X21" s="37"/>
    </row>
    <row r="22" spans="2:24">
      <c r="B22" s="33">
        <f t="shared" si="1"/>
        <v>15</v>
      </c>
      <c r="C22" s="57" t="s">
        <v>272</v>
      </c>
      <c r="D22" s="57" t="s">
        <v>285</v>
      </c>
      <c r="E22" s="57" t="s">
        <v>123</v>
      </c>
      <c r="F22" s="59" t="s">
        <v>90</v>
      </c>
      <c r="G22" s="33" t="s">
        <v>14</v>
      </c>
      <c r="H22" s="34"/>
      <c r="I22" s="33"/>
      <c r="J22" s="33"/>
      <c r="K22" s="35"/>
      <c r="T22" s="36" t="s">
        <v>61</v>
      </c>
      <c r="U22" s="37" t="str">
        <f t="shared" si="0"/>
        <v>create_date timestamp ,</v>
      </c>
      <c r="V22" s="37"/>
      <c r="W22" s="37" t="str">
        <f t="shared" si="2"/>
        <v>COMMENT ON COLUMN syori_rireki3.create_date IS '作成日時';</v>
      </c>
      <c r="X22" s="37"/>
    </row>
    <row r="23" spans="2:24">
      <c r="B23" s="33">
        <f t="shared" si="1"/>
        <v>16</v>
      </c>
      <c r="C23" s="57" t="s">
        <v>88</v>
      </c>
      <c r="D23" s="57" t="s">
        <v>37</v>
      </c>
      <c r="E23" s="57" t="s">
        <v>123</v>
      </c>
      <c r="F23" s="59" t="s">
        <v>90</v>
      </c>
      <c r="G23" s="33" t="s">
        <v>14</v>
      </c>
      <c r="H23" s="34"/>
      <c r="I23" s="33"/>
      <c r="J23" s="33"/>
      <c r="K23" s="35"/>
      <c r="L23" s="80"/>
      <c r="M23" s="81"/>
      <c r="N23" s="81"/>
      <c r="O23" s="82"/>
      <c r="P23" s="83"/>
      <c r="Q23" s="83"/>
      <c r="R23" s="84"/>
      <c r="S23" s="85"/>
      <c r="T23" s="36" t="s">
        <v>61</v>
      </c>
      <c r="U23" s="37" t="str">
        <f t="shared" si="0"/>
        <v>update_date timestamp ,</v>
      </c>
      <c r="V23" s="37"/>
      <c r="W23" s="37" t="str">
        <f t="shared" si="2"/>
        <v>COMMENT ON COLUMN syori_rireki3.update_date IS '更新日時';</v>
      </c>
      <c r="X23" s="37"/>
    </row>
    <row r="24" spans="2:24">
      <c r="B24" s="39"/>
      <c r="C24" s="40"/>
      <c r="D24" s="40" t="s">
        <v>312</v>
      </c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1"/>
      <c r="U24" s="42" t="str">
        <f>D24&amp;");"</f>
        <v>primary key (s1_id,s_count,s2_id,s3_id));</v>
      </c>
      <c r="V24" s="42"/>
      <c r="W24" s="41"/>
      <c r="X24" s="41"/>
    </row>
  </sheetData>
  <mergeCells count="5">
    <mergeCell ref="B2:C2"/>
    <mergeCell ref="B3:C3"/>
    <mergeCell ref="F3:G3"/>
    <mergeCell ref="B4:C4"/>
    <mergeCell ref="F4:G4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01DAB-87C8-4B27-AD7D-9D081A546D51}">
  <dimension ref="A1:X24"/>
  <sheetViews>
    <sheetView showGridLines="0" zoomScale="85" zoomScaleNormal="85" workbookViewId="0">
      <selection activeCell="L9" sqref="L9:S10"/>
    </sheetView>
  </sheetViews>
  <sheetFormatPr defaultRowHeight="19.5"/>
  <cols>
    <col min="1" max="1" width="1.375" style="30" customWidth="1"/>
    <col min="2" max="2" width="6.25" style="30" customWidth="1"/>
    <col min="3" max="3" width="23.375" style="30" customWidth="1"/>
    <col min="4" max="4" width="29.375" style="30" bestFit="1" customWidth="1"/>
    <col min="5" max="5" width="16.375" style="30" bestFit="1" customWidth="1"/>
    <col min="6" max="11" width="9" style="30"/>
    <col min="12" max="14" width="13.625" style="30" customWidth="1"/>
    <col min="15" max="15" width="6.625" style="30" customWidth="1"/>
    <col min="16" max="16" width="17.125" style="30" bestFit="1" customWidth="1"/>
    <col min="17" max="17" width="15.875" style="30" customWidth="1"/>
    <col min="18" max="18" width="14.875" style="30" customWidth="1"/>
    <col min="19" max="19" width="12.75" style="30" customWidth="1"/>
    <col min="20" max="20" width="30.25" style="30" customWidth="1"/>
    <col min="21" max="22" width="34.375" style="30" customWidth="1"/>
    <col min="23" max="23" width="45" style="30" customWidth="1"/>
    <col min="24" max="24" width="50" style="30" customWidth="1"/>
    <col min="25" max="16384" width="9" style="30"/>
  </cols>
  <sheetData>
    <row r="1" spans="1:24" customFormat="1" ht="20.25" customHeight="1" thickTop="1">
      <c r="B1" s="50" t="s">
        <v>56</v>
      </c>
    </row>
    <row r="2" spans="1:24" s="15" customFormat="1">
      <c r="A2" s="49" t="s">
        <v>51</v>
      </c>
      <c r="B2" s="123" t="s">
        <v>62</v>
      </c>
      <c r="C2" s="124"/>
      <c r="D2" s="51" t="s">
        <v>294</v>
      </c>
      <c r="E2" s="52"/>
      <c r="F2" s="52"/>
      <c r="G2" s="52"/>
      <c r="H2"/>
      <c r="I2"/>
    </row>
    <row r="3" spans="1:24" s="15" customFormat="1" ht="18.75">
      <c r="A3" s="49" t="s">
        <v>52</v>
      </c>
      <c r="B3" s="117" t="s">
        <v>64</v>
      </c>
      <c r="C3" s="118"/>
      <c r="D3" s="53" t="s">
        <v>295</v>
      </c>
      <c r="E3" s="54" t="s">
        <v>57</v>
      </c>
      <c r="F3" s="119" t="s">
        <v>58</v>
      </c>
      <c r="G3" s="120"/>
    </row>
    <row r="4" spans="1:24" s="15" customFormat="1" ht="18.75">
      <c r="A4" s="49" t="s">
        <v>53</v>
      </c>
      <c r="B4" s="117" t="s">
        <v>66</v>
      </c>
      <c r="C4" s="118"/>
      <c r="D4" s="55"/>
      <c r="E4" s="56" t="s">
        <v>59</v>
      </c>
      <c r="F4" s="121">
        <v>44996</v>
      </c>
      <c r="G4" s="122"/>
    </row>
    <row r="5" spans="1:24" ht="8.25" customHeight="1"/>
    <row r="6" spans="1:24">
      <c r="L6" s="62" t="s">
        <v>452</v>
      </c>
      <c r="M6" s="63"/>
      <c r="N6" s="63"/>
      <c r="O6" s="63"/>
      <c r="P6" s="63"/>
      <c r="Q6" s="63"/>
      <c r="R6" s="63"/>
      <c r="S6" s="64"/>
      <c r="U6" s="31" t="s">
        <v>16</v>
      </c>
      <c r="V6" s="31" t="s">
        <v>17</v>
      </c>
    </row>
    <row r="7" spans="1:24">
      <c r="A7" s="49" t="s">
        <v>54</v>
      </c>
      <c r="B7" s="67" t="s">
        <v>7</v>
      </c>
      <c r="C7" s="67" t="s">
        <v>63</v>
      </c>
      <c r="D7" s="68" t="s">
        <v>65</v>
      </c>
      <c r="E7" s="67" t="s">
        <v>3</v>
      </c>
      <c r="F7" s="67" t="s">
        <v>4</v>
      </c>
      <c r="G7" s="67" t="s">
        <v>0</v>
      </c>
      <c r="H7" s="67" t="s">
        <v>2</v>
      </c>
      <c r="I7" s="67" t="s">
        <v>461</v>
      </c>
      <c r="J7" s="67" t="s">
        <v>462</v>
      </c>
      <c r="K7" s="67" t="s">
        <v>463</v>
      </c>
      <c r="L7" s="65" t="s">
        <v>453</v>
      </c>
      <c r="M7" s="65" t="s">
        <v>454</v>
      </c>
      <c r="N7" s="65" t="s">
        <v>455</v>
      </c>
      <c r="O7" s="65" t="s">
        <v>456</v>
      </c>
      <c r="P7" s="65" t="s">
        <v>457</v>
      </c>
      <c r="Q7" s="65" t="s">
        <v>458</v>
      </c>
      <c r="R7" s="65" t="s">
        <v>459</v>
      </c>
      <c r="S7" s="66" t="s">
        <v>460</v>
      </c>
      <c r="T7" s="65" t="s">
        <v>1</v>
      </c>
      <c r="U7" s="32" t="str">
        <f>"Create Table "&amp;D3 &amp;"("</f>
        <v>Create Table s_counter(</v>
      </c>
      <c r="V7" s="32"/>
      <c r="W7" s="31" t="s">
        <v>365</v>
      </c>
      <c r="X7" s="31" t="s">
        <v>17</v>
      </c>
    </row>
    <row r="8" spans="1:24">
      <c r="A8" s="49" t="s">
        <v>55</v>
      </c>
      <c r="B8" s="33">
        <f>ROW()-7</f>
        <v>1</v>
      </c>
      <c r="C8" s="16" t="s">
        <v>67</v>
      </c>
      <c r="D8" s="16" t="s">
        <v>162</v>
      </c>
      <c r="E8" s="16" t="s">
        <v>121</v>
      </c>
      <c r="F8" s="58" t="s">
        <v>90</v>
      </c>
      <c r="G8" s="33" t="s">
        <v>14</v>
      </c>
      <c r="H8" s="34" t="s">
        <v>15</v>
      </c>
      <c r="I8" s="33"/>
      <c r="J8" s="33"/>
      <c r="K8" s="35" t="s">
        <v>18</v>
      </c>
      <c r="L8" s="69" t="s">
        <v>464</v>
      </c>
      <c r="M8" s="70"/>
      <c r="N8" s="70"/>
      <c r="O8" s="71"/>
      <c r="P8" s="72"/>
      <c r="Q8" s="72"/>
      <c r="R8" s="73"/>
      <c r="S8" s="74"/>
      <c r="T8" s="36"/>
      <c r="U8" s="37" t="str">
        <f t="shared" ref="U8:U9" si="0">D8&amp;" " &amp;E8&amp;" "&amp;K8&amp;","</f>
        <v>s1_id integer NOT NULL,</v>
      </c>
      <c r="V8" s="37"/>
      <c r="W8" s="37" t="str">
        <f>"COMMENT ON COLUMN "&amp;$D$3&amp;"."&amp;$D8&amp;" IS '"&amp;$C8&amp;"';"</f>
        <v>COMMENT ON COLUMN s_counter.s1_id IS '処理No_1';</v>
      </c>
      <c r="X8" s="37"/>
    </row>
    <row r="9" spans="1:24">
      <c r="B9" s="33">
        <f t="shared" ref="B9" si="1">ROW()-7</f>
        <v>2</v>
      </c>
      <c r="C9" s="16" t="s">
        <v>255</v>
      </c>
      <c r="D9" s="16" t="s">
        <v>291</v>
      </c>
      <c r="E9" s="16" t="s">
        <v>121</v>
      </c>
      <c r="F9" s="58" t="s">
        <v>90</v>
      </c>
      <c r="G9" s="33" t="s">
        <v>14</v>
      </c>
      <c r="H9" s="34"/>
      <c r="I9" s="33"/>
      <c r="J9" s="33"/>
      <c r="K9" s="35"/>
      <c r="L9" s="80"/>
      <c r="M9" s="81"/>
      <c r="N9" s="81"/>
      <c r="O9" s="82"/>
      <c r="P9" s="83"/>
      <c r="Q9" s="83"/>
      <c r="R9" s="84"/>
      <c r="S9" s="85"/>
      <c r="T9" s="36"/>
      <c r="U9" s="37" t="str">
        <f t="shared" si="0"/>
        <v>s_count integer ,</v>
      </c>
      <c r="V9" s="37"/>
      <c r="W9" s="37" t="str">
        <f>"COMMENT ON COLUMN "&amp;$D$3&amp;"."&amp;$D9&amp;" IS '"&amp;$C9&amp;"';"</f>
        <v>COMMENT ON COLUMN s_counter.s_count IS '処理回数';</v>
      </c>
      <c r="X9" s="37"/>
    </row>
    <row r="10" spans="1:24">
      <c r="B10" s="39"/>
      <c r="C10" s="40"/>
      <c r="D10" s="40" t="s">
        <v>296</v>
      </c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1"/>
      <c r="U10" s="42" t="str">
        <f>D10&amp;");"</f>
        <v>primary key (s1_id));</v>
      </c>
      <c r="V10" s="42"/>
      <c r="W10" s="41"/>
      <c r="X10" s="41"/>
    </row>
    <row r="11" spans="1:24">
      <c r="O11" s="76"/>
      <c r="P11" s="77"/>
      <c r="Q11" s="77"/>
      <c r="R11" s="78"/>
      <c r="S11" s="79"/>
    </row>
    <row r="12" spans="1:24">
      <c r="O12" s="76"/>
      <c r="P12" s="77"/>
      <c r="Q12" s="77"/>
      <c r="R12" s="78"/>
      <c r="S12" s="79"/>
    </row>
    <row r="13" spans="1:24">
      <c r="C13" s="30" t="s">
        <v>297</v>
      </c>
      <c r="O13" s="76"/>
      <c r="P13" s="77"/>
      <c r="Q13" s="77"/>
      <c r="R13" s="78"/>
      <c r="S13" s="79"/>
    </row>
    <row r="14" spans="1:24">
      <c r="C14" s="30" t="s">
        <v>298</v>
      </c>
      <c r="O14" s="76"/>
      <c r="P14" s="77"/>
      <c r="Q14" s="77"/>
      <c r="R14" s="78"/>
      <c r="S14" s="79"/>
    </row>
    <row r="15" spans="1:24">
      <c r="O15" s="76"/>
      <c r="P15" s="77"/>
      <c r="Q15" s="77"/>
      <c r="R15" s="78"/>
      <c r="S15" s="79"/>
    </row>
    <row r="16" spans="1:24">
      <c r="C16" s="30" t="s">
        <v>299</v>
      </c>
      <c r="O16" s="76"/>
      <c r="P16" s="77"/>
      <c r="Q16" s="77"/>
      <c r="R16" s="78"/>
      <c r="S16" s="79"/>
    </row>
    <row r="17" spans="3:5">
      <c r="C17" s="30" t="s">
        <v>300</v>
      </c>
    </row>
    <row r="18" spans="3:5">
      <c r="C18" s="30" t="s">
        <v>301</v>
      </c>
    </row>
    <row r="19" spans="3:5">
      <c r="C19" s="30" t="s">
        <v>302</v>
      </c>
      <c r="E19" s="30" t="s">
        <v>311</v>
      </c>
    </row>
    <row r="20" spans="3:5">
      <c r="C20" s="30" t="s">
        <v>303</v>
      </c>
    </row>
    <row r="21" spans="3:5">
      <c r="C21" s="30" t="s">
        <v>304</v>
      </c>
    </row>
    <row r="22" spans="3:5">
      <c r="C22" s="30" t="s">
        <v>305</v>
      </c>
    </row>
    <row r="23" spans="3:5">
      <c r="C23" s="30" t="s">
        <v>306</v>
      </c>
    </row>
    <row r="24" spans="3:5">
      <c r="C24" s="30" t="s">
        <v>307</v>
      </c>
    </row>
  </sheetData>
  <mergeCells count="5">
    <mergeCell ref="B2:C2"/>
    <mergeCell ref="B3:C3"/>
    <mergeCell ref="F3:G3"/>
    <mergeCell ref="B4:C4"/>
    <mergeCell ref="F4:G4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1179F-3F37-4E79-B671-82F4C32CA569}">
  <dimension ref="A1:X16"/>
  <sheetViews>
    <sheetView showGridLines="0" zoomScale="85" zoomScaleNormal="85" workbookViewId="0">
      <selection activeCell="L13" sqref="L13:S14"/>
    </sheetView>
  </sheetViews>
  <sheetFormatPr defaultRowHeight="19.5"/>
  <cols>
    <col min="1" max="1" width="1.375" style="30" customWidth="1"/>
    <col min="2" max="2" width="6.25" style="30" customWidth="1"/>
    <col min="3" max="3" width="23.375" style="30" customWidth="1"/>
    <col min="4" max="4" width="29.375" style="30" bestFit="1" customWidth="1"/>
    <col min="5" max="5" width="16.375" style="30" bestFit="1" customWidth="1"/>
    <col min="6" max="11" width="9" style="30"/>
    <col min="12" max="14" width="13.625" style="30" customWidth="1"/>
    <col min="15" max="15" width="6.625" style="30" customWidth="1"/>
    <col min="16" max="16" width="17.125" style="30" bestFit="1" customWidth="1"/>
    <col min="17" max="17" width="15.875" style="30" customWidth="1"/>
    <col min="18" max="18" width="14.875" style="30" customWidth="1"/>
    <col min="19" max="19" width="12.75" style="30" customWidth="1"/>
    <col min="20" max="20" width="30.25" style="30" customWidth="1"/>
    <col min="21" max="22" width="34.375" style="30" customWidth="1"/>
    <col min="23" max="23" width="45" style="30" customWidth="1"/>
    <col min="24" max="24" width="50" style="30" customWidth="1"/>
    <col min="25" max="16384" width="9" style="30"/>
  </cols>
  <sheetData>
    <row r="1" spans="1:24" customFormat="1" ht="20.25" customHeight="1" thickTop="1">
      <c r="B1" s="50" t="s">
        <v>56</v>
      </c>
    </row>
    <row r="2" spans="1:24" s="15" customFormat="1">
      <c r="A2" s="49" t="s">
        <v>51</v>
      </c>
      <c r="B2" s="123" t="s">
        <v>62</v>
      </c>
      <c r="C2" s="124"/>
      <c r="D2" s="51" t="s">
        <v>286</v>
      </c>
      <c r="E2" s="52"/>
      <c r="F2" s="52"/>
      <c r="G2" s="52"/>
      <c r="H2"/>
      <c r="I2"/>
    </row>
    <row r="3" spans="1:24" s="15" customFormat="1" ht="18.75">
      <c r="A3" s="49" t="s">
        <v>52</v>
      </c>
      <c r="B3" s="117" t="s">
        <v>64</v>
      </c>
      <c r="C3" s="118"/>
      <c r="D3" s="53" t="s">
        <v>287</v>
      </c>
      <c r="E3" s="54" t="s">
        <v>57</v>
      </c>
      <c r="F3" s="119" t="s">
        <v>58</v>
      </c>
      <c r="G3" s="120"/>
    </row>
    <row r="4" spans="1:24" s="15" customFormat="1" ht="18.75">
      <c r="A4" s="49" t="s">
        <v>53</v>
      </c>
      <c r="B4" s="117" t="s">
        <v>66</v>
      </c>
      <c r="C4" s="118"/>
      <c r="D4" s="55"/>
      <c r="E4" s="56" t="s">
        <v>59</v>
      </c>
      <c r="F4" s="121">
        <v>44996</v>
      </c>
      <c r="G4" s="122"/>
    </row>
    <row r="5" spans="1:24" ht="8.25" customHeight="1"/>
    <row r="6" spans="1:24">
      <c r="L6" s="62" t="s">
        <v>452</v>
      </c>
      <c r="M6" s="63"/>
      <c r="N6" s="63"/>
      <c r="O6" s="63"/>
      <c r="P6" s="63"/>
      <c r="Q6" s="63"/>
      <c r="R6" s="63"/>
      <c r="S6" s="64"/>
      <c r="U6" s="31" t="s">
        <v>16</v>
      </c>
      <c r="V6" s="31" t="s">
        <v>17</v>
      </c>
    </row>
    <row r="7" spans="1:24">
      <c r="A7" s="49" t="s">
        <v>54</v>
      </c>
      <c r="B7" s="67" t="s">
        <v>7</v>
      </c>
      <c r="C7" s="67" t="s">
        <v>63</v>
      </c>
      <c r="D7" s="68" t="s">
        <v>65</v>
      </c>
      <c r="E7" s="67" t="s">
        <v>3</v>
      </c>
      <c r="F7" s="67" t="s">
        <v>4</v>
      </c>
      <c r="G7" s="67" t="s">
        <v>0</v>
      </c>
      <c r="H7" s="67" t="s">
        <v>2</v>
      </c>
      <c r="I7" s="67" t="s">
        <v>461</v>
      </c>
      <c r="J7" s="67" t="s">
        <v>462</v>
      </c>
      <c r="K7" s="67" t="s">
        <v>463</v>
      </c>
      <c r="L7" s="65" t="s">
        <v>453</v>
      </c>
      <c r="M7" s="65" t="s">
        <v>454</v>
      </c>
      <c r="N7" s="65" t="s">
        <v>455</v>
      </c>
      <c r="O7" s="65" t="s">
        <v>456</v>
      </c>
      <c r="P7" s="65" t="s">
        <v>457</v>
      </c>
      <c r="Q7" s="65" t="s">
        <v>458</v>
      </c>
      <c r="R7" s="65" t="s">
        <v>459</v>
      </c>
      <c r="S7" s="66" t="s">
        <v>460</v>
      </c>
      <c r="T7" s="65" t="s">
        <v>1</v>
      </c>
      <c r="U7" s="32" t="str">
        <f>"Create Table "&amp;D3 &amp;"("</f>
        <v>Create Table syori_rireki_log(</v>
      </c>
      <c r="V7" s="32"/>
      <c r="W7" s="31" t="s">
        <v>365</v>
      </c>
      <c r="X7" s="31" t="s">
        <v>17</v>
      </c>
    </row>
    <row r="8" spans="1:24">
      <c r="A8" s="49" t="s">
        <v>55</v>
      </c>
      <c r="B8" s="33">
        <f>ROW()-7</f>
        <v>1</v>
      </c>
      <c r="C8" s="16" t="s">
        <v>67</v>
      </c>
      <c r="D8" s="16" t="s">
        <v>162</v>
      </c>
      <c r="E8" s="16" t="s">
        <v>121</v>
      </c>
      <c r="F8" s="58" t="s">
        <v>90</v>
      </c>
      <c r="G8" s="33" t="s">
        <v>14</v>
      </c>
      <c r="H8" s="58" t="s">
        <v>273</v>
      </c>
      <c r="I8" s="60"/>
      <c r="J8" s="33"/>
      <c r="K8" s="35" t="s">
        <v>18</v>
      </c>
      <c r="L8" s="69" t="s">
        <v>464</v>
      </c>
      <c r="M8" s="70"/>
      <c r="N8" s="70"/>
      <c r="O8" s="71"/>
      <c r="P8" s="72"/>
      <c r="Q8" s="72"/>
      <c r="R8" s="73"/>
      <c r="S8" s="74"/>
      <c r="T8" s="36"/>
      <c r="U8" s="37" t="str">
        <f t="shared" ref="U8:U13" si="0">D8&amp;" " &amp;E8&amp;" "&amp;K8&amp;","</f>
        <v>s1_id integer NOT NULL,</v>
      </c>
      <c r="V8" s="37"/>
      <c r="W8" s="37" t="str">
        <f>"COMMENT ON COLUMN "&amp;$D$3&amp;"."&amp;$D8&amp;" IS '"&amp;$C8&amp;"';"</f>
        <v>COMMENT ON COLUMN syori_rireki_log.s1_id IS '処理No_1';</v>
      </c>
      <c r="X8" s="37"/>
    </row>
    <row r="9" spans="1:24">
      <c r="B9" s="33">
        <f t="shared" ref="B9:B13" si="1">ROW()-7</f>
        <v>2</v>
      </c>
      <c r="C9" s="57" t="s">
        <v>255</v>
      </c>
      <c r="D9" s="57" t="s">
        <v>291</v>
      </c>
      <c r="E9" s="57" t="s">
        <v>121</v>
      </c>
      <c r="F9" s="59" t="s">
        <v>90</v>
      </c>
      <c r="G9" s="33" t="s">
        <v>14</v>
      </c>
      <c r="H9" s="59" t="s">
        <v>273</v>
      </c>
      <c r="I9" s="59"/>
      <c r="J9" s="33"/>
      <c r="K9" s="35" t="s">
        <v>18</v>
      </c>
      <c r="L9" s="75"/>
      <c r="O9" s="76"/>
      <c r="P9" s="77"/>
      <c r="Q9" s="77"/>
      <c r="R9" s="78"/>
      <c r="S9" s="79"/>
      <c r="T9" s="36"/>
      <c r="U9" s="37" t="str">
        <f>D9&amp;" " &amp;E9&amp;" "&amp;K9&amp;","</f>
        <v>s_count integer NOT NULL,</v>
      </c>
      <c r="V9" s="37"/>
      <c r="W9" s="37" t="str">
        <f t="shared" ref="W9:W13" si="2">"COMMENT ON COLUMN "&amp;$D$3&amp;"."&amp;$D9&amp;" IS '"&amp;$C9&amp;"';"</f>
        <v>COMMENT ON COLUMN syori_rireki_log.s_count IS '処理回数';</v>
      </c>
      <c r="X9" s="37"/>
    </row>
    <row r="10" spans="1:24">
      <c r="B10" s="33">
        <f t="shared" si="1"/>
        <v>3</v>
      </c>
      <c r="C10" s="16" t="s">
        <v>137</v>
      </c>
      <c r="D10" s="16" t="s">
        <v>290</v>
      </c>
      <c r="E10" s="16" t="s">
        <v>121</v>
      </c>
      <c r="F10" s="58" t="s">
        <v>90</v>
      </c>
      <c r="G10" s="33" t="s">
        <v>14</v>
      </c>
      <c r="H10" s="58" t="s">
        <v>273</v>
      </c>
      <c r="I10" s="60"/>
      <c r="J10" s="33"/>
      <c r="K10" s="35" t="s">
        <v>18</v>
      </c>
      <c r="L10" s="75"/>
      <c r="O10" s="76"/>
      <c r="P10" s="77"/>
      <c r="Q10" s="77"/>
      <c r="R10" s="78"/>
      <c r="S10" s="79"/>
      <c r="T10" s="36"/>
      <c r="U10" s="37" t="str">
        <f t="shared" si="0"/>
        <v>s2_id integer NOT NULL,</v>
      </c>
      <c r="V10" s="37"/>
      <c r="W10" s="37" t="str">
        <f t="shared" si="2"/>
        <v>COMMENT ON COLUMN syori_rireki_log.s2_id IS '処理No_2';</v>
      </c>
      <c r="X10" s="37"/>
    </row>
    <row r="11" spans="1:24">
      <c r="B11" s="33">
        <f t="shared" si="1"/>
        <v>4</v>
      </c>
      <c r="C11" s="57" t="s">
        <v>288</v>
      </c>
      <c r="D11" s="57" t="s">
        <v>289</v>
      </c>
      <c r="E11" s="57" t="s">
        <v>121</v>
      </c>
      <c r="F11" s="59" t="s">
        <v>90</v>
      </c>
      <c r="G11" s="33" t="s">
        <v>14</v>
      </c>
      <c r="H11" s="34"/>
      <c r="I11" s="33"/>
      <c r="J11" s="33"/>
      <c r="K11" s="35"/>
      <c r="L11" s="75"/>
      <c r="O11" s="76"/>
      <c r="P11" s="77"/>
      <c r="Q11" s="77"/>
      <c r="R11" s="78"/>
      <c r="S11" s="79"/>
      <c r="T11" s="57"/>
      <c r="U11" s="37" t="str">
        <f t="shared" si="0"/>
        <v>l_count integer ,</v>
      </c>
      <c r="V11" s="37"/>
      <c r="W11" s="37" t="str">
        <f t="shared" si="2"/>
        <v>COMMENT ON COLUMN syori_rireki_log.l_count IS 'ログ行数';</v>
      </c>
      <c r="X11" s="37"/>
    </row>
    <row r="12" spans="1:24">
      <c r="B12" s="33">
        <f t="shared" si="1"/>
        <v>5</v>
      </c>
      <c r="C12" s="57" t="s">
        <v>263</v>
      </c>
      <c r="D12" s="57" t="s">
        <v>280</v>
      </c>
      <c r="E12" s="57" t="s">
        <v>122</v>
      </c>
      <c r="F12" s="59" t="s">
        <v>90</v>
      </c>
      <c r="G12" s="33" t="s">
        <v>14</v>
      </c>
      <c r="H12" s="34"/>
      <c r="I12" s="33"/>
      <c r="J12" s="33"/>
      <c r="K12" s="35"/>
      <c r="L12" s="75"/>
      <c r="O12" s="76"/>
      <c r="P12" s="77"/>
      <c r="Q12" s="77"/>
      <c r="R12" s="78"/>
      <c r="S12" s="79"/>
      <c r="T12" s="57"/>
      <c r="U12" s="37" t="str">
        <f t="shared" si="0"/>
        <v>log text ,</v>
      </c>
      <c r="V12" s="37"/>
      <c r="W12" s="37" t="str">
        <f t="shared" si="2"/>
        <v>COMMENT ON COLUMN syori_rireki_log.log IS 'ログ';</v>
      </c>
      <c r="X12" s="37"/>
    </row>
    <row r="13" spans="1:24">
      <c r="B13" s="33">
        <f t="shared" si="1"/>
        <v>6</v>
      </c>
      <c r="C13" s="57" t="s">
        <v>88</v>
      </c>
      <c r="D13" s="57" t="s">
        <v>37</v>
      </c>
      <c r="E13" s="57" t="s">
        <v>123</v>
      </c>
      <c r="F13" s="59" t="s">
        <v>90</v>
      </c>
      <c r="G13" s="33" t="s">
        <v>14</v>
      </c>
      <c r="H13" s="34"/>
      <c r="I13" s="33"/>
      <c r="J13" s="33"/>
      <c r="K13" s="35"/>
      <c r="L13" s="80"/>
      <c r="M13" s="81"/>
      <c r="N13" s="81"/>
      <c r="O13" s="82"/>
      <c r="P13" s="83"/>
      <c r="Q13" s="83"/>
      <c r="R13" s="84"/>
      <c r="S13" s="85"/>
      <c r="T13" s="36" t="s">
        <v>61</v>
      </c>
      <c r="U13" s="37" t="str">
        <f t="shared" si="0"/>
        <v>update_date timestamp ,</v>
      </c>
      <c r="V13" s="37"/>
      <c r="W13" s="37" t="str">
        <f t="shared" si="2"/>
        <v>COMMENT ON COLUMN syori_rireki_log.update_date IS '更新日時';</v>
      </c>
      <c r="X13" s="37"/>
    </row>
    <row r="14" spans="1:24">
      <c r="B14" s="39"/>
      <c r="C14" s="40"/>
      <c r="D14" s="40" t="s">
        <v>292</v>
      </c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1"/>
      <c r="U14" s="42" t="str">
        <f>D14&amp;");"</f>
        <v>primary key (s1_id,s_count,s2_id));</v>
      </c>
      <c r="V14" s="42"/>
      <c r="W14" s="41"/>
      <c r="X14" s="41"/>
    </row>
    <row r="15" spans="1:24">
      <c r="O15" s="76"/>
      <c r="P15" s="77"/>
      <c r="Q15" s="77"/>
      <c r="R15" s="78"/>
      <c r="S15" s="79"/>
    </row>
    <row r="16" spans="1:24">
      <c r="O16" s="76"/>
      <c r="P16" s="77"/>
      <c r="Q16" s="77"/>
      <c r="R16" s="78"/>
      <c r="S16" s="79"/>
    </row>
  </sheetData>
  <mergeCells count="5">
    <mergeCell ref="B2:C2"/>
    <mergeCell ref="B3:C3"/>
    <mergeCell ref="F3:G3"/>
    <mergeCell ref="B4:C4"/>
    <mergeCell ref="F4:G4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D3F9C-D53A-43B2-81AC-0424BBD4956B}">
  <dimension ref="A1:X18"/>
  <sheetViews>
    <sheetView showGridLines="0" zoomScale="85" zoomScaleNormal="85" workbookViewId="0">
      <selection activeCell="U22" sqref="U22"/>
    </sheetView>
  </sheetViews>
  <sheetFormatPr defaultRowHeight="19.5"/>
  <cols>
    <col min="1" max="1" width="1.375" style="30" customWidth="1"/>
    <col min="2" max="2" width="6.25" style="30" customWidth="1"/>
    <col min="3" max="3" width="23.375" style="30" customWidth="1"/>
    <col min="4" max="4" width="29.375" style="30" bestFit="1" customWidth="1"/>
    <col min="5" max="5" width="16.375" style="30" bestFit="1" customWidth="1"/>
    <col min="6" max="11" width="9" style="30"/>
    <col min="12" max="14" width="13.625" style="30" customWidth="1"/>
    <col min="15" max="15" width="6.625" style="30" customWidth="1"/>
    <col min="16" max="16" width="17.125" style="30" bestFit="1" customWidth="1"/>
    <col min="17" max="17" width="15.875" style="30" customWidth="1"/>
    <col min="18" max="18" width="14.875" style="30" customWidth="1"/>
    <col min="19" max="19" width="12.75" style="30" customWidth="1"/>
    <col min="20" max="20" width="30.25" style="30" customWidth="1"/>
    <col min="21" max="22" width="34.375" style="30" customWidth="1"/>
    <col min="23" max="23" width="45" style="30" customWidth="1"/>
    <col min="24" max="24" width="50" style="30" customWidth="1"/>
    <col min="25" max="16384" width="9" style="30"/>
  </cols>
  <sheetData>
    <row r="1" spans="1:24" customFormat="1" ht="20.25" customHeight="1" thickTop="1">
      <c r="B1" s="50" t="s">
        <v>56</v>
      </c>
    </row>
    <row r="2" spans="1:24" s="15" customFormat="1">
      <c r="A2" s="49" t="s">
        <v>51</v>
      </c>
      <c r="B2" s="123" t="s">
        <v>62</v>
      </c>
      <c r="C2" s="124"/>
      <c r="D2" s="51" t="s">
        <v>425</v>
      </c>
      <c r="E2" s="52"/>
      <c r="F2" s="52"/>
      <c r="G2" s="52"/>
      <c r="H2"/>
      <c r="I2"/>
    </row>
    <row r="3" spans="1:24" s="15" customFormat="1" ht="18.75">
      <c r="A3" s="49" t="s">
        <v>52</v>
      </c>
      <c r="B3" s="117" t="s">
        <v>64</v>
      </c>
      <c r="C3" s="118"/>
      <c r="D3" s="53" t="s">
        <v>424</v>
      </c>
      <c r="E3" s="54" t="s">
        <v>57</v>
      </c>
      <c r="F3" s="119" t="s">
        <v>58</v>
      </c>
      <c r="G3" s="120"/>
    </row>
    <row r="4" spans="1:24" s="15" customFormat="1" ht="18.75">
      <c r="A4" s="49" t="s">
        <v>53</v>
      </c>
      <c r="B4" s="117" t="s">
        <v>66</v>
      </c>
      <c r="C4" s="118"/>
      <c r="D4" s="55"/>
      <c r="E4" s="56" t="s">
        <v>59</v>
      </c>
      <c r="F4" s="121">
        <v>45384</v>
      </c>
      <c r="G4" s="122"/>
    </row>
    <row r="5" spans="1:24" ht="8.25" customHeight="1"/>
    <row r="6" spans="1:24">
      <c r="L6" s="62" t="s">
        <v>452</v>
      </c>
      <c r="M6" s="63"/>
      <c r="N6" s="63"/>
      <c r="O6" s="63"/>
      <c r="P6" s="63"/>
      <c r="Q6" s="63"/>
      <c r="R6" s="63"/>
      <c r="S6" s="64"/>
      <c r="U6" s="31" t="s">
        <v>16</v>
      </c>
      <c r="V6" s="31" t="s">
        <v>17</v>
      </c>
    </row>
    <row r="7" spans="1:24">
      <c r="A7" s="49" t="s">
        <v>54</v>
      </c>
      <c r="B7" s="67" t="s">
        <v>7</v>
      </c>
      <c r="C7" s="67" t="s">
        <v>63</v>
      </c>
      <c r="D7" s="68" t="s">
        <v>65</v>
      </c>
      <c r="E7" s="67" t="s">
        <v>3</v>
      </c>
      <c r="F7" s="67" t="s">
        <v>4</v>
      </c>
      <c r="G7" s="67" t="s">
        <v>0</v>
      </c>
      <c r="H7" s="67" t="s">
        <v>2</v>
      </c>
      <c r="I7" s="67" t="s">
        <v>461</v>
      </c>
      <c r="J7" s="67" t="s">
        <v>462</v>
      </c>
      <c r="K7" s="67" t="s">
        <v>463</v>
      </c>
      <c r="L7" s="65" t="s">
        <v>453</v>
      </c>
      <c r="M7" s="65" t="s">
        <v>454</v>
      </c>
      <c r="N7" s="65" t="s">
        <v>455</v>
      </c>
      <c r="O7" s="65" t="s">
        <v>456</v>
      </c>
      <c r="P7" s="65" t="s">
        <v>457</v>
      </c>
      <c r="Q7" s="65" t="s">
        <v>458</v>
      </c>
      <c r="R7" s="65" t="s">
        <v>459</v>
      </c>
      <c r="S7" s="66" t="s">
        <v>460</v>
      </c>
      <c r="T7" s="65" t="s">
        <v>1</v>
      </c>
      <c r="U7" s="32" t="str">
        <f>"Create Table "&amp;D3 &amp;"("</f>
        <v>Create Table syori_queue(</v>
      </c>
      <c r="V7" s="32"/>
      <c r="W7" s="31" t="s">
        <v>365</v>
      </c>
      <c r="X7" s="31" t="s">
        <v>17</v>
      </c>
    </row>
    <row r="8" spans="1:24">
      <c r="A8" s="49" t="s">
        <v>55</v>
      </c>
      <c r="B8" s="33">
        <f>ROW()-7</f>
        <v>1</v>
      </c>
      <c r="C8" s="16" t="s">
        <v>469</v>
      </c>
      <c r="D8" s="16" t="s">
        <v>126</v>
      </c>
      <c r="E8" s="16" t="s">
        <v>121</v>
      </c>
      <c r="F8" s="58" t="s">
        <v>90</v>
      </c>
      <c r="G8" s="33" t="s">
        <v>14</v>
      </c>
      <c r="H8" s="58" t="s">
        <v>273</v>
      </c>
      <c r="I8" s="33"/>
      <c r="J8" s="33"/>
      <c r="K8" s="35" t="s">
        <v>18</v>
      </c>
      <c r="L8" s="69" t="s">
        <v>464</v>
      </c>
      <c r="M8" s="70"/>
      <c r="N8" s="70"/>
      <c r="O8" s="71"/>
      <c r="P8" s="72"/>
      <c r="Q8" s="72"/>
      <c r="R8" s="73"/>
      <c r="S8" s="74"/>
      <c r="T8" s="36"/>
      <c r="U8" s="37" t="str">
        <f t="shared" ref="U8:U13" si="0">D8&amp;" " &amp;E8&amp;" "&amp;K8&amp;","</f>
        <v>s1_id integer NOT NULL,</v>
      </c>
      <c r="V8" s="37"/>
      <c r="W8" s="37" t="str">
        <f>"COMMENT ON COLUMN "&amp;$D$3&amp;"."&amp;$D8&amp;" IS '"&amp;$C8&amp;"';"</f>
        <v>COMMENT ON COLUMN syori_queue.s1_id IS '処理No1';</v>
      </c>
      <c r="X8" s="37"/>
    </row>
    <row r="9" spans="1:24">
      <c r="B9" s="33">
        <f t="shared" ref="B9:B13" si="1">ROW()-7</f>
        <v>2</v>
      </c>
      <c r="C9" s="16" t="s">
        <v>470</v>
      </c>
      <c r="D9" s="16" t="s">
        <v>471</v>
      </c>
      <c r="E9" s="57" t="s">
        <v>472</v>
      </c>
      <c r="F9" s="59"/>
      <c r="G9" s="33" t="s">
        <v>14</v>
      </c>
      <c r="H9" s="58"/>
      <c r="I9" s="33"/>
      <c r="J9" s="33"/>
      <c r="K9" s="35"/>
      <c r="L9" s="75"/>
      <c r="O9" s="76"/>
      <c r="P9" s="77"/>
      <c r="Q9" s="77"/>
      <c r="R9" s="78"/>
      <c r="S9" s="79"/>
      <c r="T9" s="36"/>
      <c r="U9" s="37" t="str">
        <f t="shared" ref="U9" si="2">D9&amp;" " &amp;E9&amp;" "&amp;K9&amp;","</f>
        <v>s2_ids text ,</v>
      </c>
      <c r="V9" s="37"/>
      <c r="W9" s="37" t="str">
        <f t="shared" ref="W9:W13" si="3">"COMMENT ON COLUMN "&amp;$D$3&amp;"."&amp;$D9&amp;" IS '"&amp;$C9&amp;"';"</f>
        <v>COMMENT ON COLUMN syori_queue.s2_ids IS '処理No2リスト';</v>
      </c>
      <c r="X9" s="37"/>
    </row>
    <row r="10" spans="1:24">
      <c r="B10" s="33">
        <f t="shared" si="1"/>
        <v>3</v>
      </c>
      <c r="C10" s="16" t="s">
        <v>473</v>
      </c>
      <c r="D10" s="16" t="s">
        <v>474</v>
      </c>
      <c r="E10" s="57" t="s">
        <v>472</v>
      </c>
      <c r="F10" s="59"/>
      <c r="G10" s="33" t="s">
        <v>14</v>
      </c>
      <c r="H10" s="58"/>
      <c r="I10" s="33"/>
      <c r="J10" s="33"/>
      <c r="K10" s="35"/>
      <c r="L10" s="75"/>
      <c r="O10" s="76"/>
      <c r="P10" s="77"/>
      <c r="Q10" s="77"/>
      <c r="R10" s="78"/>
      <c r="S10" s="79"/>
      <c r="T10" s="36"/>
      <c r="U10" s="37" t="str">
        <f t="shared" ref="U10" si="4">D10&amp;" " &amp;E10&amp;" "&amp;K10&amp;","</f>
        <v>s3_ids text ,</v>
      </c>
      <c r="V10" s="37"/>
      <c r="W10" s="37" t="str">
        <f t="shared" si="3"/>
        <v>COMMENT ON COLUMN syori_queue.s3_ids IS '処理No3リスト';</v>
      </c>
      <c r="X10" s="37"/>
    </row>
    <row r="11" spans="1:24">
      <c r="B11" s="33">
        <f t="shared" si="1"/>
        <v>4</v>
      </c>
      <c r="C11" s="57" t="s">
        <v>419</v>
      </c>
      <c r="D11" s="57" t="s">
        <v>422</v>
      </c>
      <c r="E11" s="57" t="s">
        <v>418</v>
      </c>
      <c r="F11" s="59">
        <v>256</v>
      </c>
      <c r="G11" s="33" t="s">
        <v>14</v>
      </c>
      <c r="H11" s="58" t="s">
        <v>273</v>
      </c>
      <c r="I11" s="33"/>
      <c r="J11" s="33"/>
      <c r="K11" s="35" t="s">
        <v>18</v>
      </c>
      <c r="L11" s="75"/>
      <c r="O11" s="76"/>
      <c r="P11" s="77"/>
      <c r="Q11" s="77"/>
      <c r="R11" s="78"/>
      <c r="S11" s="79"/>
      <c r="T11" s="36"/>
      <c r="U11" s="37" t="str">
        <f t="shared" si="0"/>
        <v>run_host varchar(256) NOT NULL,</v>
      </c>
      <c r="V11" s="37"/>
      <c r="W11" s="37" t="str">
        <f t="shared" si="3"/>
        <v>COMMENT ON COLUMN syori_queue.run_host IS '実行ホスト';</v>
      </c>
      <c r="X11" s="37"/>
    </row>
    <row r="12" spans="1:24">
      <c r="B12" s="33">
        <f t="shared" si="1"/>
        <v>5</v>
      </c>
      <c r="C12" s="57" t="s">
        <v>87</v>
      </c>
      <c r="D12" s="57" t="s">
        <v>36</v>
      </c>
      <c r="E12" s="57" t="s">
        <v>121</v>
      </c>
      <c r="F12" s="59" t="s">
        <v>90</v>
      </c>
      <c r="G12" s="33" t="s">
        <v>14</v>
      </c>
      <c r="H12" s="34"/>
      <c r="I12" s="33"/>
      <c r="J12" s="33"/>
      <c r="K12" s="35"/>
      <c r="L12" s="75"/>
      <c r="O12" s="76"/>
      <c r="P12" s="77"/>
      <c r="Q12" s="77"/>
      <c r="R12" s="78"/>
      <c r="S12" s="79"/>
      <c r="T12" s="36" t="s">
        <v>61</v>
      </c>
      <c r="U12" s="37" t="str">
        <f t="shared" si="0"/>
        <v>update_u_id integer ,</v>
      </c>
      <c r="V12" s="37"/>
      <c r="W12" s="37" t="str">
        <f t="shared" si="3"/>
        <v>COMMENT ON COLUMN syori_queue.update_u_id IS '更新者';</v>
      </c>
      <c r="X12" s="37"/>
    </row>
    <row r="13" spans="1:24">
      <c r="B13" s="33">
        <f t="shared" si="1"/>
        <v>6</v>
      </c>
      <c r="C13" s="57" t="s">
        <v>88</v>
      </c>
      <c r="D13" s="57" t="s">
        <v>426</v>
      </c>
      <c r="E13" s="57" t="s">
        <v>123</v>
      </c>
      <c r="F13" s="59" t="s">
        <v>90</v>
      </c>
      <c r="G13" s="33" t="s">
        <v>14</v>
      </c>
      <c r="H13" s="58" t="s">
        <v>273</v>
      </c>
      <c r="I13" s="33"/>
      <c r="J13" s="33"/>
      <c r="K13" s="35" t="s">
        <v>18</v>
      </c>
      <c r="L13" s="80"/>
      <c r="M13" s="81"/>
      <c r="N13" s="81"/>
      <c r="O13" s="82"/>
      <c r="P13" s="83"/>
      <c r="Q13" s="83"/>
      <c r="R13" s="84"/>
      <c r="S13" s="85"/>
      <c r="T13" s="36" t="s">
        <v>61</v>
      </c>
      <c r="U13" s="37" t="str">
        <f t="shared" si="0"/>
        <v>update_date timestamp NOT NULL,</v>
      </c>
      <c r="V13" s="37"/>
      <c r="W13" s="37" t="str">
        <f t="shared" si="3"/>
        <v>COMMENT ON COLUMN syori_queue.update_date IS '更新日時';</v>
      </c>
      <c r="X13" s="37"/>
    </row>
    <row r="14" spans="1:24">
      <c r="B14" s="39"/>
      <c r="C14" s="40"/>
      <c r="D14" s="40" t="s">
        <v>427</v>
      </c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1"/>
      <c r="U14" s="42" t="str">
        <f>D14&amp;");"</f>
        <v>primary key (s1_id,run_host,update_date));</v>
      </c>
      <c r="V14" s="42"/>
      <c r="W14" s="41"/>
      <c r="X14" s="41"/>
    </row>
    <row r="15" spans="1:24">
      <c r="O15" s="76"/>
      <c r="P15" s="77"/>
      <c r="Q15" s="77"/>
      <c r="R15" s="78"/>
      <c r="S15" s="79"/>
    </row>
    <row r="16" spans="1:24">
      <c r="O16" s="76"/>
      <c r="P16" s="77"/>
      <c r="Q16" s="77"/>
      <c r="R16" s="78"/>
      <c r="S16" s="79"/>
    </row>
    <row r="17" spans="15:19">
      <c r="O17" s="76"/>
      <c r="P17" s="77"/>
      <c r="Q17" s="77"/>
      <c r="R17" s="78"/>
      <c r="S17" s="79"/>
    </row>
    <row r="18" spans="15:19">
      <c r="O18" s="76"/>
      <c r="P18" s="77"/>
      <c r="Q18" s="77"/>
      <c r="R18" s="78"/>
      <c r="S18" s="79"/>
    </row>
  </sheetData>
  <mergeCells count="5">
    <mergeCell ref="B2:C2"/>
    <mergeCell ref="B3:C3"/>
    <mergeCell ref="F3:G3"/>
    <mergeCell ref="B4:C4"/>
    <mergeCell ref="F4:G4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37DDD-C701-44BD-B3A7-60AB9BD82EB4}">
  <dimension ref="A1:X16"/>
  <sheetViews>
    <sheetView showGridLines="0" zoomScale="85" zoomScaleNormal="85" workbookViewId="0">
      <selection activeCell="A10" sqref="A10"/>
    </sheetView>
  </sheetViews>
  <sheetFormatPr defaultRowHeight="19.5"/>
  <cols>
    <col min="1" max="1" width="1.375" style="30" customWidth="1"/>
    <col min="2" max="2" width="6.25" style="30" customWidth="1"/>
    <col min="3" max="3" width="23.375" style="30" customWidth="1"/>
    <col min="4" max="4" width="29.375" style="30" bestFit="1" customWidth="1"/>
    <col min="5" max="5" width="16.375" style="30" bestFit="1" customWidth="1"/>
    <col min="6" max="11" width="9" style="30"/>
    <col min="12" max="14" width="13.625" style="30" customWidth="1"/>
    <col min="15" max="15" width="6.625" style="30" customWidth="1"/>
    <col min="16" max="16" width="17.125" style="30" bestFit="1" customWidth="1"/>
    <col min="17" max="17" width="15.875" style="30" customWidth="1"/>
    <col min="18" max="18" width="14.875" style="30" customWidth="1"/>
    <col min="19" max="19" width="12.75" style="30" customWidth="1"/>
    <col min="20" max="20" width="30.25" style="30" customWidth="1"/>
    <col min="21" max="22" width="34.375" style="30" customWidth="1"/>
    <col min="23" max="23" width="45" style="30" customWidth="1"/>
    <col min="24" max="24" width="50" style="30" customWidth="1"/>
    <col min="25" max="16384" width="9" style="30"/>
  </cols>
  <sheetData>
    <row r="1" spans="1:24" customFormat="1" ht="20.25" customHeight="1" thickTop="1">
      <c r="B1" s="50" t="s">
        <v>56</v>
      </c>
    </row>
    <row r="2" spans="1:24" s="15" customFormat="1">
      <c r="A2" s="49" t="s">
        <v>51</v>
      </c>
      <c r="B2" s="123" t="s">
        <v>62</v>
      </c>
      <c r="C2" s="124"/>
      <c r="D2" s="51" t="s">
        <v>425</v>
      </c>
      <c r="E2" s="52"/>
      <c r="F2" s="52"/>
      <c r="G2" s="52"/>
      <c r="H2"/>
      <c r="I2"/>
    </row>
    <row r="3" spans="1:24" s="15" customFormat="1" ht="18.75">
      <c r="A3" s="49" t="s">
        <v>52</v>
      </c>
      <c r="B3" s="117" t="s">
        <v>64</v>
      </c>
      <c r="C3" s="118"/>
      <c r="D3" s="53" t="s">
        <v>495</v>
      </c>
      <c r="E3" s="54" t="s">
        <v>57</v>
      </c>
      <c r="F3" s="119" t="s">
        <v>58</v>
      </c>
      <c r="G3" s="120"/>
    </row>
    <row r="4" spans="1:24" s="15" customFormat="1" ht="18.75">
      <c r="A4" s="49" t="s">
        <v>53</v>
      </c>
      <c r="B4" s="117" t="s">
        <v>66</v>
      </c>
      <c r="C4" s="118"/>
      <c r="D4" s="55"/>
      <c r="E4" s="56" t="s">
        <v>59</v>
      </c>
      <c r="F4" s="121">
        <v>45594</v>
      </c>
      <c r="G4" s="122"/>
    </row>
    <row r="5" spans="1:24" ht="8.25" customHeight="1"/>
    <row r="6" spans="1:24">
      <c r="L6" s="62" t="s">
        <v>452</v>
      </c>
      <c r="M6" s="63"/>
      <c r="N6" s="63"/>
      <c r="O6" s="63"/>
      <c r="P6" s="63"/>
      <c r="Q6" s="63"/>
      <c r="R6" s="63"/>
      <c r="S6" s="64"/>
      <c r="U6" s="31" t="s">
        <v>16</v>
      </c>
      <c r="V6" s="31" t="s">
        <v>17</v>
      </c>
    </row>
    <row r="7" spans="1:24">
      <c r="A7" s="49" t="s">
        <v>54</v>
      </c>
      <c r="B7" s="67" t="s">
        <v>7</v>
      </c>
      <c r="C7" s="67" t="s">
        <v>63</v>
      </c>
      <c r="D7" s="68" t="s">
        <v>65</v>
      </c>
      <c r="E7" s="67" t="s">
        <v>3</v>
      </c>
      <c r="F7" s="67" t="s">
        <v>4</v>
      </c>
      <c r="G7" s="67" t="s">
        <v>0</v>
      </c>
      <c r="H7" s="67" t="s">
        <v>2</v>
      </c>
      <c r="I7" s="67" t="s">
        <v>461</v>
      </c>
      <c r="J7" s="67" t="s">
        <v>462</v>
      </c>
      <c r="K7" s="67" t="s">
        <v>463</v>
      </c>
      <c r="L7" s="65" t="s">
        <v>453</v>
      </c>
      <c r="M7" s="65" t="s">
        <v>454</v>
      </c>
      <c r="N7" s="65" t="s">
        <v>455</v>
      </c>
      <c r="O7" s="65" t="s">
        <v>456</v>
      </c>
      <c r="P7" s="65" t="s">
        <v>457</v>
      </c>
      <c r="Q7" s="65" t="s">
        <v>458</v>
      </c>
      <c r="R7" s="65" t="s">
        <v>459</v>
      </c>
      <c r="S7" s="66" t="s">
        <v>460</v>
      </c>
      <c r="T7" s="65" t="s">
        <v>1</v>
      </c>
      <c r="U7" s="32" t="str">
        <f>"Create Table "&amp;D3 &amp;"("</f>
        <v>Create Table syori_exclusive(</v>
      </c>
      <c r="V7" s="32"/>
      <c r="W7" s="31" t="s">
        <v>365</v>
      </c>
      <c r="X7" s="31" t="s">
        <v>17</v>
      </c>
    </row>
    <row r="8" spans="1:24">
      <c r="A8" s="49" t="s">
        <v>55</v>
      </c>
      <c r="B8" s="33">
        <f>ROW()-7</f>
        <v>1</v>
      </c>
      <c r="C8" s="16" t="s">
        <v>469</v>
      </c>
      <c r="D8" s="16" t="s">
        <v>126</v>
      </c>
      <c r="E8" s="16" t="s">
        <v>121</v>
      </c>
      <c r="F8" s="58" t="s">
        <v>90</v>
      </c>
      <c r="G8" s="33" t="s">
        <v>14</v>
      </c>
      <c r="H8" s="58" t="s">
        <v>273</v>
      </c>
      <c r="I8" s="33"/>
      <c r="J8" s="33"/>
      <c r="K8" s="35" t="s">
        <v>18</v>
      </c>
      <c r="L8" s="69" t="s">
        <v>464</v>
      </c>
      <c r="M8" s="70"/>
      <c r="N8" s="70"/>
      <c r="O8" s="71"/>
      <c r="P8" s="72"/>
      <c r="Q8" s="72"/>
      <c r="R8" s="73"/>
      <c r="S8" s="74"/>
      <c r="T8" s="36"/>
      <c r="U8" s="37" t="str">
        <f t="shared" ref="U8:U11" si="0">D8&amp;" " &amp;E8&amp;" "&amp;K8&amp;","</f>
        <v>s1_id integer NOT NULL,</v>
      </c>
      <c r="V8" s="37"/>
      <c r="W8" s="37" t="str">
        <f>"COMMENT ON COLUMN "&amp;$D$3&amp;"."&amp;$D8&amp;" IS '"&amp;$C8&amp;"';"</f>
        <v>COMMENT ON COLUMN syori_exclusive.s1_id IS '処理No1';</v>
      </c>
      <c r="X8" s="37"/>
    </row>
    <row r="9" spans="1:24">
      <c r="B9" s="33">
        <f t="shared" ref="B9:B11" si="1">ROW()-7</f>
        <v>2</v>
      </c>
      <c r="C9" s="57" t="s">
        <v>419</v>
      </c>
      <c r="D9" s="57" t="s">
        <v>422</v>
      </c>
      <c r="E9" s="57" t="s">
        <v>418</v>
      </c>
      <c r="F9" s="59">
        <v>256</v>
      </c>
      <c r="G9" s="33" t="s">
        <v>14</v>
      </c>
      <c r="H9" s="58"/>
      <c r="I9" s="33"/>
      <c r="J9" s="33"/>
      <c r="K9" s="35" t="s">
        <v>18</v>
      </c>
      <c r="L9" s="75"/>
      <c r="O9" s="76"/>
      <c r="P9" s="77"/>
      <c r="Q9" s="77"/>
      <c r="R9" s="78"/>
      <c r="S9" s="79"/>
      <c r="T9" s="36"/>
      <c r="U9" s="37" t="str">
        <f t="shared" si="0"/>
        <v>run_host varchar(256) NOT NULL,</v>
      </c>
      <c r="V9" s="37"/>
      <c r="W9" s="37" t="str">
        <f t="shared" ref="W9:W11" si="2">"COMMENT ON COLUMN "&amp;$D$3&amp;"."&amp;$D9&amp;" IS '"&amp;$C9&amp;"';"</f>
        <v>COMMENT ON COLUMN syori_exclusive.run_host IS '実行ホスト';</v>
      </c>
      <c r="X9" s="37"/>
    </row>
    <row r="10" spans="1:24">
      <c r="B10" s="33">
        <f t="shared" si="1"/>
        <v>3</v>
      </c>
      <c r="C10" s="57" t="s">
        <v>87</v>
      </c>
      <c r="D10" s="57" t="s">
        <v>36</v>
      </c>
      <c r="E10" s="57" t="s">
        <v>121</v>
      </c>
      <c r="F10" s="59" t="s">
        <v>90</v>
      </c>
      <c r="G10" s="33" t="s">
        <v>14</v>
      </c>
      <c r="H10" s="34"/>
      <c r="I10" s="33"/>
      <c r="J10" s="33"/>
      <c r="K10" s="35"/>
      <c r="L10" s="75"/>
      <c r="O10" s="76"/>
      <c r="P10" s="77"/>
      <c r="Q10" s="77"/>
      <c r="R10" s="78"/>
      <c r="S10" s="79"/>
      <c r="T10" s="36" t="s">
        <v>61</v>
      </c>
      <c r="U10" s="37" t="str">
        <f t="shared" si="0"/>
        <v>update_u_id integer ,</v>
      </c>
      <c r="V10" s="37"/>
      <c r="W10" s="37" t="str">
        <f t="shared" si="2"/>
        <v>COMMENT ON COLUMN syori_exclusive.update_u_id IS '更新者';</v>
      </c>
      <c r="X10" s="37"/>
    </row>
    <row r="11" spans="1:24">
      <c r="B11" s="33">
        <f t="shared" si="1"/>
        <v>4</v>
      </c>
      <c r="C11" s="57" t="s">
        <v>88</v>
      </c>
      <c r="D11" s="57" t="s">
        <v>426</v>
      </c>
      <c r="E11" s="57" t="s">
        <v>123</v>
      </c>
      <c r="F11" s="59" t="s">
        <v>90</v>
      </c>
      <c r="G11" s="33" t="s">
        <v>14</v>
      </c>
      <c r="H11" s="58"/>
      <c r="I11" s="33"/>
      <c r="J11" s="33"/>
      <c r="K11" s="35" t="s">
        <v>18</v>
      </c>
      <c r="L11" s="80"/>
      <c r="M11" s="81"/>
      <c r="N11" s="81"/>
      <c r="O11" s="82"/>
      <c r="P11" s="83"/>
      <c r="Q11" s="83"/>
      <c r="R11" s="84"/>
      <c r="S11" s="85"/>
      <c r="T11" s="36" t="s">
        <v>61</v>
      </c>
      <c r="U11" s="37" t="str">
        <f t="shared" si="0"/>
        <v>update_date timestamp NOT NULL,</v>
      </c>
      <c r="V11" s="37"/>
      <c r="W11" s="37" t="str">
        <f t="shared" si="2"/>
        <v>COMMENT ON COLUMN syori_exclusive.update_date IS '更新日時';</v>
      </c>
      <c r="X11" s="37"/>
    </row>
    <row r="12" spans="1:24">
      <c r="B12" s="39"/>
      <c r="C12" s="40"/>
      <c r="D12" s="40" t="s">
        <v>296</v>
      </c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1"/>
      <c r="U12" s="42" t="str">
        <f>D12&amp;");"</f>
        <v>primary key (s1_id));</v>
      </c>
      <c r="V12" s="42"/>
      <c r="W12" s="41"/>
      <c r="X12" s="41"/>
    </row>
    <row r="13" spans="1:24">
      <c r="O13" s="76"/>
      <c r="P13" s="77"/>
      <c r="Q13" s="77"/>
      <c r="R13" s="78"/>
      <c r="S13" s="79"/>
    </row>
    <row r="14" spans="1:24">
      <c r="O14" s="76"/>
      <c r="P14" s="77"/>
      <c r="Q14" s="77"/>
      <c r="R14" s="78"/>
      <c r="S14" s="79"/>
    </row>
    <row r="15" spans="1:24">
      <c r="O15" s="76"/>
      <c r="P15" s="77"/>
      <c r="Q15" s="77"/>
      <c r="R15" s="78"/>
      <c r="S15" s="79"/>
    </row>
    <row r="16" spans="1:24">
      <c r="O16" s="76"/>
      <c r="P16" s="77"/>
      <c r="Q16" s="77"/>
      <c r="R16" s="78"/>
      <c r="S16" s="79"/>
    </row>
  </sheetData>
  <mergeCells count="5">
    <mergeCell ref="B2:C2"/>
    <mergeCell ref="B3:C3"/>
    <mergeCell ref="F3:G3"/>
    <mergeCell ref="B4:C4"/>
    <mergeCell ref="F4:G4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95041-FFFE-4984-B9CC-B8C5DD42D925}">
  <dimension ref="A1:X16"/>
  <sheetViews>
    <sheetView showGridLines="0" zoomScale="85" zoomScaleNormal="85" workbookViewId="0">
      <selection activeCell="L20" sqref="L20"/>
    </sheetView>
  </sheetViews>
  <sheetFormatPr defaultRowHeight="19.5"/>
  <cols>
    <col min="1" max="1" width="1.375" style="30" customWidth="1"/>
    <col min="2" max="2" width="6.25" style="30" customWidth="1"/>
    <col min="3" max="3" width="23.375" style="30" customWidth="1"/>
    <col min="4" max="4" width="29.375" style="30" bestFit="1" customWidth="1"/>
    <col min="5" max="5" width="16.375" style="30" bestFit="1" customWidth="1"/>
    <col min="6" max="11" width="9" style="30"/>
    <col min="12" max="14" width="13.625" style="30" customWidth="1"/>
    <col min="15" max="15" width="6.625" style="30" customWidth="1"/>
    <col min="16" max="16" width="17.125" style="30" bestFit="1" customWidth="1"/>
    <col min="17" max="17" width="15.875" style="30" customWidth="1"/>
    <col min="18" max="18" width="14.875" style="30" customWidth="1"/>
    <col min="19" max="19" width="12.75" style="30" customWidth="1"/>
    <col min="20" max="20" width="30.25" style="30" customWidth="1"/>
    <col min="21" max="22" width="34.375" style="30" customWidth="1"/>
    <col min="23" max="23" width="45" style="30" customWidth="1"/>
    <col min="24" max="24" width="50" style="30" customWidth="1"/>
    <col min="25" max="16384" width="9" style="30"/>
  </cols>
  <sheetData>
    <row r="1" spans="1:24" customFormat="1" ht="20.25" customHeight="1" thickTop="1">
      <c r="B1" s="50" t="s">
        <v>56</v>
      </c>
    </row>
    <row r="2" spans="1:24" s="15" customFormat="1">
      <c r="A2" s="49" t="s">
        <v>51</v>
      </c>
      <c r="B2" s="123" t="s">
        <v>62</v>
      </c>
      <c r="C2" s="124"/>
      <c r="D2" s="51" t="s">
        <v>313</v>
      </c>
      <c r="E2" s="52"/>
      <c r="F2" s="52"/>
      <c r="G2" s="52"/>
      <c r="H2"/>
      <c r="I2"/>
    </row>
    <row r="3" spans="1:24" s="15" customFormat="1" ht="18.75">
      <c r="A3" s="49" t="s">
        <v>52</v>
      </c>
      <c r="B3" s="117" t="s">
        <v>64</v>
      </c>
      <c r="C3" s="118"/>
      <c r="D3" s="53" t="s">
        <v>316</v>
      </c>
      <c r="E3" s="54" t="s">
        <v>57</v>
      </c>
      <c r="F3" s="119" t="s">
        <v>58</v>
      </c>
      <c r="G3" s="120"/>
    </row>
    <row r="4" spans="1:24" s="15" customFormat="1" ht="18.75">
      <c r="A4" s="49" t="s">
        <v>53</v>
      </c>
      <c r="B4" s="117" t="s">
        <v>66</v>
      </c>
      <c r="C4" s="118"/>
      <c r="D4" s="55" t="s">
        <v>317</v>
      </c>
      <c r="E4" s="56" t="s">
        <v>59</v>
      </c>
      <c r="F4" s="121">
        <v>45010</v>
      </c>
      <c r="G4" s="122"/>
    </row>
    <row r="5" spans="1:24" ht="8.25" customHeight="1"/>
    <row r="6" spans="1:24">
      <c r="L6" s="62" t="s">
        <v>452</v>
      </c>
      <c r="M6" s="63"/>
      <c r="N6" s="63"/>
      <c r="O6" s="63"/>
      <c r="P6" s="63"/>
      <c r="Q6" s="63"/>
      <c r="R6" s="63"/>
      <c r="S6" s="64"/>
      <c r="U6" s="31" t="s">
        <v>16</v>
      </c>
      <c r="V6" s="31" t="s">
        <v>17</v>
      </c>
    </row>
    <row r="7" spans="1:24">
      <c r="A7" s="49" t="s">
        <v>54</v>
      </c>
      <c r="B7" s="67" t="s">
        <v>7</v>
      </c>
      <c r="C7" s="67" t="s">
        <v>63</v>
      </c>
      <c r="D7" s="68" t="s">
        <v>65</v>
      </c>
      <c r="E7" s="67" t="s">
        <v>3</v>
      </c>
      <c r="F7" s="67" t="s">
        <v>4</v>
      </c>
      <c r="G7" s="67" t="s">
        <v>0</v>
      </c>
      <c r="H7" s="67" t="s">
        <v>2</v>
      </c>
      <c r="I7" s="67" t="s">
        <v>461</v>
      </c>
      <c r="J7" s="67" t="s">
        <v>462</v>
      </c>
      <c r="K7" s="67" t="s">
        <v>463</v>
      </c>
      <c r="L7" s="65" t="s">
        <v>453</v>
      </c>
      <c r="M7" s="65" t="s">
        <v>454</v>
      </c>
      <c r="N7" s="65" t="s">
        <v>455</v>
      </c>
      <c r="O7" s="65" t="s">
        <v>456</v>
      </c>
      <c r="P7" s="65" t="s">
        <v>457</v>
      </c>
      <c r="Q7" s="65" t="s">
        <v>458</v>
      </c>
      <c r="R7" s="65" t="s">
        <v>459</v>
      </c>
      <c r="S7" s="66" t="s">
        <v>460</v>
      </c>
      <c r="T7" s="65" t="s">
        <v>1</v>
      </c>
      <c r="U7" s="32" t="str">
        <f>"Create Table "&amp;D3 &amp;"("</f>
        <v>Create Table db_version_a(</v>
      </c>
      <c r="V7" s="32" t="str">
        <f>"Create Table "&amp;D4 &amp;"("</f>
        <v>Create Table db_version_b(</v>
      </c>
      <c r="W7" s="31" t="s">
        <v>365</v>
      </c>
      <c r="X7" s="31" t="s">
        <v>17</v>
      </c>
    </row>
    <row r="8" spans="1:24">
      <c r="A8" s="49" t="s">
        <v>55</v>
      </c>
      <c r="B8" s="33">
        <f>ROW()-7</f>
        <v>1</v>
      </c>
      <c r="C8" s="16" t="s">
        <v>224</v>
      </c>
      <c r="D8" s="16" t="s">
        <v>227</v>
      </c>
      <c r="E8" s="16" t="s">
        <v>121</v>
      </c>
      <c r="F8" s="58" t="s">
        <v>90</v>
      </c>
      <c r="G8" s="33" t="s">
        <v>14</v>
      </c>
      <c r="H8" s="58" t="s">
        <v>273</v>
      </c>
      <c r="I8" s="60"/>
      <c r="J8" s="33"/>
      <c r="K8" s="35" t="s">
        <v>18</v>
      </c>
      <c r="L8" s="69" t="s">
        <v>464</v>
      </c>
      <c r="M8" s="70"/>
      <c r="N8" s="70"/>
      <c r="O8" s="71"/>
      <c r="P8" s="72"/>
      <c r="Q8" s="72"/>
      <c r="R8" s="73"/>
      <c r="S8" s="74"/>
      <c r="T8" s="36"/>
      <c r="U8" s="37" t="str">
        <f t="shared" ref="U8:U12" si="0">D8&amp;" " &amp;E8&amp;" "&amp;K8&amp;","</f>
        <v>modify_count integer NOT NULL,</v>
      </c>
      <c r="V8" s="37" t="str">
        <f t="shared" ref="V8:V12" si="1">D8&amp;" " &amp;E8&amp;" "&amp;K8&amp;","</f>
        <v>modify_count integer NOT NULL,</v>
      </c>
      <c r="W8" s="37" t="str">
        <f>"COMMENT ON COLUMN "&amp;$D$3&amp;"."&amp;$D8&amp;" IS '"&amp;$C8&amp;"';"</f>
        <v>COMMENT ON COLUMN db_version_a.modify_count IS '更新回数';</v>
      </c>
      <c r="X8" s="37" t="str">
        <f>"COMMENT ON COLUMN "&amp;$D$4&amp;"."&amp;$D8&amp;" IS '"&amp;$C8&amp;"';"</f>
        <v>COMMENT ON COLUMN db_version_b.modify_count IS '更新回数';</v>
      </c>
    </row>
    <row r="9" spans="1:24">
      <c r="B9" s="33">
        <f t="shared" ref="B9:B12" si="2">ROW()-7</f>
        <v>2</v>
      </c>
      <c r="C9" s="16" t="s">
        <v>313</v>
      </c>
      <c r="D9" s="16" t="s">
        <v>364</v>
      </c>
      <c r="E9" s="16" t="s">
        <v>121</v>
      </c>
      <c r="F9" s="59" t="s">
        <v>90</v>
      </c>
      <c r="G9" s="33" t="s">
        <v>14</v>
      </c>
      <c r="H9" s="59"/>
      <c r="I9" s="59"/>
      <c r="J9" s="33"/>
      <c r="K9" s="35"/>
      <c r="L9" s="75"/>
      <c r="O9" s="76"/>
      <c r="P9" s="77"/>
      <c r="Q9" s="77"/>
      <c r="R9" s="78"/>
      <c r="S9" s="79"/>
      <c r="T9" s="36"/>
      <c r="U9" s="37" t="str">
        <f>D9&amp;" " &amp;E9&amp;" "&amp;K9&amp;","</f>
        <v>db_version integer ,</v>
      </c>
      <c r="V9" s="37" t="str">
        <f t="shared" si="1"/>
        <v>db_version integer ,</v>
      </c>
      <c r="W9" s="37" t="str">
        <f t="shared" ref="W9:W12" si="3">"COMMENT ON COLUMN "&amp;$D$3&amp;"."&amp;$D9&amp;" IS '"&amp;$C9&amp;"';"</f>
        <v>COMMENT ON COLUMN db_version_a.db_version IS 'DBバージョン';</v>
      </c>
      <c r="X9" s="37" t="str">
        <f t="shared" ref="X9:X12" si="4">"COMMENT ON COLUMN "&amp;$D$4&amp;"."&amp;$D9&amp;" IS '"&amp;$C9&amp;"';"</f>
        <v>COMMENT ON COLUMN db_version_b.db_version IS 'DBバージョン';</v>
      </c>
    </row>
    <row r="10" spans="1:24">
      <c r="B10" s="33">
        <f t="shared" si="2"/>
        <v>3</v>
      </c>
      <c r="C10" s="57" t="s">
        <v>314</v>
      </c>
      <c r="D10" s="57" t="s">
        <v>318</v>
      </c>
      <c r="E10" s="57" t="s">
        <v>121</v>
      </c>
      <c r="F10" s="58" t="s">
        <v>90</v>
      </c>
      <c r="G10" s="33" t="s">
        <v>14</v>
      </c>
      <c r="H10" s="58"/>
      <c r="I10" s="60"/>
      <c r="J10" s="33"/>
      <c r="K10" s="35"/>
      <c r="L10" s="75"/>
      <c r="O10" s="76"/>
      <c r="P10" s="77"/>
      <c r="Q10" s="77"/>
      <c r="R10" s="78"/>
      <c r="S10" s="79"/>
      <c r="T10" s="36"/>
      <c r="U10" s="37" t="str">
        <f t="shared" si="0"/>
        <v>db_version_app integer ,</v>
      </c>
      <c r="V10" s="37" t="str">
        <f t="shared" si="1"/>
        <v>db_version_app integer ,</v>
      </c>
      <c r="W10" s="37" t="str">
        <f t="shared" si="3"/>
        <v>COMMENT ON COLUMN db_version_a.db_version_app IS 'DBバージョンAPP';</v>
      </c>
      <c r="X10" s="37" t="str">
        <f t="shared" si="4"/>
        <v>COMMENT ON COLUMN db_version_b.db_version_app IS 'DBバージョンAPP';</v>
      </c>
    </row>
    <row r="11" spans="1:24">
      <c r="B11" s="33">
        <f t="shared" si="2"/>
        <v>4</v>
      </c>
      <c r="C11" s="57" t="s">
        <v>87</v>
      </c>
      <c r="D11" s="57" t="s">
        <v>36</v>
      </c>
      <c r="E11" s="57" t="s">
        <v>121</v>
      </c>
      <c r="F11" s="59" t="s">
        <v>90</v>
      </c>
      <c r="G11" s="33" t="s">
        <v>14</v>
      </c>
      <c r="H11" s="34"/>
      <c r="I11" s="33"/>
      <c r="J11" s="33"/>
      <c r="K11" s="35"/>
      <c r="L11" s="75"/>
      <c r="O11" s="76"/>
      <c r="P11" s="77"/>
      <c r="Q11" s="77"/>
      <c r="R11" s="78"/>
      <c r="S11" s="79"/>
      <c r="T11" s="57"/>
      <c r="U11" s="37" t="str">
        <f t="shared" si="0"/>
        <v>update_u_id integer ,</v>
      </c>
      <c r="V11" s="37" t="str">
        <f t="shared" si="1"/>
        <v>update_u_id integer ,</v>
      </c>
      <c r="W11" s="37" t="str">
        <f t="shared" si="3"/>
        <v>COMMENT ON COLUMN db_version_a.update_u_id IS '更新者';</v>
      </c>
      <c r="X11" s="37" t="str">
        <f t="shared" si="4"/>
        <v>COMMENT ON COLUMN db_version_b.update_u_id IS '更新者';</v>
      </c>
    </row>
    <row r="12" spans="1:24">
      <c r="B12" s="33">
        <f t="shared" si="2"/>
        <v>5</v>
      </c>
      <c r="C12" s="57" t="s">
        <v>88</v>
      </c>
      <c r="D12" s="57" t="s">
        <v>37</v>
      </c>
      <c r="E12" s="57" t="s">
        <v>123</v>
      </c>
      <c r="F12" s="59" t="s">
        <v>90</v>
      </c>
      <c r="G12" s="33" t="s">
        <v>14</v>
      </c>
      <c r="H12" s="34"/>
      <c r="I12" s="33"/>
      <c r="J12" s="33"/>
      <c r="K12" s="35"/>
      <c r="L12" s="80"/>
      <c r="M12" s="81"/>
      <c r="N12" s="81"/>
      <c r="O12" s="82"/>
      <c r="P12" s="83"/>
      <c r="Q12" s="83"/>
      <c r="R12" s="84"/>
      <c r="S12" s="85"/>
      <c r="T12" s="57"/>
      <c r="U12" s="37" t="str">
        <f t="shared" si="0"/>
        <v>update_date timestamp ,</v>
      </c>
      <c r="V12" s="37" t="str">
        <f t="shared" si="1"/>
        <v>update_date timestamp ,</v>
      </c>
      <c r="W12" s="37" t="str">
        <f t="shared" si="3"/>
        <v>COMMENT ON COLUMN db_version_a.update_date IS '更新日時';</v>
      </c>
      <c r="X12" s="37" t="str">
        <f t="shared" si="4"/>
        <v>COMMENT ON COLUMN db_version_b.update_date IS '更新日時';</v>
      </c>
    </row>
    <row r="13" spans="1:24">
      <c r="B13" s="39"/>
      <c r="C13" s="40"/>
      <c r="D13" s="40" t="s">
        <v>315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1"/>
      <c r="U13" s="42" t="str">
        <f>D13&amp;");"</f>
        <v>primary key (MODIFY_COUNT));</v>
      </c>
      <c r="V13" s="42" t="str">
        <f>D13&amp;");"</f>
        <v>primary key (MODIFY_COUNT));</v>
      </c>
      <c r="W13" s="41"/>
      <c r="X13" s="41"/>
    </row>
    <row r="14" spans="1:24">
      <c r="O14" s="76"/>
      <c r="P14" s="77"/>
      <c r="Q14" s="77"/>
      <c r="R14" s="78"/>
      <c r="S14" s="79"/>
    </row>
    <row r="15" spans="1:24">
      <c r="O15" s="76"/>
      <c r="P15" s="77"/>
      <c r="Q15" s="77"/>
      <c r="R15" s="78"/>
      <c r="S15" s="79"/>
    </row>
    <row r="16" spans="1:24">
      <c r="O16" s="76"/>
      <c r="P16" s="77"/>
      <c r="Q16" s="77"/>
      <c r="R16" s="78"/>
      <c r="S16" s="79"/>
    </row>
  </sheetData>
  <mergeCells count="5">
    <mergeCell ref="B2:C2"/>
    <mergeCell ref="B3:C3"/>
    <mergeCell ref="F3:G3"/>
    <mergeCell ref="B4:C4"/>
    <mergeCell ref="F4:G4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B5498-C20C-45AD-BD51-758076B5642D}">
  <dimension ref="A1:X91"/>
  <sheetViews>
    <sheetView showGridLines="0" zoomScale="85" zoomScaleNormal="85" workbookViewId="0"/>
  </sheetViews>
  <sheetFormatPr defaultRowHeight="19.5"/>
  <cols>
    <col min="1" max="1" width="1.375" style="30" customWidth="1"/>
    <col min="2" max="2" width="6.25" style="30" customWidth="1"/>
    <col min="3" max="3" width="23.375" style="30" customWidth="1"/>
    <col min="4" max="4" width="29.375" style="30" bestFit="1" customWidth="1"/>
    <col min="5" max="5" width="16.375" style="30" bestFit="1" customWidth="1"/>
    <col min="6" max="11" width="9" style="30"/>
    <col min="12" max="14" width="13.625" style="30" customWidth="1"/>
    <col min="15" max="15" width="6.625" style="30" customWidth="1"/>
    <col min="16" max="16" width="17.125" style="30" bestFit="1" customWidth="1"/>
    <col min="17" max="17" width="15.875" style="30" customWidth="1"/>
    <col min="18" max="18" width="14.875" style="30" customWidth="1"/>
    <col min="19" max="19" width="12.75" style="30" customWidth="1"/>
    <col min="20" max="20" width="30.25" style="30" customWidth="1"/>
    <col min="21" max="22" width="34.375" style="30" customWidth="1"/>
    <col min="23" max="23" width="45" style="30" customWidth="1"/>
    <col min="24" max="24" width="50" style="30" customWidth="1"/>
    <col min="25" max="16384" width="9" style="30"/>
  </cols>
  <sheetData>
    <row r="1" spans="1:24" customFormat="1" ht="20.25" customHeight="1" thickTop="1">
      <c r="B1" s="50" t="s">
        <v>56</v>
      </c>
    </row>
    <row r="2" spans="1:24" s="15" customFormat="1">
      <c r="A2" s="49" t="s">
        <v>51</v>
      </c>
      <c r="B2" s="123" t="s">
        <v>62</v>
      </c>
      <c r="C2" s="124"/>
      <c r="D2" s="51" t="s">
        <v>487</v>
      </c>
      <c r="E2" s="52"/>
      <c r="F2" s="52"/>
      <c r="G2" s="52"/>
      <c r="H2"/>
      <c r="I2"/>
    </row>
    <row r="3" spans="1:24" s="15" customFormat="1" ht="18.75">
      <c r="A3" s="49" t="s">
        <v>52</v>
      </c>
      <c r="B3" s="117" t="s">
        <v>64</v>
      </c>
      <c r="C3" s="118"/>
      <c r="D3" s="53" t="s">
        <v>488</v>
      </c>
      <c r="E3" s="54" t="s">
        <v>57</v>
      </c>
      <c r="F3" s="119" t="s">
        <v>58</v>
      </c>
      <c r="G3" s="120"/>
    </row>
    <row r="4" spans="1:24" s="15" customFormat="1" ht="18.75">
      <c r="A4" s="49" t="s">
        <v>53</v>
      </c>
      <c r="B4" s="117" t="s">
        <v>66</v>
      </c>
      <c r="C4" s="118"/>
      <c r="D4" s="53" t="s">
        <v>489</v>
      </c>
      <c r="E4" s="56" t="s">
        <v>59</v>
      </c>
      <c r="F4" s="121">
        <v>45586</v>
      </c>
      <c r="G4" s="122"/>
    </row>
    <row r="5" spans="1:24" ht="8.25" customHeight="1"/>
    <row r="6" spans="1:24">
      <c r="L6" s="62" t="s">
        <v>452</v>
      </c>
      <c r="M6" s="63"/>
      <c r="N6" s="63"/>
      <c r="O6" s="63"/>
      <c r="P6" s="63"/>
      <c r="Q6" s="63"/>
      <c r="R6" s="63"/>
      <c r="S6" s="64"/>
      <c r="U6" s="31" t="s">
        <v>16</v>
      </c>
      <c r="V6" s="31" t="s">
        <v>17</v>
      </c>
    </row>
    <row r="7" spans="1:24">
      <c r="A7" s="49" t="s">
        <v>54</v>
      </c>
      <c r="B7" s="67" t="s">
        <v>7</v>
      </c>
      <c r="C7" s="67" t="s">
        <v>63</v>
      </c>
      <c r="D7" s="68" t="s">
        <v>65</v>
      </c>
      <c r="E7" s="67" t="s">
        <v>3</v>
      </c>
      <c r="F7" s="67" t="s">
        <v>4</v>
      </c>
      <c r="G7" s="67" t="s">
        <v>0</v>
      </c>
      <c r="H7" s="67" t="s">
        <v>2</v>
      </c>
      <c r="I7" s="67" t="s">
        <v>461</v>
      </c>
      <c r="J7" s="67" t="s">
        <v>462</v>
      </c>
      <c r="K7" s="67" t="s">
        <v>463</v>
      </c>
      <c r="L7" s="65" t="s">
        <v>453</v>
      </c>
      <c r="M7" s="65" t="s">
        <v>454</v>
      </c>
      <c r="N7" s="65" t="s">
        <v>455</v>
      </c>
      <c r="O7" s="65" t="s">
        <v>456</v>
      </c>
      <c r="P7" s="65" t="s">
        <v>457</v>
      </c>
      <c r="Q7" s="65" t="s">
        <v>458</v>
      </c>
      <c r="R7" s="65" t="s">
        <v>459</v>
      </c>
      <c r="S7" s="66" t="s">
        <v>460</v>
      </c>
      <c r="T7" s="65" t="s">
        <v>1</v>
      </c>
      <c r="U7" s="32" t="str">
        <f>"Create Table "&amp;D3 &amp;"("</f>
        <v>Create Table app_env_a(</v>
      </c>
      <c r="V7" s="32" t="str">
        <f>"Create Table "&amp;D4 &amp;"("</f>
        <v>Create Table app_env_b(</v>
      </c>
      <c r="W7" s="31" t="s">
        <v>365</v>
      </c>
      <c r="X7" s="31" t="s">
        <v>17</v>
      </c>
    </row>
    <row r="8" spans="1:24">
      <c r="A8" s="49" t="s">
        <v>55</v>
      </c>
      <c r="B8" s="33">
        <f>ROW()-7</f>
        <v>1</v>
      </c>
      <c r="C8" s="16" t="s">
        <v>224</v>
      </c>
      <c r="D8" s="16" t="s">
        <v>227</v>
      </c>
      <c r="E8" s="16" t="s">
        <v>121</v>
      </c>
      <c r="F8" s="58" t="s">
        <v>90</v>
      </c>
      <c r="G8" s="33" t="s">
        <v>14</v>
      </c>
      <c r="H8" s="58" t="s">
        <v>273</v>
      </c>
      <c r="I8" s="60"/>
      <c r="J8" s="33"/>
      <c r="K8" s="35" t="s">
        <v>18</v>
      </c>
      <c r="L8" s="69" t="s">
        <v>464</v>
      </c>
      <c r="M8" s="70"/>
      <c r="N8" s="70"/>
      <c r="O8" s="71"/>
      <c r="P8" s="72"/>
      <c r="Q8" s="72"/>
      <c r="R8" s="73"/>
      <c r="S8" s="74"/>
      <c r="T8" s="36"/>
      <c r="U8" s="37" t="str">
        <f t="shared" ref="U8:U39" si="0">D8&amp;" " &amp;E8&amp;" "&amp;K8&amp;","</f>
        <v>modify_count integer NOT NULL,</v>
      </c>
      <c r="V8" s="37" t="str">
        <f t="shared" ref="V8:V39" si="1">D8&amp;" " &amp;E8&amp;" "&amp;K8&amp;","</f>
        <v>modify_count integer NOT NULL,</v>
      </c>
      <c r="W8" s="37" t="str">
        <f>"COMMENT ON COLUMN "&amp;$D$3&amp;"."&amp;$D8&amp;" IS '"&amp;$C8&amp;"';"</f>
        <v>COMMENT ON COLUMN app_env_a.modify_count IS '更新回数';</v>
      </c>
      <c r="X8" s="37" t="str">
        <f>"COMMENT ON COLUMN "&amp;$D$4&amp;"."&amp;$D8&amp;" IS '"&amp;$C8&amp;"';"</f>
        <v>COMMENT ON COLUMN app_env_b.modify_count IS '更新回数';</v>
      </c>
    </row>
    <row r="9" spans="1:24">
      <c r="B9" s="33">
        <f t="shared" ref="B9:B39" si="2">ROW()-7</f>
        <v>2</v>
      </c>
      <c r="C9" s="57" t="s">
        <v>319</v>
      </c>
      <c r="D9" s="57" t="s">
        <v>346</v>
      </c>
      <c r="E9" s="57" t="s">
        <v>344</v>
      </c>
      <c r="F9" s="59">
        <v>300</v>
      </c>
      <c r="G9" s="33" t="s">
        <v>14</v>
      </c>
      <c r="H9" s="59"/>
      <c r="I9" s="59"/>
      <c r="J9" s="33"/>
      <c r="K9" s="35"/>
      <c r="L9" s="75"/>
      <c r="O9" s="76"/>
      <c r="P9" s="77"/>
      <c r="Q9" s="77"/>
      <c r="R9" s="78"/>
      <c r="S9" s="79"/>
      <c r="T9" s="57"/>
      <c r="U9" s="37" t="str">
        <f>D9&amp;" " &amp;E9&amp;" "&amp;K9&amp;","</f>
        <v>dir_parametersheet varchar(300) ,</v>
      </c>
      <c r="V9" s="37" t="str">
        <f t="shared" si="1"/>
        <v>dir_parametersheet varchar(300) ,</v>
      </c>
      <c r="W9" s="37" t="str">
        <f t="shared" ref="W9:W39" si="3">"COMMENT ON COLUMN "&amp;$D$3&amp;"."&amp;$D9&amp;" IS '"&amp;$C9&amp;"';"</f>
        <v>COMMENT ON COLUMN app_env_a.dir_parametersheet IS 'DIR_パラメータシート';</v>
      </c>
      <c r="X9" s="37" t="str">
        <f t="shared" ref="X9:X39" si="4">"COMMENT ON COLUMN "&amp;$D$4&amp;"."&amp;$D9&amp;" IS '"&amp;$C9&amp;"';"</f>
        <v>COMMENT ON COLUMN app_env_b.dir_parametersheet IS 'DIR_パラメータシート';</v>
      </c>
    </row>
    <row r="10" spans="1:24">
      <c r="B10" s="33">
        <f t="shared" si="2"/>
        <v>3</v>
      </c>
      <c r="C10" s="57" t="s">
        <v>320</v>
      </c>
      <c r="D10" s="57" t="s">
        <v>347</v>
      </c>
      <c r="E10" s="57" t="s">
        <v>344</v>
      </c>
      <c r="F10" s="59">
        <v>300</v>
      </c>
      <c r="G10" s="33" t="s">
        <v>14</v>
      </c>
      <c r="H10" s="58"/>
      <c r="I10" s="60"/>
      <c r="J10" s="33"/>
      <c r="K10" s="35"/>
      <c r="L10" s="75"/>
      <c r="O10" s="76"/>
      <c r="P10" s="77"/>
      <c r="Q10" s="77"/>
      <c r="R10" s="78"/>
      <c r="S10" s="79"/>
      <c r="T10" s="57"/>
      <c r="U10" s="37" t="str">
        <f t="shared" ref="U10:U28" si="5">D10&amp;" " &amp;E10&amp;" "&amp;K10&amp;","</f>
        <v>dir_processingscenario varchar(300) ,</v>
      </c>
      <c r="V10" s="37" t="str">
        <f t="shared" si="1"/>
        <v>dir_processingscenario varchar(300) ,</v>
      </c>
      <c r="W10" s="37" t="str">
        <f t="shared" si="3"/>
        <v>COMMENT ON COLUMN app_env_a.dir_processingscenario IS 'DIR_処理シナリオ';</v>
      </c>
      <c r="X10" s="37" t="str">
        <f t="shared" si="4"/>
        <v>COMMENT ON COLUMN app_env_b.dir_processingscenario IS 'DIR_処理シナリオ';</v>
      </c>
    </row>
    <row r="11" spans="1:24">
      <c r="B11" s="33">
        <f t="shared" si="2"/>
        <v>4</v>
      </c>
      <c r="C11" s="57" t="s">
        <v>321</v>
      </c>
      <c r="D11" s="57" t="s">
        <v>348</v>
      </c>
      <c r="E11" s="57" t="s">
        <v>344</v>
      </c>
      <c r="F11" s="59">
        <v>300</v>
      </c>
      <c r="G11" s="33" t="s">
        <v>14</v>
      </c>
      <c r="H11" s="34"/>
      <c r="I11" s="33"/>
      <c r="J11" s="33"/>
      <c r="K11" s="35"/>
      <c r="L11" s="75"/>
      <c r="O11" s="76"/>
      <c r="P11" s="77"/>
      <c r="Q11" s="77"/>
      <c r="R11" s="78"/>
      <c r="S11" s="79"/>
      <c r="T11" s="57"/>
      <c r="U11" s="37" t="str">
        <f t="shared" si="5"/>
        <v>dir_processedscenario varchar(300) ,</v>
      </c>
      <c r="V11" s="37" t="str">
        <f t="shared" si="1"/>
        <v>dir_processedscenario varchar(300) ,</v>
      </c>
      <c r="W11" s="37" t="str">
        <f t="shared" si="3"/>
        <v>COMMENT ON COLUMN app_env_a.dir_processedscenario IS 'DIR_処理済シナリオ';</v>
      </c>
      <c r="X11" s="37" t="str">
        <f t="shared" si="4"/>
        <v>COMMENT ON COLUMN app_env_b.dir_processedscenario IS 'DIR_処理済シナリオ';</v>
      </c>
    </row>
    <row r="12" spans="1:24">
      <c r="B12" s="33">
        <f t="shared" si="2"/>
        <v>5</v>
      </c>
      <c r="C12" s="57" t="s">
        <v>322</v>
      </c>
      <c r="D12" s="57" t="s">
        <v>349</v>
      </c>
      <c r="E12" s="57" t="s">
        <v>344</v>
      </c>
      <c r="F12" s="59">
        <v>300</v>
      </c>
      <c r="G12" s="33" t="s">
        <v>14</v>
      </c>
      <c r="H12" s="34"/>
      <c r="I12" s="33"/>
      <c r="J12" s="33"/>
      <c r="K12" s="35"/>
      <c r="L12" s="75"/>
      <c r="O12" s="76"/>
      <c r="P12" s="77"/>
      <c r="Q12" s="77"/>
      <c r="R12" s="78"/>
      <c r="S12" s="79"/>
      <c r="T12" s="57"/>
      <c r="U12" s="37" t="str">
        <f t="shared" si="5"/>
        <v>dir_testdata varchar(300) ,</v>
      </c>
      <c r="V12" s="37" t="str">
        <f t="shared" si="1"/>
        <v>dir_testdata varchar(300) ,</v>
      </c>
      <c r="W12" s="37" t="str">
        <f t="shared" si="3"/>
        <v>COMMENT ON COLUMN app_env_a.dir_testdata IS 'DIR_テストデータ';</v>
      </c>
      <c r="X12" s="37" t="str">
        <f t="shared" si="4"/>
        <v>COMMENT ON COLUMN app_env_b.dir_testdata IS 'DIR_テストデータ';</v>
      </c>
    </row>
    <row r="13" spans="1:24">
      <c r="B13" s="33">
        <f t="shared" si="2"/>
        <v>6</v>
      </c>
      <c r="C13" s="57" t="s">
        <v>323</v>
      </c>
      <c r="D13" s="57" t="s">
        <v>350</v>
      </c>
      <c r="E13" s="57" t="s">
        <v>344</v>
      </c>
      <c r="F13" s="59">
        <v>300</v>
      </c>
      <c r="G13" s="33" t="s">
        <v>14</v>
      </c>
      <c r="H13" s="58"/>
      <c r="I13" s="60"/>
      <c r="J13" s="33"/>
      <c r="K13" s="35"/>
      <c r="L13" s="75"/>
      <c r="O13" s="76"/>
      <c r="P13" s="77"/>
      <c r="Q13" s="77"/>
      <c r="R13" s="78"/>
      <c r="S13" s="79"/>
      <c r="T13" s="57"/>
      <c r="U13" s="37" t="str">
        <f t="shared" ref="U13:U25" si="6">D13&amp;" " &amp;E13&amp;" "&amp;K13&amp;","</f>
        <v>dir_retentionperiod varchar(300) ,</v>
      </c>
      <c r="V13" s="37" t="str">
        <f t="shared" si="1"/>
        <v>dir_retentionperiod varchar(300) ,</v>
      </c>
      <c r="W13" s="37" t="str">
        <f t="shared" si="3"/>
        <v>COMMENT ON COLUMN app_env_a.dir_retentionperiod IS 'DIR_一定期間保存';</v>
      </c>
      <c r="X13" s="37" t="str">
        <f t="shared" si="4"/>
        <v>COMMENT ON COLUMN app_env_b.dir_retentionperiod IS 'DIR_一定期間保存';</v>
      </c>
    </row>
    <row r="14" spans="1:24">
      <c r="B14" s="33">
        <f t="shared" si="2"/>
        <v>7</v>
      </c>
      <c r="C14" s="57" t="s">
        <v>324</v>
      </c>
      <c r="D14" s="57" t="s">
        <v>351</v>
      </c>
      <c r="E14" s="57" t="s">
        <v>344</v>
      </c>
      <c r="F14" s="59">
        <v>300</v>
      </c>
      <c r="G14" s="33" t="s">
        <v>14</v>
      </c>
      <c r="H14" s="34"/>
      <c r="I14" s="33"/>
      <c r="J14" s="33"/>
      <c r="K14" s="35"/>
      <c r="L14" s="75"/>
      <c r="O14" s="76"/>
      <c r="P14" s="77"/>
      <c r="Q14" s="77"/>
      <c r="R14" s="78"/>
      <c r="S14" s="79"/>
      <c r="T14" s="57"/>
      <c r="U14" s="37" t="str">
        <f t="shared" si="6"/>
        <v>dir_generationmanagement varchar(300) ,</v>
      </c>
      <c r="V14" s="37" t="str">
        <f t="shared" si="1"/>
        <v>dir_generationmanagement varchar(300) ,</v>
      </c>
      <c r="W14" s="37" t="str">
        <f t="shared" si="3"/>
        <v>COMMENT ON COLUMN app_env_a.dir_generationmanagement IS 'DIR_世代管理';</v>
      </c>
      <c r="X14" s="37" t="str">
        <f t="shared" si="4"/>
        <v>COMMENT ON COLUMN app_env_b.dir_generationmanagement IS 'DIR_世代管理';</v>
      </c>
    </row>
    <row r="15" spans="1:24">
      <c r="B15" s="33">
        <f t="shared" si="2"/>
        <v>8</v>
      </c>
      <c r="C15" s="57" t="s">
        <v>407</v>
      </c>
      <c r="D15" s="57" t="s">
        <v>406</v>
      </c>
      <c r="E15" s="57" t="s">
        <v>344</v>
      </c>
      <c r="F15" s="59">
        <v>300</v>
      </c>
      <c r="G15" s="33" t="s">
        <v>14</v>
      </c>
      <c r="H15" s="58"/>
      <c r="I15" s="60"/>
      <c r="J15" s="33"/>
      <c r="K15" s="35"/>
      <c r="L15" s="75"/>
      <c r="O15" s="76"/>
      <c r="P15" s="77"/>
      <c r="Q15" s="77"/>
      <c r="R15" s="78"/>
      <c r="S15" s="79"/>
      <c r="T15" s="57"/>
      <c r="U15" s="37" t="str">
        <f t="shared" ref="U15" si="7">D15&amp;" " &amp;E15&amp;" "&amp;K15&amp;","</f>
        <v>dir_web_screenshot varchar(300) ,</v>
      </c>
      <c r="V15" s="37" t="str">
        <f t="shared" ref="V15" si="8">D15&amp;" " &amp;E15&amp;" "&amp;K15&amp;","</f>
        <v>dir_web_screenshot varchar(300) ,</v>
      </c>
      <c r="W15" s="37" t="str">
        <f t="shared" si="3"/>
        <v>COMMENT ON COLUMN app_env_a.dir_web_screenshot IS 'DIR_WEBスクリーンショット';</v>
      </c>
      <c r="X15" s="37" t="str">
        <f t="shared" si="4"/>
        <v>COMMENT ON COLUMN app_env_b.dir_web_screenshot IS 'DIR_WEBスクリーンショット';</v>
      </c>
    </row>
    <row r="16" spans="1:24">
      <c r="B16" s="33">
        <f t="shared" si="2"/>
        <v>9</v>
      </c>
      <c r="C16" s="57" t="s">
        <v>325</v>
      </c>
      <c r="D16" s="57" t="s">
        <v>352</v>
      </c>
      <c r="E16" s="57" t="s">
        <v>344</v>
      </c>
      <c r="F16" s="59">
        <v>300</v>
      </c>
      <c r="G16" s="33" t="s">
        <v>14</v>
      </c>
      <c r="H16" s="58"/>
      <c r="I16" s="60"/>
      <c r="J16" s="33"/>
      <c r="K16" s="35"/>
      <c r="L16" s="75"/>
      <c r="O16" s="76"/>
      <c r="P16" s="77"/>
      <c r="Q16" s="77"/>
      <c r="R16" s="78"/>
      <c r="S16" s="79"/>
      <c r="T16" s="57"/>
      <c r="U16" s="37" t="str">
        <f t="shared" si="6"/>
        <v>dir_tmp varchar(300) ,</v>
      </c>
      <c r="V16" s="37" t="str">
        <f t="shared" si="1"/>
        <v>dir_tmp varchar(300) ,</v>
      </c>
      <c r="W16" s="37" t="str">
        <f t="shared" si="3"/>
        <v>COMMENT ON COLUMN app_env_a.dir_tmp IS 'DIR_TMP';</v>
      </c>
      <c r="X16" s="37" t="str">
        <f t="shared" si="4"/>
        <v>COMMENT ON COLUMN app_env_b.dir_tmp IS 'DIR_TMP';</v>
      </c>
    </row>
    <row r="17" spans="2:24">
      <c r="B17" s="33">
        <f t="shared" si="2"/>
        <v>10</v>
      </c>
      <c r="C17" s="57" t="s">
        <v>391</v>
      </c>
      <c r="D17" s="57" t="s">
        <v>392</v>
      </c>
      <c r="E17" s="57" t="s">
        <v>344</v>
      </c>
      <c r="F17" s="59">
        <v>300</v>
      </c>
      <c r="G17" s="33" t="s">
        <v>14</v>
      </c>
      <c r="H17" s="34"/>
      <c r="I17" s="33"/>
      <c r="J17" s="33"/>
      <c r="K17" s="35"/>
      <c r="L17" s="75"/>
      <c r="O17" s="76"/>
      <c r="P17" s="77"/>
      <c r="Q17" s="77"/>
      <c r="R17" s="78"/>
      <c r="S17" s="79"/>
      <c r="T17" s="57"/>
      <c r="U17" s="37" t="str">
        <f>D17&amp;" " &amp;E17&amp;" "&amp;K17&amp;","</f>
        <v>path_webdriver_edge varchar(300) ,</v>
      </c>
      <c r="V17" s="37" t="str">
        <f>D17&amp;" " &amp;E17&amp;" "&amp;K17&amp;","</f>
        <v>path_webdriver_edge varchar(300) ,</v>
      </c>
      <c r="W17" s="37" t="str">
        <f t="shared" ref="W17:W22" si="9">"COMMENT ON COLUMN "&amp;$D$3&amp;"."&amp;$D17&amp;" IS '"&amp;$C17&amp;"';"</f>
        <v>COMMENT ON COLUMN app_env_a.path_webdriver_edge IS 'PATH_WebDriver_edge';</v>
      </c>
      <c r="X17" s="37" t="str">
        <f t="shared" ref="X17:X22" si="10">"COMMENT ON COLUMN "&amp;$D$4&amp;"."&amp;$D17&amp;" IS '"&amp;$C17&amp;"';"</f>
        <v>COMMENT ON COLUMN app_env_b.path_webdriver_edge IS 'PATH_WebDriver_edge';</v>
      </c>
    </row>
    <row r="18" spans="2:24">
      <c r="B18" s="33">
        <f t="shared" si="2"/>
        <v>11</v>
      </c>
      <c r="C18" s="57" t="s">
        <v>393</v>
      </c>
      <c r="D18" s="57" t="s">
        <v>394</v>
      </c>
      <c r="E18" s="57" t="s">
        <v>344</v>
      </c>
      <c r="F18" s="59">
        <v>300</v>
      </c>
      <c r="G18" s="33" t="s">
        <v>14</v>
      </c>
      <c r="H18" s="34"/>
      <c r="I18" s="33"/>
      <c r="J18" s="33"/>
      <c r="K18" s="35"/>
      <c r="L18" s="75"/>
      <c r="O18" s="76"/>
      <c r="P18" s="77"/>
      <c r="Q18" s="77"/>
      <c r="R18" s="78"/>
      <c r="S18" s="79"/>
      <c r="T18" s="57"/>
      <c r="U18" s="37" t="str">
        <f>D18&amp;" " &amp;E18&amp;" "&amp;K18&amp;","</f>
        <v>path_webdriver_firefox varchar(300) ,</v>
      </c>
      <c r="V18" s="37" t="str">
        <f>D18&amp;" " &amp;E18&amp;" "&amp;K18&amp;","</f>
        <v>path_webdriver_firefox varchar(300) ,</v>
      </c>
      <c r="W18" s="37" t="str">
        <f t="shared" si="9"/>
        <v>COMMENT ON COLUMN app_env_a.path_webdriver_firefox IS 'PATH_WebDriver_firefox';</v>
      </c>
      <c r="X18" s="37" t="str">
        <f t="shared" si="10"/>
        <v>COMMENT ON COLUMN app_env_b.path_webdriver_firefox IS 'PATH_WebDriver_firefox';</v>
      </c>
    </row>
    <row r="19" spans="2:24">
      <c r="B19" s="33">
        <f t="shared" si="2"/>
        <v>12</v>
      </c>
      <c r="C19" s="57" t="s">
        <v>396</v>
      </c>
      <c r="D19" s="57" t="s">
        <v>395</v>
      </c>
      <c r="E19" s="57" t="s">
        <v>344</v>
      </c>
      <c r="F19" s="59">
        <v>300</v>
      </c>
      <c r="G19" s="33" t="s">
        <v>14</v>
      </c>
      <c r="H19" s="34"/>
      <c r="I19" s="33"/>
      <c r="J19" s="33"/>
      <c r="K19" s="35"/>
      <c r="L19" s="75"/>
      <c r="O19" s="76"/>
      <c r="P19" s="77"/>
      <c r="Q19" s="77"/>
      <c r="R19" s="78"/>
      <c r="S19" s="79"/>
      <c r="T19" s="57"/>
      <c r="U19" s="37" t="str">
        <f t="shared" ref="U19" si="11">D19&amp;" " &amp;E19&amp;" "&amp;K19&amp;","</f>
        <v>path_webdriver_chrome varchar(300) ,</v>
      </c>
      <c r="V19" s="37" t="str">
        <f t="shared" ref="V19" si="12">D19&amp;" " &amp;E19&amp;" "&amp;K19&amp;","</f>
        <v>path_webdriver_chrome varchar(300) ,</v>
      </c>
      <c r="W19" s="37" t="str">
        <f t="shared" si="9"/>
        <v>COMMENT ON COLUMN app_env_a.path_webdriver_chrome IS 'PATH_WebDriver_chrome';</v>
      </c>
      <c r="X19" s="37" t="str">
        <f t="shared" si="10"/>
        <v>COMMENT ON COLUMN app_env_b.path_webdriver_chrome IS 'PATH_WebDriver_chrome';</v>
      </c>
    </row>
    <row r="20" spans="2:24">
      <c r="B20" s="33">
        <f t="shared" si="2"/>
        <v>13</v>
      </c>
      <c r="C20" s="57" t="s">
        <v>397</v>
      </c>
      <c r="D20" s="57" t="s">
        <v>400</v>
      </c>
      <c r="E20" s="57" t="s">
        <v>344</v>
      </c>
      <c r="F20" s="59">
        <v>300</v>
      </c>
      <c r="G20" s="33" t="s">
        <v>14</v>
      </c>
      <c r="H20" s="34"/>
      <c r="I20" s="33"/>
      <c r="J20" s="33"/>
      <c r="K20" s="35"/>
      <c r="L20" s="75"/>
      <c r="O20" s="76"/>
      <c r="P20" s="77"/>
      <c r="Q20" s="77"/>
      <c r="R20" s="78"/>
      <c r="S20" s="79"/>
      <c r="T20" s="57"/>
      <c r="U20" s="37" t="str">
        <f>D20&amp;" " &amp;E20&amp;" "&amp;K20&amp;","</f>
        <v>path_binary_edge varchar(300) ,</v>
      </c>
      <c r="V20" s="37" t="str">
        <f>D20&amp;" " &amp;E20&amp;" "&amp;K20&amp;","</f>
        <v>path_binary_edge varchar(300) ,</v>
      </c>
      <c r="W20" s="37" t="str">
        <f t="shared" si="9"/>
        <v>COMMENT ON COLUMN app_env_a.path_binary_edge IS 'PATH_binary_edge';</v>
      </c>
      <c r="X20" s="37" t="str">
        <f t="shared" si="10"/>
        <v>COMMENT ON COLUMN app_env_b.path_binary_edge IS 'PATH_binary_edge';</v>
      </c>
    </row>
    <row r="21" spans="2:24">
      <c r="B21" s="33">
        <f t="shared" si="2"/>
        <v>14</v>
      </c>
      <c r="C21" s="57" t="s">
        <v>398</v>
      </c>
      <c r="D21" s="57" t="s">
        <v>401</v>
      </c>
      <c r="E21" s="57" t="s">
        <v>344</v>
      </c>
      <c r="F21" s="59">
        <v>300</v>
      </c>
      <c r="G21" s="33" t="s">
        <v>14</v>
      </c>
      <c r="H21" s="34"/>
      <c r="I21" s="33"/>
      <c r="J21" s="33"/>
      <c r="K21" s="35"/>
      <c r="L21" s="75"/>
      <c r="O21" s="76"/>
      <c r="P21" s="77"/>
      <c r="Q21" s="77"/>
      <c r="R21" s="78"/>
      <c r="S21" s="79"/>
      <c r="T21" s="57"/>
      <c r="U21" s="37" t="str">
        <f>D21&amp;" " &amp;E21&amp;" "&amp;K21&amp;","</f>
        <v>path_binary_firefox varchar(300) ,</v>
      </c>
      <c r="V21" s="37" t="str">
        <f>D21&amp;" " &amp;E21&amp;" "&amp;K21&amp;","</f>
        <v>path_binary_firefox varchar(300) ,</v>
      </c>
      <c r="W21" s="37" t="str">
        <f t="shared" si="9"/>
        <v>COMMENT ON COLUMN app_env_a.path_binary_firefox IS 'PATH_binary_firefox';</v>
      </c>
      <c r="X21" s="37" t="str">
        <f t="shared" si="10"/>
        <v>COMMENT ON COLUMN app_env_b.path_binary_firefox IS 'PATH_binary_firefox';</v>
      </c>
    </row>
    <row r="22" spans="2:24">
      <c r="B22" s="33">
        <f t="shared" si="2"/>
        <v>15</v>
      </c>
      <c r="C22" s="57" t="s">
        <v>399</v>
      </c>
      <c r="D22" s="57" t="s">
        <v>402</v>
      </c>
      <c r="E22" s="57" t="s">
        <v>344</v>
      </c>
      <c r="F22" s="59">
        <v>300</v>
      </c>
      <c r="G22" s="33" t="s">
        <v>14</v>
      </c>
      <c r="H22" s="34"/>
      <c r="I22" s="33"/>
      <c r="J22" s="33"/>
      <c r="K22" s="35"/>
      <c r="L22" s="75"/>
      <c r="O22" s="76"/>
      <c r="P22" s="77"/>
      <c r="Q22" s="77"/>
      <c r="R22" s="78"/>
      <c r="S22" s="79"/>
      <c r="T22" s="57"/>
      <c r="U22" s="37" t="str">
        <f t="shared" ref="U22" si="13">D22&amp;" " &amp;E22&amp;" "&amp;K22&amp;","</f>
        <v>path_binary_chrome varchar(300) ,</v>
      </c>
      <c r="V22" s="37" t="str">
        <f t="shared" ref="V22" si="14">D22&amp;" " &amp;E22&amp;" "&amp;K22&amp;","</f>
        <v>path_binary_chrome varchar(300) ,</v>
      </c>
      <c r="W22" s="37" t="str">
        <f t="shared" si="9"/>
        <v>COMMENT ON COLUMN app_env_a.path_binary_chrome IS 'PATH_binary_chrome';</v>
      </c>
      <c r="X22" s="37" t="str">
        <f t="shared" si="10"/>
        <v>COMMENT ON COLUMN app_env_b.path_binary_chrome IS 'PATH_binary_chrome';</v>
      </c>
    </row>
    <row r="23" spans="2:24">
      <c r="B23" s="33">
        <f t="shared" si="2"/>
        <v>16</v>
      </c>
      <c r="C23" s="57" t="s">
        <v>326</v>
      </c>
      <c r="D23" s="57" t="s">
        <v>353</v>
      </c>
      <c r="E23" s="57" t="s">
        <v>345</v>
      </c>
      <c r="F23" s="59">
        <v>10</v>
      </c>
      <c r="G23" s="33" t="s">
        <v>14</v>
      </c>
      <c r="H23" s="34"/>
      <c r="I23" s="33"/>
      <c r="J23" s="33"/>
      <c r="K23" s="35"/>
      <c r="L23" s="75"/>
      <c r="O23" s="76"/>
      <c r="P23" s="77"/>
      <c r="Q23" s="77"/>
      <c r="R23" s="78"/>
      <c r="S23" s="79"/>
      <c r="T23" s="57"/>
      <c r="U23" s="37" t="str">
        <f t="shared" si="6"/>
        <v>dir_testdataabbreviation varchar(10) ,</v>
      </c>
      <c r="V23" s="37" t="str">
        <f t="shared" si="1"/>
        <v>dir_testdataabbreviation varchar(10) ,</v>
      </c>
      <c r="W23" s="37" t="str">
        <f t="shared" si="3"/>
        <v>COMMENT ON COLUMN app_env_a.dir_testdataabbreviation IS 'DIR_テストデータ略称';</v>
      </c>
      <c r="X23" s="37" t="str">
        <f t="shared" si="4"/>
        <v>COMMENT ON COLUMN app_env_b.dir_testdataabbreviation IS 'DIR_テストデータ略称';</v>
      </c>
    </row>
    <row r="24" spans="2:24">
      <c r="B24" s="33">
        <f t="shared" si="2"/>
        <v>17</v>
      </c>
      <c r="C24" s="57" t="s">
        <v>327</v>
      </c>
      <c r="D24" s="57" t="s">
        <v>354</v>
      </c>
      <c r="E24" s="57" t="s">
        <v>345</v>
      </c>
      <c r="F24" s="59">
        <v>10</v>
      </c>
      <c r="G24" s="33" t="s">
        <v>14</v>
      </c>
      <c r="H24" s="34"/>
      <c r="I24" s="33"/>
      <c r="J24" s="33"/>
      <c r="K24" s="35"/>
      <c r="L24" s="75"/>
      <c r="O24" s="76"/>
      <c r="P24" s="77"/>
      <c r="Q24" s="77"/>
      <c r="R24" s="78"/>
      <c r="S24" s="79"/>
      <c r="T24" s="57"/>
      <c r="U24" s="37" t="str">
        <f t="shared" si="6"/>
        <v>dir_retentionperiodabbreviation varchar(10) ,</v>
      </c>
      <c r="V24" s="37" t="str">
        <f t="shared" si="1"/>
        <v>dir_retentionperiodabbreviation varchar(10) ,</v>
      </c>
      <c r="W24" s="37" t="str">
        <f t="shared" si="3"/>
        <v>COMMENT ON COLUMN app_env_a.dir_retentionperiodabbreviation IS 'DIR_一定期間保存略称';</v>
      </c>
      <c r="X24" s="37" t="str">
        <f t="shared" si="4"/>
        <v>COMMENT ON COLUMN app_env_b.dir_retentionperiodabbreviation IS 'DIR_一定期間保存略称';</v>
      </c>
    </row>
    <row r="25" spans="2:24">
      <c r="B25" s="33">
        <f t="shared" si="2"/>
        <v>18</v>
      </c>
      <c r="C25" s="57" t="s">
        <v>328</v>
      </c>
      <c r="D25" s="57" t="s">
        <v>355</v>
      </c>
      <c r="E25" s="57" t="s">
        <v>345</v>
      </c>
      <c r="F25" s="59">
        <v>10</v>
      </c>
      <c r="G25" s="33" t="s">
        <v>14</v>
      </c>
      <c r="H25" s="58"/>
      <c r="I25" s="60"/>
      <c r="J25" s="33"/>
      <c r="K25" s="35"/>
      <c r="L25" s="75"/>
      <c r="O25" s="76"/>
      <c r="P25" s="77"/>
      <c r="Q25" s="77"/>
      <c r="R25" s="78"/>
      <c r="S25" s="79"/>
      <c r="T25" s="57"/>
      <c r="U25" s="37" t="str">
        <f t="shared" si="6"/>
        <v>dir_tmpabbreviation varchar(10) ,</v>
      </c>
      <c r="V25" s="37" t="str">
        <f t="shared" si="1"/>
        <v>dir_tmpabbreviation varchar(10) ,</v>
      </c>
      <c r="W25" s="37" t="str">
        <f t="shared" si="3"/>
        <v>COMMENT ON COLUMN app_env_a.dir_tmpabbreviation IS 'DIR_TMP略称';</v>
      </c>
      <c r="X25" s="37" t="str">
        <f t="shared" si="4"/>
        <v>COMMENT ON COLUMN app_env_b.dir_tmpabbreviation IS 'DIR_TMP略称';</v>
      </c>
    </row>
    <row r="26" spans="2:24">
      <c r="B26" s="33">
        <f t="shared" si="2"/>
        <v>19</v>
      </c>
      <c r="C26" s="57" t="s">
        <v>329</v>
      </c>
      <c r="D26" s="57" t="s">
        <v>361</v>
      </c>
      <c r="E26" s="57" t="s">
        <v>121</v>
      </c>
      <c r="F26" s="58" t="s">
        <v>90</v>
      </c>
      <c r="G26" s="33" t="s">
        <v>14</v>
      </c>
      <c r="H26" s="58"/>
      <c r="I26" s="60"/>
      <c r="J26" s="33"/>
      <c r="K26" s="35"/>
      <c r="L26" s="75"/>
      <c r="O26" s="76"/>
      <c r="P26" s="77"/>
      <c r="Q26" s="77"/>
      <c r="R26" s="78"/>
      <c r="S26" s="79"/>
      <c r="T26" s="36"/>
      <c r="U26" s="37" t="str">
        <f t="shared" si="5"/>
        <v>del_days_tmp integer ,</v>
      </c>
      <c r="V26" s="37" t="str">
        <f t="shared" si="1"/>
        <v>del_days_tmp integer ,</v>
      </c>
      <c r="W26" s="37" t="str">
        <f t="shared" si="3"/>
        <v>COMMENT ON COLUMN app_env_a.del_days_tmp IS '[経過日数]tmpフォルダ削除';</v>
      </c>
      <c r="X26" s="37" t="str">
        <f t="shared" si="4"/>
        <v>COMMENT ON COLUMN app_env_b.del_days_tmp IS '[経過日数]tmpフォルダ削除';</v>
      </c>
    </row>
    <row r="27" spans="2:24">
      <c r="B27" s="33">
        <f t="shared" si="2"/>
        <v>20</v>
      </c>
      <c r="C27" s="57" t="s">
        <v>330</v>
      </c>
      <c r="D27" s="57" t="s">
        <v>356</v>
      </c>
      <c r="E27" s="57" t="s">
        <v>121</v>
      </c>
      <c r="F27" s="59" t="s">
        <v>90</v>
      </c>
      <c r="G27" s="33" t="s">
        <v>14</v>
      </c>
      <c r="H27" s="34"/>
      <c r="I27" s="33"/>
      <c r="J27" s="33"/>
      <c r="K27" s="35"/>
      <c r="L27" s="75"/>
      <c r="O27" s="76"/>
      <c r="P27" s="77"/>
      <c r="Q27" s="77"/>
      <c r="R27" s="78"/>
      <c r="S27" s="79"/>
      <c r="T27" s="57"/>
      <c r="U27" s="37" t="str">
        <f t="shared" si="5"/>
        <v>del_days_retentionperiod integer ,</v>
      </c>
      <c r="V27" s="37" t="str">
        <f t="shared" si="1"/>
        <v>del_days_retentionperiod integer ,</v>
      </c>
      <c r="W27" s="37" t="str">
        <f t="shared" si="3"/>
        <v>COMMENT ON COLUMN app_env_a.del_days_retentionperiod IS '[経過日数]一定期間保存';</v>
      </c>
      <c r="X27" s="37" t="str">
        <f t="shared" si="4"/>
        <v>COMMENT ON COLUMN app_env_b.del_days_retentionperiod IS '[経過日数]一定期間保存';</v>
      </c>
    </row>
    <row r="28" spans="2:24">
      <c r="B28" s="33">
        <f t="shared" si="2"/>
        <v>21</v>
      </c>
      <c r="C28" s="57" t="s">
        <v>331</v>
      </c>
      <c r="D28" s="57" t="s">
        <v>362</v>
      </c>
      <c r="E28" s="57" t="s">
        <v>121</v>
      </c>
      <c r="F28" s="59" t="s">
        <v>90</v>
      </c>
      <c r="G28" s="33" t="s">
        <v>14</v>
      </c>
      <c r="H28" s="34"/>
      <c r="I28" s="33"/>
      <c r="J28" s="33"/>
      <c r="K28" s="35"/>
      <c r="L28" s="75"/>
      <c r="O28" s="76"/>
      <c r="P28" s="77"/>
      <c r="Q28" s="77"/>
      <c r="R28" s="78"/>
      <c r="S28" s="79"/>
      <c r="T28" s="57" t="s">
        <v>363</v>
      </c>
      <c r="U28" s="37" t="str">
        <f t="shared" si="5"/>
        <v>del_days_generationmanagement integer ,</v>
      </c>
      <c r="V28" s="37" t="str">
        <f t="shared" si="1"/>
        <v>del_days_generationmanagement integer ,</v>
      </c>
      <c r="W28" s="37" t="str">
        <f t="shared" si="3"/>
        <v>COMMENT ON COLUMN app_env_a.del_days_generationmanagement IS '[経過日数]世代管理';</v>
      </c>
      <c r="X28" s="37" t="str">
        <f t="shared" si="4"/>
        <v>COMMENT ON COLUMN app_env_b.del_days_generationmanagement IS '[経過日数]世代管理';</v>
      </c>
    </row>
    <row r="29" spans="2:24">
      <c r="B29" s="33">
        <f t="shared" si="2"/>
        <v>22</v>
      </c>
      <c r="C29" s="57" t="s">
        <v>332</v>
      </c>
      <c r="D29" s="57" t="s">
        <v>357</v>
      </c>
      <c r="E29" s="57" t="s">
        <v>121</v>
      </c>
      <c r="F29" s="58" t="s">
        <v>90</v>
      </c>
      <c r="G29" s="33" t="s">
        <v>14</v>
      </c>
      <c r="H29" s="58"/>
      <c r="I29" s="60"/>
      <c r="J29" s="33"/>
      <c r="K29" s="35"/>
      <c r="L29" s="75"/>
      <c r="O29" s="76"/>
      <c r="P29" s="77"/>
      <c r="Q29" s="77"/>
      <c r="R29" s="78"/>
      <c r="S29" s="79"/>
      <c r="T29" s="36"/>
      <c r="U29" s="37" t="str">
        <f t="shared" ref="U29:U34" si="15">D29&amp;" " &amp;E29&amp;" "&amp;K29&amp;","</f>
        <v>del_days_processedscenario integer ,</v>
      </c>
      <c r="V29" s="37" t="str">
        <f t="shared" si="1"/>
        <v>del_days_processedscenario integer ,</v>
      </c>
      <c r="W29" s="37" t="str">
        <f t="shared" si="3"/>
        <v>COMMENT ON COLUMN app_env_a.del_days_processedscenario IS '[経過日数]処理済シナリオ';</v>
      </c>
      <c r="X29" s="37" t="str">
        <f t="shared" si="4"/>
        <v>COMMENT ON COLUMN app_env_b.del_days_processedscenario IS '[経過日数]処理済シナリオ';</v>
      </c>
    </row>
    <row r="30" spans="2:24">
      <c r="B30" s="33">
        <f t="shared" si="2"/>
        <v>23</v>
      </c>
      <c r="C30" s="57" t="s">
        <v>333</v>
      </c>
      <c r="D30" s="57" t="s">
        <v>358</v>
      </c>
      <c r="E30" s="57" t="s">
        <v>121</v>
      </c>
      <c r="F30" s="59" t="s">
        <v>90</v>
      </c>
      <c r="G30" s="33" t="s">
        <v>14</v>
      </c>
      <c r="H30" s="34"/>
      <c r="I30" s="33"/>
      <c r="J30" s="33"/>
      <c r="K30" s="35"/>
      <c r="L30" s="75"/>
      <c r="O30" s="76"/>
      <c r="P30" s="77"/>
      <c r="Q30" s="77"/>
      <c r="R30" s="78"/>
      <c r="S30" s="79"/>
      <c r="T30" s="57"/>
      <c r="U30" s="37" t="str">
        <f t="shared" si="15"/>
        <v>del_days_log integer ,</v>
      </c>
      <c r="V30" s="37" t="str">
        <f t="shared" si="1"/>
        <v>del_days_log integer ,</v>
      </c>
      <c r="W30" s="37" t="str">
        <f t="shared" si="3"/>
        <v>COMMENT ON COLUMN app_env_a.del_days_log IS '[経過日数]ログ';</v>
      </c>
      <c r="X30" s="37" t="str">
        <f t="shared" si="4"/>
        <v>COMMENT ON COLUMN app_env_b.del_days_log IS '[経過日数]ログ';</v>
      </c>
    </row>
    <row r="31" spans="2:24">
      <c r="B31" s="33">
        <f t="shared" si="2"/>
        <v>24</v>
      </c>
      <c r="C31" s="57" t="s">
        <v>334</v>
      </c>
      <c r="D31" s="57" t="s">
        <v>359</v>
      </c>
      <c r="E31" s="57" t="s">
        <v>121</v>
      </c>
      <c r="F31" s="58" t="s">
        <v>90</v>
      </c>
      <c r="G31" s="33" t="s">
        <v>14</v>
      </c>
      <c r="H31" s="58"/>
      <c r="I31" s="60"/>
      <c r="J31" s="33"/>
      <c r="K31" s="35"/>
      <c r="L31" s="75"/>
      <c r="O31" s="76"/>
      <c r="P31" s="77"/>
      <c r="Q31" s="77"/>
      <c r="R31" s="78"/>
      <c r="S31" s="79"/>
      <c r="T31" s="36"/>
      <c r="U31" s="37" t="str">
        <f t="shared" si="15"/>
        <v>del_days_processhistory integer ,</v>
      </c>
      <c r="V31" s="37" t="str">
        <f t="shared" si="1"/>
        <v>del_days_processhistory integer ,</v>
      </c>
      <c r="W31" s="37" t="str">
        <f t="shared" si="3"/>
        <v>COMMENT ON COLUMN app_env_a.del_days_processhistory IS '[経過日数]処理履歴';</v>
      </c>
      <c r="X31" s="37" t="str">
        <f t="shared" si="4"/>
        <v>COMMENT ON COLUMN app_env_b.del_days_processhistory IS '[経過日数]処理履歴';</v>
      </c>
    </row>
    <row r="32" spans="2:24">
      <c r="B32" s="33">
        <f t="shared" si="2"/>
        <v>25</v>
      </c>
      <c r="C32" s="57" t="s">
        <v>335</v>
      </c>
      <c r="D32" s="57" t="s">
        <v>360</v>
      </c>
      <c r="E32" s="57" t="s">
        <v>121</v>
      </c>
      <c r="F32" s="59" t="s">
        <v>90</v>
      </c>
      <c r="G32" s="33" t="s">
        <v>14</v>
      </c>
      <c r="H32" s="34"/>
      <c r="I32" s="33"/>
      <c r="J32" s="33"/>
      <c r="K32" s="35"/>
      <c r="L32" s="75"/>
      <c r="O32" s="76"/>
      <c r="P32" s="77"/>
      <c r="Q32" s="77"/>
      <c r="R32" s="78"/>
      <c r="S32" s="79"/>
      <c r="T32" s="57"/>
      <c r="U32" s="37" t="str">
        <f t="shared" si="15"/>
        <v>del_days_historyrecord integer ,</v>
      </c>
      <c r="V32" s="37" t="str">
        <f t="shared" si="1"/>
        <v>del_days_historyrecord integer ,</v>
      </c>
      <c r="W32" s="37" t="str">
        <f t="shared" si="3"/>
        <v>COMMENT ON COLUMN app_env_a.del_days_historyrecord IS '[経過日数]履歴レコード';</v>
      </c>
      <c r="X32" s="37" t="str">
        <f t="shared" si="4"/>
        <v>COMMENT ON COLUMN app_env_b.del_days_historyrecord IS '[経過日数]履歴レコード';</v>
      </c>
    </row>
    <row r="33" spans="2:24">
      <c r="B33" s="33">
        <f t="shared" si="2"/>
        <v>26</v>
      </c>
      <c r="C33" s="57" t="s">
        <v>408</v>
      </c>
      <c r="D33" s="57" t="s">
        <v>409</v>
      </c>
      <c r="E33" s="57" t="s">
        <v>121</v>
      </c>
      <c r="F33" s="59" t="s">
        <v>90</v>
      </c>
      <c r="G33" s="33" t="s">
        <v>14</v>
      </c>
      <c r="H33" s="34"/>
      <c r="I33" s="33"/>
      <c r="J33" s="33"/>
      <c r="K33" s="35"/>
      <c r="L33" s="75"/>
      <c r="O33" s="76"/>
      <c r="P33" s="77"/>
      <c r="Q33" s="77"/>
      <c r="R33" s="78"/>
      <c r="S33" s="79"/>
      <c r="T33" s="57"/>
      <c r="U33" s="37" t="str">
        <f t="shared" ref="U33" si="16">D33&amp;" " &amp;E33&amp;" "&amp;K33&amp;","</f>
        <v>del_days_web_screenshot integer ,</v>
      </c>
      <c r="V33" s="37" t="str">
        <f t="shared" ref="V33" si="17">D33&amp;" " &amp;E33&amp;" "&amp;K33&amp;","</f>
        <v>del_days_web_screenshot integer ,</v>
      </c>
      <c r="W33" s="37" t="str">
        <f t="shared" si="3"/>
        <v>COMMENT ON COLUMN app_env_a.del_days_web_screenshot IS '[経過日数]WEBスクショ';</v>
      </c>
      <c r="X33" s="37" t="str">
        <f t="shared" si="4"/>
        <v>COMMENT ON COLUMN app_env_b.del_days_web_screenshot IS '[経過日数]WEBスクショ';</v>
      </c>
    </row>
    <row r="34" spans="2:24">
      <c r="B34" s="33">
        <f t="shared" si="2"/>
        <v>27</v>
      </c>
      <c r="C34" s="57" t="s">
        <v>336</v>
      </c>
      <c r="D34" s="57" t="s">
        <v>340</v>
      </c>
      <c r="E34" s="57" t="s">
        <v>121</v>
      </c>
      <c r="F34" s="59" t="s">
        <v>90</v>
      </c>
      <c r="G34" s="33" t="s">
        <v>14</v>
      </c>
      <c r="H34" s="34"/>
      <c r="I34" s="33"/>
      <c r="J34" s="33"/>
      <c r="K34" s="35"/>
      <c r="L34" s="75"/>
      <c r="O34" s="76"/>
      <c r="P34" s="77"/>
      <c r="Q34" s="77"/>
      <c r="R34" s="78"/>
      <c r="S34" s="79"/>
      <c r="T34" s="57"/>
      <c r="U34" s="37" t="str">
        <f t="shared" si="15"/>
        <v>num_gm integer ,</v>
      </c>
      <c r="V34" s="37" t="str">
        <f t="shared" si="1"/>
        <v>num_gm integer ,</v>
      </c>
      <c r="W34" s="37" t="str">
        <f t="shared" si="3"/>
        <v>COMMENT ON COLUMN app_env_a.num_gm IS '世代管理数';</v>
      </c>
      <c r="X34" s="37" t="str">
        <f t="shared" si="4"/>
        <v>COMMENT ON COLUMN app_env_b.num_gm IS '世代管理数';</v>
      </c>
    </row>
    <row r="35" spans="2:24">
      <c r="B35" s="33">
        <f t="shared" si="2"/>
        <v>28</v>
      </c>
      <c r="C35" s="57" t="s">
        <v>337</v>
      </c>
      <c r="D35" s="57" t="s">
        <v>341</v>
      </c>
      <c r="E35" s="57" t="s">
        <v>121</v>
      </c>
      <c r="F35" s="58" t="s">
        <v>90</v>
      </c>
      <c r="G35" s="33" t="s">
        <v>14</v>
      </c>
      <c r="H35" s="58"/>
      <c r="I35" s="60"/>
      <c r="J35" s="33"/>
      <c r="K35" s="35"/>
      <c r="L35" s="75"/>
      <c r="O35" s="76"/>
      <c r="P35" s="77"/>
      <c r="Q35" s="77"/>
      <c r="R35" s="78"/>
      <c r="S35" s="79"/>
      <c r="T35" s="36"/>
      <c r="U35" s="37" t="str">
        <f t="shared" ref="U35:U37" si="18">D35&amp;" " &amp;E35&amp;" "&amp;K35&amp;","</f>
        <v>timeout_m integer ,</v>
      </c>
      <c r="V35" s="37" t="str">
        <f t="shared" si="1"/>
        <v>timeout_m integer ,</v>
      </c>
      <c r="W35" s="37" t="str">
        <f t="shared" si="3"/>
        <v>COMMENT ON COLUMN app_env_a.timeout_m IS 'タイムアウト分数';</v>
      </c>
      <c r="X35" s="37" t="str">
        <f t="shared" si="4"/>
        <v>COMMENT ON COLUMN app_env_b.timeout_m IS 'タイムアウト分数';</v>
      </c>
    </row>
    <row r="36" spans="2:24">
      <c r="B36" s="33">
        <f t="shared" si="2"/>
        <v>29</v>
      </c>
      <c r="C36" s="57" t="s">
        <v>338</v>
      </c>
      <c r="D36" s="57" t="s">
        <v>342</v>
      </c>
      <c r="E36" s="57" t="s">
        <v>121</v>
      </c>
      <c r="F36" s="59" t="s">
        <v>90</v>
      </c>
      <c r="G36" s="33" t="s">
        <v>14</v>
      </c>
      <c r="H36" s="34"/>
      <c r="I36" s="33"/>
      <c r="J36" s="33"/>
      <c r="K36" s="35"/>
      <c r="L36" s="75"/>
      <c r="O36" s="76"/>
      <c r="P36" s="77"/>
      <c r="Q36" s="77"/>
      <c r="R36" s="78"/>
      <c r="S36" s="79"/>
      <c r="T36" s="57"/>
      <c r="U36" s="37" t="str">
        <f t="shared" si="18"/>
        <v>log_cut integer ,</v>
      </c>
      <c r="V36" s="37" t="str">
        <f t="shared" si="1"/>
        <v>log_cut integer ,</v>
      </c>
      <c r="W36" s="37" t="str">
        <f t="shared" si="3"/>
        <v>COMMENT ON COLUMN app_env_a.log_cut IS 'ログ打ち切り行数';</v>
      </c>
      <c r="X36" s="37" t="str">
        <f t="shared" si="4"/>
        <v>COMMENT ON COLUMN app_env_b.log_cut IS 'ログ打ち切り行数';</v>
      </c>
    </row>
    <row r="37" spans="2:24">
      <c r="B37" s="33">
        <f t="shared" si="2"/>
        <v>30</v>
      </c>
      <c r="C37" s="57" t="s">
        <v>87</v>
      </c>
      <c r="D37" s="57" t="s">
        <v>36</v>
      </c>
      <c r="E37" s="57" t="s">
        <v>121</v>
      </c>
      <c r="F37" s="59" t="s">
        <v>90</v>
      </c>
      <c r="G37" s="33" t="s">
        <v>14</v>
      </c>
      <c r="H37" s="34"/>
      <c r="I37" s="33"/>
      <c r="J37" s="33"/>
      <c r="K37" s="35"/>
      <c r="L37" s="75"/>
      <c r="O37" s="76"/>
      <c r="P37" s="77"/>
      <c r="Q37" s="77"/>
      <c r="R37" s="78"/>
      <c r="S37" s="79"/>
      <c r="T37" s="57"/>
      <c r="U37" s="37" t="str">
        <f t="shared" si="18"/>
        <v>update_u_id integer ,</v>
      </c>
      <c r="V37" s="37" t="str">
        <f t="shared" si="1"/>
        <v>update_u_id integer ,</v>
      </c>
      <c r="W37" s="37" t="str">
        <f t="shared" si="3"/>
        <v>COMMENT ON COLUMN app_env_a.update_u_id IS '更新者';</v>
      </c>
      <c r="X37" s="37" t="str">
        <f t="shared" si="4"/>
        <v>COMMENT ON COLUMN app_env_b.update_u_id IS '更新者';</v>
      </c>
    </row>
    <row r="38" spans="2:24">
      <c r="B38" s="33">
        <f t="shared" si="2"/>
        <v>31</v>
      </c>
      <c r="C38" s="57" t="s">
        <v>88</v>
      </c>
      <c r="D38" s="57" t="s">
        <v>37</v>
      </c>
      <c r="E38" s="57" t="s">
        <v>123</v>
      </c>
      <c r="F38" s="58" t="s">
        <v>90</v>
      </c>
      <c r="G38" s="33" t="s">
        <v>14</v>
      </c>
      <c r="H38" s="58"/>
      <c r="I38" s="60"/>
      <c r="J38" s="33"/>
      <c r="K38" s="35"/>
      <c r="L38" s="75"/>
      <c r="O38" s="76"/>
      <c r="P38" s="77"/>
      <c r="Q38" s="77"/>
      <c r="R38" s="78"/>
      <c r="S38" s="79"/>
      <c r="T38" s="36"/>
      <c r="U38" s="37" t="str">
        <f t="shared" si="0"/>
        <v>update_date timestamp ,</v>
      </c>
      <c r="V38" s="37" t="str">
        <f t="shared" si="1"/>
        <v>update_date timestamp ,</v>
      </c>
      <c r="W38" s="37" t="str">
        <f t="shared" si="3"/>
        <v>COMMENT ON COLUMN app_env_a.update_date IS '更新日時';</v>
      </c>
      <c r="X38" s="37" t="str">
        <f t="shared" si="4"/>
        <v>COMMENT ON COLUMN app_env_b.update_date IS '更新日時';</v>
      </c>
    </row>
    <row r="39" spans="2:24">
      <c r="B39" s="33">
        <f t="shared" si="2"/>
        <v>32</v>
      </c>
      <c r="C39" s="57" t="s">
        <v>339</v>
      </c>
      <c r="D39" s="57" t="s">
        <v>343</v>
      </c>
      <c r="E39" s="57" t="s">
        <v>125</v>
      </c>
      <c r="F39" s="59" t="s">
        <v>90</v>
      </c>
      <c r="G39" s="33" t="s">
        <v>14</v>
      </c>
      <c r="H39" s="34"/>
      <c r="I39" s="33"/>
      <c r="J39" s="33"/>
      <c r="K39" s="35"/>
      <c r="L39" s="80"/>
      <c r="M39" s="81"/>
      <c r="N39" s="81"/>
      <c r="O39" s="82"/>
      <c r="P39" s="83"/>
      <c r="Q39" s="83"/>
      <c r="R39" s="84"/>
      <c r="S39" s="85"/>
      <c r="T39" s="57"/>
      <c r="U39" s="37" t="str">
        <f t="shared" si="0"/>
        <v>tc_svn_update boolean ,</v>
      </c>
      <c r="V39" s="37" t="str">
        <f t="shared" si="1"/>
        <v>tc_svn_update boolean ,</v>
      </c>
      <c r="W39" s="37" t="str">
        <f t="shared" si="3"/>
        <v>COMMENT ON COLUMN app_env_a.tc_svn_update IS '自動SVN更新';</v>
      </c>
      <c r="X39" s="37" t="str">
        <f t="shared" si="4"/>
        <v>COMMENT ON COLUMN app_env_b.tc_svn_update IS '自動SVN更新';</v>
      </c>
    </row>
    <row r="40" spans="2:24">
      <c r="B40" s="39"/>
      <c r="C40" s="40"/>
      <c r="D40" s="40" t="s">
        <v>315</v>
      </c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1"/>
      <c r="U40" s="42" t="str">
        <f>D40&amp;");"</f>
        <v>primary key (MODIFY_COUNT));</v>
      </c>
      <c r="V40" s="42" t="str">
        <f>D40&amp;");"</f>
        <v>primary key (MODIFY_COUNT));</v>
      </c>
      <c r="W40" s="41"/>
      <c r="X40" s="41"/>
    </row>
    <row r="42" spans="2:24">
      <c r="E42" s="30" t="s">
        <v>490</v>
      </c>
    </row>
    <row r="43" spans="2:24">
      <c r="E43" s="30" t="s">
        <v>491</v>
      </c>
    </row>
    <row r="44" spans="2:24">
      <c r="E44" s="30" t="s">
        <v>492</v>
      </c>
    </row>
    <row r="45" spans="2:24">
      <c r="E45" s="30" t="s">
        <v>410</v>
      </c>
    </row>
    <row r="46" spans="2:24">
      <c r="E46" s="30" t="s">
        <v>381</v>
      </c>
    </row>
    <row r="47" spans="2:24">
      <c r="E47" s="30" t="s">
        <v>382</v>
      </c>
    </row>
    <row r="48" spans="2:24">
      <c r="E48" s="30" t="s">
        <v>383</v>
      </c>
    </row>
    <row r="49" spans="5:5">
      <c r="E49" s="61" t="s">
        <v>438</v>
      </c>
    </row>
    <row r="50" spans="5:5">
      <c r="E50" s="61" t="s">
        <v>437</v>
      </c>
    </row>
    <row r="51" spans="5:5">
      <c r="E51" s="61" t="s">
        <v>439</v>
      </c>
    </row>
    <row r="52" spans="5:5">
      <c r="E52" s="61" t="s">
        <v>440</v>
      </c>
    </row>
    <row r="53" spans="5:5">
      <c r="E53" s="61" t="s">
        <v>441</v>
      </c>
    </row>
    <row r="54" spans="5:5">
      <c r="E54" s="61" t="s">
        <v>494</v>
      </c>
    </row>
    <row r="55" spans="5:5">
      <c r="E55" s="61" t="s">
        <v>442</v>
      </c>
    </row>
    <row r="56" spans="5:5">
      <c r="E56" s="61" t="s">
        <v>443</v>
      </c>
    </row>
    <row r="57" spans="5:5">
      <c r="E57" s="61" t="s">
        <v>444</v>
      </c>
    </row>
    <row r="58" spans="5:5">
      <c r="E58" s="61" t="s">
        <v>445</v>
      </c>
    </row>
    <row r="59" spans="5:5">
      <c r="E59" s="61" t="s">
        <v>446</v>
      </c>
    </row>
    <row r="60" spans="5:5">
      <c r="E60" s="61" t="s">
        <v>403</v>
      </c>
    </row>
    <row r="61" spans="5:5">
      <c r="E61" s="61" t="s">
        <v>404</v>
      </c>
    </row>
    <row r="62" spans="5:5">
      <c r="E62" s="61" t="s">
        <v>405</v>
      </c>
    </row>
    <row r="63" spans="5:5">
      <c r="E63" s="30" t="s">
        <v>384</v>
      </c>
    </row>
    <row r="64" spans="5:5">
      <c r="E64" s="30" t="s">
        <v>385</v>
      </c>
    </row>
    <row r="65" spans="5:5">
      <c r="E65" s="30" t="s">
        <v>386</v>
      </c>
    </row>
    <row r="66" spans="5:5">
      <c r="E66" s="30" t="s">
        <v>387</v>
      </c>
    </row>
    <row r="67" spans="5:5">
      <c r="E67" s="30" t="s">
        <v>387</v>
      </c>
    </row>
    <row r="68" spans="5:5">
      <c r="E68" s="30" t="s">
        <v>387</v>
      </c>
    </row>
    <row r="69" spans="5:5">
      <c r="E69" s="30" t="s">
        <v>387</v>
      </c>
    </row>
    <row r="70" spans="5:5">
      <c r="E70" s="30" t="s">
        <v>387</v>
      </c>
    </row>
    <row r="71" spans="5:5">
      <c r="E71" s="30" t="s">
        <v>387</v>
      </c>
    </row>
    <row r="72" spans="5:5">
      <c r="E72" s="30" t="s">
        <v>387</v>
      </c>
    </row>
    <row r="73" spans="5:5">
      <c r="E73" s="30" t="s">
        <v>387</v>
      </c>
    </row>
    <row r="74" spans="5:5">
      <c r="E74" s="30" t="s">
        <v>388</v>
      </c>
    </row>
    <row r="75" spans="5:5">
      <c r="E75" s="30" t="s">
        <v>388</v>
      </c>
    </row>
    <row r="76" spans="5:5">
      <c r="E76" s="30" t="s">
        <v>388</v>
      </c>
    </row>
    <row r="77" spans="5:5">
      <c r="E77" s="30" t="s">
        <v>388</v>
      </c>
    </row>
    <row r="78" spans="5:5">
      <c r="E78" s="30" t="s">
        <v>390</v>
      </c>
    </row>
    <row r="79" spans="5:5">
      <c r="E79" s="30" t="b">
        <v>0</v>
      </c>
    </row>
    <row r="80" spans="5:5">
      <c r="E80" s="30" t="s">
        <v>389</v>
      </c>
    </row>
    <row r="81" spans="5:5">
      <c r="E81" s="30" t="s">
        <v>493</v>
      </c>
    </row>
    <row r="83" spans="5:5">
      <c r="E83" s="30" t="s">
        <v>428</v>
      </c>
    </row>
    <row r="84" spans="5:5">
      <c r="E84" s="30" t="s">
        <v>429</v>
      </c>
    </row>
    <row r="85" spans="5:5">
      <c r="E85" s="30" t="s">
        <v>430</v>
      </c>
    </row>
    <row r="86" spans="5:5">
      <c r="E86" s="30" t="s">
        <v>431</v>
      </c>
    </row>
    <row r="87" spans="5:5">
      <c r="E87" s="30" t="s">
        <v>432</v>
      </c>
    </row>
    <row r="88" spans="5:5">
      <c r="E88" s="30" t="s">
        <v>433</v>
      </c>
    </row>
    <row r="89" spans="5:5">
      <c r="E89" s="30" t="s">
        <v>434</v>
      </c>
    </row>
    <row r="90" spans="5:5">
      <c r="E90" s="30" t="s">
        <v>435</v>
      </c>
    </row>
    <row r="91" spans="5:5">
      <c r="E91" s="30" t="s">
        <v>436</v>
      </c>
    </row>
  </sheetData>
  <mergeCells count="5">
    <mergeCell ref="B2:C2"/>
    <mergeCell ref="B3:C3"/>
    <mergeCell ref="F3:G3"/>
    <mergeCell ref="B4:C4"/>
    <mergeCell ref="F4:G4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F22"/>
  <sheetViews>
    <sheetView workbookViewId="0">
      <pane ySplit="2" topLeftCell="A3" activePane="bottomLeft" state="frozen"/>
      <selection pane="bottomLeft" activeCell="A3" sqref="A3"/>
    </sheetView>
  </sheetViews>
  <sheetFormatPr defaultRowHeight="19.5"/>
  <cols>
    <col min="1" max="1" width="5" style="21" customWidth="1"/>
    <col min="2" max="2" width="5.625" style="21" customWidth="1"/>
    <col min="3" max="3" width="18.75" style="21" customWidth="1"/>
    <col min="4" max="4" width="44.875" style="21" customWidth="1"/>
    <col min="5" max="5" width="12.875" style="21" customWidth="1"/>
    <col min="6" max="6" width="11.75" style="21" customWidth="1"/>
    <col min="7" max="256" width="9" style="21"/>
    <col min="257" max="257" width="5" style="21" customWidth="1"/>
    <col min="258" max="258" width="5.625" style="21" customWidth="1"/>
    <col min="259" max="259" width="18.75" style="21" customWidth="1"/>
    <col min="260" max="260" width="44.875" style="21" customWidth="1"/>
    <col min="261" max="261" width="12.875" style="21" customWidth="1"/>
    <col min="262" max="262" width="11.75" style="21" customWidth="1"/>
    <col min="263" max="512" width="9" style="21"/>
    <col min="513" max="513" width="5" style="21" customWidth="1"/>
    <col min="514" max="514" width="5.625" style="21" customWidth="1"/>
    <col min="515" max="515" width="18.75" style="21" customWidth="1"/>
    <col min="516" max="516" width="44.875" style="21" customWidth="1"/>
    <col min="517" max="517" width="12.875" style="21" customWidth="1"/>
    <col min="518" max="518" width="11.75" style="21" customWidth="1"/>
    <col min="519" max="768" width="9" style="21"/>
    <col min="769" max="769" width="5" style="21" customWidth="1"/>
    <col min="770" max="770" width="5.625" style="21" customWidth="1"/>
    <col min="771" max="771" width="18.75" style="21" customWidth="1"/>
    <col min="772" max="772" width="44.875" style="21" customWidth="1"/>
    <col min="773" max="773" width="12.875" style="21" customWidth="1"/>
    <col min="774" max="774" width="11.75" style="21" customWidth="1"/>
    <col min="775" max="1024" width="9" style="21"/>
    <col min="1025" max="1025" width="5" style="21" customWidth="1"/>
    <col min="1026" max="1026" width="5.625" style="21" customWidth="1"/>
    <col min="1027" max="1027" width="18.75" style="21" customWidth="1"/>
    <col min="1028" max="1028" width="44.875" style="21" customWidth="1"/>
    <col min="1029" max="1029" width="12.875" style="21" customWidth="1"/>
    <col min="1030" max="1030" width="11.75" style="21" customWidth="1"/>
    <col min="1031" max="1280" width="9" style="21"/>
    <col min="1281" max="1281" width="5" style="21" customWidth="1"/>
    <col min="1282" max="1282" width="5.625" style="21" customWidth="1"/>
    <col min="1283" max="1283" width="18.75" style="21" customWidth="1"/>
    <col min="1284" max="1284" width="44.875" style="21" customWidth="1"/>
    <col min="1285" max="1285" width="12.875" style="21" customWidth="1"/>
    <col min="1286" max="1286" width="11.75" style="21" customWidth="1"/>
    <col min="1287" max="1536" width="9" style="21"/>
    <col min="1537" max="1537" width="5" style="21" customWidth="1"/>
    <col min="1538" max="1538" width="5.625" style="21" customWidth="1"/>
    <col min="1539" max="1539" width="18.75" style="21" customWidth="1"/>
    <col min="1540" max="1540" width="44.875" style="21" customWidth="1"/>
    <col min="1541" max="1541" width="12.875" style="21" customWidth="1"/>
    <col min="1542" max="1542" width="11.75" style="21" customWidth="1"/>
    <col min="1543" max="1792" width="9" style="21"/>
    <col min="1793" max="1793" width="5" style="21" customWidth="1"/>
    <col min="1794" max="1794" width="5.625" style="21" customWidth="1"/>
    <col min="1795" max="1795" width="18.75" style="21" customWidth="1"/>
    <col min="1796" max="1796" width="44.875" style="21" customWidth="1"/>
    <col min="1797" max="1797" width="12.875" style="21" customWidth="1"/>
    <col min="1798" max="1798" width="11.75" style="21" customWidth="1"/>
    <col min="1799" max="2048" width="9" style="21"/>
    <col min="2049" max="2049" width="5" style="21" customWidth="1"/>
    <col min="2050" max="2050" width="5.625" style="21" customWidth="1"/>
    <col min="2051" max="2051" width="18.75" style="21" customWidth="1"/>
    <col min="2052" max="2052" width="44.875" style="21" customWidth="1"/>
    <col min="2053" max="2053" width="12.875" style="21" customWidth="1"/>
    <col min="2054" max="2054" width="11.75" style="21" customWidth="1"/>
    <col min="2055" max="2304" width="9" style="21"/>
    <col min="2305" max="2305" width="5" style="21" customWidth="1"/>
    <col min="2306" max="2306" width="5.625" style="21" customWidth="1"/>
    <col min="2307" max="2307" width="18.75" style="21" customWidth="1"/>
    <col min="2308" max="2308" width="44.875" style="21" customWidth="1"/>
    <col min="2309" max="2309" width="12.875" style="21" customWidth="1"/>
    <col min="2310" max="2310" width="11.75" style="21" customWidth="1"/>
    <col min="2311" max="2560" width="9" style="21"/>
    <col min="2561" max="2561" width="5" style="21" customWidth="1"/>
    <col min="2562" max="2562" width="5.625" style="21" customWidth="1"/>
    <col min="2563" max="2563" width="18.75" style="21" customWidth="1"/>
    <col min="2564" max="2564" width="44.875" style="21" customWidth="1"/>
    <col min="2565" max="2565" width="12.875" style="21" customWidth="1"/>
    <col min="2566" max="2566" width="11.75" style="21" customWidth="1"/>
    <col min="2567" max="2816" width="9" style="21"/>
    <col min="2817" max="2817" width="5" style="21" customWidth="1"/>
    <col min="2818" max="2818" width="5.625" style="21" customWidth="1"/>
    <col min="2819" max="2819" width="18.75" style="21" customWidth="1"/>
    <col min="2820" max="2820" width="44.875" style="21" customWidth="1"/>
    <col min="2821" max="2821" width="12.875" style="21" customWidth="1"/>
    <col min="2822" max="2822" width="11.75" style="21" customWidth="1"/>
    <col min="2823" max="3072" width="9" style="21"/>
    <col min="3073" max="3073" width="5" style="21" customWidth="1"/>
    <col min="3074" max="3074" width="5.625" style="21" customWidth="1"/>
    <col min="3075" max="3075" width="18.75" style="21" customWidth="1"/>
    <col min="3076" max="3076" width="44.875" style="21" customWidth="1"/>
    <col min="3077" max="3077" width="12.875" style="21" customWidth="1"/>
    <col min="3078" max="3078" width="11.75" style="21" customWidth="1"/>
    <col min="3079" max="3328" width="9" style="21"/>
    <col min="3329" max="3329" width="5" style="21" customWidth="1"/>
    <col min="3330" max="3330" width="5.625" style="21" customWidth="1"/>
    <col min="3331" max="3331" width="18.75" style="21" customWidth="1"/>
    <col min="3332" max="3332" width="44.875" style="21" customWidth="1"/>
    <col min="3333" max="3333" width="12.875" style="21" customWidth="1"/>
    <col min="3334" max="3334" width="11.75" style="21" customWidth="1"/>
    <col min="3335" max="3584" width="9" style="21"/>
    <col min="3585" max="3585" width="5" style="21" customWidth="1"/>
    <col min="3586" max="3586" width="5.625" style="21" customWidth="1"/>
    <col min="3587" max="3587" width="18.75" style="21" customWidth="1"/>
    <col min="3588" max="3588" width="44.875" style="21" customWidth="1"/>
    <col min="3589" max="3589" width="12.875" style="21" customWidth="1"/>
    <col min="3590" max="3590" width="11.75" style="21" customWidth="1"/>
    <col min="3591" max="3840" width="9" style="21"/>
    <col min="3841" max="3841" width="5" style="21" customWidth="1"/>
    <col min="3842" max="3842" width="5.625" style="21" customWidth="1"/>
    <col min="3843" max="3843" width="18.75" style="21" customWidth="1"/>
    <col min="3844" max="3844" width="44.875" style="21" customWidth="1"/>
    <col min="3845" max="3845" width="12.875" style="21" customWidth="1"/>
    <col min="3846" max="3846" width="11.75" style="21" customWidth="1"/>
    <col min="3847" max="4096" width="9" style="21"/>
    <col min="4097" max="4097" width="5" style="21" customWidth="1"/>
    <col min="4098" max="4098" width="5.625" style="21" customWidth="1"/>
    <col min="4099" max="4099" width="18.75" style="21" customWidth="1"/>
    <col min="4100" max="4100" width="44.875" style="21" customWidth="1"/>
    <col min="4101" max="4101" width="12.875" style="21" customWidth="1"/>
    <col min="4102" max="4102" width="11.75" style="21" customWidth="1"/>
    <col min="4103" max="4352" width="9" style="21"/>
    <col min="4353" max="4353" width="5" style="21" customWidth="1"/>
    <col min="4354" max="4354" width="5.625" style="21" customWidth="1"/>
    <col min="4355" max="4355" width="18.75" style="21" customWidth="1"/>
    <col min="4356" max="4356" width="44.875" style="21" customWidth="1"/>
    <col min="4357" max="4357" width="12.875" style="21" customWidth="1"/>
    <col min="4358" max="4358" width="11.75" style="21" customWidth="1"/>
    <col min="4359" max="4608" width="9" style="21"/>
    <col min="4609" max="4609" width="5" style="21" customWidth="1"/>
    <col min="4610" max="4610" width="5.625" style="21" customWidth="1"/>
    <col min="4611" max="4611" width="18.75" style="21" customWidth="1"/>
    <col min="4612" max="4612" width="44.875" style="21" customWidth="1"/>
    <col min="4613" max="4613" width="12.875" style="21" customWidth="1"/>
    <col min="4614" max="4614" width="11.75" style="21" customWidth="1"/>
    <col min="4615" max="4864" width="9" style="21"/>
    <col min="4865" max="4865" width="5" style="21" customWidth="1"/>
    <col min="4866" max="4866" width="5.625" style="21" customWidth="1"/>
    <col min="4867" max="4867" width="18.75" style="21" customWidth="1"/>
    <col min="4868" max="4868" width="44.875" style="21" customWidth="1"/>
    <col min="4869" max="4869" width="12.875" style="21" customWidth="1"/>
    <col min="4870" max="4870" width="11.75" style="21" customWidth="1"/>
    <col min="4871" max="5120" width="9" style="21"/>
    <col min="5121" max="5121" width="5" style="21" customWidth="1"/>
    <col min="5122" max="5122" width="5.625" style="21" customWidth="1"/>
    <col min="5123" max="5123" width="18.75" style="21" customWidth="1"/>
    <col min="5124" max="5124" width="44.875" style="21" customWidth="1"/>
    <col min="5125" max="5125" width="12.875" style="21" customWidth="1"/>
    <col min="5126" max="5126" width="11.75" style="21" customWidth="1"/>
    <col min="5127" max="5376" width="9" style="21"/>
    <col min="5377" max="5377" width="5" style="21" customWidth="1"/>
    <col min="5378" max="5378" width="5.625" style="21" customWidth="1"/>
    <col min="5379" max="5379" width="18.75" style="21" customWidth="1"/>
    <col min="5380" max="5380" width="44.875" style="21" customWidth="1"/>
    <col min="5381" max="5381" width="12.875" style="21" customWidth="1"/>
    <col min="5382" max="5382" width="11.75" style="21" customWidth="1"/>
    <col min="5383" max="5632" width="9" style="21"/>
    <col min="5633" max="5633" width="5" style="21" customWidth="1"/>
    <col min="5634" max="5634" width="5.625" style="21" customWidth="1"/>
    <col min="5635" max="5635" width="18.75" style="21" customWidth="1"/>
    <col min="5636" max="5636" width="44.875" style="21" customWidth="1"/>
    <col min="5637" max="5637" width="12.875" style="21" customWidth="1"/>
    <col min="5638" max="5638" width="11.75" style="21" customWidth="1"/>
    <col min="5639" max="5888" width="9" style="21"/>
    <col min="5889" max="5889" width="5" style="21" customWidth="1"/>
    <col min="5890" max="5890" width="5.625" style="21" customWidth="1"/>
    <col min="5891" max="5891" width="18.75" style="21" customWidth="1"/>
    <col min="5892" max="5892" width="44.875" style="21" customWidth="1"/>
    <col min="5893" max="5893" width="12.875" style="21" customWidth="1"/>
    <col min="5894" max="5894" width="11.75" style="21" customWidth="1"/>
    <col min="5895" max="6144" width="9" style="21"/>
    <col min="6145" max="6145" width="5" style="21" customWidth="1"/>
    <col min="6146" max="6146" width="5.625" style="21" customWidth="1"/>
    <col min="6147" max="6147" width="18.75" style="21" customWidth="1"/>
    <col min="6148" max="6148" width="44.875" style="21" customWidth="1"/>
    <col min="6149" max="6149" width="12.875" style="21" customWidth="1"/>
    <col min="6150" max="6150" width="11.75" style="21" customWidth="1"/>
    <col min="6151" max="6400" width="9" style="21"/>
    <col min="6401" max="6401" width="5" style="21" customWidth="1"/>
    <col min="6402" max="6402" width="5.625" style="21" customWidth="1"/>
    <col min="6403" max="6403" width="18.75" style="21" customWidth="1"/>
    <col min="6404" max="6404" width="44.875" style="21" customWidth="1"/>
    <col min="6405" max="6405" width="12.875" style="21" customWidth="1"/>
    <col min="6406" max="6406" width="11.75" style="21" customWidth="1"/>
    <col min="6407" max="6656" width="9" style="21"/>
    <col min="6657" max="6657" width="5" style="21" customWidth="1"/>
    <col min="6658" max="6658" width="5.625" style="21" customWidth="1"/>
    <col min="6659" max="6659" width="18.75" style="21" customWidth="1"/>
    <col min="6660" max="6660" width="44.875" style="21" customWidth="1"/>
    <col min="6661" max="6661" width="12.875" style="21" customWidth="1"/>
    <col min="6662" max="6662" width="11.75" style="21" customWidth="1"/>
    <col min="6663" max="6912" width="9" style="21"/>
    <col min="6913" max="6913" width="5" style="21" customWidth="1"/>
    <col min="6914" max="6914" width="5.625" style="21" customWidth="1"/>
    <col min="6915" max="6915" width="18.75" style="21" customWidth="1"/>
    <col min="6916" max="6916" width="44.875" style="21" customWidth="1"/>
    <col min="6917" max="6917" width="12.875" style="21" customWidth="1"/>
    <col min="6918" max="6918" width="11.75" style="21" customWidth="1"/>
    <col min="6919" max="7168" width="9" style="21"/>
    <col min="7169" max="7169" width="5" style="21" customWidth="1"/>
    <col min="7170" max="7170" width="5.625" style="21" customWidth="1"/>
    <col min="7171" max="7171" width="18.75" style="21" customWidth="1"/>
    <col min="7172" max="7172" width="44.875" style="21" customWidth="1"/>
    <col min="7173" max="7173" width="12.875" style="21" customWidth="1"/>
    <col min="7174" max="7174" width="11.75" style="21" customWidth="1"/>
    <col min="7175" max="7424" width="9" style="21"/>
    <col min="7425" max="7425" width="5" style="21" customWidth="1"/>
    <col min="7426" max="7426" width="5.625" style="21" customWidth="1"/>
    <col min="7427" max="7427" width="18.75" style="21" customWidth="1"/>
    <col min="7428" max="7428" width="44.875" style="21" customWidth="1"/>
    <col min="7429" max="7429" width="12.875" style="21" customWidth="1"/>
    <col min="7430" max="7430" width="11.75" style="21" customWidth="1"/>
    <col min="7431" max="7680" width="9" style="21"/>
    <col min="7681" max="7681" width="5" style="21" customWidth="1"/>
    <col min="7682" max="7682" width="5.625" style="21" customWidth="1"/>
    <col min="7683" max="7683" width="18.75" style="21" customWidth="1"/>
    <col min="7684" max="7684" width="44.875" style="21" customWidth="1"/>
    <col min="7685" max="7685" width="12.875" style="21" customWidth="1"/>
    <col min="7686" max="7686" width="11.75" style="21" customWidth="1"/>
    <col min="7687" max="7936" width="9" style="21"/>
    <col min="7937" max="7937" width="5" style="21" customWidth="1"/>
    <col min="7938" max="7938" width="5.625" style="21" customWidth="1"/>
    <col min="7939" max="7939" width="18.75" style="21" customWidth="1"/>
    <col min="7940" max="7940" width="44.875" style="21" customWidth="1"/>
    <col min="7941" max="7941" width="12.875" style="21" customWidth="1"/>
    <col min="7942" max="7942" width="11.75" style="21" customWidth="1"/>
    <col min="7943" max="8192" width="9" style="21"/>
    <col min="8193" max="8193" width="5" style="21" customWidth="1"/>
    <col min="8194" max="8194" width="5.625" style="21" customWidth="1"/>
    <col min="8195" max="8195" width="18.75" style="21" customWidth="1"/>
    <col min="8196" max="8196" width="44.875" style="21" customWidth="1"/>
    <col min="8197" max="8197" width="12.875" style="21" customWidth="1"/>
    <col min="8198" max="8198" width="11.75" style="21" customWidth="1"/>
    <col min="8199" max="8448" width="9" style="21"/>
    <col min="8449" max="8449" width="5" style="21" customWidth="1"/>
    <col min="8450" max="8450" width="5.625" style="21" customWidth="1"/>
    <col min="8451" max="8451" width="18.75" style="21" customWidth="1"/>
    <col min="8452" max="8452" width="44.875" style="21" customWidth="1"/>
    <col min="8453" max="8453" width="12.875" style="21" customWidth="1"/>
    <col min="8454" max="8454" width="11.75" style="21" customWidth="1"/>
    <col min="8455" max="8704" width="9" style="21"/>
    <col min="8705" max="8705" width="5" style="21" customWidth="1"/>
    <col min="8706" max="8706" width="5.625" style="21" customWidth="1"/>
    <col min="8707" max="8707" width="18.75" style="21" customWidth="1"/>
    <col min="8708" max="8708" width="44.875" style="21" customWidth="1"/>
    <col min="8709" max="8709" width="12.875" style="21" customWidth="1"/>
    <col min="8710" max="8710" width="11.75" style="21" customWidth="1"/>
    <col min="8711" max="8960" width="9" style="21"/>
    <col min="8961" max="8961" width="5" style="21" customWidth="1"/>
    <col min="8962" max="8962" width="5.625" style="21" customWidth="1"/>
    <col min="8963" max="8963" width="18.75" style="21" customWidth="1"/>
    <col min="8964" max="8964" width="44.875" style="21" customWidth="1"/>
    <col min="8965" max="8965" width="12.875" style="21" customWidth="1"/>
    <col min="8966" max="8966" width="11.75" style="21" customWidth="1"/>
    <col min="8967" max="9216" width="9" style="21"/>
    <col min="9217" max="9217" width="5" style="21" customWidth="1"/>
    <col min="9218" max="9218" width="5.625" style="21" customWidth="1"/>
    <col min="9219" max="9219" width="18.75" style="21" customWidth="1"/>
    <col min="9220" max="9220" width="44.875" style="21" customWidth="1"/>
    <col min="9221" max="9221" width="12.875" style="21" customWidth="1"/>
    <col min="9222" max="9222" width="11.75" style="21" customWidth="1"/>
    <col min="9223" max="9472" width="9" style="21"/>
    <col min="9473" max="9473" width="5" style="21" customWidth="1"/>
    <col min="9474" max="9474" width="5.625" style="21" customWidth="1"/>
    <col min="9475" max="9475" width="18.75" style="21" customWidth="1"/>
    <col min="9476" max="9476" width="44.875" style="21" customWidth="1"/>
    <col min="9477" max="9477" width="12.875" style="21" customWidth="1"/>
    <col min="9478" max="9478" width="11.75" style="21" customWidth="1"/>
    <col min="9479" max="9728" width="9" style="21"/>
    <col min="9729" max="9729" width="5" style="21" customWidth="1"/>
    <col min="9730" max="9730" width="5.625" style="21" customWidth="1"/>
    <col min="9731" max="9731" width="18.75" style="21" customWidth="1"/>
    <col min="9732" max="9732" width="44.875" style="21" customWidth="1"/>
    <col min="9733" max="9733" width="12.875" style="21" customWidth="1"/>
    <col min="9734" max="9734" width="11.75" style="21" customWidth="1"/>
    <col min="9735" max="9984" width="9" style="21"/>
    <col min="9985" max="9985" width="5" style="21" customWidth="1"/>
    <col min="9986" max="9986" width="5.625" style="21" customWidth="1"/>
    <col min="9987" max="9987" width="18.75" style="21" customWidth="1"/>
    <col min="9988" max="9988" width="44.875" style="21" customWidth="1"/>
    <col min="9989" max="9989" width="12.875" style="21" customWidth="1"/>
    <col min="9990" max="9990" width="11.75" style="21" customWidth="1"/>
    <col min="9991" max="10240" width="9" style="21"/>
    <col min="10241" max="10241" width="5" style="21" customWidth="1"/>
    <col min="10242" max="10242" width="5.625" style="21" customWidth="1"/>
    <col min="10243" max="10243" width="18.75" style="21" customWidth="1"/>
    <col min="10244" max="10244" width="44.875" style="21" customWidth="1"/>
    <col min="10245" max="10245" width="12.875" style="21" customWidth="1"/>
    <col min="10246" max="10246" width="11.75" style="21" customWidth="1"/>
    <col min="10247" max="10496" width="9" style="21"/>
    <col min="10497" max="10497" width="5" style="21" customWidth="1"/>
    <col min="10498" max="10498" width="5.625" style="21" customWidth="1"/>
    <col min="10499" max="10499" width="18.75" style="21" customWidth="1"/>
    <col min="10500" max="10500" width="44.875" style="21" customWidth="1"/>
    <col min="10501" max="10501" width="12.875" style="21" customWidth="1"/>
    <col min="10502" max="10502" width="11.75" style="21" customWidth="1"/>
    <col min="10503" max="10752" width="9" style="21"/>
    <col min="10753" max="10753" width="5" style="21" customWidth="1"/>
    <col min="10754" max="10754" width="5.625" style="21" customWidth="1"/>
    <col min="10755" max="10755" width="18.75" style="21" customWidth="1"/>
    <col min="10756" max="10756" width="44.875" style="21" customWidth="1"/>
    <col min="10757" max="10757" width="12.875" style="21" customWidth="1"/>
    <col min="10758" max="10758" width="11.75" style="21" customWidth="1"/>
    <col min="10759" max="11008" width="9" style="21"/>
    <col min="11009" max="11009" width="5" style="21" customWidth="1"/>
    <col min="11010" max="11010" width="5.625" style="21" customWidth="1"/>
    <col min="11011" max="11011" width="18.75" style="21" customWidth="1"/>
    <col min="11012" max="11012" width="44.875" style="21" customWidth="1"/>
    <col min="11013" max="11013" width="12.875" style="21" customWidth="1"/>
    <col min="11014" max="11014" width="11.75" style="21" customWidth="1"/>
    <col min="11015" max="11264" width="9" style="21"/>
    <col min="11265" max="11265" width="5" style="21" customWidth="1"/>
    <col min="11266" max="11266" width="5.625" style="21" customWidth="1"/>
    <col min="11267" max="11267" width="18.75" style="21" customWidth="1"/>
    <col min="11268" max="11268" width="44.875" style="21" customWidth="1"/>
    <col min="11269" max="11269" width="12.875" style="21" customWidth="1"/>
    <col min="11270" max="11270" width="11.75" style="21" customWidth="1"/>
    <col min="11271" max="11520" width="9" style="21"/>
    <col min="11521" max="11521" width="5" style="21" customWidth="1"/>
    <col min="11522" max="11522" width="5.625" style="21" customWidth="1"/>
    <col min="11523" max="11523" width="18.75" style="21" customWidth="1"/>
    <col min="11524" max="11524" width="44.875" style="21" customWidth="1"/>
    <col min="11525" max="11525" width="12.875" style="21" customWidth="1"/>
    <col min="11526" max="11526" width="11.75" style="21" customWidth="1"/>
    <col min="11527" max="11776" width="9" style="21"/>
    <col min="11777" max="11777" width="5" style="21" customWidth="1"/>
    <col min="11778" max="11778" width="5.625" style="21" customWidth="1"/>
    <col min="11779" max="11779" width="18.75" style="21" customWidth="1"/>
    <col min="11780" max="11780" width="44.875" style="21" customWidth="1"/>
    <col min="11781" max="11781" width="12.875" style="21" customWidth="1"/>
    <col min="11782" max="11782" width="11.75" style="21" customWidth="1"/>
    <col min="11783" max="12032" width="9" style="21"/>
    <col min="12033" max="12033" width="5" style="21" customWidth="1"/>
    <col min="12034" max="12034" width="5.625" style="21" customWidth="1"/>
    <col min="12035" max="12035" width="18.75" style="21" customWidth="1"/>
    <col min="12036" max="12036" width="44.875" style="21" customWidth="1"/>
    <col min="12037" max="12037" width="12.875" style="21" customWidth="1"/>
    <col min="12038" max="12038" width="11.75" style="21" customWidth="1"/>
    <col min="12039" max="12288" width="9" style="21"/>
    <col min="12289" max="12289" width="5" style="21" customWidth="1"/>
    <col min="12290" max="12290" width="5.625" style="21" customWidth="1"/>
    <col min="12291" max="12291" width="18.75" style="21" customWidth="1"/>
    <col min="12292" max="12292" width="44.875" style="21" customWidth="1"/>
    <col min="12293" max="12293" width="12.875" style="21" customWidth="1"/>
    <col min="12294" max="12294" width="11.75" style="21" customWidth="1"/>
    <col min="12295" max="12544" width="9" style="21"/>
    <col min="12545" max="12545" width="5" style="21" customWidth="1"/>
    <col min="12546" max="12546" width="5.625" style="21" customWidth="1"/>
    <col min="12547" max="12547" width="18.75" style="21" customWidth="1"/>
    <col min="12548" max="12548" width="44.875" style="21" customWidth="1"/>
    <col min="12549" max="12549" width="12.875" style="21" customWidth="1"/>
    <col min="12550" max="12550" width="11.75" style="21" customWidth="1"/>
    <col min="12551" max="12800" width="9" style="21"/>
    <col min="12801" max="12801" width="5" style="21" customWidth="1"/>
    <col min="12802" max="12802" width="5.625" style="21" customWidth="1"/>
    <col min="12803" max="12803" width="18.75" style="21" customWidth="1"/>
    <col min="12804" max="12804" width="44.875" style="21" customWidth="1"/>
    <col min="12805" max="12805" width="12.875" style="21" customWidth="1"/>
    <col min="12806" max="12806" width="11.75" style="21" customWidth="1"/>
    <col min="12807" max="13056" width="9" style="21"/>
    <col min="13057" max="13057" width="5" style="21" customWidth="1"/>
    <col min="13058" max="13058" width="5.625" style="21" customWidth="1"/>
    <col min="13059" max="13059" width="18.75" style="21" customWidth="1"/>
    <col min="13060" max="13060" width="44.875" style="21" customWidth="1"/>
    <col min="13061" max="13061" width="12.875" style="21" customWidth="1"/>
    <col min="13062" max="13062" width="11.75" style="21" customWidth="1"/>
    <col min="13063" max="13312" width="9" style="21"/>
    <col min="13313" max="13313" width="5" style="21" customWidth="1"/>
    <col min="13314" max="13314" width="5.625" style="21" customWidth="1"/>
    <col min="13315" max="13315" width="18.75" style="21" customWidth="1"/>
    <col min="13316" max="13316" width="44.875" style="21" customWidth="1"/>
    <col min="13317" max="13317" width="12.875" style="21" customWidth="1"/>
    <col min="13318" max="13318" width="11.75" style="21" customWidth="1"/>
    <col min="13319" max="13568" width="9" style="21"/>
    <col min="13569" max="13569" width="5" style="21" customWidth="1"/>
    <col min="13570" max="13570" width="5.625" style="21" customWidth="1"/>
    <col min="13571" max="13571" width="18.75" style="21" customWidth="1"/>
    <col min="13572" max="13572" width="44.875" style="21" customWidth="1"/>
    <col min="13573" max="13573" width="12.875" style="21" customWidth="1"/>
    <col min="13574" max="13574" width="11.75" style="21" customWidth="1"/>
    <col min="13575" max="13824" width="9" style="21"/>
    <col min="13825" max="13825" width="5" style="21" customWidth="1"/>
    <col min="13826" max="13826" width="5.625" style="21" customWidth="1"/>
    <col min="13827" max="13827" width="18.75" style="21" customWidth="1"/>
    <col min="13828" max="13828" width="44.875" style="21" customWidth="1"/>
    <col min="13829" max="13829" width="12.875" style="21" customWidth="1"/>
    <col min="13830" max="13830" width="11.75" style="21" customWidth="1"/>
    <col min="13831" max="14080" width="9" style="21"/>
    <col min="14081" max="14081" width="5" style="21" customWidth="1"/>
    <col min="14082" max="14082" width="5.625" style="21" customWidth="1"/>
    <col min="14083" max="14083" width="18.75" style="21" customWidth="1"/>
    <col min="14084" max="14084" width="44.875" style="21" customWidth="1"/>
    <col min="14085" max="14085" width="12.875" style="21" customWidth="1"/>
    <col min="14086" max="14086" width="11.75" style="21" customWidth="1"/>
    <col min="14087" max="14336" width="9" style="21"/>
    <col min="14337" max="14337" width="5" style="21" customWidth="1"/>
    <col min="14338" max="14338" width="5.625" style="21" customWidth="1"/>
    <col min="14339" max="14339" width="18.75" style="21" customWidth="1"/>
    <col min="14340" max="14340" width="44.875" style="21" customWidth="1"/>
    <col min="14341" max="14341" width="12.875" style="21" customWidth="1"/>
    <col min="14342" max="14342" width="11.75" style="21" customWidth="1"/>
    <col min="14343" max="14592" width="9" style="21"/>
    <col min="14593" max="14593" width="5" style="21" customWidth="1"/>
    <col min="14594" max="14594" width="5.625" style="21" customWidth="1"/>
    <col min="14595" max="14595" width="18.75" style="21" customWidth="1"/>
    <col min="14596" max="14596" width="44.875" style="21" customWidth="1"/>
    <col min="14597" max="14597" width="12.875" style="21" customWidth="1"/>
    <col min="14598" max="14598" width="11.75" style="21" customWidth="1"/>
    <col min="14599" max="14848" width="9" style="21"/>
    <col min="14849" max="14849" width="5" style="21" customWidth="1"/>
    <col min="14850" max="14850" width="5.625" style="21" customWidth="1"/>
    <col min="14851" max="14851" width="18.75" style="21" customWidth="1"/>
    <col min="14852" max="14852" width="44.875" style="21" customWidth="1"/>
    <col min="14853" max="14853" width="12.875" style="21" customWidth="1"/>
    <col min="14854" max="14854" width="11.75" style="21" customWidth="1"/>
    <col min="14855" max="15104" width="9" style="21"/>
    <col min="15105" max="15105" width="5" style="21" customWidth="1"/>
    <col min="15106" max="15106" width="5.625" style="21" customWidth="1"/>
    <col min="15107" max="15107" width="18.75" style="21" customWidth="1"/>
    <col min="15108" max="15108" width="44.875" style="21" customWidth="1"/>
    <col min="15109" max="15109" width="12.875" style="21" customWidth="1"/>
    <col min="15110" max="15110" width="11.75" style="21" customWidth="1"/>
    <col min="15111" max="15360" width="9" style="21"/>
    <col min="15361" max="15361" width="5" style="21" customWidth="1"/>
    <col min="15362" max="15362" width="5.625" style="21" customWidth="1"/>
    <col min="15363" max="15363" width="18.75" style="21" customWidth="1"/>
    <col min="15364" max="15364" width="44.875" style="21" customWidth="1"/>
    <col min="15365" max="15365" width="12.875" style="21" customWidth="1"/>
    <col min="15366" max="15366" width="11.75" style="21" customWidth="1"/>
    <col min="15367" max="15616" width="9" style="21"/>
    <col min="15617" max="15617" width="5" style="21" customWidth="1"/>
    <col min="15618" max="15618" width="5.625" style="21" customWidth="1"/>
    <col min="15619" max="15619" width="18.75" style="21" customWidth="1"/>
    <col min="15620" max="15620" width="44.875" style="21" customWidth="1"/>
    <col min="15621" max="15621" width="12.875" style="21" customWidth="1"/>
    <col min="15622" max="15622" width="11.75" style="21" customWidth="1"/>
    <col min="15623" max="15872" width="9" style="21"/>
    <col min="15873" max="15873" width="5" style="21" customWidth="1"/>
    <col min="15874" max="15874" width="5.625" style="21" customWidth="1"/>
    <col min="15875" max="15875" width="18.75" style="21" customWidth="1"/>
    <col min="15876" max="15876" width="44.875" style="21" customWidth="1"/>
    <col min="15877" max="15877" width="12.875" style="21" customWidth="1"/>
    <col min="15878" max="15878" width="11.75" style="21" customWidth="1"/>
    <col min="15879" max="16128" width="9" style="21"/>
    <col min="16129" max="16129" width="5" style="21" customWidth="1"/>
    <col min="16130" max="16130" width="5.625" style="21" customWidth="1"/>
    <col min="16131" max="16131" width="18.75" style="21" customWidth="1"/>
    <col min="16132" max="16132" width="44.875" style="21" customWidth="1"/>
    <col min="16133" max="16133" width="12.875" style="21" customWidth="1"/>
    <col min="16134" max="16134" width="11.75" style="21" customWidth="1"/>
    <col min="16135" max="16384" width="9" style="21"/>
  </cols>
  <sheetData>
    <row r="2" spans="2:6">
      <c r="B2" s="22" t="s">
        <v>7</v>
      </c>
      <c r="C2" s="22" t="s">
        <v>33</v>
      </c>
      <c r="D2" s="22" t="s">
        <v>34</v>
      </c>
      <c r="E2" s="22" t="s">
        <v>35</v>
      </c>
      <c r="F2" s="22" t="s">
        <v>32</v>
      </c>
    </row>
    <row r="3" spans="2:6">
      <c r="B3" s="23">
        <v>1</v>
      </c>
      <c r="C3" s="24" t="s">
        <v>21</v>
      </c>
      <c r="D3" s="25" t="s">
        <v>22</v>
      </c>
      <c r="E3" s="26">
        <v>44841</v>
      </c>
      <c r="F3" s="27" t="s">
        <v>12</v>
      </c>
    </row>
    <row r="4" spans="2:6">
      <c r="B4" s="28">
        <v>2</v>
      </c>
      <c r="C4" s="29"/>
      <c r="D4" s="29"/>
      <c r="E4" s="29"/>
      <c r="F4" s="29"/>
    </row>
    <row r="5" spans="2:6">
      <c r="B5" s="28">
        <v>3</v>
      </c>
      <c r="C5" s="29"/>
      <c r="D5" s="29"/>
      <c r="E5" s="29"/>
      <c r="F5" s="29"/>
    </row>
    <row r="6" spans="2:6">
      <c r="B6" s="28">
        <v>4</v>
      </c>
      <c r="C6" s="29"/>
      <c r="D6" s="29"/>
      <c r="E6" s="29"/>
      <c r="F6" s="29"/>
    </row>
    <row r="7" spans="2:6">
      <c r="B7" s="28">
        <v>5</v>
      </c>
      <c r="C7" s="29"/>
      <c r="D7" s="29"/>
      <c r="E7" s="29"/>
      <c r="F7" s="29"/>
    </row>
    <row r="8" spans="2:6">
      <c r="B8" s="28">
        <v>6</v>
      </c>
      <c r="C8" s="29"/>
      <c r="D8" s="29"/>
      <c r="E8" s="29"/>
      <c r="F8" s="29"/>
    </row>
    <row r="9" spans="2:6">
      <c r="B9" s="28">
        <v>7</v>
      </c>
      <c r="C9" s="29"/>
      <c r="D9" s="29"/>
      <c r="E9" s="29"/>
      <c r="F9" s="29"/>
    </row>
    <row r="10" spans="2:6">
      <c r="B10" s="28">
        <v>8</v>
      </c>
      <c r="C10" s="29"/>
      <c r="D10" s="29"/>
      <c r="E10" s="29"/>
      <c r="F10" s="29"/>
    </row>
    <row r="11" spans="2:6">
      <c r="B11" s="28">
        <v>9</v>
      </c>
      <c r="C11" s="29"/>
      <c r="D11" s="29"/>
      <c r="E11" s="29"/>
      <c r="F11" s="29"/>
    </row>
    <row r="12" spans="2:6">
      <c r="B12" s="28">
        <v>10</v>
      </c>
      <c r="C12" s="29"/>
      <c r="D12" s="29"/>
      <c r="E12" s="29"/>
      <c r="F12" s="29"/>
    </row>
    <row r="13" spans="2:6">
      <c r="B13" s="28">
        <v>11</v>
      </c>
      <c r="C13" s="29"/>
      <c r="D13" s="29"/>
      <c r="E13" s="29"/>
      <c r="F13" s="29"/>
    </row>
    <row r="14" spans="2:6">
      <c r="B14" s="28">
        <v>12</v>
      </c>
      <c r="C14" s="29"/>
      <c r="D14" s="29"/>
      <c r="E14" s="29"/>
      <c r="F14" s="29"/>
    </row>
    <row r="15" spans="2:6">
      <c r="B15" s="28">
        <v>13</v>
      </c>
      <c r="C15" s="29"/>
      <c r="D15" s="29"/>
      <c r="E15" s="29"/>
      <c r="F15" s="29"/>
    </row>
    <row r="16" spans="2:6">
      <c r="B16" s="28">
        <v>14</v>
      </c>
      <c r="C16" s="29"/>
      <c r="D16" s="29"/>
      <c r="E16" s="29"/>
      <c r="F16" s="29"/>
    </row>
    <row r="17" spans="2:6">
      <c r="B17" s="28">
        <v>15</v>
      </c>
      <c r="C17" s="29"/>
      <c r="D17" s="29"/>
      <c r="E17" s="29"/>
      <c r="F17" s="29"/>
    </row>
    <row r="18" spans="2:6">
      <c r="B18" s="28">
        <v>16</v>
      </c>
      <c r="C18" s="29"/>
      <c r="D18" s="29"/>
      <c r="E18" s="29"/>
      <c r="F18" s="29"/>
    </row>
    <row r="19" spans="2:6">
      <c r="B19" s="28">
        <v>17</v>
      </c>
      <c r="C19" s="29"/>
      <c r="D19" s="29"/>
      <c r="E19" s="29"/>
      <c r="F19" s="29"/>
    </row>
    <row r="20" spans="2:6">
      <c r="B20" s="28">
        <v>18</v>
      </c>
      <c r="C20" s="29"/>
      <c r="D20" s="29"/>
      <c r="E20" s="29"/>
      <c r="F20" s="29"/>
    </row>
    <row r="21" spans="2:6">
      <c r="B21" s="28">
        <v>19</v>
      </c>
      <c r="C21" s="29"/>
      <c r="D21" s="29"/>
      <c r="E21" s="29"/>
      <c r="F21" s="29"/>
    </row>
    <row r="22" spans="2:6">
      <c r="B22" s="28">
        <v>20</v>
      </c>
      <c r="C22" s="29"/>
      <c r="D22" s="29"/>
      <c r="E22" s="29"/>
      <c r="F22" s="29"/>
    </row>
  </sheetData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05ED1-C1B9-42CE-ABB6-27C0BC3843F6}">
  <sheetPr>
    <tabColor theme="8" tint="0.79998168889431442"/>
  </sheetPr>
  <dimension ref="B2:B5"/>
  <sheetViews>
    <sheetView showGridLines="0" tabSelected="1" workbookViewId="0">
      <selection activeCell="B5" sqref="B5"/>
    </sheetView>
  </sheetViews>
  <sheetFormatPr defaultColWidth="4.625" defaultRowHeight="15.75"/>
  <cols>
    <col min="1" max="16384" width="4.625" style="87"/>
  </cols>
  <sheetData>
    <row r="2" spans="2:2">
      <c r="B2" s="87" t="s">
        <v>514</v>
      </c>
    </row>
    <row r="5" spans="2:2">
      <c r="B5" s="87" t="s">
        <v>515</v>
      </c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G28"/>
  <sheetViews>
    <sheetView showGridLines="0" workbookViewId="0">
      <selection activeCell="D29" sqref="D29"/>
    </sheetView>
  </sheetViews>
  <sheetFormatPr defaultRowHeight="18.75"/>
  <cols>
    <col min="1" max="1" width="1.375" style="15" customWidth="1"/>
    <col min="2" max="2" width="6.25" style="15" customWidth="1"/>
    <col min="3" max="5" width="30.125" style="15" customWidth="1"/>
    <col min="6" max="6" width="49.75" style="15" customWidth="1"/>
    <col min="7" max="16384" width="9" style="15"/>
  </cols>
  <sheetData>
    <row r="1" spans="2:6" ht="19.5">
      <c r="B1" s="20" t="s">
        <v>19</v>
      </c>
    </row>
    <row r="3" spans="2:6">
      <c r="B3" s="43" t="s">
        <v>9</v>
      </c>
      <c r="C3" s="18" t="s">
        <v>12</v>
      </c>
      <c r="D3" s="43"/>
      <c r="E3" s="43" t="s">
        <v>6</v>
      </c>
      <c r="F3" s="17">
        <v>44934</v>
      </c>
    </row>
    <row r="5" spans="2:6">
      <c r="B5" s="47" t="s">
        <v>24</v>
      </c>
      <c r="C5" s="44"/>
      <c r="D5" s="44"/>
      <c r="E5" s="44"/>
      <c r="F5" s="44"/>
    </row>
    <row r="6" spans="2:6">
      <c r="B6" s="45" t="s">
        <v>7</v>
      </c>
      <c r="C6" s="45" t="s">
        <v>11</v>
      </c>
      <c r="D6" s="46" t="s">
        <v>5</v>
      </c>
      <c r="E6" s="46" t="s">
        <v>20</v>
      </c>
      <c r="F6" s="46" t="s">
        <v>1</v>
      </c>
    </row>
    <row r="7" spans="2:6">
      <c r="B7" s="16">
        <v>1</v>
      </c>
      <c r="C7" s="19" t="s">
        <v>23</v>
      </c>
      <c r="D7" s="19" t="s">
        <v>60</v>
      </c>
      <c r="E7" s="19" t="s">
        <v>39</v>
      </c>
      <c r="F7" s="19"/>
    </row>
    <row r="8" spans="2:6">
      <c r="B8" s="16">
        <v>2</v>
      </c>
      <c r="C8" s="19" t="s">
        <v>47</v>
      </c>
      <c r="D8" s="19" t="s">
        <v>45</v>
      </c>
      <c r="E8" s="19" t="s">
        <v>46</v>
      </c>
      <c r="F8" s="19"/>
    </row>
    <row r="9" spans="2:6">
      <c r="B9" s="16">
        <v>3</v>
      </c>
      <c r="C9" s="19" t="s">
        <v>48</v>
      </c>
      <c r="D9" s="19" t="s">
        <v>49</v>
      </c>
      <c r="E9" s="19" t="s">
        <v>50</v>
      </c>
      <c r="F9" s="19"/>
    </row>
    <row r="10" spans="2:6">
      <c r="B10" s="16">
        <v>4</v>
      </c>
      <c r="C10" s="19" t="s">
        <v>496</v>
      </c>
      <c r="D10" s="19"/>
      <c r="E10" s="19"/>
      <c r="F10" s="19"/>
    </row>
    <row r="11" spans="2:6">
      <c r="B11" s="16">
        <v>5</v>
      </c>
      <c r="C11" s="19"/>
      <c r="D11" s="19"/>
      <c r="E11" s="19"/>
      <c r="F11" s="19"/>
    </row>
    <row r="12" spans="2:6">
      <c r="B12" s="16">
        <v>6</v>
      </c>
      <c r="C12" s="19"/>
      <c r="D12" s="19"/>
      <c r="E12" s="19"/>
      <c r="F12" s="19"/>
    </row>
    <row r="13" spans="2:6">
      <c r="B13" s="16">
        <v>7</v>
      </c>
      <c r="C13" s="19"/>
      <c r="D13" s="19"/>
      <c r="E13" s="19"/>
      <c r="F13" s="19"/>
    </row>
    <row r="14" spans="2:6">
      <c r="B14" s="16">
        <v>8</v>
      </c>
      <c r="C14" s="19"/>
      <c r="D14" s="19"/>
      <c r="E14" s="19"/>
      <c r="F14" s="19"/>
    </row>
    <row r="15" spans="2:6">
      <c r="B15" s="16">
        <v>9</v>
      </c>
      <c r="C15" s="19"/>
      <c r="D15" s="19"/>
      <c r="E15" s="19"/>
      <c r="F15" s="19"/>
    </row>
    <row r="16" spans="2:6">
      <c r="B16" s="16">
        <v>10</v>
      </c>
      <c r="C16" s="19"/>
      <c r="D16" s="19"/>
      <c r="E16" s="19"/>
      <c r="F16" s="19"/>
    </row>
    <row r="17" spans="2:7">
      <c r="B17" s="16">
        <v>11</v>
      </c>
      <c r="C17" s="19"/>
      <c r="D17" s="19"/>
      <c r="E17" s="19"/>
      <c r="F17" s="19"/>
    </row>
    <row r="18" spans="2:7">
      <c r="B18" s="16">
        <v>12</v>
      </c>
      <c r="C18" s="19"/>
      <c r="D18" s="19"/>
      <c r="E18" s="19"/>
      <c r="F18" s="19"/>
    </row>
    <row r="19" spans="2:7">
      <c r="B19" s="16">
        <v>13</v>
      </c>
      <c r="C19" s="19"/>
      <c r="D19" s="19"/>
      <c r="E19" s="19"/>
      <c r="F19" s="19"/>
    </row>
    <row r="20" spans="2:7">
      <c r="B20" s="16">
        <v>14</v>
      </c>
      <c r="C20" s="19"/>
      <c r="D20" s="19"/>
      <c r="E20" s="19"/>
      <c r="F20" s="19"/>
    </row>
    <row r="21" spans="2:7">
      <c r="B21" s="16">
        <v>15</v>
      </c>
      <c r="C21" s="19"/>
      <c r="D21" s="19"/>
      <c r="E21" s="19"/>
      <c r="F21" s="19"/>
    </row>
    <row r="23" spans="2:7">
      <c r="B23" s="47" t="s">
        <v>25</v>
      </c>
      <c r="C23" s="44"/>
      <c r="D23" s="44"/>
      <c r="E23" s="44" t="s">
        <v>27</v>
      </c>
      <c r="F23" s="44"/>
    </row>
    <row r="24" spans="2:7">
      <c r="B24" s="45" t="s">
        <v>7</v>
      </c>
      <c r="C24" s="45" t="s">
        <v>11</v>
      </c>
      <c r="D24" s="46" t="s">
        <v>5</v>
      </c>
      <c r="E24" s="46" t="s">
        <v>26</v>
      </c>
      <c r="F24" s="46" t="s">
        <v>1</v>
      </c>
      <c r="G24" s="46" t="s">
        <v>28</v>
      </c>
    </row>
    <row r="25" spans="2:7">
      <c r="B25" s="16">
        <v>1001</v>
      </c>
      <c r="C25" s="19"/>
      <c r="D25" s="19"/>
      <c r="E25" s="19"/>
      <c r="F25" s="19"/>
      <c r="G25" s="16"/>
    </row>
    <row r="26" spans="2:7">
      <c r="B26" s="16">
        <v>1002</v>
      </c>
      <c r="C26" s="19"/>
      <c r="D26" s="19"/>
      <c r="E26" s="19"/>
      <c r="F26" s="19"/>
      <c r="G26" s="16"/>
    </row>
    <row r="27" spans="2:7">
      <c r="B27" s="16">
        <v>1003</v>
      </c>
      <c r="C27" s="19"/>
      <c r="D27" s="19"/>
      <c r="E27" s="19"/>
      <c r="F27" s="19"/>
      <c r="G27" s="16"/>
    </row>
    <row r="28" spans="2:7">
      <c r="B28" s="16">
        <v>1004</v>
      </c>
      <c r="C28" s="19"/>
      <c r="D28" s="19"/>
      <c r="E28" s="19"/>
      <c r="F28" s="19"/>
      <c r="G28" s="16"/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A4548-848E-41DA-A579-7C1B76643232}">
  <dimension ref="B2:BG30"/>
  <sheetViews>
    <sheetView showGridLines="0" workbookViewId="0">
      <selection activeCell="Z31" sqref="Z31"/>
    </sheetView>
  </sheetViews>
  <sheetFormatPr defaultColWidth="4.75" defaultRowHeight="13.5"/>
  <sheetData>
    <row r="2" spans="2:59" s="87" customFormat="1" ht="15.75">
      <c r="B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6"/>
      <c r="AW2" s="86"/>
      <c r="AX2" s="86"/>
      <c r="AY2" s="86"/>
      <c r="AZ2" s="86"/>
      <c r="BA2" s="86"/>
      <c r="BB2" s="86"/>
      <c r="BC2" s="86"/>
      <c r="BD2" s="86"/>
      <c r="BE2" s="86"/>
      <c r="BF2" s="86"/>
      <c r="BG2" s="86"/>
    </row>
    <row r="3" spans="2:59" s="87" customFormat="1" ht="15.75">
      <c r="B3" s="86" t="s">
        <v>497</v>
      </c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86"/>
      <c r="AU3" s="86"/>
      <c r="AV3" s="86"/>
      <c r="AW3" s="86"/>
      <c r="AX3" s="86"/>
      <c r="AY3" s="86"/>
      <c r="AZ3" s="86"/>
      <c r="BA3" s="86"/>
      <c r="BB3" s="86"/>
      <c r="BC3" s="86"/>
      <c r="BD3" s="86"/>
      <c r="BE3" s="86"/>
      <c r="BF3" s="86"/>
    </row>
    <row r="4" spans="2:59" s="87" customFormat="1" ht="15.75">
      <c r="B4" s="88" t="s">
        <v>40</v>
      </c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90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6"/>
      <c r="AR4" s="86"/>
      <c r="AS4" s="86"/>
      <c r="AT4" s="86"/>
      <c r="AU4" s="86"/>
      <c r="AV4" s="86"/>
      <c r="AW4" s="86"/>
      <c r="AX4" s="86"/>
      <c r="AY4" s="86"/>
      <c r="AZ4" s="86"/>
      <c r="BA4" s="86"/>
      <c r="BB4" s="86"/>
      <c r="BC4" s="86"/>
      <c r="BD4" s="86"/>
      <c r="BE4" s="86"/>
      <c r="BF4" s="86"/>
      <c r="BG4" s="86"/>
    </row>
    <row r="5" spans="2:59" s="87" customFormat="1" ht="15.75">
      <c r="B5" s="91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3"/>
      <c r="T5" s="92"/>
      <c r="U5" s="92"/>
      <c r="V5" s="93"/>
      <c r="W5" s="92"/>
      <c r="X5" s="92"/>
      <c r="Y5" s="92"/>
      <c r="Z5" s="92"/>
      <c r="AA5" s="92"/>
      <c r="AB5" s="94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86"/>
      <c r="AY5" s="86"/>
      <c r="AZ5" s="86"/>
      <c r="BA5" s="86"/>
      <c r="BB5" s="86"/>
      <c r="BC5" s="86"/>
      <c r="BD5" s="86"/>
      <c r="BE5" s="86"/>
      <c r="BF5" s="86"/>
    </row>
    <row r="6" spans="2:59" s="87" customFormat="1" ht="15.75">
      <c r="B6" s="95" t="s">
        <v>41</v>
      </c>
      <c r="C6" s="86"/>
      <c r="D6" s="86"/>
      <c r="E6" s="86"/>
      <c r="F6" s="86" t="s">
        <v>42</v>
      </c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T6" s="87" t="s">
        <v>498</v>
      </c>
      <c r="U6" s="86"/>
      <c r="W6" s="86"/>
      <c r="X6" s="86"/>
      <c r="Y6" s="86"/>
      <c r="AA6" s="86"/>
      <c r="AB6" s="96"/>
      <c r="AC6" s="86"/>
      <c r="AD6" s="86"/>
      <c r="AE6" s="86"/>
      <c r="AF6" s="86"/>
      <c r="AG6" s="86"/>
      <c r="AH6" s="86"/>
      <c r="AI6" s="86"/>
      <c r="AJ6" s="86"/>
      <c r="AK6" s="86"/>
      <c r="AL6" s="86"/>
      <c r="AM6" s="86"/>
      <c r="AN6" s="86"/>
      <c r="AO6" s="86"/>
      <c r="AP6" s="86"/>
      <c r="AQ6" s="86"/>
      <c r="AR6" s="86"/>
      <c r="AS6" s="86"/>
      <c r="AT6" s="86"/>
      <c r="AU6" s="86"/>
      <c r="AV6" s="86"/>
      <c r="AW6" s="86"/>
      <c r="AX6" s="86"/>
      <c r="AY6" s="86"/>
      <c r="AZ6" s="86"/>
      <c r="BA6" s="86"/>
      <c r="BB6" s="86"/>
      <c r="BC6" s="86"/>
      <c r="BD6" s="86"/>
      <c r="BE6" s="86"/>
      <c r="BF6" s="86"/>
    </row>
    <row r="7" spans="2:59" s="87" customFormat="1" ht="15.75">
      <c r="B7" s="95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T7" s="86"/>
      <c r="U7" s="86"/>
      <c r="W7" s="86"/>
      <c r="X7" s="86"/>
      <c r="Y7" s="86"/>
      <c r="Z7" s="86"/>
      <c r="AA7" s="86"/>
      <c r="AB7" s="9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</row>
    <row r="8" spans="2:59" s="87" customFormat="1" ht="18.75">
      <c r="B8" s="95" t="s">
        <v>40</v>
      </c>
      <c r="C8" s="86"/>
      <c r="D8" s="86"/>
      <c r="E8" s="86"/>
      <c r="F8" s="48" t="s">
        <v>468</v>
      </c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T8" s="86"/>
      <c r="U8" s="86"/>
      <c r="V8" s="86"/>
      <c r="W8" s="86"/>
      <c r="X8" s="86"/>
      <c r="Y8" s="86"/>
      <c r="Z8" s="86"/>
      <c r="AA8" s="86"/>
      <c r="AB8" s="9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6"/>
      <c r="BB8" s="86"/>
      <c r="BC8" s="86"/>
      <c r="BD8" s="86"/>
      <c r="BE8" s="86"/>
      <c r="BF8" s="86"/>
    </row>
    <row r="9" spans="2:59" s="87" customFormat="1" ht="18.75">
      <c r="B9" s="95" t="s">
        <v>449</v>
      </c>
      <c r="C9" s="86"/>
      <c r="D9" s="86"/>
      <c r="E9" s="86"/>
      <c r="F9" s="48" t="s">
        <v>509</v>
      </c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T9" s="86" t="s">
        <v>499</v>
      </c>
      <c r="U9" s="86"/>
      <c r="V9" s="86"/>
      <c r="W9" s="86"/>
      <c r="X9" s="86"/>
      <c r="Z9" s="86"/>
      <c r="AA9" s="86"/>
      <c r="AB9" s="9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6"/>
      <c r="AT9" s="86"/>
      <c r="AU9" s="86"/>
      <c r="AV9" s="86"/>
      <c r="AW9" s="86"/>
      <c r="AX9" s="86"/>
      <c r="AY9" s="86"/>
      <c r="AZ9" s="86"/>
      <c r="BA9" s="86"/>
      <c r="BB9" s="86"/>
      <c r="BC9" s="86"/>
      <c r="BD9" s="86"/>
      <c r="BE9" s="86"/>
      <c r="BF9" s="86"/>
    </row>
    <row r="10" spans="2:59" s="87" customFormat="1" ht="18.75">
      <c r="B10" s="95"/>
      <c r="C10" s="86"/>
      <c r="D10" s="86"/>
      <c r="E10" s="86"/>
      <c r="F10" s="48" t="s">
        <v>450</v>
      </c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T10" s="86"/>
      <c r="U10" s="86"/>
      <c r="V10" s="86"/>
      <c r="W10" s="86"/>
      <c r="X10" s="86"/>
      <c r="Z10" s="86"/>
      <c r="AA10" s="86"/>
      <c r="AB10" s="9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6"/>
      <c r="AO10" s="86"/>
      <c r="AP10" s="86"/>
      <c r="AQ10" s="86"/>
      <c r="AR10" s="86"/>
      <c r="AS10" s="86"/>
      <c r="AT10" s="86"/>
      <c r="AU10" s="86"/>
      <c r="AV10" s="86"/>
      <c r="AW10" s="86"/>
      <c r="AX10" s="86"/>
      <c r="AY10" s="86"/>
      <c r="AZ10" s="86"/>
      <c r="BA10" s="86"/>
      <c r="BB10" s="86"/>
      <c r="BC10" s="86"/>
      <c r="BD10" s="86"/>
      <c r="BE10" s="86"/>
      <c r="BF10" s="86"/>
    </row>
    <row r="11" spans="2:59" s="87" customFormat="1" ht="18.75">
      <c r="B11" s="95"/>
      <c r="C11" s="86"/>
      <c r="D11" s="86"/>
      <c r="E11" s="86"/>
      <c r="F11" s="48" t="s">
        <v>510</v>
      </c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T11" s="86" t="s">
        <v>500</v>
      </c>
      <c r="U11" s="86"/>
      <c r="V11" s="86"/>
      <c r="W11" s="86"/>
      <c r="X11" s="86"/>
      <c r="Z11" s="86"/>
      <c r="AA11" s="86"/>
      <c r="AB11" s="9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  <c r="AP11" s="86"/>
      <c r="AQ11" s="86"/>
      <c r="AR11" s="86"/>
      <c r="AS11" s="86"/>
      <c r="AT11" s="86"/>
      <c r="AU11" s="86"/>
      <c r="AV11" s="86"/>
      <c r="AW11" s="86"/>
      <c r="AX11" s="86"/>
      <c r="AY11" s="86"/>
      <c r="AZ11" s="86"/>
      <c r="BA11" s="86"/>
      <c r="BB11" s="86"/>
      <c r="BC11" s="86"/>
      <c r="BD11" s="86"/>
      <c r="BE11" s="86"/>
      <c r="BF11" s="86"/>
    </row>
    <row r="12" spans="2:59" s="87" customFormat="1" ht="18.75">
      <c r="B12" s="95"/>
      <c r="C12" s="86"/>
      <c r="D12" s="86"/>
      <c r="E12" s="86"/>
      <c r="F12" s="48" t="s">
        <v>451</v>
      </c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9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  <c r="BA12" s="86"/>
      <c r="BB12" s="86"/>
      <c r="BC12" s="86"/>
      <c r="BD12" s="86"/>
      <c r="BE12" s="86"/>
      <c r="BF12" s="86"/>
    </row>
    <row r="13" spans="2:59" s="87" customFormat="1" ht="15.75">
      <c r="B13" s="95"/>
      <c r="C13" s="86"/>
      <c r="D13" s="86"/>
      <c r="E13" s="86"/>
      <c r="F13" s="97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9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6"/>
      <c r="AS13" s="86"/>
      <c r="AT13" s="86"/>
      <c r="AU13" s="86"/>
      <c r="AV13" s="86"/>
      <c r="AW13" s="86"/>
      <c r="AX13" s="86"/>
      <c r="AY13" s="86"/>
      <c r="AZ13" s="86"/>
      <c r="BA13" s="86"/>
      <c r="BB13" s="86"/>
      <c r="BC13" s="86"/>
      <c r="BD13" s="86"/>
      <c r="BE13" s="86"/>
      <c r="BF13" s="86"/>
    </row>
    <row r="14" spans="2:59" s="87" customFormat="1" ht="15.75">
      <c r="B14" s="95" t="s">
        <v>501</v>
      </c>
      <c r="C14" s="86"/>
      <c r="D14" s="86"/>
      <c r="E14" s="86"/>
      <c r="F14" s="86" t="s">
        <v>43</v>
      </c>
      <c r="T14" s="87" t="s">
        <v>502</v>
      </c>
      <c r="U14" s="86"/>
      <c r="V14" s="86"/>
      <c r="W14" s="86"/>
      <c r="X14" s="86"/>
      <c r="Y14" s="86"/>
      <c r="Z14" s="86"/>
      <c r="AA14" s="86"/>
      <c r="AB14" s="9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86"/>
      <c r="AS14" s="86"/>
      <c r="AT14" s="86"/>
      <c r="AU14" s="86"/>
      <c r="AV14" s="86"/>
      <c r="AW14" s="86"/>
      <c r="AX14" s="86"/>
      <c r="AY14" s="86"/>
      <c r="AZ14" s="86"/>
      <c r="BA14" s="86"/>
      <c r="BB14" s="86"/>
      <c r="BC14" s="86"/>
      <c r="BD14" s="86"/>
      <c r="BE14" s="86"/>
      <c r="BF14" s="86"/>
    </row>
    <row r="15" spans="2:59" s="87" customFormat="1" ht="15.75">
      <c r="B15" s="98"/>
      <c r="C15" s="99"/>
      <c r="D15" s="99"/>
      <c r="E15" s="99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99"/>
      <c r="V15" s="99"/>
      <c r="W15" s="99"/>
      <c r="X15" s="99"/>
      <c r="Y15" s="99"/>
      <c r="Z15" s="99"/>
      <c r="AA15" s="99"/>
      <c r="AB15" s="101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86"/>
      <c r="AO15" s="86"/>
      <c r="AP15" s="86"/>
      <c r="AQ15" s="86"/>
      <c r="AR15" s="86"/>
      <c r="AS15" s="86"/>
      <c r="AT15" s="86"/>
      <c r="AU15" s="86"/>
      <c r="AV15" s="86"/>
      <c r="AW15" s="86"/>
      <c r="AX15" s="86"/>
      <c r="AY15" s="86"/>
      <c r="AZ15" s="86"/>
      <c r="BA15" s="86"/>
      <c r="BB15" s="86"/>
      <c r="BC15" s="86"/>
      <c r="BD15" s="86"/>
      <c r="BE15" s="86"/>
      <c r="BF15" s="86"/>
    </row>
    <row r="16" spans="2:59" s="87" customFormat="1" ht="15.75">
      <c r="B16" s="86"/>
      <c r="C16" s="102"/>
      <c r="D16" s="86"/>
      <c r="E16" s="86"/>
      <c r="F16" s="86"/>
      <c r="G16" s="97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86"/>
      <c r="AS16" s="86"/>
      <c r="AT16" s="86"/>
      <c r="AU16" s="86"/>
      <c r="AV16" s="86"/>
      <c r="AW16" s="86"/>
      <c r="AX16" s="86"/>
      <c r="AY16" s="86"/>
      <c r="AZ16" s="86"/>
      <c r="BA16" s="86"/>
      <c r="BB16" s="86"/>
      <c r="BC16" s="86"/>
      <c r="BD16" s="86"/>
      <c r="BE16" s="86"/>
      <c r="BF16" s="86"/>
      <c r="BG16" s="86"/>
    </row>
    <row r="17" spans="2:59" s="87" customFormat="1" ht="15.75">
      <c r="B17" s="86"/>
      <c r="C17" s="86"/>
      <c r="D17" s="86"/>
      <c r="E17" s="86"/>
      <c r="F17" s="86"/>
      <c r="G17" s="97"/>
      <c r="H17" s="86"/>
      <c r="I17" s="103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86"/>
      <c r="AZ17" s="86"/>
      <c r="BA17" s="86"/>
      <c r="BB17" s="86"/>
      <c r="BC17" s="86"/>
      <c r="BD17" s="86"/>
      <c r="BE17" s="86"/>
      <c r="BF17" s="86"/>
      <c r="BG17" s="86"/>
    </row>
    <row r="18" spans="2:59" s="87" customFormat="1" ht="15.75">
      <c r="B18" s="88" t="s">
        <v>503</v>
      </c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90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86"/>
      <c r="AS18" s="86"/>
      <c r="AT18" s="86"/>
      <c r="AU18" s="86"/>
      <c r="AV18" s="86"/>
      <c r="AW18" s="86"/>
      <c r="AX18" s="86"/>
      <c r="AY18" s="86"/>
      <c r="AZ18" s="86"/>
      <c r="BA18" s="86"/>
      <c r="BB18" s="86"/>
      <c r="BC18" s="86"/>
      <c r="BD18" s="86"/>
      <c r="BE18" s="86"/>
      <c r="BF18" s="86"/>
      <c r="BG18" s="86"/>
    </row>
    <row r="19" spans="2:59" s="87" customFormat="1" ht="15.75">
      <c r="B19" s="95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96"/>
    </row>
    <row r="20" spans="2:59" s="87" customFormat="1" ht="15.75">
      <c r="B20" s="95" t="s">
        <v>504</v>
      </c>
      <c r="C20" s="86"/>
      <c r="D20" s="86"/>
      <c r="E20" s="86"/>
      <c r="F20" s="86" t="s">
        <v>511</v>
      </c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 t="s">
        <v>505</v>
      </c>
      <c r="U20" s="86"/>
      <c r="V20" s="86"/>
      <c r="W20" s="86"/>
      <c r="X20" s="86"/>
      <c r="Y20" s="86"/>
      <c r="Z20" s="86"/>
      <c r="AA20" s="86"/>
      <c r="AB20" s="96"/>
    </row>
    <row r="21" spans="2:59" s="87" customFormat="1" ht="15.75">
      <c r="B21" s="95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96"/>
    </row>
    <row r="22" spans="2:59" s="87" customFormat="1" ht="15.75">
      <c r="B22" s="95" t="s">
        <v>506</v>
      </c>
      <c r="C22" s="86"/>
      <c r="D22" s="86"/>
      <c r="E22" s="86"/>
      <c r="F22" s="86" t="s">
        <v>415</v>
      </c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96"/>
    </row>
    <row r="23" spans="2:59" s="87" customFormat="1" ht="15.75">
      <c r="B23" s="95"/>
      <c r="C23" s="86"/>
      <c r="D23" s="86"/>
      <c r="E23" s="86"/>
      <c r="F23" s="86" t="s">
        <v>512</v>
      </c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 t="s">
        <v>44</v>
      </c>
      <c r="V23" s="86"/>
      <c r="W23" s="86"/>
      <c r="X23" s="86"/>
      <c r="Y23" s="86"/>
      <c r="Z23" s="86"/>
      <c r="AA23" s="86"/>
      <c r="AB23" s="96"/>
    </row>
    <row r="24" spans="2:59" s="87" customFormat="1" ht="15.75">
      <c r="B24" s="95"/>
      <c r="C24" s="86"/>
      <c r="D24" s="86"/>
      <c r="E24" s="86"/>
      <c r="F24" s="86" t="s">
        <v>513</v>
      </c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96"/>
    </row>
    <row r="25" spans="2:59" s="87" customFormat="1" ht="15.75">
      <c r="B25" s="95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96"/>
    </row>
    <row r="26" spans="2:59" s="87" customFormat="1" ht="15.75">
      <c r="B26" s="95" t="s">
        <v>507</v>
      </c>
      <c r="C26" s="86"/>
      <c r="D26" s="86"/>
      <c r="E26" s="86"/>
      <c r="F26" s="86" t="s">
        <v>43</v>
      </c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96"/>
    </row>
    <row r="27" spans="2:59" s="87" customFormat="1" ht="15.75">
      <c r="B27" s="98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101"/>
    </row>
    <row r="28" spans="2:59" s="87" customFormat="1" ht="15.75"/>
    <row r="29" spans="2:59" s="87" customFormat="1" ht="15.75">
      <c r="B29" s="104" t="s">
        <v>508</v>
      </c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6"/>
      <c r="AT29" s="86"/>
      <c r="AU29" s="86"/>
      <c r="AV29" s="86"/>
      <c r="AW29" s="86"/>
      <c r="AX29" s="86"/>
      <c r="AY29" s="86"/>
      <c r="AZ29" s="86"/>
      <c r="BA29" s="86"/>
      <c r="BB29" s="86"/>
      <c r="BC29" s="86"/>
      <c r="BD29" s="86"/>
      <c r="BE29" s="86"/>
      <c r="BF29" s="86"/>
      <c r="BG29" s="86"/>
    </row>
    <row r="30" spans="2:59" s="87" customFormat="1" ht="15.75"/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1790F-8446-49D4-A3D8-D4E85365D4B8}">
  <sheetPr codeName="Sheet4"/>
  <dimension ref="A1:X39"/>
  <sheetViews>
    <sheetView showGridLines="0" zoomScale="85" zoomScaleNormal="85" workbookViewId="0">
      <selection activeCell="D33" sqref="D33"/>
    </sheetView>
  </sheetViews>
  <sheetFormatPr defaultRowHeight="19.5"/>
  <cols>
    <col min="1" max="1" width="1.375" style="30" customWidth="1"/>
    <col min="2" max="2" width="6.25" style="30" customWidth="1"/>
    <col min="3" max="3" width="23.375" style="30" customWidth="1"/>
    <col min="4" max="4" width="29.375" style="30" bestFit="1" customWidth="1"/>
    <col min="5" max="5" width="16.375" style="30" bestFit="1" customWidth="1"/>
    <col min="6" max="11" width="9" style="30"/>
    <col min="12" max="14" width="13.625" style="30" customWidth="1"/>
    <col min="15" max="15" width="6.625" style="30" customWidth="1"/>
    <col min="16" max="16" width="17.125" style="30" bestFit="1" customWidth="1"/>
    <col min="17" max="17" width="15.875" style="30" customWidth="1"/>
    <col min="18" max="18" width="14.875" style="30" customWidth="1"/>
    <col min="19" max="19" width="12.75" style="30" customWidth="1"/>
    <col min="20" max="20" width="30.25" style="30" customWidth="1"/>
    <col min="21" max="22" width="34.375" style="30" customWidth="1"/>
    <col min="23" max="23" width="45" style="30" customWidth="1"/>
    <col min="24" max="24" width="50" style="30" customWidth="1"/>
    <col min="25" max="16384" width="9" style="30"/>
  </cols>
  <sheetData>
    <row r="1" spans="1:24" customFormat="1" ht="20.25" customHeight="1" thickTop="1">
      <c r="B1" s="50" t="s">
        <v>56</v>
      </c>
    </row>
    <row r="2" spans="1:24" s="15" customFormat="1">
      <c r="A2" s="49" t="s">
        <v>51</v>
      </c>
      <c r="B2" s="123" t="s">
        <v>62</v>
      </c>
      <c r="C2" s="124"/>
      <c r="D2" s="51" t="s">
        <v>97</v>
      </c>
      <c r="E2" s="52"/>
      <c r="F2" s="52"/>
      <c r="G2" s="52"/>
      <c r="H2"/>
      <c r="I2"/>
    </row>
    <row r="3" spans="1:24" s="15" customFormat="1" ht="18.75">
      <c r="A3" s="49" t="s">
        <v>52</v>
      </c>
      <c r="B3" s="117" t="s">
        <v>64</v>
      </c>
      <c r="C3" s="118"/>
      <c r="D3" s="53" t="s">
        <v>98</v>
      </c>
      <c r="E3" s="54" t="s">
        <v>57</v>
      </c>
      <c r="F3" s="119" t="s">
        <v>58</v>
      </c>
      <c r="G3" s="120"/>
    </row>
    <row r="4" spans="1:24" s="15" customFormat="1" ht="18.75">
      <c r="A4" s="49" t="s">
        <v>53</v>
      </c>
      <c r="B4" s="117" t="s">
        <v>66</v>
      </c>
      <c r="C4" s="118"/>
      <c r="D4" s="55" t="s">
        <v>99</v>
      </c>
      <c r="E4" s="56" t="s">
        <v>59</v>
      </c>
      <c r="F4" s="121">
        <v>44971</v>
      </c>
      <c r="G4" s="122"/>
    </row>
    <row r="5" spans="1:24" ht="8.25" customHeight="1"/>
    <row r="6" spans="1:24">
      <c r="L6" s="62" t="s">
        <v>452</v>
      </c>
      <c r="M6" s="63"/>
      <c r="N6" s="63"/>
      <c r="O6" s="63"/>
      <c r="P6" s="63"/>
      <c r="Q6" s="63"/>
      <c r="R6" s="63"/>
      <c r="S6" s="64"/>
      <c r="U6" s="31" t="s">
        <v>16</v>
      </c>
      <c r="V6" s="31" t="s">
        <v>17</v>
      </c>
    </row>
    <row r="7" spans="1:24">
      <c r="A7" s="49" t="s">
        <v>54</v>
      </c>
      <c r="B7" s="67" t="s">
        <v>7</v>
      </c>
      <c r="C7" s="67" t="s">
        <v>63</v>
      </c>
      <c r="D7" s="68" t="s">
        <v>65</v>
      </c>
      <c r="E7" s="67" t="s">
        <v>3</v>
      </c>
      <c r="F7" s="67" t="s">
        <v>4</v>
      </c>
      <c r="G7" s="67" t="s">
        <v>0</v>
      </c>
      <c r="H7" s="67" t="s">
        <v>2</v>
      </c>
      <c r="I7" s="67" t="s">
        <v>461</v>
      </c>
      <c r="J7" s="67" t="s">
        <v>462</v>
      </c>
      <c r="K7" s="67" t="s">
        <v>463</v>
      </c>
      <c r="L7" s="65" t="s">
        <v>453</v>
      </c>
      <c r="M7" s="65" t="s">
        <v>454</v>
      </c>
      <c r="N7" s="65" t="s">
        <v>455</v>
      </c>
      <c r="O7" s="65" t="s">
        <v>456</v>
      </c>
      <c r="P7" s="65" t="s">
        <v>457</v>
      </c>
      <c r="Q7" s="65" t="s">
        <v>458</v>
      </c>
      <c r="R7" s="65" t="s">
        <v>459</v>
      </c>
      <c r="S7" s="66" t="s">
        <v>460</v>
      </c>
      <c r="T7" s="65" t="s">
        <v>1</v>
      </c>
      <c r="U7" s="32" t="str">
        <f>"Create Table "&amp;D3 &amp;"("</f>
        <v>Create Table syori1_a(</v>
      </c>
      <c r="V7" s="32" t="str">
        <f>"Create Table "&amp;D4 &amp;"("</f>
        <v>Create Table syori1_b(</v>
      </c>
      <c r="W7" s="31" t="s">
        <v>365</v>
      </c>
      <c r="X7" s="31" t="s">
        <v>17</v>
      </c>
    </row>
    <row r="8" spans="1:24">
      <c r="A8" s="49" t="s">
        <v>55</v>
      </c>
      <c r="B8" s="33">
        <f>ROW()-7</f>
        <v>1</v>
      </c>
      <c r="C8" s="16" t="s">
        <v>67</v>
      </c>
      <c r="D8" s="16" t="s">
        <v>126</v>
      </c>
      <c r="E8" s="33" t="s">
        <v>120</v>
      </c>
      <c r="F8" s="34" t="s">
        <v>13</v>
      </c>
      <c r="G8" s="33" t="s">
        <v>14</v>
      </c>
      <c r="H8" s="34" t="s">
        <v>15</v>
      </c>
      <c r="I8" s="33"/>
      <c r="J8" s="33"/>
      <c r="K8" s="35" t="s">
        <v>18</v>
      </c>
      <c r="L8" s="69" t="s">
        <v>464</v>
      </c>
      <c r="M8" s="70"/>
      <c r="N8" s="70"/>
      <c r="O8" s="71"/>
      <c r="P8" s="72"/>
      <c r="Q8" s="72"/>
      <c r="R8" s="73"/>
      <c r="S8" s="74"/>
      <c r="T8" s="36"/>
      <c r="U8" s="37" t="str">
        <f t="shared" ref="U8:U38" si="0">D8&amp;" " &amp;E8&amp;" "&amp;K8&amp;","</f>
        <v>s1_id serial NOT NULL,</v>
      </c>
      <c r="V8" s="37" t="str">
        <f t="shared" ref="V8:V38" si="1">D8&amp;" " &amp;E8&amp;" "&amp;K8&amp;","</f>
        <v>s1_id serial NOT NULL,</v>
      </c>
      <c r="W8" s="37" t="str">
        <f>"COMMENT ON COLUMN "&amp;$D$3&amp;"."&amp;$D8&amp;" IS '"&amp;$C8&amp;"';"</f>
        <v>COMMENT ON COLUMN syori1_a.s1_id IS '処理No_1';</v>
      </c>
      <c r="X8" s="37" t="str">
        <f>"COMMENT ON COLUMN "&amp;$D$4&amp;"."&amp;$D8&amp;" IS '"&amp;$C8&amp;"';"</f>
        <v>COMMENT ON COLUMN syori1_b.s1_id IS '処理No_1';</v>
      </c>
    </row>
    <row r="9" spans="1:24">
      <c r="B9" s="33">
        <f t="shared" ref="B9:B38" si="2">ROW()-7</f>
        <v>2</v>
      </c>
      <c r="C9" s="16" t="s">
        <v>369</v>
      </c>
      <c r="D9" s="16" t="s">
        <v>370</v>
      </c>
      <c r="E9" s="16" t="s">
        <v>121</v>
      </c>
      <c r="F9" s="58" t="s">
        <v>90</v>
      </c>
      <c r="G9" s="33" t="s">
        <v>14</v>
      </c>
      <c r="H9" s="34" t="s">
        <v>15</v>
      </c>
      <c r="I9" s="33"/>
      <c r="J9" s="33"/>
      <c r="K9" s="35" t="s">
        <v>18</v>
      </c>
      <c r="L9" s="75"/>
      <c r="O9" s="76"/>
      <c r="P9" s="77"/>
      <c r="Q9" s="77"/>
      <c r="R9" s="78"/>
      <c r="S9" s="79"/>
      <c r="T9" s="36" t="s">
        <v>61</v>
      </c>
      <c r="U9" s="37" t="str">
        <f t="shared" si="0"/>
        <v>modify_count integer NOT NULL,</v>
      </c>
      <c r="V9" s="37" t="str">
        <f t="shared" si="1"/>
        <v>modify_count integer NOT NULL,</v>
      </c>
      <c r="W9" s="37" t="str">
        <f t="shared" ref="W9:W38" si="3">"COMMENT ON COLUMN "&amp;$D$3&amp;"."&amp;$D9&amp;" IS '"&amp;$C9&amp;"';"</f>
        <v>COMMENT ON COLUMN syori1_a.modify_count IS '更新回数';</v>
      </c>
      <c r="X9" s="37" t="str">
        <f t="shared" ref="X9:X38" si="4">"COMMENT ON COLUMN "&amp;$D$4&amp;"."&amp;$D9&amp;" IS '"&amp;$C9&amp;"';"</f>
        <v>COMMENT ON COLUMN syori1_b.modify_count IS '更新回数';</v>
      </c>
    </row>
    <row r="10" spans="1:24">
      <c r="B10" s="33">
        <f t="shared" si="2"/>
        <v>3</v>
      </c>
      <c r="C10" s="57" t="s">
        <v>68</v>
      </c>
      <c r="D10" s="57" t="s">
        <v>100</v>
      </c>
      <c r="E10" s="57" t="s">
        <v>128</v>
      </c>
      <c r="F10" s="59">
        <v>100</v>
      </c>
      <c r="G10" s="33" t="s">
        <v>14</v>
      </c>
      <c r="H10" s="34"/>
      <c r="I10" s="33"/>
      <c r="J10" s="33"/>
      <c r="K10" s="35"/>
      <c r="L10" s="75"/>
      <c r="O10" s="76"/>
      <c r="P10" s="77"/>
      <c r="Q10" s="77"/>
      <c r="R10" s="78"/>
      <c r="S10" s="79"/>
      <c r="T10" s="36"/>
      <c r="U10" s="37" t="str">
        <f t="shared" si="0"/>
        <v>s1_name varchar(100) ,</v>
      </c>
      <c r="V10" s="37" t="str">
        <f t="shared" si="1"/>
        <v>s1_name varchar(100) ,</v>
      </c>
      <c r="W10" s="37" t="str">
        <f t="shared" si="3"/>
        <v>COMMENT ON COLUMN syori1_a.s1_name IS '処理名称';</v>
      </c>
      <c r="X10" s="37" t="str">
        <f t="shared" si="4"/>
        <v>COMMENT ON COLUMN syori1_b.s1_name IS '処理名称';</v>
      </c>
    </row>
    <row r="11" spans="1:24">
      <c r="B11" s="33">
        <f t="shared" si="2"/>
        <v>4</v>
      </c>
      <c r="C11" s="57" t="s">
        <v>419</v>
      </c>
      <c r="D11" s="57" t="s">
        <v>422</v>
      </c>
      <c r="E11" s="57" t="s">
        <v>418</v>
      </c>
      <c r="F11" s="59">
        <v>256</v>
      </c>
      <c r="G11" s="33" t="s">
        <v>14</v>
      </c>
      <c r="H11" s="34"/>
      <c r="I11" s="33"/>
      <c r="J11" s="33"/>
      <c r="K11" s="35"/>
      <c r="L11" s="75"/>
      <c r="O11" s="76"/>
      <c r="P11" s="77"/>
      <c r="Q11" s="77"/>
      <c r="R11" s="78"/>
      <c r="S11" s="79"/>
      <c r="T11" s="57"/>
      <c r="U11" s="37" t="str">
        <f t="shared" si="0"/>
        <v>run_host varchar(256) ,</v>
      </c>
      <c r="V11" s="37" t="str">
        <f t="shared" si="1"/>
        <v>run_host varchar(256) ,</v>
      </c>
      <c r="W11" s="37" t="str">
        <f t="shared" si="3"/>
        <v>COMMENT ON COLUMN syori1_a.run_host IS '実行ホスト';</v>
      </c>
      <c r="X11" s="37" t="str">
        <f t="shared" si="4"/>
        <v>COMMENT ON COLUMN syori1_b.run_host IS '実行ホスト';</v>
      </c>
    </row>
    <row r="12" spans="1:24">
      <c r="B12" s="33">
        <f t="shared" si="2"/>
        <v>5</v>
      </c>
      <c r="C12" s="57" t="s">
        <v>420</v>
      </c>
      <c r="D12" s="57" t="s">
        <v>423</v>
      </c>
      <c r="E12" s="57" t="s">
        <v>122</v>
      </c>
      <c r="F12" s="59" t="s">
        <v>90</v>
      </c>
      <c r="G12" s="33" t="s">
        <v>14</v>
      </c>
      <c r="H12" s="34"/>
      <c r="I12" s="33"/>
      <c r="J12" s="33"/>
      <c r="K12" s="35"/>
      <c r="L12" s="75"/>
      <c r="O12" s="76"/>
      <c r="P12" s="77"/>
      <c r="Q12" s="77"/>
      <c r="R12" s="78"/>
      <c r="S12" s="79"/>
      <c r="T12" s="57" t="s">
        <v>91</v>
      </c>
      <c r="U12" s="37" t="str">
        <f t="shared" ref="U12" si="5">D12&amp;" " &amp;E12&amp;" "&amp;K12&amp;","</f>
        <v>run_timing text ,</v>
      </c>
      <c r="V12" s="37" t="str">
        <f t="shared" ref="V12" si="6">D12&amp;" " &amp;E12&amp;" "&amp;K12&amp;","</f>
        <v>run_timing text ,</v>
      </c>
      <c r="W12" s="37" t="str">
        <f t="shared" si="3"/>
        <v>COMMENT ON COLUMN syori1_a.run_timing IS '実行時刻';</v>
      </c>
      <c r="X12" s="37" t="str">
        <f t="shared" si="4"/>
        <v>COMMENT ON COLUMN syori1_b.run_timing IS '実行時刻';</v>
      </c>
    </row>
    <row r="13" spans="1:24">
      <c r="B13" s="33">
        <f t="shared" si="2"/>
        <v>6</v>
      </c>
      <c r="C13" s="57" t="s">
        <v>69</v>
      </c>
      <c r="D13" s="57" t="s">
        <v>101</v>
      </c>
      <c r="E13" s="57" t="s">
        <v>128</v>
      </c>
      <c r="F13" s="59">
        <v>100</v>
      </c>
      <c r="G13" s="33" t="s">
        <v>14</v>
      </c>
      <c r="H13" s="34"/>
      <c r="I13" s="33"/>
      <c r="J13" s="33"/>
      <c r="K13" s="35"/>
      <c r="L13" s="75"/>
      <c r="O13" s="76"/>
      <c r="P13" s="77"/>
      <c r="Q13" s="77"/>
      <c r="R13" s="78"/>
      <c r="S13" s="79"/>
      <c r="T13" s="57" t="s">
        <v>92</v>
      </c>
      <c r="U13" s="37" t="str">
        <f t="shared" si="0"/>
        <v>execute_ip varchar(100) ,</v>
      </c>
      <c r="V13" s="37" t="str">
        <f t="shared" si="1"/>
        <v>execute_ip varchar(100) ,</v>
      </c>
      <c r="W13" s="37" t="str">
        <f t="shared" si="3"/>
        <v>COMMENT ON COLUMN syori1_a.execute_ip IS '前回実行IP';</v>
      </c>
      <c r="X13" s="37" t="str">
        <f t="shared" si="4"/>
        <v>COMMENT ON COLUMN syori1_b.execute_ip IS '前回実行IP';</v>
      </c>
    </row>
    <row r="14" spans="1:24">
      <c r="B14" s="33">
        <f t="shared" si="2"/>
        <v>7</v>
      </c>
      <c r="C14" s="57" t="s">
        <v>70</v>
      </c>
      <c r="D14" s="57" t="s">
        <v>102</v>
      </c>
      <c r="E14" s="57" t="s">
        <v>129</v>
      </c>
      <c r="F14" s="59">
        <v>5</v>
      </c>
      <c r="G14" s="33" t="s">
        <v>14</v>
      </c>
      <c r="H14" s="34"/>
      <c r="I14" s="33"/>
      <c r="J14" s="33"/>
      <c r="K14" s="35"/>
      <c r="L14" s="75"/>
      <c r="O14" s="76"/>
      <c r="P14" s="77"/>
      <c r="Q14" s="77"/>
      <c r="R14" s="78"/>
      <c r="S14" s="79"/>
      <c r="T14" s="57" t="s">
        <v>93</v>
      </c>
      <c r="U14" s="37" t="str">
        <f t="shared" ref="U14" si="7">D14&amp;" " &amp;E14&amp;" "&amp;K14&amp;","</f>
        <v>execute_port varchar(5) ,</v>
      </c>
      <c r="V14" s="37" t="str">
        <f t="shared" ref="V14" si="8">D14&amp;" " &amp;E14&amp;" "&amp;K14&amp;","</f>
        <v>execute_port varchar(5) ,</v>
      </c>
      <c r="W14" s="37" t="str">
        <f t="shared" si="3"/>
        <v>COMMENT ON COLUMN syori1_a.execute_port IS '前回実行ポート';</v>
      </c>
      <c r="X14" s="37" t="str">
        <f t="shared" si="4"/>
        <v>COMMENT ON COLUMN syori1_b.execute_port IS '前回実行ポート';</v>
      </c>
    </row>
    <row r="15" spans="1:24">
      <c r="B15" s="33">
        <f t="shared" si="2"/>
        <v>8</v>
      </c>
      <c r="C15" s="57" t="s">
        <v>71</v>
      </c>
      <c r="D15" s="57" t="s">
        <v>103</v>
      </c>
      <c r="E15" s="57" t="s">
        <v>123</v>
      </c>
      <c r="F15" s="59" t="s">
        <v>90</v>
      </c>
      <c r="G15" s="33" t="s">
        <v>14</v>
      </c>
      <c r="H15" s="34"/>
      <c r="I15" s="33"/>
      <c r="J15" s="33"/>
      <c r="K15" s="35"/>
      <c r="L15" s="75"/>
      <c r="O15" s="76"/>
      <c r="P15" s="77"/>
      <c r="Q15" s="77"/>
      <c r="R15" s="78"/>
      <c r="S15" s="79"/>
      <c r="T15" s="57"/>
      <c r="U15" s="37" t="str">
        <f t="shared" ref="U15:U28" si="9">D15&amp;" " &amp;E15&amp;" "&amp;K15&amp;","</f>
        <v>execute_date timestamp ,</v>
      </c>
      <c r="V15" s="37" t="str">
        <f t="shared" ref="V15:V28" si="10">D15&amp;" " &amp;E15&amp;" "&amp;K15&amp;","</f>
        <v>execute_date timestamp ,</v>
      </c>
      <c r="W15" s="37" t="str">
        <f t="shared" si="3"/>
        <v>COMMENT ON COLUMN syori1_a.execute_date IS '前回実行時刻';</v>
      </c>
      <c r="X15" s="37" t="str">
        <f t="shared" si="4"/>
        <v>COMMENT ON COLUMN syori1_b.execute_date IS '前回実行時刻';</v>
      </c>
    </row>
    <row r="16" spans="1:24">
      <c r="B16" s="33">
        <f t="shared" si="2"/>
        <v>9</v>
      </c>
      <c r="C16" s="57" t="s">
        <v>95</v>
      </c>
      <c r="D16" s="57" t="s">
        <v>104</v>
      </c>
      <c r="E16" s="57" t="s">
        <v>128</v>
      </c>
      <c r="F16" s="59">
        <v>100</v>
      </c>
      <c r="G16" s="33" t="s">
        <v>14</v>
      </c>
      <c r="H16" s="34"/>
      <c r="I16" s="33"/>
      <c r="J16" s="33"/>
      <c r="K16" s="35"/>
      <c r="L16" s="75"/>
      <c r="O16" s="76"/>
      <c r="P16" s="77"/>
      <c r="Q16" s="77"/>
      <c r="R16" s="78"/>
      <c r="S16" s="79"/>
      <c r="T16" s="57" t="s">
        <v>96</v>
      </c>
      <c r="U16" s="37" t="str">
        <f t="shared" si="9"/>
        <v>api_url varchar(100) ,</v>
      </c>
      <c r="V16" s="37" t="str">
        <f t="shared" si="10"/>
        <v>api_url varchar(100) ,</v>
      </c>
      <c r="W16" s="37" t="str">
        <f t="shared" si="3"/>
        <v>COMMENT ON COLUMN syori1_a.api_url IS 'APIアドレス';</v>
      </c>
      <c r="X16" s="37" t="str">
        <f t="shared" si="4"/>
        <v>COMMENT ON COLUMN syori1_b.api_url IS 'APIアドレス';</v>
      </c>
    </row>
    <row r="17" spans="2:24">
      <c r="B17" s="33">
        <f t="shared" si="2"/>
        <v>10</v>
      </c>
      <c r="C17" s="57" t="s">
        <v>1</v>
      </c>
      <c r="D17" s="57" t="s">
        <v>105</v>
      </c>
      <c r="E17" s="57" t="s">
        <v>130</v>
      </c>
      <c r="F17" s="59">
        <v>1000</v>
      </c>
      <c r="G17" s="33" t="s">
        <v>14</v>
      </c>
      <c r="H17" s="34"/>
      <c r="I17" s="33"/>
      <c r="J17" s="33"/>
      <c r="K17" s="35"/>
      <c r="L17" s="75"/>
      <c r="O17" s="76"/>
      <c r="P17" s="77"/>
      <c r="Q17" s="77"/>
      <c r="R17" s="78"/>
      <c r="S17" s="79"/>
      <c r="T17" s="57"/>
      <c r="U17" s="37" t="str">
        <f t="shared" si="9"/>
        <v>bikou varchar(1000) ,</v>
      </c>
      <c r="V17" s="37" t="str">
        <f t="shared" si="10"/>
        <v>bikou varchar(1000) ,</v>
      </c>
      <c r="W17" s="37" t="str">
        <f t="shared" si="3"/>
        <v>COMMENT ON COLUMN syori1_a.bikou IS '備考';</v>
      </c>
      <c r="X17" s="37" t="str">
        <f t="shared" si="4"/>
        <v>COMMENT ON COLUMN syori1_b.bikou IS '備考';</v>
      </c>
    </row>
    <row r="18" spans="2:24">
      <c r="B18" s="33">
        <f t="shared" si="2"/>
        <v>11</v>
      </c>
      <c r="C18" s="57" t="s">
        <v>132</v>
      </c>
      <c r="D18" s="57" t="s">
        <v>106</v>
      </c>
      <c r="E18" s="57" t="s">
        <v>124</v>
      </c>
      <c r="F18" s="59" t="s">
        <v>90</v>
      </c>
      <c r="G18" s="33" t="s">
        <v>14</v>
      </c>
      <c r="H18" s="34"/>
      <c r="I18" s="33"/>
      <c r="J18" s="33"/>
      <c r="K18" s="35"/>
      <c r="L18" s="75"/>
      <c r="O18" s="76"/>
      <c r="P18" s="77"/>
      <c r="Q18" s="77"/>
      <c r="R18" s="78"/>
      <c r="S18" s="79"/>
      <c r="T18" s="57" t="s">
        <v>94</v>
      </c>
      <c r="U18" s="37" t="str">
        <f t="shared" si="9"/>
        <v>s_excel bytea ,</v>
      </c>
      <c r="V18" s="37" t="str">
        <f t="shared" si="10"/>
        <v>s_excel bytea ,</v>
      </c>
      <c r="W18" s="37" t="str">
        <f t="shared" si="3"/>
        <v>COMMENT ON COLUMN syori1_a.s_excel IS 'シナリオエクセル';</v>
      </c>
      <c r="X18" s="37" t="str">
        <f t="shared" si="4"/>
        <v>COMMENT ON COLUMN syori1_b.s_excel IS 'シナリオエクセル';</v>
      </c>
    </row>
    <row r="19" spans="2:24">
      <c r="B19" s="33">
        <f t="shared" si="2"/>
        <v>12</v>
      </c>
      <c r="C19" s="57" t="s">
        <v>133</v>
      </c>
      <c r="D19" s="57" t="s">
        <v>134</v>
      </c>
      <c r="E19" s="57" t="s">
        <v>131</v>
      </c>
      <c r="F19" s="59">
        <v>200</v>
      </c>
      <c r="G19" s="33" t="s">
        <v>14</v>
      </c>
      <c r="H19" s="34"/>
      <c r="I19" s="33"/>
      <c r="J19" s="33"/>
      <c r="K19" s="35"/>
      <c r="L19" s="75"/>
      <c r="O19" s="76"/>
      <c r="P19" s="77"/>
      <c r="Q19" s="77"/>
      <c r="R19" s="78"/>
      <c r="S19" s="79"/>
      <c r="T19" s="57"/>
      <c r="U19" s="37" t="str">
        <f t="shared" ref="U19" si="11">D19&amp;" " &amp;E19&amp;" "&amp;K19&amp;","</f>
        <v>s_excel_filename varchar(200) ,</v>
      </c>
      <c r="V19" s="37" t="str">
        <f t="shared" ref="V19" si="12">D19&amp;" " &amp;E19&amp;" "&amp;K19&amp;","</f>
        <v>s_excel_filename varchar(200) ,</v>
      </c>
      <c r="W19" s="37" t="str">
        <f t="shared" si="3"/>
        <v>COMMENT ON COLUMN syori1_a.s_excel_filename IS 'シナリオファイル名';</v>
      </c>
      <c r="X19" s="37" t="str">
        <f t="shared" si="4"/>
        <v>COMMENT ON COLUMN syori1_b.s_excel_filename IS 'シナリオファイル名';</v>
      </c>
    </row>
    <row r="20" spans="2:24">
      <c r="B20" s="33">
        <f t="shared" si="2"/>
        <v>13</v>
      </c>
      <c r="C20" s="57" t="s">
        <v>72</v>
      </c>
      <c r="D20" s="57" t="s">
        <v>107</v>
      </c>
      <c r="E20" s="57" t="s">
        <v>121</v>
      </c>
      <c r="F20" s="59" t="s">
        <v>90</v>
      </c>
      <c r="G20" s="33" t="s">
        <v>14</v>
      </c>
      <c r="H20" s="34"/>
      <c r="I20" s="33"/>
      <c r="J20" s="33"/>
      <c r="K20" s="35"/>
      <c r="L20" s="75"/>
      <c r="O20" s="76"/>
      <c r="P20" s="77"/>
      <c r="Q20" s="77"/>
      <c r="R20" s="78"/>
      <c r="S20" s="79"/>
      <c r="T20" s="36"/>
      <c r="U20" s="37" t="str">
        <f t="shared" si="9"/>
        <v>col_s1_name integer ,</v>
      </c>
      <c r="V20" s="37" t="str">
        <f t="shared" si="10"/>
        <v>col_s1_name integer ,</v>
      </c>
      <c r="W20" s="37" t="str">
        <f t="shared" si="3"/>
        <v>COMMENT ON COLUMN syori1_a.col_s1_name IS '列番号)処理名';</v>
      </c>
      <c r="X20" s="37" t="str">
        <f t="shared" si="4"/>
        <v>COMMENT ON COLUMN syori1_b.col_s1_name IS '列番号)処理名';</v>
      </c>
    </row>
    <row r="21" spans="2:24">
      <c r="B21" s="33">
        <f t="shared" si="2"/>
        <v>14</v>
      </c>
      <c r="C21" s="57" t="s">
        <v>73</v>
      </c>
      <c r="D21" s="57" t="s">
        <v>108</v>
      </c>
      <c r="E21" s="57" t="s">
        <v>121</v>
      </c>
      <c r="F21" s="59" t="s">
        <v>90</v>
      </c>
      <c r="G21" s="33" t="s">
        <v>14</v>
      </c>
      <c r="H21" s="34"/>
      <c r="I21" s="33"/>
      <c r="J21" s="33"/>
      <c r="K21" s="35"/>
      <c r="L21" s="75"/>
      <c r="O21" s="76"/>
      <c r="P21" s="77"/>
      <c r="Q21" s="77"/>
      <c r="R21" s="78"/>
      <c r="S21" s="79"/>
      <c r="T21" s="36"/>
      <c r="U21" s="37" t="str">
        <f t="shared" si="9"/>
        <v>col_s1_id integer ,</v>
      </c>
      <c r="V21" s="37" t="str">
        <f t="shared" si="10"/>
        <v>col_s1_id integer ,</v>
      </c>
      <c r="W21" s="37" t="str">
        <f t="shared" si="3"/>
        <v>COMMENT ON COLUMN syori1_a.col_s1_id IS '列番号)処理No';</v>
      </c>
      <c r="X21" s="37" t="str">
        <f t="shared" si="4"/>
        <v>COMMENT ON COLUMN syori1_b.col_s1_id IS '列番号)処理No';</v>
      </c>
    </row>
    <row r="22" spans="2:24">
      <c r="B22" s="33">
        <f t="shared" si="2"/>
        <v>15</v>
      </c>
      <c r="C22" s="57" t="s">
        <v>416</v>
      </c>
      <c r="D22" s="57" t="s">
        <v>417</v>
      </c>
      <c r="E22" s="57" t="s">
        <v>121</v>
      </c>
      <c r="F22" s="59" t="s">
        <v>90</v>
      </c>
      <c r="G22" s="33" t="s">
        <v>14</v>
      </c>
      <c r="H22" s="34"/>
      <c r="I22" s="33"/>
      <c r="J22" s="33"/>
      <c r="K22" s="35"/>
      <c r="L22" s="75"/>
      <c r="O22" s="76"/>
      <c r="P22" s="77"/>
      <c r="Q22" s="77"/>
      <c r="R22" s="78"/>
      <c r="S22" s="79"/>
      <c r="T22" s="36"/>
      <c r="U22" s="37" t="str">
        <f>D22&amp;" " &amp;E22&amp;" "&amp;K22&amp;","</f>
        <v>col_run_host integer ,</v>
      </c>
      <c r="V22" s="37" t="str">
        <f>D22&amp;" " &amp;E22&amp;" "&amp;K22&amp;","</f>
        <v>col_run_host integer ,</v>
      </c>
      <c r="W22" s="37" t="str">
        <f>"COMMENT ON COLUMN "&amp;$D$3&amp;"."&amp;$D22&amp;" IS '"&amp;$C22&amp;"';"</f>
        <v>COMMENT ON COLUMN syori1_a.col_run_host IS '列番号)実行ホスト';</v>
      </c>
      <c r="X22" s="37" t="str">
        <f>"COMMENT ON COLUMN "&amp;$D$4&amp;"."&amp;$D22&amp;" IS '"&amp;$C22&amp;"';"</f>
        <v>COMMENT ON COLUMN syori1_b.col_run_host IS '列番号)実行ホスト';</v>
      </c>
    </row>
    <row r="23" spans="2:24">
      <c r="B23" s="33">
        <f t="shared" si="2"/>
        <v>16</v>
      </c>
      <c r="C23" s="57" t="s">
        <v>74</v>
      </c>
      <c r="D23" s="57" t="s">
        <v>421</v>
      </c>
      <c r="E23" s="57" t="s">
        <v>121</v>
      </c>
      <c r="F23" s="59" t="s">
        <v>90</v>
      </c>
      <c r="G23" s="33" t="s">
        <v>14</v>
      </c>
      <c r="H23" s="34"/>
      <c r="I23" s="33"/>
      <c r="J23" s="33"/>
      <c r="K23" s="35"/>
      <c r="L23" s="75"/>
      <c r="O23" s="76"/>
      <c r="P23" s="77"/>
      <c r="Q23" s="77"/>
      <c r="R23" s="78"/>
      <c r="S23" s="79"/>
      <c r="T23" s="36"/>
      <c r="U23" s="37" t="str">
        <f t="shared" si="9"/>
        <v>col_run_timing integer ,</v>
      </c>
      <c r="V23" s="37" t="str">
        <f t="shared" si="10"/>
        <v>col_run_timing integer ,</v>
      </c>
      <c r="W23" s="37" t="str">
        <f t="shared" si="3"/>
        <v>COMMENT ON COLUMN syori1_a.col_run_timing IS '列番号)実行時刻';</v>
      </c>
      <c r="X23" s="37" t="str">
        <f t="shared" si="4"/>
        <v>COMMENT ON COLUMN syori1_b.col_run_timing IS '列番号)実行時刻';</v>
      </c>
    </row>
    <row r="24" spans="2:24">
      <c r="B24" s="33">
        <f t="shared" si="2"/>
        <v>17</v>
      </c>
      <c r="C24" s="57" t="s">
        <v>75</v>
      </c>
      <c r="D24" s="57" t="s">
        <v>109</v>
      </c>
      <c r="E24" s="57" t="s">
        <v>121</v>
      </c>
      <c r="F24" s="59" t="s">
        <v>90</v>
      </c>
      <c r="G24" s="33" t="s">
        <v>14</v>
      </c>
      <c r="H24" s="34"/>
      <c r="I24" s="33"/>
      <c r="J24" s="33"/>
      <c r="K24" s="35"/>
      <c r="L24" s="75"/>
      <c r="O24" s="76"/>
      <c r="P24" s="77"/>
      <c r="Q24" s="77"/>
      <c r="R24" s="78"/>
      <c r="S24" s="79"/>
      <c r="T24" s="36"/>
      <c r="U24" s="37" t="str">
        <f t="shared" ref="U24" si="13">D24&amp;" " &amp;E24&amp;" "&amp;K24&amp;","</f>
        <v>col_run_parameter integer ,</v>
      </c>
      <c r="V24" s="37" t="str">
        <f t="shared" ref="V24" si="14">D24&amp;" " &amp;E24&amp;" "&amp;K24&amp;","</f>
        <v>col_run_parameter integer ,</v>
      </c>
      <c r="W24" s="37" t="str">
        <f t="shared" si="3"/>
        <v>COMMENT ON COLUMN syori1_a.col_run_parameter IS '列番号)実行時引数';</v>
      </c>
      <c r="X24" s="37" t="str">
        <f t="shared" si="4"/>
        <v>COMMENT ON COLUMN syori1_b.col_run_parameter IS '列番号)実行時引数';</v>
      </c>
    </row>
    <row r="25" spans="2:24">
      <c r="B25" s="33">
        <f t="shared" si="2"/>
        <v>18</v>
      </c>
      <c r="C25" s="57" t="s">
        <v>76</v>
      </c>
      <c r="D25" s="57" t="s">
        <v>110</v>
      </c>
      <c r="E25" s="57" t="s">
        <v>121</v>
      </c>
      <c r="F25" s="59" t="s">
        <v>90</v>
      </c>
      <c r="G25" s="33" t="s">
        <v>14</v>
      </c>
      <c r="H25" s="34"/>
      <c r="I25" s="33"/>
      <c r="J25" s="33"/>
      <c r="K25" s="35"/>
      <c r="L25" s="75"/>
      <c r="O25" s="76"/>
      <c r="P25" s="77"/>
      <c r="Q25" s="77"/>
      <c r="R25" s="78"/>
      <c r="S25" s="79"/>
      <c r="T25" s="36"/>
      <c r="U25" s="37" t="str">
        <f t="shared" si="9"/>
        <v>col_bikou integer ,</v>
      </c>
      <c r="V25" s="37" t="str">
        <f t="shared" si="10"/>
        <v>col_bikou integer ,</v>
      </c>
      <c r="W25" s="37" t="str">
        <f t="shared" si="3"/>
        <v>COMMENT ON COLUMN syori1_a.col_bikou IS '列番号)備考';</v>
      </c>
      <c r="X25" s="37" t="str">
        <f t="shared" si="4"/>
        <v>COMMENT ON COLUMN syori1_b.col_bikou IS '列番号)備考';</v>
      </c>
    </row>
    <row r="26" spans="2:24">
      <c r="B26" s="33">
        <f t="shared" si="2"/>
        <v>19</v>
      </c>
      <c r="C26" s="57" t="s">
        <v>77</v>
      </c>
      <c r="D26" s="57" t="s">
        <v>111</v>
      </c>
      <c r="E26" s="57" t="s">
        <v>121</v>
      </c>
      <c r="F26" s="59" t="s">
        <v>90</v>
      </c>
      <c r="G26" s="33" t="s">
        <v>14</v>
      </c>
      <c r="H26" s="34"/>
      <c r="I26" s="33"/>
      <c r="J26" s="33"/>
      <c r="K26" s="35"/>
      <c r="L26" s="75"/>
      <c r="O26" s="76"/>
      <c r="P26" s="77"/>
      <c r="Q26" s="77"/>
      <c r="R26" s="78"/>
      <c r="S26" s="79"/>
      <c r="T26" s="36"/>
      <c r="U26" s="37" t="str">
        <f t="shared" si="9"/>
        <v>col_run_order integer ,</v>
      </c>
      <c r="V26" s="37" t="str">
        <f t="shared" si="10"/>
        <v>col_run_order integer ,</v>
      </c>
      <c r="W26" s="37" t="str">
        <f t="shared" si="3"/>
        <v>COMMENT ON COLUMN syori1_a.col_run_order IS '列番号)実行順';</v>
      </c>
      <c r="X26" s="37" t="str">
        <f t="shared" si="4"/>
        <v>COMMENT ON COLUMN syori1_b.col_run_order IS '列番号)実行順';</v>
      </c>
    </row>
    <row r="27" spans="2:24">
      <c r="B27" s="33">
        <f t="shared" si="2"/>
        <v>20</v>
      </c>
      <c r="C27" s="57" t="s">
        <v>78</v>
      </c>
      <c r="D27" s="57" t="s">
        <v>412</v>
      </c>
      <c r="E27" s="57" t="s">
        <v>121</v>
      </c>
      <c r="F27" s="59" t="s">
        <v>90</v>
      </c>
      <c r="G27" s="33" t="s">
        <v>14</v>
      </c>
      <c r="H27" s="34"/>
      <c r="I27" s="33"/>
      <c r="J27" s="33"/>
      <c r="K27" s="35"/>
      <c r="L27" s="75"/>
      <c r="O27" s="76"/>
      <c r="P27" s="77"/>
      <c r="Q27" s="77"/>
      <c r="R27" s="78"/>
      <c r="S27" s="79"/>
      <c r="T27" s="36"/>
      <c r="U27" s="37" t="str">
        <f t="shared" si="9"/>
        <v>col_sheetname integer ,</v>
      </c>
      <c r="V27" s="37" t="str">
        <f t="shared" si="10"/>
        <v>col_sheetname integer ,</v>
      </c>
      <c r="W27" s="37" t="str">
        <f t="shared" si="3"/>
        <v>COMMENT ON COLUMN syori1_a.col_sheetname IS '列番号)シート名';</v>
      </c>
      <c r="X27" s="37" t="str">
        <f t="shared" si="4"/>
        <v>COMMENT ON COLUMN syori1_b.col_sheetname IS '列番号)シート名';</v>
      </c>
    </row>
    <row r="28" spans="2:24">
      <c r="B28" s="33">
        <f t="shared" si="2"/>
        <v>21</v>
      </c>
      <c r="C28" s="57" t="s">
        <v>79</v>
      </c>
      <c r="D28" s="57" t="s">
        <v>112</v>
      </c>
      <c r="E28" s="57" t="s">
        <v>121</v>
      </c>
      <c r="F28" s="59" t="s">
        <v>90</v>
      </c>
      <c r="G28" s="33" t="s">
        <v>14</v>
      </c>
      <c r="H28" s="34"/>
      <c r="I28" s="33"/>
      <c r="J28" s="33"/>
      <c r="K28" s="35"/>
      <c r="L28" s="75"/>
      <c r="O28" s="76"/>
      <c r="P28" s="77"/>
      <c r="Q28" s="77"/>
      <c r="R28" s="78"/>
      <c r="S28" s="79"/>
      <c r="T28" s="36"/>
      <c r="U28" s="37" t="str">
        <f t="shared" si="9"/>
        <v>col_is_do integer ,</v>
      </c>
      <c r="V28" s="37" t="str">
        <f t="shared" si="10"/>
        <v>col_is_do integer ,</v>
      </c>
      <c r="W28" s="37" t="str">
        <f t="shared" si="3"/>
        <v>COMMENT ON COLUMN syori1_a.col_is_do IS '列番号)実施FLG';</v>
      </c>
      <c r="X28" s="37" t="str">
        <f t="shared" si="4"/>
        <v>COMMENT ON COLUMN syori1_b.col_is_do IS '列番号)実施FLG';</v>
      </c>
    </row>
    <row r="29" spans="2:24">
      <c r="B29" s="33">
        <f t="shared" si="2"/>
        <v>22</v>
      </c>
      <c r="C29" s="57" t="s">
        <v>80</v>
      </c>
      <c r="D29" s="57" t="s">
        <v>113</v>
      </c>
      <c r="E29" s="57" t="s">
        <v>121</v>
      </c>
      <c r="F29" s="59" t="s">
        <v>90</v>
      </c>
      <c r="G29" s="33" t="s">
        <v>14</v>
      </c>
      <c r="H29" s="34"/>
      <c r="I29" s="33"/>
      <c r="J29" s="33"/>
      <c r="K29" s="35"/>
      <c r="L29" s="75"/>
      <c r="O29" s="76"/>
      <c r="P29" s="77"/>
      <c r="Q29" s="77"/>
      <c r="R29" s="78"/>
      <c r="S29" s="79"/>
      <c r="T29" s="36"/>
      <c r="U29" s="37" t="str">
        <f t="shared" si="0"/>
        <v>col_is_normal integer ,</v>
      </c>
      <c r="V29" s="37" t="str">
        <f t="shared" si="1"/>
        <v>col_is_normal integer ,</v>
      </c>
      <c r="W29" s="37" t="str">
        <f t="shared" si="3"/>
        <v>COMMENT ON COLUMN syori1_a.col_is_normal IS '列番号)正常/異常';</v>
      </c>
      <c r="X29" s="37" t="str">
        <f t="shared" si="4"/>
        <v>COMMENT ON COLUMN syori1_b.col_is_normal IS '列番号)正常/異常';</v>
      </c>
    </row>
    <row r="30" spans="2:24">
      <c r="B30" s="33">
        <f t="shared" si="2"/>
        <v>23</v>
      </c>
      <c r="C30" s="57" t="s">
        <v>81</v>
      </c>
      <c r="D30" s="57" t="s">
        <v>114</v>
      </c>
      <c r="E30" s="57" t="s">
        <v>121</v>
      </c>
      <c r="F30" s="59" t="s">
        <v>90</v>
      </c>
      <c r="G30" s="33" t="s">
        <v>14</v>
      </c>
      <c r="H30" s="34"/>
      <c r="I30" s="33"/>
      <c r="J30" s="33"/>
      <c r="K30" s="38"/>
      <c r="L30" s="75"/>
      <c r="O30" s="76"/>
      <c r="P30" s="77"/>
      <c r="Q30" s="77"/>
      <c r="R30" s="78"/>
      <c r="S30" s="79"/>
      <c r="T30" s="36"/>
      <c r="U30" s="37" t="str">
        <f t="shared" si="0"/>
        <v>col_r_start_time integer ,</v>
      </c>
      <c r="V30" s="37" t="str">
        <f t="shared" si="1"/>
        <v>col_r_start_time integer ,</v>
      </c>
      <c r="W30" s="37" t="str">
        <f t="shared" si="3"/>
        <v>COMMENT ON COLUMN syori1_a.col_r_start_time IS '列番号)実行結果_開始';</v>
      </c>
      <c r="X30" s="37" t="str">
        <f t="shared" si="4"/>
        <v>COMMENT ON COLUMN syori1_b.col_r_start_time IS '列番号)実行結果_開始';</v>
      </c>
    </row>
    <row r="31" spans="2:24">
      <c r="B31" s="33">
        <f t="shared" si="2"/>
        <v>24</v>
      </c>
      <c r="C31" s="57" t="s">
        <v>82</v>
      </c>
      <c r="D31" s="57" t="s">
        <v>115</v>
      </c>
      <c r="E31" s="57" t="s">
        <v>121</v>
      </c>
      <c r="F31" s="59" t="s">
        <v>90</v>
      </c>
      <c r="G31" s="33" t="s">
        <v>14</v>
      </c>
      <c r="H31" s="34"/>
      <c r="I31" s="33"/>
      <c r="J31" s="33"/>
      <c r="K31" s="35"/>
      <c r="L31" s="75"/>
      <c r="O31" s="76"/>
      <c r="P31" s="77"/>
      <c r="Q31" s="77"/>
      <c r="R31" s="78"/>
      <c r="S31" s="79"/>
      <c r="T31" s="36"/>
      <c r="U31" s="37" t="str">
        <f t="shared" si="0"/>
        <v>col_r_end_time integer ,</v>
      </c>
      <c r="V31" s="37" t="str">
        <f t="shared" si="1"/>
        <v>col_r_end_time integer ,</v>
      </c>
      <c r="W31" s="37" t="str">
        <f t="shared" si="3"/>
        <v>COMMENT ON COLUMN syori1_a.col_r_end_time IS '列番号)実行結果_終了';</v>
      </c>
      <c r="X31" s="37" t="str">
        <f t="shared" si="4"/>
        <v>COMMENT ON COLUMN syori1_b.col_r_end_time IS '列番号)実行結果_終了';</v>
      </c>
    </row>
    <row r="32" spans="2:24">
      <c r="B32" s="33">
        <f t="shared" si="2"/>
        <v>25</v>
      </c>
      <c r="C32" s="57" t="s">
        <v>83</v>
      </c>
      <c r="D32" s="57" t="s">
        <v>116</v>
      </c>
      <c r="E32" s="57" t="s">
        <v>121</v>
      </c>
      <c r="F32" s="59" t="s">
        <v>90</v>
      </c>
      <c r="G32" s="33" t="s">
        <v>14</v>
      </c>
      <c r="H32" s="34"/>
      <c r="I32" s="33"/>
      <c r="J32" s="33"/>
      <c r="K32" s="38"/>
      <c r="L32" s="75"/>
      <c r="O32" s="76"/>
      <c r="P32" s="77"/>
      <c r="Q32" s="77"/>
      <c r="R32" s="78"/>
      <c r="S32" s="79"/>
      <c r="T32" s="36"/>
      <c r="U32" s="37" t="str">
        <f t="shared" si="0"/>
        <v>col_result integer ,</v>
      </c>
      <c r="V32" s="37" t="str">
        <f t="shared" si="1"/>
        <v>col_result integer ,</v>
      </c>
      <c r="W32" s="37" t="str">
        <f t="shared" si="3"/>
        <v>COMMENT ON COLUMN syori1_a.col_result IS '列番号)実行結果_結果';</v>
      </c>
      <c r="X32" s="37" t="str">
        <f t="shared" si="4"/>
        <v>COMMENT ON COLUMN syori1_b.col_result IS '列番号)実行結果_結果';</v>
      </c>
    </row>
    <row r="33" spans="2:24">
      <c r="B33" s="33">
        <f t="shared" si="2"/>
        <v>26</v>
      </c>
      <c r="C33" s="57" t="s">
        <v>84</v>
      </c>
      <c r="D33" s="57" t="s">
        <v>117</v>
      </c>
      <c r="E33" s="57" t="s">
        <v>121</v>
      </c>
      <c r="F33" s="59" t="s">
        <v>90</v>
      </c>
      <c r="G33" s="33" t="s">
        <v>14</v>
      </c>
      <c r="H33" s="34"/>
      <c r="I33" s="33"/>
      <c r="J33" s="33"/>
      <c r="K33" s="38"/>
      <c r="L33" s="75"/>
      <c r="O33" s="76"/>
      <c r="P33" s="77"/>
      <c r="Q33" s="77"/>
      <c r="R33" s="78"/>
      <c r="S33" s="79"/>
      <c r="T33" s="36"/>
      <c r="U33" s="37" t="str">
        <f t="shared" ref="U33" si="15">D33&amp;" " &amp;E33&amp;" "&amp;K33&amp;","</f>
        <v>col_ng_stop integer ,</v>
      </c>
      <c r="V33" s="37" t="str">
        <f t="shared" ref="V33" si="16">D33&amp;" " &amp;E33&amp;" "&amp;K33&amp;","</f>
        <v>col_ng_stop integer ,</v>
      </c>
      <c r="W33" s="37" t="str">
        <f t="shared" si="3"/>
        <v>COMMENT ON COLUMN syori1_a.col_ng_stop IS '列番号)NGで停止';</v>
      </c>
      <c r="X33" s="37" t="str">
        <f t="shared" si="4"/>
        <v>COMMENT ON COLUMN syori1_b.col_ng_stop IS '列番号)NGで停止';</v>
      </c>
    </row>
    <row r="34" spans="2:24">
      <c r="B34" s="33">
        <f t="shared" si="2"/>
        <v>27</v>
      </c>
      <c r="C34" s="57" t="s">
        <v>85</v>
      </c>
      <c r="D34" s="57" t="s">
        <v>118</v>
      </c>
      <c r="E34" s="57" t="s">
        <v>121</v>
      </c>
      <c r="F34" s="59" t="s">
        <v>90</v>
      </c>
      <c r="G34" s="33" t="s">
        <v>14</v>
      </c>
      <c r="H34" s="34"/>
      <c r="I34" s="33"/>
      <c r="J34" s="33"/>
      <c r="K34" s="38"/>
      <c r="L34" s="75"/>
      <c r="O34" s="76"/>
      <c r="P34" s="77"/>
      <c r="Q34" s="77"/>
      <c r="R34" s="78"/>
      <c r="S34" s="79"/>
      <c r="T34" s="36"/>
      <c r="U34" s="37" t="str">
        <f t="shared" si="0"/>
        <v>col_scenario integer ,</v>
      </c>
      <c r="V34" s="37" t="str">
        <f t="shared" si="1"/>
        <v>col_scenario integer ,</v>
      </c>
      <c r="W34" s="37" t="str">
        <f t="shared" si="3"/>
        <v>COMMENT ON COLUMN syori1_a.col_scenario IS '列番号)シナリオ';</v>
      </c>
      <c r="X34" s="37" t="str">
        <f t="shared" si="4"/>
        <v>COMMENT ON COLUMN syori1_b.col_scenario IS '列番号)シナリオ';</v>
      </c>
    </row>
    <row r="35" spans="2:24">
      <c r="B35" s="33">
        <f t="shared" si="2"/>
        <v>28</v>
      </c>
      <c r="C35" s="57" t="s">
        <v>86</v>
      </c>
      <c r="D35" s="57" t="s">
        <v>119</v>
      </c>
      <c r="E35" s="57" t="s">
        <v>121</v>
      </c>
      <c r="F35" s="59" t="s">
        <v>90</v>
      </c>
      <c r="G35" s="33" t="s">
        <v>14</v>
      </c>
      <c r="H35" s="34"/>
      <c r="I35" s="33"/>
      <c r="J35" s="33"/>
      <c r="K35" s="38"/>
      <c r="L35" s="75"/>
      <c r="O35" s="76"/>
      <c r="P35" s="77"/>
      <c r="Q35" s="77"/>
      <c r="R35" s="78"/>
      <c r="S35" s="79"/>
      <c r="T35" s="36"/>
      <c r="U35" s="37" t="str">
        <f t="shared" ref="U35" si="17">D35&amp;" " &amp;E35&amp;" "&amp;K35&amp;","</f>
        <v>col_s_outline integer ,</v>
      </c>
      <c r="V35" s="37" t="str">
        <f t="shared" ref="V35" si="18">D35&amp;" " &amp;E35&amp;" "&amp;K35&amp;","</f>
        <v>col_s_outline integer ,</v>
      </c>
      <c r="W35" s="37" t="str">
        <f t="shared" si="3"/>
        <v>COMMENT ON COLUMN syori1_a.col_s_outline IS '列番号)処理概要';</v>
      </c>
      <c r="X35" s="37" t="str">
        <f t="shared" si="4"/>
        <v>COMMENT ON COLUMN syori1_b.col_s_outline IS '列番号)処理概要';</v>
      </c>
    </row>
    <row r="36" spans="2:24">
      <c r="B36" s="33">
        <f t="shared" si="2"/>
        <v>29</v>
      </c>
      <c r="C36" s="57" t="s">
        <v>87</v>
      </c>
      <c r="D36" s="57" t="s">
        <v>36</v>
      </c>
      <c r="E36" s="57" t="s">
        <v>121</v>
      </c>
      <c r="F36" s="59" t="s">
        <v>90</v>
      </c>
      <c r="G36" s="33" t="s">
        <v>14</v>
      </c>
      <c r="H36" s="34"/>
      <c r="I36" s="33"/>
      <c r="J36" s="33"/>
      <c r="K36" s="38"/>
      <c r="L36" s="75"/>
      <c r="O36" s="76"/>
      <c r="P36" s="77"/>
      <c r="Q36" s="77"/>
      <c r="R36" s="78"/>
      <c r="S36" s="79"/>
      <c r="T36" s="36" t="s">
        <v>61</v>
      </c>
      <c r="U36" s="37" t="str">
        <f t="shared" si="0"/>
        <v>update_u_id integer ,</v>
      </c>
      <c r="V36" s="37" t="str">
        <f t="shared" si="1"/>
        <v>update_u_id integer ,</v>
      </c>
      <c r="W36" s="37" t="str">
        <f t="shared" si="3"/>
        <v>COMMENT ON COLUMN syori1_a.update_u_id IS '更新者';</v>
      </c>
      <c r="X36" s="37" t="str">
        <f t="shared" si="4"/>
        <v>COMMENT ON COLUMN syori1_b.update_u_id IS '更新者';</v>
      </c>
    </row>
    <row r="37" spans="2:24">
      <c r="B37" s="33">
        <f t="shared" si="2"/>
        <v>30</v>
      </c>
      <c r="C37" s="57" t="s">
        <v>88</v>
      </c>
      <c r="D37" s="57" t="s">
        <v>37</v>
      </c>
      <c r="E37" s="57" t="s">
        <v>123</v>
      </c>
      <c r="F37" s="59" t="s">
        <v>90</v>
      </c>
      <c r="G37" s="33" t="s">
        <v>14</v>
      </c>
      <c r="H37" s="34"/>
      <c r="I37" s="33"/>
      <c r="J37" s="33"/>
      <c r="K37" s="38"/>
      <c r="L37" s="75"/>
      <c r="O37" s="76"/>
      <c r="P37" s="77"/>
      <c r="Q37" s="77"/>
      <c r="R37" s="78"/>
      <c r="S37" s="79"/>
      <c r="T37" s="36" t="s">
        <v>61</v>
      </c>
      <c r="U37" s="37" t="str">
        <f t="shared" si="0"/>
        <v>update_date timestamp ,</v>
      </c>
      <c r="V37" s="37" t="str">
        <f t="shared" si="1"/>
        <v>update_date timestamp ,</v>
      </c>
      <c r="W37" s="37" t="str">
        <f t="shared" si="3"/>
        <v>COMMENT ON COLUMN syori1_a.update_date IS '更新日時';</v>
      </c>
      <c r="X37" s="37" t="str">
        <f t="shared" si="4"/>
        <v>COMMENT ON COLUMN syori1_b.update_date IS '更新日時';</v>
      </c>
    </row>
    <row r="38" spans="2:24">
      <c r="B38" s="33">
        <f t="shared" si="2"/>
        <v>31</v>
      </c>
      <c r="C38" s="57" t="s">
        <v>89</v>
      </c>
      <c r="D38" s="57" t="s">
        <v>38</v>
      </c>
      <c r="E38" s="57" t="s">
        <v>125</v>
      </c>
      <c r="F38" s="59" t="s">
        <v>90</v>
      </c>
      <c r="G38" s="33" t="s">
        <v>14</v>
      </c>
      <c r="H38" s="34"/>
      <c r="I38" s="33"/>
      <c r="J38" s="33"/>
      <c r="K38" s="38"/>
      <c r="L38" s="80"/>
      <c r="M38" s="81"/>
      <c r="N38" s="81"/>
      <c r="O38" s="82"/>
      <c r="P38" s="83"/>
      <c r="Q38" s="83"/>
      <c r="R38" s="84"/>
      <c r="S38" s="85"/>
      <c r="T38" s="36" t="s">
        <v>61</v>
      </c>
      <c r="U38" s="37" t="str">
        <f t="shared" si="0"/>
        <v>delflg boolean ,</v>
      </c>
      <c r="V38" s="37" t="str">
        <f t="shared" si="1"/>
        <v>delflg boolean ,</v>
      </c>
      <c r="W38" s="37" t="str">
        <f t="shared" si="3"/>
        <v>COMMENT ON COLUMN syori1_a.delflg IS '削除フラグ';</v>
      </c>
      <c r="X38" s="37" t="str">
        <f t="shared" si="4"/>
        <v>COMMENT ON COLUMN syori1_b.delflg IS '削除フラグ';</v>
      </c>
    </row>
    <row r="39" spans="2:24">
      <c r="B39" s="39"/>
      <c r="C39" s="40"/>
      <c r="D39" s="40" t="s">
        <v>127</v>
      </c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1"/>
      <c r="U39" s="42" t="str">
        <f>D39&amp;");"</f>
        <v>primary key (s1_id,modify_count));</v>
      </c>
      <c r="V39" s="42" t="str">
        <f>D39&amp;");"</f>
        <v>primary key (s1_id,modify_count));</v>
      </c>
      <c r="W39" s="41"/>
      <c r="X39" s="41"/>
    </row>
  </sheetData>
  <mergeCells count="5">
    <mergeCell ref="B3:C3"/>
    <mergeCell ref="F3:G3"/>
    <mergeCell ref="B4:C4"/>
    <mergeCell ref="F4:G4"/>
    <mergeCell ref="B2:C2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CF98E-9BDA-4D52-BC8F-A3097B2F67AA}">
  <dimension ref="A1:X38"/>
  <sheetViews>
    <sheetView showGridLines="0" topLeftCell="A3" zoomScale="85" zoomScaleNormal="85" workbookViewId="0">
      <selection activeCell="A35" sqref="A35"/>
    </sheetView>
  </sheetViews>
  <sheetFormatPr defaultRowHeight="19.5"/>
  <cols>
    <col min="1" max="1" width="1.375" style="30" customWidth="1"/>
    <col min="2" max="2" width="6.25" style="30" customWidth="1"/>
    <col min="3" max="3" width="23.375" style="30" customWidth="1"/>
    <col min="4" max="4" width="29.375" style="30" bestFit="1" customWidth="1"/>
    <col min="5" max="5" width="16.375" style="30" bestFit="1" customWidth="1"/>
    <col min="6" max="11" width="9" style="30"/>
    <col min="12" max="14" width="13.625" style="30" customWidth="1"/>
    <col min="15" max="15" width="6.625" style="30" customWidth="1"/>
    <col min="16" max="16" width="17.125" style="30" bestFit="1" customWidth="1"/>
    <col min="17" max="17" width="15.875" style="30" customWidth="1"/>
    <col min="18" max="18" width="14.875" style="30" customWidth="1"/>
    <col min="19" max="19" width="12.75" style="30" customWidth="1"/>
    <col min="20" max="20" width="30.25" style="30" customWidth="1"/>
    <col min="21" max="22" width="34.375" style="30" customWidth="1"/>
    <col min="23" max="23" width="45" style="30" customWidth="1"/>
    <col min="24" max="24" width="50" style="30" customWidth="1"/>
    <col min="25" max="16384" width="9" style="30"/>
  </cols>
  <sheetData>
    <row r="1" spans="1:24" customFormat="1" ht="20.25" customHeight="1" thickTop="1">
      <c r="B1" s="50" t="s">
        <v>56</v>
      </c>
    </row>
    <row r="2" spans="1:24" s="15" customFormat="1">
      <c r="A2" s="49" t="s">
        <v>51</v>
      </c>
      <c r="B2" s="123" t="s">
        <v>62</v>
      </c>
      <c r="C2" s="124"/>
      <c r="D2" s="51" t="s">
        <v>97</v>
      </c>
      <c r="E2" s="52"/>
      <c r="F2" s="52"/>
      <c r="G2" s="52"/>
      <c r="H2"/>
      <c r="I2"/>
    </row>
    <row r="3" spans="1:24" s="15" customFormat="1" ht="18.75">
      <c r="A3" s="49" t="s">
        <v>52</v>
      </c>
      <c r="B3" s="117" t="s">
        <v>64</v>
      </c>
      <c r="C3" s="118"/>
      <c r="D3" s="53" t="s">
        <v>135</v>
      </c>
      <c r="E3" s="54" t="s">
        <v>57</v>
      </c>
      <c r="F3" s="119" t="s">
        <v>58</v>
      </c>
      <c r="G3" s="120"/>
    </row>
    <row r="4" spans="1:24" s="15" customFormat="1" ht="18.75">
      <c r="A4" s="49" t="s">
        <v>53</v>
      </c>
      <c r="B4" s="117" t="s">
        <v>66</v>
      </c>
      <c r="C4" s="118"/>
      <c r="D4" s="55" t="s">
        <v>136</v>
      </c>
      <c r="E4" s="56" t="s">
        <v>59</v>
      </c>
      <c r="F4" s="121">
        <v>44982</v>
      </c>
      <c r="G4" s="122"/>
    </row>
    <row r="5" spans="1:24" ht="8.25" customHeight="1"/>
    <row r="6" spans="1:24">
      <c r="L6" s="62" t="s">
        <v>452</v>
      </c>
      <c r="M6" s="63"/>
      <c r="N6" s="63"/>
      <c r="O6" s="63"/>
      <c r="P6" s="63"/>
      <c r="Q6" s="63"/>
      <c r="R6" s="63"/>
      <c r="S6" s="64"/>
      <c r="U6" s="31" t="s">
        <v>16</v>
      </c>
      <c r="V6" s="31" t="s">
        <v>17</v>
      </c>
    </row>
    <row r="7" spans="1:24">
      <c r="A7" s="49" t="s">
        <v>54</v>
      </c>
      <c r="B7" s="67" t="s">
        <v>7</v>
      </c>
      <c r="C7" s="67" t="s">
        <v>63</v>
      </c>
      <c r="D7" s="68" t="s">
        <v>65</v>
      </c>
      <c r="E7" s="67" t="s">
        <v>3</v>
      </c>
      <c r="F7" s="67" t="s">
        <v>4</v>
      </c>
      <c r="G7" s="67" t="s">
        <v>0</v>
      </c>
      <c r="H7" s="67" t="s">
        <v>2</v>
      </c>
      <c r="I7" s="67" t="s">
        <v>461</v>
      </c>
      <c r="J7" s="67" t="s">
        <v>462</v>
      </c>
      <c r="K7" s="67" t="s">
        <v>463</v>
      </c>
      <c r="L7" s="65" t="s">
        <v>453</v>
      </c>
      <c r="M7" s="65" t="s">
        <v>454</v>
      </c>
      <c r="N7" s="65" t="s">
        <v>455</v>
      </c>
      <c r="O7" s="65" t="s">
        <v>456</v>
      </c>
      <c r="P7" s="65" t="s">
        <v>457</v>
      </c>
      <c r="Q7" s="65" t="s">
        <v>458</v>
      </c>
      <c r="R7" s="65" t="s">
        <v>459</v>
      </c>
      <c r="S7" s="66" t="s">
        <v>460</v>
      </c>
      <c r="T7" s="65" t="s">
        <v>1</v>
      </c>
      <c r="U7" s="32" t="str">
        <f>"Create Table "&amp;D3 &amp;"("</f>
        <v>Create Table syori2_a(</v>
      </c>
      <c r="V7" s="32" t="str">
        <f>"Create Table "&amp;D4 &amp;"("</f>
        <v>Create Table syori2_b(</v>
      </c>
      <c r="W7" s="31" t="s">
        <v>365</v>
      </c>
      <c r="X7" s="31" t="s">
        <v>17</v>
      </c>
    </row>
    <row r="8" spans="1:24">
      <c r="A8" s="49" t="s">
        <v>55</v>
      </c>
      <c r="B8" s="33">
        <f>ROW()-7</f>
        <v>1</v>
      </c>
      <c r="C8" s="16" t="s">
        <v>67</v>
      </c>
      <c r="D8" s="16" t="s">
        <v>162</v>
      </c>
      <c r="E8" s="33" t="s">
        <v>121</v>
      </c>
      <c r="F8" s="34" t="s">
        <v>90</v>
      </c>
      <c r="G8" s="33" t="s">
        <v>14</v>
      </c>
      <c r="H8" s="34" t="s">
        <v>15</v>
      </c>
      <c r="I8" s="33"/>
      <c r="J8" s="33"/>
      <c r="K8" s="35" t="s">
        <v>18</v>
      </c>
      <c r="L8" s="69" t="s">
        <v>464</v>
      </c>
      <c r="M8" s="70"/>
      <c r="N8" s="70"/>
      <c r="O8" s="71"/>
      <c r="P8" s="72"/>
      <c r="Q8" s="72"/>
      <c r="R8" s="73"/>
      <c r="S8" s="74"/>
      <c r="T8" s="36"/>
      <c r="U8" s="37" t="str">
        <f t="shared" ref="U8:U37" si="0">D8&amp;" " &amp;E8&amp;" "&amp;K8&amp;","</f>
        <v>s1_id integer NOT NULL,</v>
      </c>
      <c r="V8" s="37" t="str">
        <f t="shared" ref="V8:V37" si="1">D8&amp;" " &amp;E8&amp;" "&amp;K8&amp;","</f>
        <v>s1_id integer NOT NULL,</v>
      </c>
      <c r="W8" s="37" t="str">
        <f>"COMMENT ON COLUMN "&amp;$D$3&amp;"."&amp;$D8&amp;" IS '"&amp;$C8&amp;"';"</f>
        <v>COMMENT ON COLUMN syori2_a.s1_id IS '処理No_1';</v>
      </c>
      <c r="X8" s="37" t="str">
        <f>"COMMENT ON COLUMN "&amp;$D$4&amp;"."&amp;$D8&amp;" IS '"&amp;$C8&amp;"';"</f>
        <v>COMMENT ON COLUMN syori2_b.s1_id IS '処理No_1';</v>
      </c>
    </row>
    <row r="9" spans="1:24">
      <c r="B9" s="33">
        <f t="shared" ref="B9:B37" si="2">ROW()-7</f>
        <v>2</v>
      </c>
      <c r="C9" s="16" t="s">
        <v>369</v>
      </c>
      <c r="D9" s="16" t="s">
        <v>370</v>
      </c>
      <c r="E9" s="16" t="s">
        <v>121</v>
      </c>
      <c r="F9" s="58" t="s">
        <v>90</v>
      </c>
      <c r="G9" s="33" t="s">
        <v>14</v>
      </c>
      <c r="H9" s="34" t="s">
        <v>15</v>
      </c>
      <c r="I9" s="33"/>
      <c r="J9" s="33"/>
      <c r="K9" s="35" t="s">
        <v>18</v>
      </c>
      <c r="L9" s="75"/>
      <c r="O9" s="76"/>
      <c r="P9" s="77"/>
      <c r="Q9" s="77"/>
      <c r="R9" s="78"/>
      <c r="S9" s="79"/>
      <c r="T9" s="36" t="s">
        <v>61</v>
      </c>
      <c r="U9" s="37" t="str">
        <f>D9&amp;" " &amp;E9&amp;" "&amp;K9&amp;","</f>
        <v>modify_count integer NOT NULL,</v>
      </c>
      <c r="V9" s="37" t="str">
        <f>D9&amp;" " &amp;E9&amp;" "&amp;K9&amp;","</f>
        <v>modify_count integer NOT NULL,</v>
      </c>
      <c r="W9" s="37" t="str">
        <f t="shared" ref="W9:W37" si="3">"COMMENT ON COLUMN "&amp;$D$3&amp;"."&amp;$D9&amp;" IS '"&amp;$C9&amp;"';"</f>
        <v>COMMENT ON COLUMN syori2_a.modify_count IS '更新回数';</v>
      </c>
      <c r="X9" s="37" t="str">
        <f t="shared" ref="X9:X37" si="4">"COMMENT ON COLUMN "&amp;$D$4&amp;"."&amp;$D9&amp;" IS '"&amp;$C9&amp;"';"</f>
        <v>COMMENT ON COLUMN syori2_b.modify_count IS '更新回数';</v>
      </c>
    </row>
    <row r="10" spans="1:24">
      <c r="B10" s="33">
        <f t="shared" si="2"/>
        <v>3</v>
      </c>
      <c r="C10" s="57" t="s">
        <v>137</v>
      </c>
      <c r="D10" s="57" t="s">
        <v>163</v>
      </c>
      <c r="E10" s="57" t="s">
        <v>121</v>
      </c>
      <c r="F10" s="59" t="s">
        <v>90</v>
      </c>
      <c r="G10" s="33" t="s">
        <v>14</v>
      </c>
      <c r="H10" s="34" t="s">
        <v>15</v>
      </c>
      <c r="I10" s="33"/>
      <c r="J10" s="33"/>
      <c r="K10" s="35" t="s">
        <v>18</v>
      </c>
      <c r="L10" s="75"/>
      <c r="O10" s="76"/>
      <c r="P10" s="77"/>
      <c r="Q10" s="77"/>
      <c r="R10" s="78"/>
      <c r="S10" s="79"/>
      <c r="T10" s="36"/>
      <c r="U10" s="37" t="str">
        <f>D10&amp;" " &amp;E10&amp;" "&amp;K10&amp;","</f>
        <v>s2_id integer NOT NULL,</v>
      </c>
      <c r="V10" s="37" t="str">
        <f>D10&amp;" " &amp;E10&amp;" "&amp;K10&amp;","</f>
        <v>s2_id integer NOT NULL,</v>
      </c>
      <c r="W10" s="37" t="str">
        <f t="shared" si="3"/>
        <v>COMMENT ON COLUMN syori2_a.s2_id IS '処理No_2';</v>
      </c>
      <c r="X10" s="37" t="str">
        <f t="shared" si="4"/>
        <v>COMMENT ON COLUMN syori2_b.s2_id IS '処理No_2';</v>
      </c>
    </row>
    <row r="11" spans="1:24">
      <c r="B11" s="33">
        <f t="shared" si="2"/>
        <v>4</v>
      </c>
      <c r="C11" s="57" t="s">
        <v>138</v>
      </c>
      <c r="D11" s="57" t="s">
        <v>164</v>
      </c>
      <c r="E11" s="57" t="s">
        <v>121</v>
      </c>
      <c r="F11" s="59" t="s">
        <v>90</v>
      </c>
      <c r="G11" s="33" t="s">
        <v>14</v>
      </c>
      <c r="H11" s="34"/>
      <c r="I11" s="33"/>
      <c r="J11" s="33"/>
      <c r="K11" s="35"/>
      <c r="L11" s="75"/>
      <c r="O11" s="76"/>
      <c r="P11" s="77"/>
      <c r="Q11" s="77"/>
      <c r="R11" s="78"/>
      <c r="S11" s="79"/>
      <c r="T11" s="57"/>
      <c r="U11" s="37" t="str">
        <f t="shared" si="0"/>
        <v>run_order integer ,</v>
      </c>
      <c r="V11" s="37" t="str">
        <f t="shared" si="1"/>
        <v>run_order integer ,</v>
      </c>
      <c r="W11" s="37" t="str">
        <f t="shared" si="3"/>
        <v>COMMENT ON COLUMN syori2_a.run_order IS '実行順';</v>
      </c>
      <c r="X11" s="37" t="str">
        <f t="shared" si="4"/>
        <v>COMMENT ON COLUMN syori2_b.run_order IS '実行順';</v>
      </c>
    </row>
    <row r="12" spans="1:24">
      <c r="B12" s="33">
        <f t="shared" si="2"/>
        <v>5</v>
      </c>
      <c r="C12" s="57" t="s">
        <v>139</v>
      </c>
      <c r="D12" s="57" t="s">
        <v>411</v>
      </c>
      <c r="E12" s="57" t="s">
        <v>128</v>
      </c>
      <c r="F12" s="59">
        <v>100</v>
      </c>
      <c r="G12" s="33" t="s">
        <v>14</v>
      </c>
      <c r="H12" s="34"/>
      <c r="I12" s="33"/>
      <c r="J12" s="33"/>
      <c r="K12" s="35"/>
      <c r="L12" s="75"/>
      <c r="O12" s="76"/>
      <c r="P12" s="77"/>
      <c r="Q12" s="77"/>
      <c r="R12" s="78"/>
      <c r="S12" s="79"/>
      <c r="T12" s="57"/>
      <c r="U12" s="37" t="str">
        <f t="shared" si="0"/>
        <v>sheetname varchar(100) ,</v>
      </c>
      <c r="V12" s="37" t="str">
        <f t="shared" si="1"/>
        <v>sheetname varchar(100) ,</v>
      </c>
      <c r="W12" s="37" t="str">
        <f t="shared" si="3"/>
        <v>COMMENT ON COLUMN syori2_a.sheetname IS 'シート名';</v>
      </c>
      <c r="X12" s="37" t="str">
        <f t="shared" si="4"/>
        <v>COMMENT ON COLUMN syori2_b.sheetname IS 'シート名';</v>
      </c>
    </row>
    <row r="13" spans="1:24">
      <c r="B13" s="33">
        <f t="shared" si="2"/>
        <v>6</v>
      </c>
      <c r="C13" s="57" t="s">
        <v>140</v>
      </c>
      <c r="D13" s="57" t="s">
        <v>165</v>
      </c>
      <c r="E13" s="57" t="s">
        <v>125</v>
      </c>
      <c r="F13" s="59" t="s">
        <v>90</v>
      </c>
      <c r="G13" s="33" t="s">
        <v>14</v>
      </c>
      <c r="H13" s="34"/>
      <c r="I13" s="33"/>
      <c r="J13" s="33"/>
      <c r="K13" s="35"/>
      <c r="L13" s="75"/>
      <c r="O13" s="76"/>
      <c r="P13" s="77"/>
      <c r="Q13" s="77"/>
      <c r="R13" s="78"/>
      <c r="S13" s="79"/>
      <c r="T13" s="57"/>
      <c r="U13" s="37" t="str">
        <f t="shared" si="0"/>
        <v>is_do boolean ,</v>
      </c>
      <c r="V13" s="37" t="str">
        <f t="shared" si="1"/>
        <v>is_do boolean ,</v>
      </c>
      <c r="W13" s="37" t="str">
        <f t="shared" si="3"/>
        <v>COMMENT ON COLUMN syori2_a.is_do IS '実施FLG';</v>
      </c>
      <c r="X13" s="37" t="str">
        <f t="shared" si="4"/>
        <v>COMMENT ON COLUMN syori2_b.is_do IS '実施FLG';</v>
      </c>
    </row>
    <row r="14" spans="1:24">
      <c r="B14" s="33">
        <f t="shared" si="2"/>
        <v>7</v>
      </c>
      <c r="C14" s="57" t="s">
        <v>141</v>
      </c>
      <c r="D14" s="57" t="s">
        <v>166</v>
      </c>
      <c r="E14" s="57" t="s">
        <v>125</v>
      </c>
      <c r="F14" s="59" t="s">
        <v>90</v>
      </c>
      <c r="G14" s="33" t="s">
        <v>14</v>
      </c>
      <c r="H14" s="34"/>
      <c r="I14" s="33"/>
      <c r="J14" s="33"/>
      <c r="K14" s="35"/>
      <c r="L14" s="75"/>
      <c r="O14" s="76"/>
      <c r="P14" s="77"/>
      <c r="Q14" s="77"/>
      <c r="R14" s="78"/>
      <c r="S14" s="79"/>
      <c r="T14" s="57"/>
      <c r="U14" s="37" t="str">
        <f t="shared" si="0"/>
        <v>is_normal boolean ,</v>
      </c>
      <c r="V14" s="37" t="str">
        <f t="shared" si="1"/>
        <v>is_normal boolean ,</v>
      </c>
      <c r="W14" s="37" t="str">
        <f t="shared" si="3"/>
        <v>COMMENT ON COLUMN syori2_a.is_normal IS '正常/異常';</v>
      </c>
      <c r="X14" s="37" t="str">
        <f t="shared" si="4"/>
        <v>COMMENT ON COLUMN syori2_b.is_normal IS '正常/異常';</v>
      </c>
    </row>
    <row r="15" spans="1:24">
      <c r="B15" s="33">
        <f t="shared" si="2"/>
        <v>8</v>
      </c>
      <c r="C15" s="57" t="s">
        <v>142</v>
      </c>
      <c r="D15" s="57" t="s">
        <v>167</v>
      </c>
      <c r="E15" s="57" t="s">
        <v>125</v>
      </c>
      <c r="F15" s="59" t="s">
        <v>90</v>
      </c>
      <c r="G15" s="33" t="s">
        <v>14</v>
      </c>
      <c r="H15" s="34"/>
      <c r="I15" s="33"/>
      <c r="J15" s="33"/>
      <c r="K15" s="35"/>
      <c r="L15" s="75"/>
      <c r="O15" s="76"/>
      <c r="P15" s="77"/>
      <c r="Q15" s="77"/>
      <c r="R15" s="78"/>
      <c r="S15" s="79"/>
      <c r="T15" s="57"/>
      <c r="U15" s="37" t="str">
        <f t="shared" si="0"/>
        <v>ng_stop boolean ,</v>
      </c>
      <c r="V15" s="37" t="str">
        <f t="shared" si="1"/>
        <v>ng_stop boolean ,</v>
      </c>
      <c r="W15" s="37" t="str">
        <f t="shared" si="3"/>
        <v>COMMENT ON COLUMN syori2_a.ng_stop IS 'NGで停止';</v>
      </c>
      <c r="X15" s="37" t="str">
        <f t="shared" si="4"/>
        <v>COMMENT ON COLUMN syori2_b.ng_stop IS 'NGで停止';</v>
      </c>
    </row>
    <row r="16" spans="1:24">
      <c r="B16" s="33">
        <f t="shared" si="2"/>
        <v>9</v>
      </c>
      <c r="C16" s="57" t="s">
        <v>143</v>
      </c>
      <c r="D16" s="57" t="s">
        <v>168</v>
      </c>
      <c r="E16" s="57" t="s">
        <v>125</v>
      </c>
      <c r="F16" s="59" t="s">
        <v>90</v>
      </c>
      <c r="G16" s="33" t="s">
        <v>14</v>
      </c>
      <c r="H16" s="34"/>
      <c r="I16" s="33"/>
      <c r="J16" s="33"/>
      <c r="K16" s="35"/>
      <c r="L16" s="75"/>
      <c r="O16" s="76"/>
      <c r="P16" s="77"/>
      <c r="Q16" s="77"/>
      <c r="R16" s="78"/>
      <c r="S16" s="79"/>
      <c r="T16" s="57"/>
      <c r="U16" s="37" t="str">
        <f t="shared" si="0"/>
        <v>forced_run boolean ,</v>
      </c>
      <c r="V16" s="37" t="str">
        <f t="shared" si="1"/>
        <v>forced_run boolean ,</v>
      </c>
      <c r="W16" s="37" t="str">
        <f t="shared" si="3"/>
        <v>COMMENT ON COLUMN syori2_a.forced_run IS '強制実行';</v>
      </c>
      <c r="X16" s="37" t="str">
        <f t="shared" si="4"/>
        <v>COMMENT ON COLUMN syori2_b.forced_run IS '強制実行';</v>
      </c>
    </row>
    <row r="17" spans="2:24">
      <c r="B17" s="33">
        <f t="shared" si="2"/>
        <v>10</v>
      </c>
      <c r="C17" s="57" t="s">
        <v>144</v>
      </c>
      <c r="D17" s="57" t="s">
        <v>169</v>
      </c>
      <c r="E17" s="57" t="s">
        <v>122</v>
      </c>
      <c r="F17" s="59" t="s">
        <v>90</v>
      </c>
      <c r="G17" s="33" t="s">
        <v>14</v>
      </c>
      <c r="H17" s="34"/>
      <c r="I17" s="33"/>
      <c r="J17" s="33"/>
      <c r="K17" s="35"/>
      <c r="T17" s="57" t="s">
        <v>91</v>
      </c>
      <c r="U17" s="37" t="str">
        <f t="shared" si="0"/>
        <v>scenario text ,</v>
      </c>
      <c r="V17" s="37" t="str">
        <f t="shared" si="1"/>
        <v>scenario text ,</v>
      </c>
      <c r="W17" s="37" t="str">
        <f t="shared" si="3"/>
        <v>COMMENT ON COLUMN syori2_a.scenario IS 'シナリオ';</v>
      </c>
      <c r="X17" s="37" t="str">
        <f t="shared" si="4"/>
        <v>COMMENT ON COLUMN syori2_b.scenario IS 'シナリオ';</v>
      </c>
    </row>
    <row r="18" spans="2:24">
      <c r="B18" s="33">
        <f t="shared" si="2"/>
        <v>11</v>
      </c>
      <c r="C18" s="57" t="s">
        <v>145</v>
      </c>
      <c r="D18" s="57" t="s">
        <v>170</v>
      </c>
      <c r="E18" s="57" t="s">
        <v>122</v>
      </c>
      <c r="F18" s="59" t="s">
        <v>90</v>
      </c>
      <c r="G18" s="33" t="s">
        <v>14</v>
      </c>
      <c r="H18" s="34"/>
      <c r="I18" s="33"/>
      <c r="J18" s="33"/>
      <c r="K18" s="35"/>
      <c r="T18" s="57" t="s">
        <v>91</v>
      </c>
      <c r="U18" s="37" t="str">
        <f t="shared" si="0"/>
        <v>s_outline text ,</v>
      </c>
      <c r="V18" s="37" t="str">
        <f t="shared" si="1"/>
        <v>s_outline text ,</v>
      </c>
      <c r="W18" s="37" t="str">
        <f t="shared" si="3"/>
        <v>COMMENT ON COLUMN syori2_a.s_outline IS '処理概要';</v>
      </c>
      <c r="X18" s="37" t="str">
        <f t="shared" si="4"/>
        <v>COMMENT ON COLUMN syori2_b.s_outline IS '処理概要';</v>
      </c>
    </row>
    <row r="19" spans="2:24">
      <c r="B19" s="33">
        <f t="shared" si="2"/>
        <v>12</v>
      </c>
      <c r="C19" s="57" t="s">
        <v>146</v>
      </c>
      <c r="D19" s="57" t="s">
        <v>171</v>
      </c>
      <c r="E19" s="57" t="s">
        <v>121</v>
      </c>
      <c r="F19" s="59" t="s">
        <v>90</v>
      </c>
      <c r="G19" s="33" t="s">
        <v>14</v>
      </c>
      <c r="H19" s="34"/>
      <c r="I19" s="33"/>
      <c r="J19" s="33"/>
      <c r="K19" s="35"/>
      <c r="T19" s="36"/>
      <c r="U19" s="37" t="str">
        <f t="shared" si="0"/>
        <v>step_count integer ,</v>
      </c>
      <c r="V19" s="37" t="str">
        <f t="shared" si="1"/>
        <v>step_count integer ,</v>
      </c>
      <c r="W19" s="37" t="str">
        <f t="shared" si="3"/>
        <v>COMMENT ON COLUMN syori2_a.step_count IS 'STEP数';</v>
      </c>
      <c r="X19" s="37" t="str">
        <f t="shared" si="4"/>
        <v>COMMENT ON COLUMN syori2_b.step_count IS 'STEP数';</v>
      </c>
    </row>
    <row r="20" spans="2:24">
      <c r="B20" s="33">
        <f t="shared" si="2"/>
        <v>13</v>
      </c>
      <c r="C20" s="57" t="s">
        <v>147</v>
      </c>
      <c r="D20" s="57" t="s">
        <v>172</v>
      </c>
      <c r="E20" s="57" t="s">
        <v>121</v>
      </c>
      <c r="F20" s="59" t="s">
        <v>90</v>
      </c>
      <c r="G20" s="33" t="s">
        <v>14</v>
      </c>
      <c r="H20" s="34"/>
      <c r="I20" s="33"/>
      <c r="J20" s="33"/>
      <c r="K20" s="35"/>
      <c r="T20" s="36"/>
      <c r="U20" s="37" t="str">
        <f t="shared" si="0"/>
        <v>col_step integer ,</v>
      </c>
      <c r="V20" s="37" t="str">
        <f t="shared" si="1"/>
        <v>col_step integer ,</v>
      </c>
      <c r="W20" s="37" t="str">
        <f t="shared" si="3"/>
        <v>COMMENT ON COLUMN syori2_a.col_step IS '列番号)ステップ';</v>
      </c>
      <c r="X20" s="37" t="str">
        <f t="shared" si="4"/>
        <v>COMMENT ON COLUMN syori2_b.col_step IS '列番号)ステップ';</v>
      </c>
    </row>
    <row r="21" spans="2:24">
      <c r="B21" s="33">
        <f t="shared" si="2"/>
        <v>14</v>
      </c>
      <c r="C21" s="57" t="s">
        <v>148</v>
      </c>
      <c r="D21" s="57" t="s">
        <v>173</v>
      </c>
      <c r="E21" s="57" t="s">
        <v>121</v>
      </c>
      <c r="F21" s="59" t="s">
        <v>90</v>
      </c>
      <c r="G21" s="33" t="s">
        <v>14</v>
      </c>
      <c r="H21" s="34"/>
      <c r="I21" s="33"/>
      <c r="J21" s="33"/>
      <c r="K21" s="35"/>
      <c r="T21" s="36"/>
      <c r="U21" s="37" t="str">
        <f t="shared" si="0"/>
        <v>col_proc_cont integer ,</v>
      </c>
      <c r="V21" s="37" t="str">
        <f t="shared" si="1"/>
        <v>col_proc_cont integer ,</v>
      </c>
      <c r="W21" s="37" t="str">
        <f t="shared" si="3"/>
        <v>COMMENT ON COLUMN syori2_a.col_proc_cont IS '列番号)処理内容';</v>
      </c>
      <c r="X21" s="37" t="str">
        <f t="shared" si="4"/>
        <v>COMMENT ON COLUMN syori2_b.col_proc_cont IS '列番号)処理内容';</v>
      </c>
    </row>
    <row r="22" spans="2:24">
      <c r="B22" s="33">
        <f t="shared" si="2"/>
        <v>15</v>
      </c>
      <c r="C22" s="57" t="s">
        <v>149</v>
      </c>
      <c r="D22" s="57" t="s">
        <v>174</v>
      </c>
      <c r="E22" s="57" t="s">
        <v>121</v>
      </c>
      <c r="F22" s="59" t="s">
        <v>90</v>
      </c>
      <c r="G22" s="33" t="s">
        <v>14</v>
      </c>
      <c r="H22" s="34"/>
      <c r="I22" s="33"/>
      <c r="J22" s="33"/>
      <c r="K22" s="35"/>
      <c r="T22" s="36"/>
      <c r="U22" s="37" t="str">
        <f t="shared" si="0"/>
        <v>col_comment integer ,</v>
      </c>
      <c r="V22" s="37" t="str">
        <f t="shared" si="1"/>
        <v>col_comment integer ,</v>
      </c>
      <c r="W22" s="37" t="str">
        <f t="shared" si="3"/>
        <v>COMMENT ON COLUMN syori2_a.col_comment IS '列番号)コメント';</v>
      </c>
      <c r="X22" s="37" t="str">
        <f t="shared" si="4"/>
        <v>COMMENT ON COLUMN syori2_b.col_comment IS '列番号)コメント';</v>
      </c>
    </row>
    <row r="23" spans="2:24">
      <c r="B23" s="33">
        <f t="shared" si="2"/>
        <v>16</v>
      </c>
      <c r="C23" s="57" t="s">
        <v>150</v>
      </c>
      <c r="D23" s="57" t="s">
        <v>175</v>
      </c>
      <c r="E23" s="57" t="s">
        <v>121</v>
      </c>
      <c r="F23" s="59" t="s">
        <v>90</v>
      </c>
      <c r="G23" s="33" t="s">
        <v>14</v>
      </c>
      <c r="H23" s="34"/>
      <c r="I23" s="33"/>
      <c r="J23" s="33"/>
      <c r="K23" s="35"/>
      <c r="T23" s="36"/>
      <c r="U23" s="37" t="str">
        <f t="shared" si="0"/>
        <v>col_sum integer ,</v>
      </c>
      <c r="V23" s="37" t="str">
        <f t="shared" si="1"/>
        <v>col_sum integer ,</v>
      </c>
      <c r="W23" s="37" t="str">
        <f t="shared" si="3"/>
        <v>COMMENT ON COLUMN syori2_a.col_sum IS '列番号)集計数';</v>
      </c>
      <c r="X23" s="37" t="str">
        <f t="shared" si="4"/>
        <v>COMMENT ON COLUMN syori2_b.col_sum IS '列番号)集計数';</v>
      </c>
    </row>
    <row r="24" spans="2:24">
      <c r="B24" s="33">
        <f t="shared" si="2"/>
        <v>17</v>
      </c>
      <c r="C24" s="57" t="s">
        <v>151</v>
      </c>
      <c r="D24" s="57" t="s">
        <v>176</v>
      </c>
      <c r="E24" s="57" t="s">
        <v>121</v>
      </c>
      <c r="F24" s="59" t="s">
        <v>90</v>
      </c>
      <c r="G24" s="33" t="s">
        <v>14</v>
      </c>
      <c r="H24" s="34"/>
      <c r="I24" s="33"/>
      <c r="J24" s="33"/>
      <c r="K24" s="35"/>
      <c r="T24" s="36"/>
      <c r="U24" s="37" t="str">
        <f t="shared" si="0"/>
        <v>col_keyword integer ,</v>
      </c>
      <c r="V24" s="37" t="str">
        <f t="shared" si="1"/>
        <v>col_keyword integer ,</v>
      </c>
      <c r="W24" s="37" t="str">
        <f t="shared" si="3"/>
        <v>COMMENT ON COLUMN syori2_a.col_keyword IS '列番号)キーワード';</v>
      </c>
      <c r="X24" s="37" t="str">
        <f t="shared" si="4"/>
        <v>COMMENT ON COLUMN syori2_b.col_keyword IS '列番号)キーワード';</v>
      </c>
    </row>
    <row r="25" spans="2:24">
      <c r="B25" s="33">
        <f t="shared" si="2"/>
        <v>18</v>
      </c>
      <c r="C25" s="57" t="s">
        <v>152</v>
      </c>
      <c r="D25" s="57" t="s">
        <v>177</v>
      </c>
      <c r="E25" s="57" t="s">
        <v>121</v>
      </c>
      <c r="F25" s="59" t="s">
        <v>90</v>
      </c>
      <c r="G25" s="33" t="s">
        <v>14</v>
      </c>
      <c r="H25" s="34"/>
      <c r="I25" s="33"/>
      <c r="J25" s="33"/>
      <c r="K25" s="35"/>
      <c r="T25" s="36"/>
      <c r="U25" s="37" t="str">
        <f t="shared" ref="U25" si="5">D25&amp;" " &amp;E25&amp;" "&amp;K25&amp;","</f>
        <v>col_value1 integer ,</v>
      </c>
      <c r="V25" s="37" t="str">
        <f t="shared" ref="V25" si="6">D25&amp;" " &amp;E25&amp;" "&amp;K25&amp;","</f>
        <v>col_value1 integer ,</v>
      </c>
      <c r="W25" s="37" t="str">
        <f t="shared" si="3"/>
        <v>COMMENT ON COLUMN syori2_a.col_value1 IS '列番号)値1';</v>
      </c>
      <c r="X25" s="37" t="str">
        <f t="shared" si="4"/>
        <v>COMMENT ON COLUMN syori2_b.col_value1 IS '列番号)値1';</v>
      </c>
    </row>
    <row r="26" spans="2:24">
      <c r="B26" s="33">
        <f t="shared" si="2"/>
        <v>19</v>
      </c>
      <c r="C26" s="57" t="s">
        <v>153</v>
      </c>
      <c r="D26" s="57" t="s">
        <v>178</v>
      </c>
      <c r="E26" s="57" t="s">
        <v>121</v>
      </c>
      <c r="F26" s="59" t="s">
        <v>90</v>
      </c>
      <c r="G26" s="33" t="s">
        <v>14</v>
      </c>
      <c r="H26" s="34"/>
      <c r="I26" s="33"/>
      <c r="J26" s="33"/>
      <c r="K26" s="35"/>
      <c r="T26" s="36"/>
      <c r="U26" s="37" t="str">
        <f t="shared" si="0"/>
        <v>col_value2 integer ,</v>
      </c>
      <c r="V26" s="37" t="str">
        <f t="shared" si="1"/>
        <v>col_value2 integer ,</v>
      </c>
      <c r="W26" s="37" t="str">
        <f t="shared" si="3"/>
        <v>COMMENT ON COLUMN syori2_a.col_value2 IS '列番号)値2';</v>
      </c>
      <c r="X26" s="37" t="str">
        <f t="shared" si="4"/>
        <v>COMMENT ON COLUMN syori2_b.col_value2 IS '列番号)値2';</v>
      </c>
    </row>
    <row r="27" spans="2:24">
      <c r="B27" s="33">
        <f t="shared" si="2"/>
        <v>20</v>
      </c>
      <c r="C27" s="57" t="s">
        <v>154</v>
      </c>
      <c r="D27" s="57" t="s">
        <v>179</v>
      </c>
      <c r="E27" s="57" t="s">
        <v>121</v>
      </c>
      <c r="F27" s="59" t="s">
        <v>90</v>
      </c>
      <c r="G27" s="33" t="s">
        <v>14</v>
      </c>
      <c r="H27" s="34"/>
      <c r="I27" s="33"/>
      <c r="J27" s="33"/>
      <c r="K27" s="35"/>
      <c r="T27" s="36"/>
      <c r="U27" s="37" t="str">
        <f t="shared" si="0"/>
        <v>col_value3 integer ,</v>
      </c>
      <c r="V27" s="37" t="str">
        <f t="shared" si="1"/>
        <v>col_value3 integer ,</v>
      </c>
      <c r="W27" s="37" t="str">
        <f t="shared" si="3"/>
        <v>COMMENT ON COLUMN syori2_a.col_value3 IS '列番号)値3';</v>
      </c>
      <c r="X27" s="37" t="str">
        <f t="shared" si="4"/>
        <v>COMMENT ON COLUMN syori2_b.col_value3 IS '列番号)値3';</v>
      </c>
    </row>
    <row r="28" spans="2:24">
      <c r="B28" s="33">
        <f t="shared" si="2"/>
        <v>21</v>
      </c>
      <c r="C28" s="57" t="s">
        <v>155</v>
      </c>
      <c r="D28" s="57" t="s">
        <v>180</v>
      </c>
      <c r="E28" s="57" t="s">
        <v>121</v>
      </c>
      <c r="F28" s="59" t="s">
        <v>90</v>
      </c>
      <c r="G28" s="33" t="s">
        <v>14</v>
      </c>
      <c r="H28" s="34"/>
      <c r="I28" s="33"/>
      <c r="J28" s="33"/>
      <c r="K28" s="35"/>
      <c r="T28" s="36"/>
      <c r="U28" s="37" t="str">
        <f t="shared" si="0"/>
        <v>col_variable1 integer ,</v>
      </c>
      <c r="V28" s="37" t="str">
        <f t="shared" si="1"/>
        <v>col_variable1 integer ,</v>
      </c>
      <c r="W28" s="37" t="str">
        <f t="shared" si="3"/>
        <v>COMMENT ON COLUMN syori2_a.col_variable1 IS '列番号)変数';</v>
      </c>
      <c r="X28" s="37" t="str">
        <f t="shared" si="4"/>
        <v>COMMENT ON COLUMN syori2_b.col_variable1 IS '列番号)変数';</v>
      </c>
    </row>
    <row r="29" spans="2:24">
      <c r="B29" s="33">
        <f t="shared" si="2"/>
        <v>22</v>
      </c>
      <c r="C29" s="57" t="s">
        <v>156</v>
      </c>
      <c r="D29" s="57" t="s">
        <v>181</v>
      </c>
      <c r="E29" s="57" t="s">
        <v>121</v>
      </c>
      <c r="F29" s="59" t="s">
        <v>90</v>
      </c>
      <c r="G29" s="33" t="s">
        <v>14</v>
      </c>
      <c r="H29" s="34"/>
      <c r="I29" s="33"/>
      <c r="J29" s="33"/>
      <c r="K29" s="38"/>
      <c r="T29" s="36"/>
      <c r="U29" s="37" t="str">
        <f t="shared" si="0"/>
        <v>col_ass_result integer ,</v>
      </c>
      <c r="V29" s="37" t="str">
        <f t="shared" si="1"/>
        <v>col_ass_result integer ,</v>
      </c>
      <c r="W29" s="37" t="str">
        <f t="shared" si="3"/>
        <v>COMMENT ON COLUMN syori2_a.col_ass_result IS '列番号)想定結果';</v>
      </c>
      <c r="X29" s="37" t="str">
        <f t="shared" si="4"/>
        <v>COMMENT ON COLUMN syori2_b.col_ass_result IS '列番号)想定結果';</v>
      </c>
    </row>
    <row r="30" spans="2:24">
      <c r="B30" s="33">
        <f t="shared" si="2"/>
        <v>23</v>
      </c>
      <c r="C30" s="57" t="s">
        <v>465</v>
      </c>
      <c r="D30" s="57" t="s">
        <v>182</v>
      </c>
      <c r="E30" s="57" t="s">
        <v>121</v>
      </c>
      <c r="F30" s="59" t="s">
        <v>90</v>
      </c>
      <c r="G30" s="33" t="s">
        <v>14</v>
      </c>
      <c r="H30" s="34"/>
      <c r="I30" s="33"/>
      <c r="J30" s="33"/>
      <c r="K30" s="35"/>
      <c r="T30" s="36"/>
      <c r="U30" s="37" t="str">
        <f t="shared" si="0"/>
        <v>col_run_result integer ,</v>
      </c>
      <c r="V30" s="37" t="str">
        <f t="shared" si="1"/>
        <v>col_run_result integer ,</v>
      </c>
      <c r="W30" s="37" t="str">
        <f t="shared" si="3"/>
        <v>COMMENT ON COLUMN syori2_a.col_run_result IS '列番号)実施結果';</v>
      </c>
      <c r="X30" s="37" t="str">
        <f t="shared" si="4"/>
        <v>COMMENT ON COLUMN syori2_b.col_run_result IS '列番号)実施結果';</v>
      </c>
    </row>
    <row r="31" spans="2:24">
      <c r="B31" s="33">
        <f t="shared" si="2"/>
        <v>24</v>
      </c>
      <c r="C31" s="57" t="s">
        <v>466</v>
      </c>
      <c r="D31" s="57" t="s">
        <v>467</v>
      </c>
      <c r="E31" s="57" t="s">
        <v>121</v>
      </c>
      <c r="F31" s="59" t="s">
        <v>90</v>
      </c>
      <c r="G31" s="33" t="s">
        <v>14</v>
      </c>
      <c r="H31" s="34"/>
      <c r="I31" s="33"/>
      <c r="J31" s="33"/>
      <c r="K31" s="35"/>
      <c r="T31" s="36"/>
      <c r="U31" s="37" t="str">
        <f t="shared" ref="U31" si="7">D31&amp;" " &amp;E31&amp;" "&amp;K31&amp;","</f>
        <v>col_ass_diff integer ,</v>
      </c>
      <c r="V31" s="37" t="str">
        <f t="shared" ref="V31" si="8">D31&amp;" " &amp;E31&amp;" "&amp;K31&amp;","</f>
        <v>col_ass_diff integer ,</v>
      </c>
      <c r="W31" s="37" t="str">
        <f t="shared" si="3"/>
        <v>COMMENT ON COLUMN syori2_a.col_ass_diff IS '列番号)想定相違';</v>
      </c>
      <c r="X31" s="37" t="str">
        <f t="shared" si="4"/>
        <v>COMMENT ON COLUMN syori2_b.col_ass_diff IS '列番号)想定相違';</v>
      </c>
    </row>
    <row r="32" spans="2:24">
      <c r="B32" s="33">
        <f t="shared" si="2"/>
        <v>25</v>
      </c>
      <c r="C32" s="57" t="s">
        <v>84</v>
      </c>
      <c r="D32" s="57" t="s">
        <v>117</v>
      </c>
      <c r="E32" s="57" t="s">
        <v>121</v>
      </c>
      <c r="F32" s="59" t="s">
        <v>90</v>
      </c>
      <c r="G32" s="33" t="s">
        <v>14</v>
      </c>
      <c r="H32" s="34"/>
      <c r="I32" s="33"/>
      <c r="J32" s="33"/>
      <c r="K32" s="38"/>
      <c r="T32" s="36"/>
      <c r="U32" s="37" t="str">
        <f t="shared" si="0"/>
        <v>col_ng_stop integer ,</v>
      </c>
      <c r="V32" s="37" t="str">
        <f t="shared" si="1"/>
        <v>col_ng_stop integer ,</v>
      </c>
      <c r="W32" s="37" t="str">
        <f t="shared" si="3"/>
        <v>COMMENT ON COLUMN syori2_a.col_ng_stop IS '列番号)NGで停止';</v>
      </c>
      <c r="X32" s="37" t="str">
        <f t="shared" si="4"/>
        <v>COMMENT ON COLUMN syori2_b.col_ng_stop IS '列番号)NGで停止';</v>
      </c>
    </row>
    <row r="33" spans="2:24">
      <c r="B33" s="33">
        <f t="shared" si="2"/>
        <v>26</v>
      </c>
      <c r="C33" s="57" t="s">
        <v>157</v>
      </c>
      <c r="D33" s="57" t="s">
        <v>183</v>
      </c>
      <c r="E33" s="57" t="s">
        <v>121</v>
      </c>
      <c r="F33" s="59" t="s">
        <v>90</v>
      </c>
      <c r="G33" s="33" t="s">
        <v>14</v>
      </c>
      <c r="H33" s="34"/>
      <c r="I33" s="33"/>
      <c r="J33" s="33"/>
      <c r="K33" s="38"/>
      <c r="T33" s="36"/>
      <c r="U33" s="37" t="str">
        <f t="shared" si="0"/>
        <v>col_start_time integer ,</v>
      </c>
      <c r="V33" s="37" t="str">
        <f t="shared" si="1"/>
        <v>col_start_time integer ,</v>
      </c>
      <c r="W33" s="37" t="str">
        <f t="shared" si="3"/>
        <v>COMMENT ON COLUMN syori2_a.col_start_time IS '列番号)開始';</v>
      </c>
      <c r="X33" s="37" t="str">
        <f t="shared" si="4"/>
        <v>COMMENT ON COLUMN syori2_b.col_start_time IS '列番号)開始';</v>
      </c>
    </row>
    <row r="34" spans="2:24">
      <c r="B34" s="33">
        <f t="shared" si="2"/>
        <v>27</v>
      </c>
      <c r="C34" s="57" t="s">
        <v>158</v>
      </c>
      <c r="D34" s="57" t="s">
        <v>184</v>
      </c>
      <c r="E34" s="57" t="s">
        <v>121</v>
      </c>
      <c r="F34" s="59" t="s">
        <v>90</v>
      </c>
      <c r="G34" s="33" t="s">
        <v>14</v>
      </c>
      <c r="H34" s="34"/>
      <c r="I34" s="33"/>
      <c r="J34" s="33"/>
      <c r="K34" s="38"/>
      <c r="T34" s="36"/>
      <c r="U34" s="37" t="str">
        <f t="shared" si="0"/>
        <v>col_end_time integer ,</v>
      </c>
      <c r="V34" s="37" t="str">
        <f t="shared" si="1"/>
        <v>col_end_time integer ,</v>
      </c>
      <c r="W34" s="37" t="str">
        <f t="shared" si="3"/>
        <v>COMMENT ON COLUMN syori2_a.col_end_time IS '列番号)終了';</v>
      </c>
      <c r="X34" s="37" t="str">
        <f t="shared" si="4"/>
        <v>COMMENT ON COLUMN syori2_b.col_end_time IS '列番号)終了';</v>
      </c>
    </row>
    <row r="35" spans="2:24">
      <c r="B35" s="33">
        <f t="shared" si="2"/>
        <v>28</v>
      </c>
      <c r="C35" s="57" t="s">
        <v>159</v>
      </c>
      <c r="D35" s="57" t="s">
        <v>185</v>
      </c>
      <c r="E35" s="57" t="s">
        <v>121</v>
      </c>
      <c r="F35" s="59" t="s">
        <v>90</v>
      </c>
      <c r="G35" s="33" t="s">
        <v>14</v>
      </c>
      <c r="H35" s="34"/>
      <c r="I35" s="33"/>
      <c r="J35" s="33"/>
      <c r="K35" s="38"/>
      <c r="T35" s="36"/>
      <c r="U35" s="37" t="str">
        <f t="shared" si="0"/>
        <v>col_sum_time integer ,</v>
      </c>
      <c r="V35" s="37" t="str">
        <f t="shared" si="1"/>
        <v>col_sum_time integer ,</v>
      </c>
      <c r="W35" s="37" t="str">
        <f t="shared" si="3"/>
        <v>COMMENT ON COLUMN syori2_a.col_sum_time IS '列番号)所要時間';</v>
      </c>
      <c r="X35" s="37" t="str">
        <f t="shared" si="4"/>
        <v>COMMENT ON COLUMN syori2_b.col_sum_time IS '列番号)所要時間';</v>
      </c>
    </row>
    <row r="36" spans="2:24">
      <c r="B36" s="33">
        <f t="shared" si="2"/>
        <v>29</v>
      </c>
      <c r="C36" s="57" t="s">
        <v>160</v>
      </c>
      <c r="D36" s="57" t="s">
        <v>186</v>
      </c>
      <c r="E36" s="57" t="s">
        <v>121</v>
      </c>
      <c r="F36" s="59" t="s">
        <v>90</v>
      </c>
      <c r="G36" s="33" t="s">
        <v>14</v>
      </c>
      <c r="H36" s="34"/>
      <c r="I36" s="33"/>
      <c r="J36" s="33"/>
      <c r="K36" s="38"/>
      <c r="T36" s="36"/>
      <c r="U36" s="37" t="str">
        <f t="shared" si="0"/>
        <v>col_log integer ,</v>
      </c>
      <c r="V36" s="37" t="str">
        <f t="shared" si="1"/>
        <v>col_log integer ,</v>
      </c>
      <c r="W36" s="37" t="str">
        <f t="shared" si="3"/>
        <v>COMMENT ON COLUMN syori2_a.col_log IS '列番号)ログ';</v>
      </c>
      <c r="X36" s="37" t="str">
        <f t="shared" si="4"/>
        <v>COMMENT ON COLUMN syori2_b.col_log IS '列番号)ログ';</v>
      </c>
    </row>
    <row r="37" spans="2:24">
      <c r="B37" s="33">
        <f t="shared" si="2"/>
        <v>30</v>
      </c>
      <c r="C37" s="57" t="s">
        <v>161</v>
      </c>
      <c r="D37" s="57" t="s">
        <v>187</v>
      </c>
      <c r="E37" s="57" t="s">
        <v>121</v>
      </c>
      <c r="F37" s="59" t="s">
        <v>90</v>
      </c>
      <c r="G37" s="33" t="s">
        <v>14</v>
      </c>
      <c r="H37" s="34"/>
      <c r="I37" s="33"/>
      <c r="J37" s="33"/>
      <c r="K37" s="38"/>
      <c r="L37" s="80"/>
      <c r="M37" s="81"/>
      <c r="N37" s="81"/>
      <c r="O37" s="82"/>
      <c r="P37" s="83"/>
      <c r="Q37" s="83"/>
      <c r="R37" s="84"/>
      <c r="S37" s="85"/>
      <c r="T37" s="36"/>
      <c r="U37" s="37" t="str">
        <f t="shared" si="0"/>
        <v>row_log integer ,</v>
      </c>
      <c r="V37" s="37" t="str">
        <f t="shared" si="1"/>
        <v>row_log integer ,</v>
      </c>
      <c r="W37" s="37" t="str">
        <f t="shared" si="3"/>
        <v>COMMENT ON COLUMN syori2_a.row_log IS '行番号)詳細ログ';</v>
      </c>
      <c r="X37" s="37" t="str">
        <f t="shared" si="4"/>
        <v>COMMENT ON COLUMN syori2_b.row_log IS '行番号)詳細ログ';</v>
      </c>
    </row>
    <row r="38" spans="2:24">
      <c r="B38" s="39"/>
      <c r="C38" s="40"/>
      <c r="D38" s="40" t="s">
        <v>188</v>
      </c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1"/>
      <c r="U38" s="42" t="str">
        <f>D38&amp;");"</f>
        <v>primary key (s1_id,modify_count,s2_id));</v>
      </c>
      <c r="V38" s="42" t="str">
        <f>D38&amp;");"</f>
        <v>primary key (s1_id,modify_count,s2_id));</v>
      </c>
      <c r="W38" s="41"/>
      <c r="X38" s="41"/>
    </row>
  </sheetData>
  <mergeCells count="5">
    <mergeCell ref="B2:C2"/>
    <mergeCell ref="B3:C3"/>
    <mergeCell ref="F3:G3"/>
    <mergeCell ref="B4:C4"/>
    <mergeCell ref="F4:G4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DC4C9-D564-4F06-895D-89EDA19E0428}">
  <dimension ref="A1:X28"/>
  <sheetViews>
    <sheetView showGridLines="0" workbookViewId="0">
      <selection activeCell="R13" sqref="R13"/>
    </sheetView>
  </sheetViews>
  <sheetFormatPr defaultRowHeight="19.5"/>
  <cols>
    <col min="1" max="1" width="1.375" style="30" customWidth="1"/>
    <col min="2" max="2" width="6.25" style="30" customWidth="1"/>
    <col min="3" max="3" width="23.375" style="30" customWidth="1"/>
    <col min="4" max="4" width="29.375" style="30" bestFit="1" customWidth="1"/>
    <col min="5" max="5" width="16.375" style="30" bestFit="1" customWidth="1"/>
    <col min="6" max="11" width="9" style="30"/>
    <col min="12" max="14" width="13.625" style="30" customWidth="1"/>
    <col min="15" max="15" width="6.625" style="30" customWidth="1"/>
    <col min="16" max="16" width="17.125" style="30" bestFit="1" customWidth="1"/>
    <col min="17" max="17" width="15.875" style="30" customWidth="1"/>
    <col min="18" max="18" width="14.875" style="30" customWidth="1"/>
    <col min="19" max="19" width="12.75" style="30" customWidth="1"/>
    <col min="20" max="20" width="30.25" style="30" customWidth="1"/>
    <col min="21" max="22" width="34.375" style="30" customWidth="1"/>
    <col min="23" max="23" width="45" style="30" customWidth="1"/>
    <col min="24" max="24" width="50" style="30" customWidth="1"/>
    <col min="25" max="16384" width="9" style="30"/>
  </cols>
  <sheetData>
    <row r="1" spans="1:24" customFormat="1" ht="20.25" customHeight="1" thickTop="1">
      <c r="B1" s="50" t="s">
        <v>56</v>
      </c>
    </row>
    <row r="2" spans="1:24" s="15" customFormat="1">
      <c r="A2" s="49" t="s">
        <v>51</v>
      </c>
      <c r="B2" s="123" t="s">
        <v>62</v>
      </c>
      <c r="C2" s="124"/>
      <c r="D2" s="51" t="s">
        <v>97</v>
      </c>
      <c r="E2" s="52"/>
      <c r="F2" s="52"/>
      <c r="G2" s="52"/>
      <c r="H2"/>
      <c r="I2"/>
    </row>
    <row r="3" spans="1:24" s="15" customFormat="1" ht="18.75">
      <c r="A3" s="49" t="s">
        <v>52</v>
      </c>
      <c r="B3" s="117" t="s">
        <v>64</v>
      </c>
      <c r="C3" s="118"/>
      <c r="D3" s="53" t="s">
        <v>189</v>
      </c>
      <c r="E3" s="54" t="s">
        <v>57</v>
      </c>
      <c r="F3" s="119" t="s">
        <v>58</v>
      </c>
      <c r="G3" s="120"/>
    </row>
    <row r="4" spans="1:24" s="15" customFormat="1" ht="18.75">
      <c r="A4" s="49" t="s">
        <v>53</v>
      </c>
      <c r="B4" s="117" t="s">
        <v>66</v>
      </c>
      <c r="C4" s="118"/>
      <c r="D4" s="55" t="s">
        <v>190</v>
      </c>
      <c r="E4" s="56" t="s">
        <v>59</v>
      </c>
      <c r="F4" s="121">
        <v>44982</v>
      </c>
      <c r="G4" s="122"/>
    </row>
    <row r="5" spans="1:24" ht="8.25" customHeight="1"/>
    <row r="6" spans="1:24">
      <c r="L6" s="62" t="s">
        <v>452</v>
      </c>
      <c r="M6" s="63"/>
      <c r="N6" s="63"/>
      <c r="O6" s="63"/>
      <c r="P6" s="63"/>
      <c r="Q6" s="63"/>
      <c r="R6" s="63"/>
      <c r="S6" s="64"/>
      <c r="U6" s="31" t="s">
        <v>16</v>
      </c>
      <c r="V6" s="31" t="s">
        <v>17</v>
      </c>
    </row>
    <row r="7" spans="1:24">
      <c r="A7" s="49" t="s">
        <v>54</v>
      </c>
      <c r="B7" s="67" t="s">
        <v>7</v>
      </c>
      <c r="C7" s="67" t="s">
        <v>63</v>
      </c>
      <c r="D7" s="68" t="s">
        <v>65</v>
      </c>
      <c r="E7" s="67" t="s">
        <v>3</v>
      </c>
      <c r="F7" s="67" t="s">
        <v>4</v>
      </c>
      <c r="G7" s="67" t="s">
        <v>0</v>
      </c>
      <c r="H7" s="67" t="s">
        <v>2</v>
      </c>
      <c r="I7" s="67" t="s">
        <v>461</v>
      </c>
      <c r="J7" s="67" t="s">
        <v>462</v>
      </c>
      <c r="K7" s="67" t="s">
        <v>463</v>
      </c>
      <c r="L7" s="65" t="s">
        <v>453</v>
      </c>
      <c r="M7" s="65" t="s">
        <v>454</v>
      </c>
      <c r="N7" s="65" t="s">
        <v>455</v>
      </c>
      <c r="O7" s="65" t="s">
        <v>456</v>
      </c>
      <c r="P7" s="65" t="s">
        <v>457</v>
      </c>
      <c r="Q7" s="65" t="s">
        <v>458</v>
      </c>
      <c r="R7" s="65" t="s">
        <v>459</v>
      </c>
      <c r="S7" s="66" t="s">
        <v>460</v>
      </c>
      <c r="T7" s="65" t="s">
        <v>1</v>
      </c>
      <c r="U7" s="32" t="str">
        <f>"Create Table "&amp;D3 &amp;"("</f>
        <v>Create Table syori3_a(</v>
      </c>
      <c r="V7" s="32" t="str">
        <f>"Create Table "&amp;D4 &amp;"("</f>
        <v>Create Table syori3_b(</v>
      </c>
      <c r="W7" s="31" t="s">
        <v>365</v>
      </c>
      <c r="X7" s="31" t="s">
        <v>17</v>
      </c>
    </row>
    <row r="8" spans="1:24">
      <c r="A8" s="49" t="s">
        <v>55</v>
      </c>
      <c r="B8" s="33">
        <f>ROW()-7</f>
        <v>1</v>
      </c>
      <c r="C8" s="16" t="s">
        <v>67</v>
      </c>
      <c r="D8" s="16" t="s">
        <v>162</v>
      </c>
      <c r="E8" s="33" t="s">
        <v>121</v>
      </c>
      <c r="F8" s="34" t="s">
        <v>90</v>
      </c>
      <c r="G8" s="33" t="s">
        <v>14</v>
      </c>
      <c r="H8" s="34" t="s">
        <v>15</v>
      </c>
      <c r="I8" s="33"/>
      <c r="J8" s="33"/>
      <c r="K8" s="35" t="s">
        <v>18</v>
      </c>
      <c r="L8" s="69" t="s">
        <v>464</v>
      </c>
      <c r="M8" s="70"/>
      <c r="N8" s="70"/>
      <c r="O8" s="71"/>
      <c r="P8" s="72"/>
      <c r="Q8" s="72"/>
      <c r="R8" s="73"/>
      <c r="S8" s="74"/>
      <c r="T8" s="36"/>
      <c r="U8" s="37" t="str">
        <f t="shared" ref="U8:U27" si="0">D8&amp;" " &amp;E8&amp;" "&amp;K8&amp;","</f>
        <v>s1_id integer NOT NULL,</v>
      </c>
      <c r="V8" s="37" t="str">
        <f t="shared" ref="V8:V27" si="1">D8&amp;" " &amp;E8&amp;" "&amp;K8&amp;","</f>
        <v>s1_id integer NOT NULL,</v>
      </c>
      <c r="W8" s="37" t="str">
        <f>"COMMENT ON COLUMN "&amp;$D$3&amp;"."&amp;$D8&amp;" IS '"&amp;$C8&amp;"';"</f>
        <v>COMMENT ON COLUMN syori3_a.s1_id IS '処理No_1';</v>
      </c>
      <c r="X8" s="37" t="str">
        <f>"COMMENT ON COLUMN "&amp;$D$4&amp;"."&amp;$D8&amp;" IS '"&amp;$C8&amp;"';"</f>
        <v>COMMENT ON COLUMN syori3_b.s1_id IS '処理No_1';</v>
      </c>
    </row>
    <row r="9" spans="1:24">
      <c r="B9" s="33">
        <f t="shared" ref="B9:B27" si="2">ROW()-7</f>
        <v>2</v>
      </c>
      <c r="C9" s="16" t="s">
        <v>369</v>
      </c>
      <c r="D9" s="16" t="s">
        <v>370</v>
      </c>
      <c r="E9" s="16" t="s">
        <v>121</v>
      </c>
      <c r="F9" s="58" t="s">
        <v>90</v>
      </c>
      <c r="G9" s="33" t="s">
        <v>14</v>
      </c>
      <c r="H9" s="34" t="s">
        <v>15</v>
      </c>
      <c r="I9" s="33"/>
      <c r="J9" s="33"/>
      <c r="K9" s="35" t="s">
        <v>18</v>
      </c>
      <c r="L9" s="75"/>
      <c r="O9" s="76"/>
      <c r="P9" s="77"/>
      <c r="Q9" s="77"/>
      <c r="R9" s="78"/>
      <c r="S9" s="79"/>
      <c r="T9" s="36" t="s">
        <v>61</v>
      </c>
      <c r="U9" s="37" t="str">
        <f t="shared" si="0"/>
        <v>modify_count integer NOT NULL,</v>
      </c>
      <c r="V9" s="37" t="str">
        <f t="shared" si="1"/>
        <v>modify_count integer NOT NULL,</v>
      </c>
      <c r="W9" s="37" t="str">
        <f t="shared" ref="W9:W27" si="3">"COMMENT ON COLUMN "&amp;$D$3&amp;"."&amp;$D9&amp;" IS '"&amp;$C9&amp;"';"</f>
        <v>COMMENT ON COLUMN syori3_a.modify_count IS '更新回数';</v>
      </c>
      <c r="X9" s="37" t="str">
        <f t="shared" ref="X9:X27" si="4">"COMMENT ON COLUMN "&amp;$D$4&amp;"."&amp;$D9&amp;" IS '"&amp;$C9&amp;"';"</f>
        <v>COMMENT ON COLUMN syori3_b.modify_count IS '更新回数';</v>
      </c>
    </row>
    <row r="10" spans="1:24">
      <c r="B10" s="33">
        <f t="shared" si="2"/>
        <v>3</v>
      </c>
      <c r="C10" s="57" t="s">
        <v>137</v>
      </c>
      <c r="D10" s="57" t="s">
        <v>163</v>
      </c>
      <c r="E10" s="57" t="s">
        <v>121</v>
      </c>
      <c r="F10" s="59" t="s">
        <v>90</v>
      </c>
      <c r="G10" s="33" t="s">
        <v>14</v>
      </c>
      <c r="H10" s="34" t="s">
        <v>15</v>
      </c>
      <c r="I10" s="33"/>
      <c r="J10" s="33"/>
      <c r="K10" s="35" t="s">
        <v>18</v>
      </c>
      <c r="L10" s="75"/>
      <c r="O10" s="76"/>
      <c r="P10" s="77"/>
      <c r="Q10" s="77"/>
      <c r="R10" s="78"/>
      <c r="S10" s="79"/>
      <c r="T10" s="36"/>
      <c r="U10" s="37" t="str">
        <f t="shared" si="0"/>
        <v>s2_id integer NOT NULL,</v>
      </c>
      <c r="V10" s="37" t="str">
        <f t="shared" si="1"/>
        <v>s2_id integer NOT NULL,</v>
      </c>
      <c r="W10" s="37" t="str">
        <f t="shared" si="3"/>
        <v>COMMENT ON COLUMN syori3_a.s2_id IS '処理No_2';</v>
      </c>
      <c r="X10" s="37" t="str">
        <f t="shared" si="4"/>
        <v>COMMENT ON COLUMN syori3_b.s2_id IS '処理No_2';</v>
      </c>
    </row>
    <row r="11" spans="1:24">
      <c r="B11" s="33">
        <f t="shared" si="2"/>
        <v>4</v>
      </c>
      <c r="C11" s="57" t="s">
        <v>191</v>
      </c>
      <c r="D11" s="57" t="s">
        <v>223</v>
      </c>
      <c r="E11" s="57" t="s">
        <v>121</v>
      </c>
      <c r="F11" s="59" t="s">
        <v>90</v>
      </c>
      <c r="G11" s="33" t="s">
        <v>14</v>
      </c>
      <c r="H11" s="34" t="s">
        <v>15</v>
      </c>
      <c r="I11" s="33"/>
      <c r="J11" s="33"/>
      <c r="K11" s="35" t="s">
        <v>18</v>
      </c>
      <c r="L11" s="75"/>
      <c r="O11" s="76"/>
      <c r="P11" s="77"/>
      <c r="Q11" s="77"/>
      <c r="R11" s="78"/>
      <c r="S11" s="79"/>
      <c r="T11" s="57"/>
      <c r="U11" s="37" t="str">
        <f t="shared" si="0"/>
        <v>s3_id integer NOT NULL,</v>
      </c>
      <c r="V11" s="37" t="str">
        <f t="shared" si="1"/>
        <v>s3_id integer NOT NULL,</v>
      </c>
      <c r="W11" s="37" t="str">
        <f t="shared" si="3"/>
        <v>COMMENT ON COLUMN syori3_a.s3_id IS '処理No_3';</v>
      </c>
      <c r="X11" s="37" t="str">
        <f t="shared" si="4"/>
        <v>COMMENT ON COLUMN syori3_b.s3_id IS '処理No_3';</v>
      </c>
    </row>
    <row r="12" spans="1:24">
      <c r="B12" s="33">
        <f t="shared" si="2"/>
        <v>5</v>
      </c>
      <c r="C12" s="57" t="s">
        <v>192</v>
      </c>
      <c r="D12" s="57" t="s">
        <v>209</v>
      </c>
      <c r="E12" s="57" t="s">
        <v>121</v>
      </c>
      <c r="F12" s="59" t="s">
        <v>90</v>
      </c>
      <c r="G12" s="33" t="s">
        <v>14</v>
      </c>
      <c r="H12" s="34"/>
      <c r="I12" s="33"/>
      <c r="J12" s="33"/>
      <c r="K12" s="35"/>
      <c r="L12" s="75"/>
      <c r="O12" s="76"/>
      <c r="P12" s="77"/>
      <c r="Q12" s="77"/>
      <c r="R12" s="78"/>
      <c r="S12" s="79"/>
      <c r="T12" s="57"/>
      <c r="U12" s="37" t="str">
        <f t="shared" si="0"/>
        <v>row integer ,</v>
      </c>
      <c r="V12" s="37" t="str">
        <f t="shared" si="1"/>
        <v>row integer ,</v>
      </c>
      <c r="W12" s="37" t="str">
        <f t="shared" si="3"/>
        <v>COMMENT ON COLUMN syori3_a.row IS 'エクセル行';</v>
      </c>
      <c r="X12" s="37" t="str">
        <f t="shared" si="4"/>
        <v>COMMENT ON COLUMN syori3_b.row IS 'エクセル行';</v>
      </c>
    </row>
    <row r="13" spans="1:24">
      <c r="B13" s="33">
        <f t="shared" si="2"/>
        <v>6</v>
      </c>
      <c r="C13" s="57" t="s">
        <v>193</v>
      </c>
      <c r="D13" s="57" t="s">
        <v>210</v>
      </c>
      <c r="E13" s="57" t="s">
        <v>121</v>
      </c>
      <c r="F13" s="59" t="s">
        <v>90</v>
      </c>
      <c r="G13" s="33" t="s">
        <v>14</v>
      </c>
      <c r="H13" s="34"/>
      <c r="I13" s="33"/>
      <c r="J13" s="33"/>
      <c r="K13" s="35"/>
      <c r="L13" s="75"/>
      <c r="O13" s="76"/>
      <c r="P13" s="77"/>
      <c r="Q13" s="77"/>
      <c r="R13" s="78"/>
      <c r="S13" s="79"/>
      <c r="T13" s="57"/>
      <c r="U13" s="37" t="str">
        <f t="shared" si="0"/>
        <v>step integer ,</v>
      </c>
      <c r="V13" s="37" t="str">
        <f t="shared" si="1"/>
        <v>step integer ,</v>
      </c>
      <c r="W13" s="37" t="str">
        <f t="shared" si="3"/>
        <v>COMMENT ON COLUMN syori3_a.step IS 'ステップ';</v>
      </c>
      <c r="X13" s="37" t="str">
        <f t="shared" si="4"/>
        <v>COMMENT ON COLUMN syori3_b.step IS 'ステップ';</v>
      </c>
    </row>
    <row r="14" spans="1:24">
      <c r="B14" s="33">
        <f t="shared" si="2"/>
        <v>7</v>
      </c>
      <c r="C14" s="57" t="s">
        <v>194</v>
      </c>
      <c r="D14" s="57" t="s">
        <v>211</v>
      </c>
      <c r="E14" s="57" t="s">
        <v>122</v>
      </c>
      <c r="F14" s="59" t="s">
        <v>90</v>
      </c>
      <c r="G14" s="33" t="s">
        <v>14</v>
      </c>
      <c r="H14" s="34"/>
      <c r="I14" s="33"/>
      <c r="J14" s="33"/>
      <c r="K14" s="35"/>
      <c r="L14" s="75"/>
      <c r="O14" s="76"/>
      <c r="P14" s="77"/>
      <c r="Q14" s="77"/>
      <c r="R14" s="78"/>
      <c r="S14" s="79"/>
      <c r="T14" s="57" t="s">
        <v>207</v>
      </c>
      <c r="U14" s="37" t="str">
        <f t="shared" si="0"/>
        <v>proc_cont text ,</v>
      </c>
      <c r="V14" s="37" t="str">
        <f t="shared" si="1"/>
        <v>proc_cont text ,</v>
      </c>
      <c r="W14" s="37" t="str">
        <f t="shared" si="3"/>
        <v>COMMENT ON COLUMN syori3_a.proc_cont IS '処理内容';</v>
      </c>
      <c r="X14" s="37" t="str">
        <f t="shared" si="4"/>
        <v>COMMENT ON COLUMN syori3_b.proc_cont IS '処理内容';</v>
      </c>
    </row>
    <row r="15" spans="1:24">
      <c r="B15" s="33">
        <f t="shared" si="2"/>
        <v>8</v>
      </c>
      <c r="C15" s="57" t="s">
        <v>195</v>
      </c>
      <c r="D15" s="57" t="s">
        <v>212</v>
      </c>
      <c r="E15" s="57" t="s">
        <v>122</v>
      </c>
      <c r="F15" s="59" t="s">
        <v>90</v>
      </c>
      <c r="G15" s="33" t="s">
        <v>14</v>
      </c>
      <c r="H15" s="34"/>
      <c r="I15" s="33"/>
      <c r="J15" s="33"/>
      <c r="K15" s="35"/>
      <c r="L15" s="75"/>
      <c r="O15" s="76"/>
      <c r="P15" s="77"/>
      <c r="Q15" s="77"/>
      <c r="R15" s="78"/>
      <c r="S15" s="79"/>
      <c r="T15" s="57"/>
      <c r="U15" s="37" t="str">
        <f t="shared" si="0"/>
        <v>comment text ,</v>
      </c>
      <c r="V15" s="37" t="str">
        <f t="shared" si="1"/>
        <v>comment text ,</v>
      </c>
      <c r="W15" s="37" t="str">
        <f t="shared" si="3"/>
        <v>COMMENT ON COLUMN syori3_a.comment IS 'コメント';</v>
      </c>
      <c r="X15" s="37" t="str">
        <f t="shared" si="4"/>
        <v>COMMENT ON COLUMN syori3_b.comment IS 'コメント';</v>
      </c>
    </row>
    <row r="16" spans="1:24">
      <c r="B16" s="33">
        <f t="shared" si="2"/>
        <v>9</v>
      </c>
      <c r="C16" s="57" t="s">
        <v>196</v>
      </c>
      <c r="D16" s="57" t="s">
        <v>213</v>
      </c>
      <c r="E16" s="57" t="s">
        <v>121</v>
      </c>
      <c r="F16" s="59" t="s">
        <v>90</v>
      </c>
      <c r="G16" s="33" t="s">
        <v>14</v>
      </c>
      <c r="H16" s="34"/>
      <c r="I16" s="33"/>
      <c r="J16" s="33"/>
      <c r="K16" s="35"/>
      <c r="L16" s="75"/>
      <c r="O16" s="76"/>
      <c r="P16" s="77"/>
      <c r="Q16" s="77"/>
      <c r="R16" s="78"/>
      <c r="S16" s="79"/>
      <c r="T16" s="57"/>
      <c r="U16" s="37" t="str">
        <f t="shared" si="0"/>
        <v>sum integer ,</v>
      </c>
      <c r="V16" s="37" t="str">
        <f t="shared" si="1"/>
        <v>sum integer ,</v>
      </c>
      <c r="W16" s="37" t="str">
        <f t="shared" si="3"/>
        <v>COMMENT ON COLUMN syori3_a.sum IS '集計数';</v>
      </c>
      <c r="X16" s="37" t="str">
        <f t="shared" si="4"/>
        <v>COMMENT ON COLUMN syori3_b.sum IS '集計数';</v>
      </c>
    </row>
    <row r="17" spans="2:24">
      <c r="B17" s="33">
        <f t="shared" si="2"/>
        <v>10</v>
      </c>
      <c r="C17" s="57" t="s">
        <v>197</v>
      </c>
      <c r="D17" s="57" t="s">
        <v>214</v>
      </c>
      <c r="E17" s="57" t="s">
        <v>128</v>
      </c>
      <c r="F17" s="59">
        <v>100</v>
      </c>
      <c r="G17" s="33" t="s">
        <v>14</v>
      </c>
      <c r="H17" s="34"/>
      <c r="I17" s="33"/>
      <c r="J17" s="33"/>
      <c r="K17" s="35"/>
      <c r="T17" s="57"/>
      <c r="U17" s="37" t="str">
        <f t="shared" si="0"/>
        <v>keyword varchar(100) ,</v>
      </c>
      <c r="V17" s="37" t="str">
        <f t="shared" si="1"/>
        <v>keyword varchar(100) ,</v>
      </c>
      <c r="W17" s="37" t="str">
        <f t="shared" si="3"/>
        <v>COMMENT ON COLUMN syori3_a.keyword IS 'キーワード';</v>
      </c>
      <c r="X17" s="37" t="str">
        <f t="shared" si="4"/>
        <v>COMMENT ON COLUMN syori3_b.keyword IS 'キーワード';</v>
      </c>
    </row>
    <row r="18" spans="2:24">
      <c r="B18" s="33">
        <f t="shared" si="2"/>
        <v>11</v>
      </c>
      <c r="C18" s="57" t="s">
        <v>198</v>
      </c>
      <c r="D18" s="57" t="s">
        <v>215</v>
      </c>
      <c r="E18" s="57" t="s">
        <v>122</v>
      </c>
      <c r="F18" s="59" t="s">
        <v>90</v>
      </c>
      <c r="G18" s="33" t="s">
        <v>14</v>
      </c>
      <c r="H18" s="34"/>
      <c r="I18" s="33"/>
      <c r="J18" s="33"/>
      <c r="K18" s="35"/>
      <c r="T18" s="57"/>
      <c r="U18" s="37" t="str">
        <f t="shared" si="0"/>
        <v>value1 text ,</v>
      </c>
      <c r="V18" s="37" t="str">
        <f t="shared" si="1"/>
        <v>value1 text ,</v>
      </c>
      <c r="W18" s="37" t="str">
        <f t="shared" si="3"/>
        <v>COMMENT ON COLUMN syori3_a.value1 IS '値1';</v>
      </c>
      <c r="X18" s="37" t="str">
        <f t="shared" si="4"/>
        <v>COMMENT ON COLUMN syori3_b.value1 IS '値1';</v>
      </c>
    </row>
    <row r="19" spans="2:24">
      <c r="B19" s="33">
        <f t="shared" si="2"/>
        <v>12</v>
      </c>
      <c r="C19" s="57" t="s">
        <v>199</v>
      </c>
      <c r="D19" s="57" t="s">
        <v>216</v>
      </c>
      <c r="E19" s="57" t="s">
        <v>122</v>
      </c>
      <c r="F19" s="59" t="s">
        <v>90</v>
      </c>
      <c r="G19" s="33" t="s">
        <v>14</v>
      </c>
      <c r="H19" s="34"/>
      <c r="I19" s="33"/>
      <c r="J19" s="33"/>
      <c r="K19" s="35"/>
      <c r="T19" s="36"/>
      <c r="U19" s="37" t="str">
        <f t="shared" si="0"/>
        <v>value2 text ,</v>
      </c>
      <c r="V19" s="37" t="str">
        <f t="shared" si="1"/>
        <v>value2 text ,</v>
      </c>
      <c r="W19" s="37" t="str">
        <f t="shared" si="3"/>
        <v>COMMENT ON COLUMN syori3_a.value2 IS '値2';</v>
      </c>
      <c r="X19" s="37" t="str">
        <f t="shared" si="4"/>
        <v>COMMENT ON COLUMN syori3_b.value2 IS '値2';</v>
      </c>
    </row>
    <row r="20" spans="2:24">
      <c r="B20" s="33">
        <f t="shared" si="2"/>
        <v>13</v>
      </c>
      <c r="C20" s="57" t="s">
        <v>200</v>
      </c>
      <c r="D20" s="57" t="s">
        <v>217</v>
      </c>
      <c r="E20" s="57" t="s">
        <v>122</v>
      </c>
      <c r="F20" s="59" t="s">
        <v>90</v>
      </c>
      <c r="G20" s="33" t="s">
        <v>14</v>
      </c>
      <c r="H20" s="34"/>
      <c r="I20" s="33"/>
      <c r="J20" s="33"/>
      <c r="K20" s="35"/>
      <c r="T20" s="36"/>
      <c r="U20" s="37" t="str">
        <f t="shared" si="0"/>
        <v>value3 text ,</v>
      </c>
      <c r="V20" s="37" t="str">
        <f t="shared" si="1"/>
        <v>value3 text ,</v>
      </c>
      <c r="W20" s="37" t="str">
        <f t="shared" si="3"/>
        <v>COMMENT ON COLUMN syori3_a.value3 IS '値3';</v>
      </c>
      <c r="X20" s="37" t="str">
        <f t="shared" si="4"/>
        <v>COMMENT ON COLUMN syori3_b.value3 IS '値3';</v>
      </c>
    </row>
    <row r="21" spans="2:24">
      <c r="B21" s="33">
        <f t="shared" si="2"/>
        <v>14</v>
      </c>
      <c r="C21" s="57" t="s">
        <v>201</v>
      </c>
      <c r="D21" s="57" t="s">
        <v>218</v>
      </c>
      <c r="E21" s="57" t="s">
        <v>122</v>
      </c>
      <c r="F21" s="59" t="s">
        <v>90</v>
      </c>
      <c r="G21" s="33" t="s">
        <v>14</v>
      </c>
      <c r="H21" s="34"/>
      <c r="I21" s="33"/>
      <c r="J21" s="33"/>
      <c r="K21" s="35"/>
      <c r="T21" s="36"/>
      <c r="U21" s="37" t="str">
        <f t="shared" si="0"/>
        <v>variable1 text ,</v>
      </c>
      <c r="V21" s="37" t="str">
        <f t="shared" si="1"/>
        <v>variable1 text ,</v>
      </c>
      <c r="W21" s="37" t="str">
        <f t="shared" si="3"/>
        <v>COMMENT ON COLUMN syori3_a.variable1 IS '変数';</v>
      </c>
      <c r="X21" s="37" t="str">
        <f t="shared" si="4"/>
        <v>COMMENT ON COLUMN syori3_b.variable1 IS '変数';</v>
      </c>
    </row>
    <row r="22" spans="2:24">
      <c r="B22" s="33">
        <f t="shared" si="2"/>
        <v>15</v>
      </c>
      <c r="C22" s="57" t="s">
        <v>202</v>
      </c>
      <c r="D22" s="57" t="s">
        <v>219</v>
      </c>
      <c r="E22" s="57" t="s">
        <v>128</v>
      </c>
      <c r="F22" s="59">
        <v>100</v>
      </c>
      <c r="G22" s="33" t="s">
        <v>14</v>
      </c>
      <c r="H22" s="34"/>
      <c r="I22" s="33"/>
      <c r="J22" s="33"/>
      <c r="K22" s="35"/>
      <c r="T22" s="36" t="s">
        <v>208</v>
      </c>
      <c r="U22" s="37" t="str">
        <f t="shared" si="0"/>
        <v>ass_result varchar(100) ,</v>
      </c>
      <c r="V22" s="37" t="str">
        <f t="shared" si="1"/>
        <v>ass_result varchar(100) ,</v>
      </c>
      <c r="W22" s="37" t="str">
        <f t="shared" si="3"/>
        <v>COMMENT ON COLUMN syori3_a.ass_result IS '想定結果';</v>
      </c>
      <c r="X22" s="37" t="str">
        <f t="shared" si="4"/>
        <v>COMMENT ON COLUMN syori3_b.ass_result IS '想定結果';</v>
      </c>
    </row>
    <row r="23" spans="2:24">
      <c r="B23" s="33">
        <f t="shared" si="2"/>
        <v>16</v>
      </c>
      <c r="C23" s="57" t="s">
        <v>203</v>
      </c>
      <c r="D23" s="57" t="s">
        <v>220</v>
      </c>
      <c r="E23" s="57" t="s">
        <v>128</v>
      </c>
      <c r="F23" s="59">
        <v>100</v>
      </c>
      <c r="G23" s="33" t="s">
        <v>14</v>
      </c>
      <c r="H23" s="34"/>
      <c r="I23" s="33"/>
      <c r="J23" s="33"/>
      <c r="K23" s="35"/>
      <c r="T23" s="36"/>
      <c r="U23" s="37" t="str">
        <f t="shared" si="0"/>
        <v>run_result varchar(100) ,</v>
      </c>
      <c r="V23" s="37" t="str">
        <f t="shared" si="1"/>
        <v>run_result varchar(100) ,</v>
      </c>
      <c r="W23" s="37" t="str">
        <f t="shared" si="3"/>
        <v>COMMENT ON COLUMN syori3_a.run_result IS '実施結果';</v>
      </c>
      <c r="X23" s="37" t="str">
        <f t="shared" si="4"/>
        <v>COMMENT ON COLUMN syori3_b.run_result IS '実施結果';</v>
      </c>
    </row>
    <row r="24" spans="2:24">
      <c r="B24" s="33">
        <f t="shared" si="2"/>
        <v>17</v>
      </c>
      <c r="C24" s="57" t="s">
        <v>142</v>
      </c>
      <c r="D24" s="57" t="s">
        <v>167</v>
      </c>
      <c r="E24" s="57" t="s">
        <v>125</v>
      </c>
      <c r="F24" s="59" t="s">
        <v>90</v>
      </c>
      <c r="G24" s="33" t="s">
        <v>14</v>
      </c>
      <c r="H24" s="34"/>
      <c r="I24" s="33"/>
      <c r="J24" s="33"/>
      <c r="K24" s="35"/>
      <c r="T24" s="36"/>
      <c r="U24" s="37" t="str">
        <f t="shared" si="0"/>
        <v>ng_stop boolean ,</v>
      </c>
      <c r="V24" s="37" t="str">
        <f t="shared" si="1"/>
        <v>ng_stop boolean ,</v>
      </c>
      <c r="W24" s="37" t="str">
        <f t="shared" si="3"/>
        <v>COMMENT ON COLUMN syori3_a.ng_stop IS 'NGで停止';</v>
      </c>
      <c r="X24" s="37" t="str">
        <f t="shared" si="4"/>
        <v>COMMENT ON COLUMN syori3_b.ng_stop IS 'NGで停止';</v>
      </c>
    </row>
    <row r="25" spans="2:24">
      <c r="B25" s="33">
        <f t="shared" si="2"/>
        <v>18</v>
      </c>
      <c r="C25" s="57" t="s">
        <v>143</v>
      </c>
      <c r="D25" s="57" t="s">
        <v>168</v>
      </c>
      <c r="E25" s="57" t="s">
        <v>125</v>
      </c>
      <c r="F25" s="59" t="s">
        <v>90</v>
      </c>
      <c r="G25" s="33" t="s">
        <v>14</v>
      </c>
      <c r="H25" s="34"/>
      <c r="I25" s="33"/>
      <c r="J25" s="33"/>
      <c r="K25" s="35"/>
      <c r="T25" s="36"/>
      <c r="U25" s="37" t="str">
        <f t="shared" si="0"/>
        <v>forced_run boolean ,</v>
      </c>
      <c r="V25" s="37" t="str">
        <f t="shared" si="1"/>
        <v>forced_run boolean ,</v>
      </c>
      <c r="W25" s="37" t="str">
        <f t="shared" si="3"/>
        <v>COMMENT ON COLUMN syori3_a.forced_run IS '強制実行';</v>
      </c>
      <c r="X25" s="37" t="str">
        <f t="shared" si="4"/>
        <v>COMMENT ON COLUMN syori3_b.forced_run IS '強制実行';</v>
      </c>
    </row>
    <row r="26" spans="2:24">
      <c r="B26" s="33">
        <f t="shared" si="2"/>
        <v>19</v>
      </c>
      <c r="C26" s="57" t="s">
        <v>204</v>
      </c>
      <c r="D26" s="57" t="s">
        <v>221</v>
      </c>
      <c r="E26" s="57" t="s">
        <v>123</v>
      </c>
      <c r="F26" s="59" t="s">
        <v>90</v>
      </c>
      <c r="G26" s="33" t="s">
        <v>14</v>
      </c>
      <c r="H26" s="34"/>
      <c r="I26" s="33"/>
      <c r="J26" s="33"/>
      <c r="K26" s="35"/>
      <c r="T26" s="36"/>
      <c r="U26" s="37" t="str">
        <f t="shared" si="0"/>
        <v>start_time timestamp ,</v>
      </c>
      <c r="V26" s="37" t="str">
        <f t="shared" si="1"/>
        <v>start_time timestamp ,</v>
      </c>
      <c r="W26" s="37" t="str">
        <f t="shared" si="3"/>
        <v>COMMENT ON COLUMN syori3_a.start_time IS '開始';</v>
      </c>
      <c r="X26" s="37" t="str">
        <f t="shared" si="4"/>
        <v>COMMENT ON COLUMN syori3_b.start_time IS '開始';</v>
      </c>
    </row>
    <row r="27" spans="2:24">
      <c r="B27" s="33">
        <f t="shared" si="2"/>
        <v>20</v>
      </c>
      <c r="C27" s="57" t="s">
        <v>205</v>
      </c>
      <c r="D27" s="57" t="s">
        <v>222</v>
      </c>
      <c r="E27" s="57" t="s">
        <v>123</v>
      </c>
      <c r="F27" s="59" t="s">
        <v>90</v>
      </c>
      <c r="G27" s="33" t="s">
        <v>14</v>
      </c>
      <c r="H27" s="34"/>
      <c r="I27" s="33"/>
      <c r="J27" s="33"/>
      <c r="K27" s="35"/>
      <c r="L27" s="80"/>
      <c r="M27" s="81"/>
      <c r="N27" s="81"/>
      <c r="O27" s="82"/>
      <c r="P27" s="83"/>
      <c r="Q27" s="83"/>
      <c r="R27" s="84"/>
      <c r="S27" s="85"/>
      <c r="T27" s="36"/>
      <c r="U27" s="37" t="str">
        <f t="shared" si="0"/>
        <v>end_time timestamp ,</v>
      </c>
      <c r="V27" s="37" t="str">
        <f t="shared" si="1"/>
        <v>end_time timestamp ,</v>
      </c>
      <c r="W27" s="37" t="str">
        <f t="shared" si="3"/>
        <v>COMMENT ON COLUMN syori3_a.end_time IS '終了';</v>
      </c>
      <c r="X27" s="37" t="str">
        <f t="shared" si="4"/>
        <v>COMMENT ON COLUMN syori3_b.end_time IS '終了';</v>
      </c>
    </row>
    <row r="28" spans="2:24">
      <c r="B28" s="39"/>
      <c r="C28" s="40"/>
      <c r="D28" s="40" t="s">
        <v>206</v>
      </c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1"/>
      <c r="U28" s="42" t="str">
        <f>D28&amp;");"</f>
        <v>primary key (s1_id,modify_count,s2_id,s3_id));</v>
      </c>
      <c r="V28" s="42" t="str">
        <f>D28&amp;");"</f>
        <v>primary key (s1_id,modify_count,s2_id,s3_id));</v>
      </c>
      <c r="W28" s="41"/>
      <c r="X28" s="41"/>
    </row>
  </sheetData>
  <mergeCells count="5">
    <mergeCell ref="B2:C2"/>
    <mergeCell ref="B3:C3"/>
    <mergeCell ref="F3:G3"/>
    <mergeCell ref="B4:C4"/>
    <mergeCell ref="F4:G4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51FE9-A1FA-4EBC-8C09-24A231B8CD0D}">
  <dimension ref="A1:X16"/>
  <sheetViews>
    <sheetView showGridLines="0" zoomScale="85" zoomScaleNormal="85" workbookViewId="0">
      <selection activeCell="D3" sqref="D3"/>
    </sheetView>
  </sheetViews>
  <sheetFormatPr defaultRowHeight="19.5"/>
  <cols>
    <col min="1" max="1" width="1.375" style="30" customWidth="1"/>
    <col min="2" max="2" width="6.25" style="30" customWidth="1"/>
    <col min="3" max="3" width="23.375" style="30" customWidth="1"/>
    <col min="4" max="4" width="29.375" style="30" bestFit="1" customWidth="1"/>
    <col min="5" max="5" width="16.375" style="30" bestFit="1" customWidth="1"/>
    <col min="6" max="11" width="9" style="30"/>
    <col min="12" max="14" width="13.625" style="30" customWidth="1"/>
    <col min="15" max="15" width="6.625" style="30" customWidth="1"/>
    <col min="16" max="16" width="17.125" style="30" bestFit="1" customWidth="1"/>
    <col min="17" max="17" width="15.875" style="30" customWidth="1"/>
    <col min="18" max="18" width="14.875" style="30" customWidth="1"/>
    <col min="19" max="19" width="12.75" style="30" customWidth="1"/>
    <col min="20" max="20" width="30.25" style="30" customWidth="1"/>
    <col min="21" max="22" width="34.375" style="30" customWidth="1"/>
    <col min="23" max="23" width="45" style="30" customWidth="1"/>
    <col min="24" max="24" width="50" style="30" customWidth="1"/>
    <col min="25" max="16384" width="9" style="30"/>
  </cols>
  <sheetData>
    <row r="1" spans="1:24" customFormat="1" ht="20.25" customHeight="1" thickTop="1">
      <c r="B1" s="50" t="s">
        <v>56</v>
      </c>
    </row>
    <row r="2" spans="1:24" s="15" customFormat="1">
      <c r="A2" s="49" t="s">
        <v>51</v>
      </c>
      <c r="B2" s="123" t="s">
        <v>62</v>
      </c>
      <c r="C2" s="124"/>
      <c r="D2" s="51" t="s">
        <v>253</v>
      </c>
      <c r="E2" s="52"/>
      <c r="F2" s="52"/>
      <c r="G2" s="52"/>
      <c r="H2"/>
      <c r="I2"/>
    </row>
    <row r="3" spans="1:24" s="15" customFormat="1" ht="18.75">
      <c r="A3" s="49" t="s">
        <v>52</v>
      </c>
      <c r="B3" s="117" t="s">
        <v>64</v>
      </c>
      <c r="C3" s="118"/>
      <c r="D3" s="53" t="s">
        <v>225</v>
      </c>
      <c r="E3" s="54" t="s">
        <v>57</v>
      </c>
      <c r="F3" s="119" t="s">
        <v>58</v>
      </c>
      <c r="G3" s="120"/>
    </row>
    <row r="4" spans="1:24" s="15" customFormat="1" ht="18.75">
      <c r="A4" s="49" t="s">
        <v>53</v>
      </c>
      <c r="B4" s="117" t="s">
        <v>66</v>
      </c>
      <c r="C4" s="118"/>
      <c r="D4" s="55" t="s">
        <v>226</v>
      </c>
      <c r="E4" s="56" t="s">
        <v>59</v>
      </c>
      <c r="F4" s="121">
        <v>44994</v>
      </c>
      <c r="G4" s="122"/>
    </row>
    <row r="5" spans="1:24" ht="8.25" customHeight="1"/>
    <row r="6" spans="1:24">
      <c r="L6" s="62" t="s">
        <v>452</v>
      </c>
      <c r="M6" s="63"/>
      <c r="N6" s="63"/>
      <c r="O6" s="63"/>
      <c r="P6" s="63"/>
      <c r="Q6" s="63"/>
      <c r="R6" s="63"/>
      <c r="S6" s="64"/>
      <c r="U6" s="31" t="s">
        <v>16</v>
      </c>
      <c r="V6" s="31" t="s">
        <v>17</v>
      </c>
    </row>
    <row r="7" spans="1:24">
      <c r="A7" s="49" t="s">
        <v>54</v>
      </c>
      <c r="B7" s="67" t="s">
        <v>7</v>
      </c>
      <c r="C7" s="67" t="s">
        <v>63</v>
      </c>
      <c r="D7" s="68" t="s">
        <v>65</v>
      </c>
      <c r="E7" s="67" t="s">
        <v>3</v>
      </c>
      <c r="F7" s="67" t="s">
        <v>4</v>
      </c>
      <c r="G7" s="67" t="s">
        <v>0</v>
      </c>
      <c r="H7" s="67" t="s">
        <v>2</v>
      </c>
      <c r="I7" s="67" t="s">
        <v>461</v>
      </c>
      <c r="J7" s="67" t="s">
        <v>462</v>
      </c>
      <c r="K7" s="67" t="s">
        <v>463</v>
      </c>
      <c r="L7" s="65" t="s">
        <v>453</v>
      </c>
      <c r="M7" s="65" t="s">
        <v>454</v>
      </c>
      <c r="N7" s="65" t="s">
        <v>455</v>
      </c>
      <c r="O7" s="65" t="s">
        <v>456</v>
      </c>
      <c r="P7" s="65" t="s">
        <v>457</v>
      </c>
      <c r="Q7" s="65" t="s">
        <v>458</v>
      </c>
      <c r="R7" s="65" t="s">
        <v>459</v>
      </c>
      <c r="S7" s="66" t="s">
        <v>460</v>
      </c>
      <c r="T7" s="65" t="s">
        <v>1</v>
      </c>
      <c r="U7" s="32" t="str">
        <f>"Create Table "&amp;D3 &amp;"("</f>
        <v>Create Table m_keyword1_a(</v>
      </c>
      <c r="V7" s="32" t="str">
        <f>"Create Table "&amp;D4 &amp;"("</f>
        <v>Create Table m_keyword1_b(</v>
      </c>
      <c r="W7" s="31" t="s">
        <v>365</v>
      </c>
      <c r="X7" s="31" t="s">
        <v>17</v>
      </c>
    </row>
    <row r="8" spans="1:24">
      <c r="A8" s="49" t="s">
        <v>55</v>
      </c>
      <c r="B8" s="33">
        <f>ROW()-7</f>
        <v>1</v>
      </c>
      <c r="C8" s="16" t="s">
        <v>224</v>
      </c>
      <c r="D8" s="16" t="s">
        <v>227</v>
      </c>
      <c r="E8" s="16" t="s">
        <v>121</v>
      </c>
      <c r="F8" s="34" t="s">
        <v>13</v>
      </c>
      <c r="G8" s="33" t="s">
        <v>14</v>
      </c>
      <c r="H8" s="34" t="s">
        <v>15</v>
      </c>
      <c r="I8" s="33"/>
      <c r="J8" s="33"/>
      <c r="K8" s="35" t="s">
        <v>18</v>
      </c>
      <c r="L8" s="69" t="s">
        <v>464</v>
      </c>
      <c r="M8" s="70"/>
      <c r="N8" s="70"/>
      <c r="O8" s="71"/>
      <c r="P8" s="72"/>
      <c r="Q8" s="72"/>
      <c r="R8" s="73"/>
      <c r="S8" s="74"/>
      <c r="T8" s="36"/>
      <c r="U8" s="37" t="str">
        <f t="shared" ref="U8:U12" si="0">D8&amp;" " &amp;E8&amp;" "&amp;K8&amp;","</f>
        <v>modify_count integer NOT NULL,</v>
      </c>
      <c r="V8" s="37" t="str">
        <f t="shared" ref="V8:V12" si="1">D8&amp;" " &amp;E8&amp;" "&amp;K8&amp;","</f>
        <v>modify_count integer NOT NULL,</v>
      </c>
      <c r="W8" s="37" t="str">
        <f>"COMMENT ON COLUMN "&amp;$D$3&amp;"."&amp;$D8&amp;" IS '"&amp;$C8&amp;"';"</f>
        <v>COMMENT ON COLUMN m_keyword1_a.modify_count IS '更新回数';</v>
      </c>
      <c r="X8" s="37" t="str">
        <f>"COMMENT ON COLUMN "&amp;$D$4&amp;"."&amp;$D8&amp;" IS '"&amp;$C8&amp;"';"</f>
        <v>COMMENT ON COLUMN m_keyword1_b.modify_count IS '更新回数';</v>
      </c>
    </row>
    <row r="9" spans="1:24">
      <c r="B9" s="33">
        <f t="shared" ref="B9:B12" si="2">ROW()-7</f>
        <v>2</v>
      </c>
      <c r="C9" s="16" t="s">
        <v>228</v>
      </c>
      <c r="D9" s="16" t="s">
        <v>229</v>
      </c>
      <c r="E9" s="16" t="s">
        <v>124</v>
      </c>
      <c r="F9" s="58" t="s">
        <v>90</v>
      </c>
      <c r="G9" s="33" t="s">
        <v>14</v>
      </c>
      <c r="H9" s="34"/>
      <c r="I9" s="33"/>
      <c r="J9" s="33"/>
      <c r="K9" s="35"/>
      <c r="L9" s="75"/>
      <c r="O9" s="76"/>
      <c r="P9" s="77"/>
      <c r="Q9" s="77"/>
      <c r="R9" s="78"/>
      <c r="S9" s="79"/>
      <c r="T9" s="36" t="s">
        <v>61</v>
      </c>
      <c r="U9" s="37" t="str">
        <f t="shared" si="0"/>
        <v>excel bytea ,</v>
      </c>
      <c r="V9" s="37" t="str">
        <f t="shared" si="1"/>
        <v>excel bytea ,</v>
      </c>
      <c r="W9" s="37" t="str">
        <f t="shared" ref="W9:W12" si="3">"COMMENT ON COLUMN "&amp;$D$3&amp;"."&amp;$D9&amp;" IS '"&amp;$C9&amp;"';"</f>
        <v>COMMENT ON COLUMN m_keyword1_a.excel IS 'エクセル';</v>
      </c>
      <c r="X9" s="37" t="str">
        <f t="shared" ref="X9:X12" si="4">"COMMENT ON COLUMN "&amp;$D$4&amp;"."&amp;$D9&amp;" IS '"&amp;$C9&amp;"';"</f>
        <v>COMMENT ON COLUMN m_keyword1_b.excel IS 'エクセル';</v>
      </c>
    </row>
    <row r="10" spans="1:24">
      <c r="B10" s="33">
        <f t="shared" si="2"/>
        <v>3</v>
      </c>
      <c r="C10" s="57" t="s">
        <v>248</v>
      </c>
      <c r="D10" s="57" t="s">
        <v>247</v>
      </c>
      <c r="E10" s="57" t="s">
        <v>131</v>
      </c>
      <c r="F10" s="59">
        <v>200</v>
      </c>
      <c r="G10" s="33" t="s">
        <v>14</v>
      </c>
      <c r="H10" s="34"/>
      <c r="I10" s="33"/>
      <c r="J10" s="33"/>
      <c r="K10" s="35"/>
      <c r="L10" s="75"/>
      <c r="O10" s="76"/>
      <c r="P10" s="77"/>
      <c r="Q10" s="77"/>
      <c r="R10" s="78"/>
      <c r="S10" s="79"/>
      <c r="T10" s="57"/>
      <c r="U10" s="37" t="str">
        <f t="shared" si="0"/>
        <v>excel_filename varchar(200) ,</v>
      </c>
      <c r="V10" s="37" t="str">
        <f t="shared" si="1"/>
        <v>excel_filename varchar(200) ,</v>
      </c>
      <c r="W10" s="37" t="str">
        <f t="shared" si="3"/>
        <v>COMMENT ON COLUMN m_keyword1_a.excel_filename IS 'エクセルファイル名';</v>
      </c>
      <c r="X10" s="37" t="str">
        <f t="shared" si="4"/>
        <v>COMMENT ON COLUMN m_keyword1_b.excel_filename IS 'エクセルファイル名';</v>
      </c>
    </row>
    <row r="11" spans="1:24">
      <c r="B11" s="33">
        <f t="shared" si="2"/>
        <v>4</v>
      </c>
      <c r="C11" s="57" t="s">
        <v>87</v>
      </c>
      <c r="D11" s="57" t="s">
        <v>36</v>
      </c>
      <c r="E11" s="57" t="s">
        <v>121</v>
      </c>
      <c r="F11" s="59" t="s">
        <v>90</v>
      </c>
      <c r="G11" s="33" t="s">
        <v>14</v>
      </c>
      <c r="H11" s="34"/>
      <c r="I11" s="33"/>
      <c r="J11" s="33"/>
      <c r="K11" s="38"/>
      <c r="L11" s="75"/>
      <c r="O11" s="76"/>
      <c r="P11" s="77"/>
      <c r="Q11" s="77"/>
      <c r="R11" s="78"/>
      <c r="S11" s="79"/>
      <c r="T11" s="36" t="s">
        <v>61</v>
      </c>
      <c r="U11" s="37" t="str">
        <f t="shared" si="0"/>
        <v>update_u_id integer ,</v>
      </c>
      <c r="V11" s="37" t="str">
        <f t="shared" si="1"/>
        <v>update_u_id integer ,</v>
      </c>
      <c r="W11" s="37" t="str">
        <f t="shared" si="3"/>
        <v>COMMENT ON COLUMN m_keyword1_a.update_u_id IS '更新者';</v>
      </c>
      <c r="X11" s="37" t="str">
        <f t="shared" si="4"/>
        <v>COMMENT ON COLUMN m_keyword1_b.update_u_id IS '更新者';</v>
      </c>
    </row>
    <row r="12" spans="1:24">
      <c r="B12" s="33">
        <f t="shared" si="2"/>
        <v>5</v>
      </c>
      <c r="C12" s="57" t="s">
        <v>88</v>
      </c>
      <c r="D12" s="57" t="s">
        <v>37</v>
      </c>
      <c r="E12" s="57" t="s">
        <v>123</v>
      </c>
      <c r="F12" s="59">
        <v>100</v>
      </c>
      <c r="G12" s="33" t="s">
        <v>14</v>
      </c>
      <c r="H12" s="34"/>
      <c r="I12" s="33"/>
      <c r="J12" s="33"/>
      <c r="K12" s="35"/>
      <c r="L12" s="80"/>
      <c r="M12" s="81"/>
      <c r="N12" s="81"/>
      <c r="O12" s="82"/>
      <c r="P12" s="83"/>
      <c r="Q12" s="83"/>
      <c r="R12" s="84"/>
      <c r="S12" s="85"/>
      <c r="T12" s="36" t="s">
        <v>61</v>
      </c>
      <c r="U12" s="37" t="str">
        <f t="shared" si="0"/>
        <v>update_date timestamp ,</v>
      </c>
      <c r="V12" s="37" t="str">
        <f t="shared" si="1"/>
        <v>update_date timestamp ,</v>
      </c>
      <c r="W12" s="37" t="str">
        <f t="shared" si="3"/>
        <v>COMMENT ON COLUMN m_keyword1_a.update_date IS '更新日時';</v>
      </c>
      <c r="X12" s="37" t="str">
        <f t="shared" si="4"/>
        <v>COMMENT ON COLUMN m_keyword1_b.update_date IS '更新日時';</v>
      </c>
    </row>
    <row r="13" spans="1:24">
      <c r="B13" s="39"/>
      <c r="C13" s="40"/>
      <c r="D13" s="40" t="s">
        <v>230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1"/>
      <c r="U13" s="42" t="str">
        <f>D13&amp;");"</f>
        <v>primary key (modify_count));</v>
      </c>
      <c r="V13" s="42" t="str">
        <f>D13&amp;");"</f>
        <v>primary key (modify_count));</v>
      </c>
      <c r="W13" s="41"/>
      <c r="X13" s="41"/>
    </row>
    <row r="14" spans="1:24">
      <c r="R14" s="78"/>
      <c r="S14" s="79"/>
    </row>
    <row r="15" spans="1:24">
      <c r="R15" s="78"/>
      <c r="S15" s="79"/>
    </row>
    <row r="16" spans="1:24">
      <c r="R16" s="78"/>
      <c r="S16" s="79"/>
    </row>
  </sheetData>
  <mergeCells count="5">
    <mergeCell ref="B2:C2"/>
    <mergeCell ref="B3:C3"/>
    <mergeCell ref="F3:G3"/>
    <mergeCell ref="B4:C4"/>
    <mergeCell ref="F4:G4"/>
  </mergeCells>
  <phoneticPr fontId="2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19</vt:i4>
      </vt:variant>
    </vt:vector>
  </HeadingPairs>
  <TitlesOfParts>
    <vt:vector size="19" baseType="lpstr">
      <vt:lpstr>表紙</vt:lpstr>
      <vt:lpstr>改訂履歴</vt:lpstr>
      <vt:lpstr>使い方</vt:lpstr>
      <vt:lpstr>一覧</vt:lpstr>
      <vt:lpstr>初期</vt:lpstr>
      <vt:lpstr>処理設定_親</vt:lpstr>
      <vt:lpstr>処理設定_子</vt:lpstr>
      <vt:lpstr>処理設定_孫</vt:lpstr>
      <vt:lpstr>キーワードマスタ_親</vt:lpstr>
      <vt:lpstr>キーワードマスタ_子</vt:lpstr>
      <vt:lpstr>処理履歴_親</vt:lpstr>
      <vt:lpstr>処理履歴_子</vt:lpstr>
      <vt:lpstr>処理履歴_孫</vt:lpstr>
      <vt:lpstr>処理履歴_採番</vt:lpstr>
      <vt:lpstr>処理履歴_ログ</vt:lpstr>
      <vt:lpstr>処理キュー</vt:lpstr>
      <vt:lpstr>処理排他</vt:lpstr>
      <vt:lpstr>DBバージョン</vt:lpstr>
      <vt:lpstr>環境設定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テーブル定義書</dc:title>
  <dc:subject>定義書</dc:subject>
  <dc:creator>サンプル開発部</dc:creator>
  <dc:description>version1.0</dc:description>
  <cp:lastModifiedBy>宮村 部長</cp:lastModifiedBy>
  <cp:lastPrinted>2007-03-09T05:23:27Z</cp:lastPrinted>
  <dcterms:created xsi:type="dcterms:W3CDTF">2002-02-23T02:02:23Z</dcterms:created>
  <dcterms:modified xsi:type="dcterms:W3CDTF">2024-11-06T03:57:11Z</dcterms:modified>
</cp:coreProperties>
</file>