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0bd01ee33075e8/work/25.java/05.Kai9Com/文書/04.詳細設計書/"/>
    </mc:Choice>
  </mc:AlternateContent>
  <xr:revisionPtr revIDLastSave="306" documentId="13_ncr:1_{1A23FF2B-A706-48A0-99D7-E878EAD05C2A}" xr6:coauthVersionLast="47" xr6:coauthVersionMax="47" xr10:uidLastSave="{730F23D6-928D-46B3-AA50-DEB9CD806B74}"/>
  <bookViews>
    <workbookView xWindow="-120" yWindow="-120" windowWidth="38640" windowHeight="15720" tabRatio="758" activeTab="3" xr2:uid="{00000000-000D-0000-FFFF-FFFF00000000}"/>
  </bookViews>
  <sheets>
    <sheet name="表紙" sheetId="63" r:id="rId1"/>
    <sheet name="改訂履歴" sheetId="62" r:id="rId2"/>
    <sheet name="一覧" sheetId="65" r:id="rId3"/>
    <sheet name="使い方" sheetId="79" r:id="rId4"/>
    <sheet name="初期" sheetId="73" r:id="rId5"/>
    <sheet name="ユーザマスタ" sheetId="67" r:id="rId6"/>
    <sheet name="グループマスタ親" sheetId="72" r:id="rId7"/>
    <sheet name="グループマスタ子" sheetId="74" r:id="rId8"/>
    <sheet name="DBバージョン" sheetId="76" r:id="rId9"/>
    <sheet name="環境設定" sheetId="77" r:id="rId10"/>
    <sheet name="プログレス" sheetId="7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78" l="1"/>
  <c r="C20" i="78"/>
  <c r="U17" i="78"/>
  <c r="W16" i="78"/>
  <c r="U16" i="78"/>
  <c r="B16" i="78"/>
  <c r="W15" i="78"/>
  <c r="U15" i="78"/>
  <c r="B15" i="78"/>
  <c r="W14" i="78"/>
  <c r="U14" i="78"/>
  <c r="B14" i="78"/>
  <c r="W13" i="78"/>
  <c r="U13" i="78"/>
  <c r="B13" i="78"/>
  <c r="W12" i="78"/>
  <c r="U12" i="78"/>
  <c r="B12" i="78"/>
  <c r="W11" i="78"/>
  <c r="U11" i="78"/>
  <c r="B11" i="78"/>
  <c r="W10" i="78"/>
  <c r="U10" i="78"/>
  <c r="B10" i="78"/>
  <c r="W9" i="78"/>
  <c r="U9" i="78"/>
  <c r="B9" i="78"/>
  <c r="W8" i="78"/>
  <c r="U8" i="78"/>
  <c r="B8" i="78"/>
  <c r="U7" i="78"/>
  <c r="X14" i="77" l="1"/>
  <c r="W14" i="77"/>
  <c r="V14" i="77"/>
  <c r="U14" i="77"/>
  <c r="B14" i="77"/>
  <c r="X18" i="77" l="1"/>
  <c r="W18" i="77"/>
  <c r="V18" i="77"/>
  <c r="U18" i="77"/>
  <c r="B18" i="77"/>
  <c r="X17" i="77"/>
  <c r="W17" i="77"/>
  <c r="V17" i="77"/>
  <c r="U17" i="77"/>
  <c r="B17" i="77"/>
  <c r="X13" i="77"/>
  <c r="W13" i="77"/>
  <c r="V13" i="77"/>
  <c r="U13" i="77"/>
  <c r="B13" i="77"/>
  <c r="X21" i="77" l="1"/>
  <c r="W21" i="77"/>
  <c r="V21" i="77"/>
  <c r="U21" i="77"/>
  <c r="B21" i="77"/>
  <c r="X20" i="77"/>
  <c r="W20" i="77"/>
  <c r="V20" i="77"/>
  <c r="U20" i="77"/>
  <c r="B20" i="77"/>
  <c r="X19" i="77"/>
  <c r="W19" i="77"/>
  <c r="V19" i="77"/>
  <c r="U19" i="77"/>
  <c r="B19" i="77"/>
  <c r="X16" i="77"/>
  <c r="W16" i="77"/>
  <c r="V16" i="77"/>
  <c r="U16" i="77"/>
  <c r="B16" i="77"/>
  <c r="X15" i="77"/>
  <c r="W15" i="77"/>
  <c r="V15" i="77"/>
  <c r="U15" i="77"/>
  <c r="B15" i="77"/>
  <c r="X10" i="77"/>
  <c r="W10" i="77"/>
  <c r="V10" i="77"/>
  <c r="U10" i="77"/>
  <c r="B10" i="77"/>
  <c r="X9" i="77"/>
  <c r="W9" i="77"/>
  <c r="V9" i="77"/>
  <c r="U9" i="77"/>
  <c r="B9" i="77"/>
  <c r="X12" i="77"/>
  <c r="W12" i="77"/>
  <c r="V12" i="77"/>
  <c r="U12" i="77"/>
  <c r="B12" i="77"/>
  <c r="V24" i="77"/>
  <c r="U24" i="77"/>
  <c r="X23" i="77"/>
  <c r="W23" i="77"/>
  <c r="V23" i="77"/>
  <c r="U23" i="77"/>
  <c r="B23" i="77"/>
  <c r="X22" i="77"/>
  <c r="W22" i="77"/>
  <c r="V22" i="77"/>
  <c r="U22" i="77"/>
  <c r="B22" i="77"/>
  <c r="X11" i="77"/>
  <c r="W11" i="77"/>
  <c r="V11" i="77"/>
  <c r="U11" i="77"/>
  <c r="B11" i="77"/>
  <c r="X8" i="77"/>
  <c r="W8" i="77"/>
  <c r="V8" i="77"/>
  <c r="U8" i="77"/>
  <c r="B8" i="77"/>
  <c r="V7" i="77"/>
  <c r="U7" i="77"/>
  <c r="V7" i="72"/>
  <c r="W15" i="67"/>
  <c r="X15" i="67"/>
  <c r="W16" i="67"/>
  <c r="X16" i="67"/>
  <c r="W17" i="67"/>
  <c r="X17" i="67"/>
  <c r="W18" i="67"/>
  <c r="X18" i="67"/>
  <c r="W19" i="67"/>
  <c r="X19" i="67"/>
  <c r="W20" i="67"/>
  <c r="X20" i="67"/>
  <c r="W21" i="67"/>
  <c r="X21" i="67"/>
  <c r="W22" i="67"/>
  <c r="X22" i="67"/>
  <c r="W23" i="67"/>
  <c r="X23" i="67"/>
  <c r="W24" i="67"/>
  <c r="X24" i="67"/>
  <c r="X14" i="67"/>
  <c r="W14" i="67"/>
  <c r="X13" i="67"/>
  <c r="W13" i="67"/>
  <c r="X12" i="67"/>
  <c r="W12" i="67"/>
  <c r="X11" i="67"/>
  <c r="W11" i="67"/>
  <c r="X10" i="67"/>
  <c r="W10" i="67"/>
  <c r="X9" i="67"/>
  <c r="W9" i="67"/>
  <c r="X8" i="67"/>
  <c r="W8" i="67"/>
  <c r="X14" i="72"/>
  <c r="W14" i="72"/>
  <c r="X13" i="72"/>
  <c r="W13" i="72"/>
  <c r="X12" i="72"/>
  <c r="W12" i="72"/>
  <c r="X11" i="72"/>
  <c r="W11" i="72"/>
  <c r="X10" i="72"/>
  <c r="W10" i="72"/>
  <c r="X9" i="72"/>
  <c r="W9" i="72"/>
  <c r="X8" i="72"/>
  <c r="W8" i="72"/>
  <c r="W13" i="74"/>
  <c r="X13" i="74"/>
  <c r="W14" i="74"/>
  <c r="X14" i="74"/>
  <c r="X12" i="74"/>
  <c r="W12" i="74"/>
  <c r="X11" i="74"/>
  <c r="W11" i="74"/>
  <c r="X10" i="74"/>
  <c r="W10" i="74"/>
  <c r="X9" i="74"/>
  <c r="W9" i="74"/>
  <c r="X8" i="74"/>
  <c r="W8" i="74"/>
  <c r="V13" i="76"/>
  <c r="U13" i="76"/>
  <c r="X12" i="76"/>
  <c r="W12" i="76"/>
  <c r="V12" i="76"/>
  <c r="U12" i="76"/>
  <c r="B12" i="76"/>
  <c r="X11" i="76"/>
  <c r="W11" i="76"/>
  <c r="V11" i="76"/>
  <c r="U11" i="76"/>
  <c r="B11" i="76"/>
  <c r="X10" i="76"/>
  <c r="W10" i="76"/>
  <c r="V10" i="76"/>
  <c r="U10" i="76"/>
  <c r="B10" i="76"/>
  <c r="X9" i="76"/>
  <c r="W9" i="76"/>
  <c r="V9" i="76"/>
  <c r="U9" i="76"/>
  <c r="B9" i="76"/>
  <c r="X8" i="76"/>
  <c r="W8" i="76"/>
  <c r="V8" i="76"/>
  <c r="U8" i="76"/>
  <c r="B8" i="76"/>
  <c r="V7" i="76"/>
  <c r="U7" i="76"/>
  <c r="B9" i="74"/>
  <c r="B10" i="74"/>
  <c r="B11" i="74"/>
  <c r="B12" i="74"/>
  <c r="B13" i="74"/>
  <c r="B14" i="74"/>
  <c r="B8" i="74"/>
  <c r="B9" i="72"/>
  <c r="B10" i="72"/>
  <c r="B11" i="72"/>
  <c r="B12" i="72"/>
  <c r="B13" i="72"/>
  <c r="B14" i="72"/>
  <c r="B8" i="72"/>
  <c r="B9" i="67"/>
  <c r="B10" i="67"/>
  <c r="B11" i="67"/>
  <c r="B12" i="67"/>
  <c r="B13" i="67"/>
  <c r="B14" i="67"/>
  <c r="B15" i="67"/>
  <c r="B16" i="67"/>
  <c r="B17" i="67"/>
  <c r="B18" i="67"/>
  <c r="B19" i="67"/>
  <c r="B20" i="67"/>
  <c r="B21" i="67"/>
  <c r="B22" i="67"/>
  <c r="B23" i="67"/>
  <c r="B24" i="67"/>
  <c r="B8" i="67"/>
  <c r="V7" i="74"/>
  <c r="U7" i="74"/>
  <c r="U7" i="72"/>
  <c r="V7" i="67"/>
  <c r="U7" i="67"/>
  <c r="V11" i="72" l="1"/>
  <c r="U11" i="72"/>
  <c r="V11" i="74"/>
  <c r="U11" i="74"/>
  <c r="V10" i="74"/>
  <c r="U10" i="74"/>
  <c r="V15" i="74"/>
  <c r="U15" i="74"/>
  <c r="V14" i="74"/>
  <c r="U14" i="74"/>
  <c r="V13" i="74"/>
  <c r="U13" i="74"/>
  <c r="V12" i="74"/>
  <c r="U12" i="74"/>
  <c r="V9" i="74"/>
  <c r="U9" i="74"/>
  <c r="V8" i="74"/>
  <c r="U8" i="74"/>
  <c r="V15" i="72" l="1"/>
  <c r="U15" i="72"/>
  <c r="V14" i="72"/>
  <c r="U14" i="72"/>
  <c r="V13" i="72"/>
  <c r="U13" i="72"/>
  <c r="V12" i="72"/>
  <c r="U12" i="72"/>
  <c r="V10" i="72"/>
  <c r="U10" i="72"/>
  <c r="V9" i="72"/>
  <c r="U9" i="72"/>
  <c r="V8" i="72"/>
  <c r="U8" i="72"/>
  <c r="V21" i="67"/>
  <c r="U21" i="67"/>
  <c r="V19" i="67"/>
  <c r="U19" i="67"/>
  <c r="V14" i="67"/>
  <c r="U14" i="67"/>
  <c r="V13" i="67"/>
  <c r="U13" i="67"/>
  <c r="U8" i="67" l="1"/>
  <c r="V8" i="67"/>
  <c r="U9" i="67"/>
  <c r="V9" i="67"/>
  <c r="U10" i="67"/>
  <c r="V10" i="67"/>
  <c r="U11" i="67"/>
  <c r="V11" i="67"/>
  <c r="U12" i="67"/>
  <c r="V12" i="67"/>
  <c r="U15" i="67"/>
  <c r="V15" i="67"/>
  <c r="U16" i="67"/>
  <c r="V16" i="67"/>
  <c r="U17" i="67"/>
  <c r="V17" i="67"/>
  <c r="U18" i="67"/>
  <c r="V18" i="67"/>
  <c r="U20" i="67"/>
  <c r="V20" i="67"/>
  <c r="U22" i="67"/>
  <c r="V22" i="67"/>
  <c r="U23" i="67"/>
  <c r="V23" i="67"/>
  <c r="U24" i="67"/>
  <c r="V24" i="67"/>
  <c r="U25" i="67"/>
  <c r="V25" i="67"/>
</calcChain>
</file>

<file path=xl/sharedStrings.xml><?xml version="1.0" encoding="utf-8"?>
<sst xmlns="http://schemas.openxmlformats.org/spreadsheetml/2006/main" count="914" uniqueCount="272">
  <si>
    <t>初期値</t>
  </si>
  <si>
    <t>備考</t>
  </si>
  <si>
    <t>PK</t>
  </si>
  <si>
    <t>データ型</t>
  </si>
  <si>
    <t>桁数</t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</si>
  <si>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</si>
  <si>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</si>
  <si>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No</t>
    <phoneticPr fontId="2"/>
  </si>
  <si>
    <t>システムID</t>
    <phoneticPr fontId="2"/>
  </si>
  <si>
    <t>改訂者</t>
    <rPh sb="0" eb="2">
      <t>カイテイ</t>
    </rPh>
    <rPh sb="2" eb="3">
      <t>シャ</t>
    </rPh>
    <phoneticPr fontId="2"/>
  </si>
  <si>
    <t>テーブル定義書</t>
    <phoneticPr fontId="2"/>
  </si>
  <si>
    <t>論理名称(和名)</t>
    <rPh sb="0" eb="2">
      <t>ロンリ</t>
    </rPh>
    <rPh sb="5" eb="7">
      <t>ワメイ</t>
    </rPh>
    <phoneticPr fontId="2"/>
  </si>
  <si>
    <t>宮村</t>
    <rPh sb="0" eb="2">
      <t>ミヤムラ</t>
    </rPh>
    <phoneticPr fontId="2"/>
  </si>
  <si>
    <t>更新回数</t>
    <rPh sb="0" eb="2">
      <t>コウシン</t>
    </rPh>
    <rPh sb="2" eb="4">
      <t>カイスウ</t>
    </rPh>
    <phoneticPr fontId="4"/>
  </si>
  <si>
    <t>ログインID</t>
  </si>
  <si>
    <t>姓</t>
    <rPh sb="0" eb="1">
      <t>セイ</t>
    </rPh>
    <phoneticPr fontId="4"/>
  </si>
  <si>
    <t>名</t>
    <rPh sb="0" eb="1">
      <t>ナ</t>
    </rPh>
    <phoneticPr fontId="4"/>
  </si>
  <si>
    <t>パスワード変更要求</t>
    <rPh sb="5" eb="7">
      <t>ヘンコウ</t>
    </rPh>
    <rPh sb="7" eb="9">
      <t>ヨウキュウ</t>
    </rPh>
    <phoneticPr fontId="4"/>
  </si>
  <si>
    <t>メールアドレス</t>
  </si>
  <si>
    <t>利用端末IPアドレス</t>
    <rPh sb="0" eb="2">
      <t>リヨウ</t>
    </rPh>
    <rPh sb="2" eb="4">
      <t>タンマツ</t>
    </rPh>
    <phoneticPr fontId="4"/>
  </si>
  <si>
    <t>権限レベル</t>
    <rPh sb="0" eb="2">
      <t>ケンゲン</t>
    </rPh>
    <phoneticPr fontId="1"/>
  </si>
  <si>
    <t>更新者</t>
    <rPh sb="0" eb="2">
      <t>コウシン</t>
    </rPh>
    <phoneticPr fontId="1"/>
  </si>
  <si>
    <t>更新日時</t>
    <rPh sb="0" eb="2">
      <t>コウシン</t>
    </rPh>
    <rPh sb="2" eb="4">
      <t>ニチジ</t>
    </rPh>
    <phoneticPr fontId="4"/>
  </si>
  <si>
    <t>削除フラグ</t>
    <rPh sb="0" eb="2">
      <t>サクジョ</t>
    </rPh>
    <phoneticPr fontId="4"/>
  </si>
  <si>
    <t>-</t>
    <phoneticPr fontId="2"/>
  </si>
  <si>
    <t>BOOLEAN</t>
  </si>
  <si>
    <t>TIMESTAMP</t>
    <phoneticPr fontId="2"/>
  </si>
  <si>
    <t>null</t>
    <phoneticPr fontId="2"/>
  </si>
  <si>
    <t>〇</t>
    <phoneticPr fontId="2"/>
  </si>
  <si>
    <t>DDL_A</t>
    <phoneticPr fontId="2"/>
  </si>
  <si>
    <t>DDL_B</t>
    <phoneticPr fontId="2"/>
  </si>
  <si>
    <t>NOT NULL</t>
    <phoneticPr fontId="2"/>
  </si>
  <si>
    <t>VARCHAR(20)</t>
    <phoneticPr fontId="2"/>
  </si>
  <si>
    <t>VARCHAR(200)</t>
    <phoneticPr fontId="2"/>
  </si>
  <si>
    <t>VARCHAR(15)</t>
    <phoneticPr fontId="2"/>
  </si>
  <si>
    <t>テーブル一覧</t>
    <rPh sb="4" eb="6">
      <t>イチラン</t>
    </rPh>
    <phoneticPr fontId="2"/>
  </si>
  <si>
    <t>履歴テーブル物理名</t>
    <rPh sb="0" eb="2">
      <t>リレキ</t>
    </rPh>
    <rPh sb="6" eb="8">
      <t>ブツリ</t>
    </rPh>
    <rPh sb="8" eb="9">
      <t>ナ</t>
    </rPh>
    <phoneticPr fontId="2"/>
  </si>
  <si>
    <t>全シート</t>
    <rPh sb="0" eb="1">
      <t>ゼン</t>
    </rPh>
    <phoneticPr fontId="2"/>
  </si>
  <si>
    <t>新規作成</t>
    <rPh sb="0" eb="2">
      <t>シンキ</t>
    </rPh>
    <rPh sb="2" eb="4">
      <t>サクセイ</t>
    </rPh>
    <phoneticPr fontId="2"/>
  </si>
  <si>
    <t>ユーザマスタ</t>
  </si>
  <si>
    <t>VARCHAR(40)</t>
    <phoneticPr fontId="2"/>
  </si>
  <si>
    <t>テーブル</t>
    <phoneticPr fontId="2"/>
  </si>
  <si>
    <t>シーケンス</t>
    <phoneticPr fontId="2"/>
  </si>
  <si>
    <t>DDL</t>
    <phoneticPr fontId="2"/>
  </si>
  <si>
    <t>※開始値は全て1</t>
    <rPh sb="1" eb="3">
      <t>カイシ</t>
    </rPh>
    <rPh sb="3" eb="4">
      <t>アタイ</t>
    </rPh>
    <rPh sb="5" eb="6">
      <t>スベ</t>
    </rPh>
    <phoneticPr fontId="2"/>
  </si>
  <si>
    <t>初期値</t>
    <rPh sb="0" eb="3">
      <t>ショキチ</t>
    </rPh>
    <phoneticPr fontId="2"/>
  </si>
  <si>
    <t>セイ</t>
    <phoneticPr fontId="4"/>
  </si>
  <si>
    <t>メイ</t>
    <phoneticPr fontId="4"/>
  </si>
  <si>
    <t>デフォルトグループ</t>
    <phoneticPr fontId="1"/>
  </si>
  <si>
    <t>SMALLINT</t>
    <phoneticPr fontId="2"/>
  </si>
  <si>
    <t>備考</t>
    <rPh sb="0" eb="2">
      <t>ビコウ</t>
    </rPh>
    <phoneticPr fontId="2"/>
  </si>
  <si>
    <t>グループID</t>
    <phoneticPr fontId="2"/>
  </si>
  <si>
    <t>グループ名</t>
    <rPh sb="4" eb="5">
      <t>ナ</t>
    </rPh>
    <phoneticPr fontId="4"/>
  </si>
  <si>
    <t>文書番号</t>
    <rPh sb="0" eb="2">
      <t>ブンショ</t>
    </rPh>
    <rPh sb="2" eb="4">
      <t>バンゴウ</t>
    </rPh>
    <phoneticPr fontId="2"/>
  </si>
  <si>
    <t>システム名</t>
    <rPh sb="4" eb="5">
      <t>ナ</t>
    </rPh>
    <phoneticPr fontId="2"/>
  </si>
  <si>
    <t>更新日</t>
    <rPh sb="0" eb="2">
      <t>コウシン</t>
    </rPh>
    <rPh sb="2" eb="3">
      <t>ヒ</t>
    </rPh>
    <phoneticPr fontId="2"/>
  </si>
  <si>
    <t>更新者</t>
    <rPh sb="0" eb="3">
      <t>コウシンシャ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</si>
  <si>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</si>
  <si>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</si>
  <si>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更新日</t>
    <rPh sb="0" eb="3">
      <t>コウシンビ</t>
    </rPh>
    <phoneticPr fontId="2"/>
  </si>
  <si>
    <t>ユーザID</t>
    <phoneticPr fontId="2"/>
  </si>
  <si>
    <t>パスワード</t>
    <phoneticPr fontId="2"/>
  </si>
  <si>
    <t>update_u_id</t>
  </si>
  <si>
    <t>update_date</t>
  </si>
  <si>
    <t>delflg</t>
  </si>
  <si>
    <t>login_id</t>
  </si>
  <si>
    <t>sei</t>
  </si>
  <si>
    <t>mei</t>
  </si>
  <si>
    <t>sei_kana</t>
  </si>
  <si>
    <t>mei_kana</t>
  </si>
  <si>
    <t>password</t>
  </si>
  <si>
    <t>mail</t>
  </si>
  <si>
    <t>ip</t>
  </si>
  <si>
    <t>default_g_id</t>
  </si>
  <si>
    <t>m_user_b</t>
    <phoneticPr fontId="2"/>
  </si>
  <si>
    <t>primary key (user_id,modify_count)</t>
  </si>
  <si>
    <t>group_id</t>
    <phoneticPr fontId="2"/>
  </si>
  <si>
    <t>DB作成</t>
    <rPh sb="2" eb="4">
      <t>サクセイ</t>
    </rPh>
    <phoneticPr fontId="15"/>
  </si>
  <si>
    <t>接続</t>
    <rPh sb="0" eb="2">
      <t>セツゾク</t>
    </rPh>
    <phoneticPr fontId="2"/>
  </si>
  <si>
    <t>psql -h localhost -p 5432 -U postgres -d postgres</t>
    <phoneticPr fontId="15"/>
  </si>
  <si>
    <t>ロール作成</t>
    <rPh sb="3" eb="5">
      <t>サクセイ</t>
    </rPh>
    <phoneticPr fontId="15"/>
  </si>
  <si>
    <t>exit</t>
  </si>
  <si>
    <t>※サーチパス</t>
    <phoneticPr fontId="2"/>
  </si>
  <si>
    <t>user_id</t>
    <phoneticPr fontId="2"/>
  </si>
  <si>
    <t>need_password_change</t>
    <phoneticPr fontId="2"/>
  </si>
  <si>
    <t>note</t>
    <phoneticPr fontId="2"/>
  </si>
  <si>
    <t>authority_lv</t>
    <phoneticPr fontId="2"/>
  </si>
  <si>
    <t>1:一般、2:参照専用、3:管理者</t>
    <rPh sb="7" eb="9">
      <t>サンショウ</t>
    </rPh>
    <rPh sb="9" eb="11">
      <t>センヨウ</t>
    </rPh>
    <phoneticPr fontId="2"/>
  </si>
  <si>
    <t>VARCHAR(60)</t>
    <phoneticPr fontId="2"/>
  </si>
  <si>
    <t>modify_count</t>
    <phoneticPr fontId="2"/>
  </si>
  <si>
    <t>m_group1_a</t>
    <phoneticPr fontId="2"/>
  </si>
  <si>
    <t>m_group1_b</t>
    <phoneticPr fontId="2"/>
  </si>
  <si>
    <t>グループマスタ親</t>
    <rPh sb="7" eb="8">
      <t>オヤ</t>
    </rPh>
    <phoneticPr fontId="2"/>
  </si>
  <si>
    <t>グループマスタ子</t>
    <rPh sb="7" eb="8">
      <t>コ</t>
    </rPh>
    <phoneticPr fontId="2"/>
  </si>
  <si>
    <t>m_group2_a</t>
    <phoneticPr fontId="2"/>
  </si>
  <si>
    <t>m_group2_b</t>
    <phoneticPr fontId="2"/>
  </si>
  <si>
    <t>modify_count1</t>
    <phoneticPr fontId="2"/>
  </si>
  <si>
    <t>更新回数1</t>
    <rPh sb="0" eb="2">
      <t>コウシン</t>
    </rPh>
    <rPh sb="2" eb="4">
      <t>カイスウ</t>
    </rPh>
    <phoneticPr fontId="4"/>
  </si>
  <si>
    <t>更新回数2</t>
    <rPh sb="0" eb="2">
      <t>コウシン</t>
    </rPh>
    <rPh sb="2" eb="4">
      <t>カイスウ</t>
    </rPh>
    <phoneticPr fontId="4"/>
  </si>
  <si>
    <t>modify_count2</t>
    <phoneticPr fontId="2"/>
  </si>
  <si>
    <t>group_name</t>
    <phoneticPr fontId="2"/>
  </si>
  <si>
    <t>primary key (group_id,modify_count1)</t>
    <phoneticPr fontId="2"/>
  </si>
  <si>
    <t>primary key (group_id,modify_count1,user_id,modify_count2)</t>
    <phoneticPr fontId="2"/>
  </si>
  <si>
    <t>modify_count1は未使用。本来、親が更新された際、子のmodify_count1も親に併せるべきだが、</t>
    <rPh sb="14" eb="17">
      <t>ミシヨウ</t>
    </rPh>
    <rPh sb="18" eb="20">
      <t>ホンライ</t>
    </rPh>
    <rPh sb="21" eb="22">
      <t>オヤ</t>
    </rPh>
    <rPh sb="23" eb="25">
      <t>コウシン</t>
    </rPh>
    <rPh sb="28" eb="29">
      <t>サイ</t>
    </rPh>
    <rPh sb="30" eb="31">
      <t>コ</t>
    </rPh>
    <rPh sb="46" eb="47">
      <t>オヤ</t>
    </rPh>
    <rPh sb="48" eb="49">
      <t>アワ</t>
    </rPh>
    <phoneticPr fontId="2"/>
  </si>
  <si>
    <t>そうした場合、仮に子が1億レコードあると、等倍で単調増加してしまうので、未使用としている。</t>
    <rPh sb="4" eb="6">
      <t>バアイ</t>
    </rPh>
    <rPh sb="7" eb="8">
      <t>カリ</t>
    </rPh>
    <rPh sb="9" eb="10">
      <t>コ</t>
    </rPh>
    <rPh sb="12" eb="13">
      <t>オク</t>
    </rPh>
    <rPh sb="21" eb="23">
      <t>トウバイ</t>
    </rPh>
    <rPh sb="24" eb="26">
      <t>タンチョウ</t>
    </rPh>
    <rPh sb="26" eb="28">
      <t>ゾウカ</t>
    </rPh>
    <rPh sb="36" eb="39">
      <t>ミシヨウ</t>
    </rPh>
    <phoneticPr fontId="2"/>
  </si>
  <si>
    <t>もし、履歴で、当時の親情報が見たい場合、更新日時から引っ張れば良い事にする。</t>
    <rPh sb="3" eb="5">
      <t>リレキ</t>
    </rPh>
    <rPh sb="7" eb="9">
      <t>トウジ</t>
    </rPh>
    <rPh sb="10" eb="11">
      <t>オヤ</t>
    </rPh>
    <rPh sb="11" eb="13">
      <t>ジョウホウ</t>
    </rPh>
    <rPh sb="14" eb="15">
      <t>ミ</t>
    </rPh>
    <rPh sb="17" eb="19">
      <t>バアイ</t>
    </rPh>
    <rPh sb="20" eb="22">
      <t>コウシン</t>
    </rPh>
    <rPh sb="22" eb="24">
      <t>ニチジ</t>
    </rPh>
    <rPh sb="26" eb="27">
      <t>ヒ</t>
    </rPh>
    <rPh sb="28" eb="29">
      <t>パ</t>
    </rPh>
    <rPh sb="31" eb="32">
      <t>ヨ</t>
    </rPh>
    <rPh sb="33" eb="34">
      <t>コト</t>
    </rPh>
    <phoneticPr fontId="2"/>
  </si>
  <si>
    <r>
      <rPr>
        <sz val="11"/>
        <color theme="0"/>
        <rFont val="メイリオ"/>
        <family val="3"/>
      </rPr>
      <t>#R1#</t>
    </r>
    <phoneticPr fontId="0"/>
  </si>
  <si>
    <r>
      <rPr>
        <sz val="11"/>
        <color theme="0"/>
        <rFont val="メイリオ"/>
        <family val="3"/>
      </rPr>
      <t>#R2#</t>
    </r>
    <phoneticPr fontId="0"/>
  </si>
  <si>
    <r>
      <rPr>
        <sz val="11"/>
        <color theme="0"/>
        <rFont val="メイリオ"/>
        <family val="3"/>
      </rPr>
      <t>#R3#</t>
    </r>
    <phoneticPr fontId="0"/>
  </si>
  <si>
    <r>
      <rPr>
        <sz val="11"/>
        <color theme="0"/>
        <rFont val="メイリオ"/>
        <family val="3"/>
      </rPr>
      <t>#R4#</t>
    </r>
    <phoneticPr fontId="0"/>
  </si>
  <si>
    <r>
      <rPr>
        <sz val="11"/>
        <color theme="0"/>
        <rFont val="メイリオ"/>
        <family val="3"/>
      </rPr>
      <t>#R5#</t>
    </r>
    <phoneticPr fontId="0"/>
  </si>
  <si>
    <r>
      <rPr>
        <b/>
        <sz val="12"/>
        <color rgb="FF000000"/>
        <rFont val="メイリオ"/>
        <family val="3"/>
      </rPr>
      <t>テーブル定義書</t>
    </r>
    <phoneticPr fontId="0"/>
  </si>
  <si>
    <r>
      <rPr>
        <sz val="8"/>
        <color indexed="9"/>
        <rFont val="メイリオ"/>
        <family val="3"/>
      </rPr>
      <t>改訂者</t>
    </r>
    <phoneticPr fontId="0"/>
  </si>
  <si>
    <t>宮村</t>
  </si>
  <si>
    <r>
      <rPr>
        <sz val="8"/>
        <color indexed="9"/>
        <rFont val="メイリオ"/>
        <family val="3"/>
      </rPr>
      <t>改訂日</t>
    </r>
    <phoneticPr fontId="0"/>
  </si>
  <si>
    <t>ユーザマスタ</t>
    <phoneticPr fontId="2"/>
  </si>
  <si>
    <t>m_user_a</t>
    <phoneticPr fontId="2"/>
  </si>
  <si>
    <t>グループマスタ親</t>
    <phoneticPr fontId="2"/>
  </si>
  <si>
    <t>グループマスタ子</t>
    <phoneticPr fontId="2"/>
  </si>
  <si>
    <t>Kai9必須カラム</t>
    <rPh sb="4" eb="6">
      <t>ヒッス</t>
    </rPh>
    <phoneticPr fontId="2"/>
  </si>
  <si>
    <t>テーブル名(和名)</t>
    <rPh sb="4" eb="5">
      <t>メイ</t>
    </rPh>
    <rPh sb="6" eb="8">
      <t>ワメイ</t>
    </rPh>
    <phoneticPr fontId="0"/>
  </si>
  <si>
    <t>カラム名(和名)</t>
    <rPh sb="3" eb="4">
      <t>ナ</t>
    </rPh>
    <rPh sb="5" eb="7">
      <t>ワメイ</t>
    </rPh>
    <phoneticPr fontId="2"/>
  </si>
  <si>
    <t>テーブル名</t>
    <phoneticPr fontId="0"/>
  </si>
  <si>
    <t>カラム名</t>
    <rPh sb="3" eb="4">
      <t>メイ</t>
    </rPh>
    <phoneticPr fontId="2"/>
  </si>
  <si>
    <t>履歴テーブル名</t>
    <phoneticPr fontId="0"/>
  </si>
  <si>
    <t>INTEGER</t>
    <phoneticPr fontId="2"/>
  </si>
  <si>
    <t>SERIAL</t>
    <phoneticPr fontId="2"/>
  </si>
  <si>
    <t>DBバージョン</t>
  </si>
  <si>
    <t>db_version_a</t>
    <phoneticPr fontId="2"/>
  </si>
  <si>
    <t>db_version_b</t>
    <phoneticPr fontId="2"/>
  </si>
  <si>
    <t>コメント_A</t>
    <phoneticPr fontId="2"/>
  </si>
  <si>
    <t>更新回数</t>
  </si>
  <si>
    <t>modify_count</t>
  </si>
  <si>
    <t>integer</t>
  </si>
  <si>
    <t>-</t>
  </si>
  <si>
    <t>○</t>
  </si>
  <si>
    <t>db_version</t>
    <phoneticPr fontId="2"/>
  </si>
  <si>
    <t>DBバージョンAPP</t>
  </si>
  <si>
    <t>db_version_app</t>
  </si>
  <si>
    <t>更新者</t>
  </si>
  <si>
    <t>更新日時</t>
  </si>
  <si>
    <t>timestamp</t>
  </si>
  <si>
    <t>primary key (MODIFY_COUNT)</t>
    <phoneticPr fontId="2"/>
  </si>
  <si>
    <t>primary key (modify_count)</t>
    <phoneticPr fontId="2"/>
  </si>
  <si>
    <t>環境マスタ</t>
    <rPh sb="0" eb="2">
      <t>カンキョウ</t>
    </rPh>
    <phoneticPr fontId="2"/>
  </si>
  <si>
    <t>m_env_a</t>
    <phoneticPr fontId="2"/>
  </si>
  <si>
    <t>m_env_b</t>
    <phoneticPr fontId="2"/>
  </si>
  <si>
    <t>text</t>
    <phoneticPr fontId="2"/>
  </si>
  <si>
    <t>一時フォルダ</t>
    <rPh sb="0" eb="2">
      <t>イチジ</t>
    </rPh>
    <phoneticPr fontId="2"/>
  </si>
  <si>
    <t>VARCHAR(300)</t>
    <phoneticPr fontId="2"/>
  </si>
  <si>
    <t>SVN_React_URL</t>
    <phoneticPr fontId="2"/>
  </si>
  <si>
    <t>SVN_Spring_URL</t>
    <phoneticPr fontId="2"/>
  </si>
  <si>
    <t>SVN_React_フォルダ</t>
    <phoneticPr fontId="2"/>
  </si>
  <si>
    <t>SVN_Spring_フォルダ</t>
    <phoneticPr fontId="2"/>
  </si>
  <si>
    <t>svn_react_dir</t>
    <phoneticPr fontId="2"/>
  </si>
  <si>
    <t>svn_spring_dir</t>
    <phoneticPr fontId="2"/>
  </si>
  <si>
    <t>svn_react_url</t>
    <phoneticPr fontId="2"/>
  </si>
  <si>
    <t>svn_spring_url</t>
    <phoneticPr fontId="2"/>
  </si>
  <si>
    <t>一時フォルダ保持日</t>
    <rPh sb="0" eb="2">
      <t>イチジ</t>
    </rPh>
    <rPh sb="6" eb="8">
      <t>ホジ</t>
    </rPh>
    <rPh sb="8" eb="9">
      <t>ヒ</t>
    </rPh>
    <phoneticPr fontId="2"/>
  </si>
  <si>
    <t>SVN_ID</t>
    <phoneticPr fontId="2"/>
  </si>
  <si>
    <t>SVNパスワード</t>
    <phoneticPr fontId="2"/>
  </si>
  <si>
    <t>svn_id</t>
    <phoneticPr fontId="2"/>
  </si>
  <si>
    <t>svn_pw</t>
    <phoneticPr fontId="2"/>
  </si>
  <si>
    <t>VARCHAR(50)</t>
    <phoneticPr fontId="2"/>
  </si>
  <si>
    <t>SVNパスワードsalt</t>
    <phoneticPr fontId="2"/>
  </si>
  <si>
    <t>svn_pw_salt</t>
    <phoneticPr fontId="2"/>
  </si>
  <si>
    <t>コメント_B</t>
    <phoneticPr fontId="2"/>
  </si>
  <si>
    <t>CREATE SCHEMA kai9com;</t>
    <phoneticPr fontId="2"/>
  </si>
  <si>
    <t>CREATE DATABASE kai9com;</t>
    <phoneticPr fontId="15"/>
  </si>
  <si>
    <t>ALTER ROLE kai9comadmin WITH SUPERUSER;</t>
    <phoneticPr fontId="2"/>
  </si>
  <si>
    <t>ALTER ROLE kai9compg WITH LOGIN;</t>
    <phoneticPr fontId="2"/>
  </si>
  <si>
    <t>ALTER USER kai9comadmin SET search_path TO kai9com;</t>
    <phoneticPr fontId="2"/>
  </si>
  <si>
    <t>ALTER USER kai9compg SET search_path TO kai9com;</t>
    <phoneticPr fontId="2"/>
  </si>
  <si>
    <t>psql -U kai9comadmin -d kai9com -p 5432</t>
    <phoneticPr fontId="2"/>
  </si>
  <si>
    <t>WEB画面用</t>
    <rPh sb="3" eb="5">
      <t>ガメン</t>
    </rPh>
    <rPh sb="5" eb="6">
      <t>ヨウ</t>
    </rPh>
    <phoneticPr fontId="2"/>
  </si>
  <si>
    <t>編集(管理者)</t>
    <phoneticPr fontId="2"/>
  </si>
  <si>
    <t>編集(一般)</t>
    <phoneticPr fontId="2"/>
  </si>
  <si>
    <t>編集(参照専用)</t>
    <phoneticPr fontId="2"/>
  </si>
  <si>
    <t>最小桁数</t>
    <rPh sb="2" eb="4">
      <t>ケタスウ</t>
    </rPh>
    <phoneticPr fontId="2"/>
  </si>
  <si>
    <t>WEB初期値</t>
    <phoneticPr fontId="2"/>
  </si>
  <si>
    <t>INPUT TYPE</t>
    <phoneticPr fontId="2"/>
  </si>
  <si>
    <t>バリデーションチェック</t>
    <phoneticPr fontId="2"/>
  </si>
  <si>
    <t>特殊制御</t>
  </si>
  <si>
    <t>不可固定</t>
    <rPh sb="0" eb="2">
      <t>フカ</t>
    </rPh>
    <rPh sb="2" eb="4">
      <t>コテイ</t>
    </rPh>
    <phoneticPr fontId="2"/>
  </si>
  <si>
    <t>可</t>
    <rPh sb="0" eb="1">
      <t>カ</t>
    </rPh>
    <phoneticPr fontId="2"/>
  </si>
  <si>
    <t>不可</t>
    <rPh sb="0" eb="2">
      <t>フカ</t>
    </rPh>
    <phoneticPr fontId="2"/>
  </si>
  <si>
    <t>ブランク(空欄)</t>
    <rPh sb="5" eb="7">
      <t>クウラン</t>
    </rPh>
    <phoneticPr fontId="15"/>
  </si>
  <si>
    <t>TextInput</t>
    <phoneticPr fontId="15"/>
  </si>
  <si>
    <t>NumberInput</t>
    <phoneticPr fontId="2"/>
  </si>
  <si>
    <t>ユニークINDEX</t>
    <phoneticPr fontId="2"/>
  </si>
  <si>
    <t>一般INDEX</t>
    <rPh sb="0" eb="2">
      <t>イッパン</t>
    </rPh>
    <phoneticPr fontId="2"/>
  </si>
  <si>
    <t>必須</t>
    <rPh sb="0" eb="2">
      <t>ヒッス</t>
    </rPh>
    <phoneticPr fontId="2"/>
  </si>
  <si>
    <t>未チェック状態</t>
    <rPh sb="0" eb="1">
      <t>ミ</t>
    </rPh>
    <rPh sb="5" eb="7">
      <t>ジョウタイ</t>
    </rPh>
    <phoneticPr fontId="15"/>
  </si>
  <si>
    <t>CheckBox</t>
    <phoneticPr fontId="2"/>
  </si>
  <si>
    <t>対象外</t>
    <rPh sb="0" eb="2">
      <t>タイショウ</t>
    </rPh>
    <rPh sb="2" eb="3">
      <t>ガイ</t>
    </rPh>
    <phoneticPr fontId="2"/>
  </si>
  <si>
    <t>半角限定</t>
    <rPh sb="0" eb="2">
      <t>ハンカク</t>
    </rPh>
    <rPh sb="2" eb="4">
      <t>ゲンテイ</t>
    </rPh>
    <phoneticPr fontId="2"/>
  </si>
  <si>
    <t>全角カナ限定</t>
    <rPh sb="0" eb="2">
      <t>ゼンカク</t>
    </rPh>
    <phoneticPr fontId="2"/>
  </si>
  <si>
    <t>TextArea</t>
    <phoneticPr fontId="2"/>
  </si>
  <si>
    <t>未選択</t>
    <rPh sb="0" eb="1">
      <t>ミ</t>
    </rPh>
    <rPh sb="1" eb="3">
      <t>センタク</t>
    </rPh>
    <phoneticPr fontId="15"/>
  </si>
  <si>
    <t>SelectInput</t>
    <phoneticPr fontId="15"/>
  </si>
  <si>
    <t>【relation】m_group1_a.group_id:m_group1_a.group_name</t>
    <phoneticPr fontId="2"/>
  </si>
  <si>
    <t>SVN_Scenario_フォルダ</t>
    <phoneticPr fontId="2"/>
  </si>
  <si>
    <t>SVN_Scenario_URL</t>
    <phoneticPr fontId="2"/>
  </si>
  <si>
    <t>svn_scenario_dir</t>
  </si>
  <si>
    <t>svn_scenario_url</t>
  </si>
  <si>
    <t>SVN_Testdata_URL</t>
    <phoneticPr fontId="2"/>
  </si>
  <si>
    <t>svn_testdata_url</t>
    <phoneticPr fontId="2"/>
  </si>
  <si>
    <t>ソース自動生成に用いる一時フォルダ</t>
    <rPh sb="3" eb="5">
      <t>ジドウ</t>
    </rPh>
    <rPh sb="5" eb="7">
      <t>セイセイ</t>
    </rPh>
    <rPh sb="8" eb="9">
      <t>モチ</t>
    </rPh>
    <rPh sb="11" eb="13">
      <t>イチジ</t>
    </rPh>
    <phoneticPr fontId="2"/>
  </si>
  <si>
    <t>一時フォルダの自動削除までの期間</t>
    <rPh sb="0" eb="2">
      <t>イチジ</t>
    </rPh>
    <rPh sb="7" eb="9">
      <t>ジドウ</t>
    </rPh>
    <rPh sb="9" eb="11">
      <t>サクジョ</t>
    </rPh>
    <rPh sb="14" eb="16">
      <t>キカン</t>
    </rPh>
    <phoneticPr fontId="2"/>
  </si>
  <si>
    <t>kai9tmpl生成用の一時フォルダ</t>
    <rPh sb="8" eb="10">
      <t>セイセイ</t>
    </rPh>
    <rPh sb="10" eb="11">
      <t>ヨウ</t>
    </rPh>
    <rPh sb="12" eb="14">
      <t>イチジ</t>
    </rPh>
    <phoneticPr fontId="2"/>
  </si>
  <si>
    <t>kai9tmplのSVN格納先</t>
    <rPh sb="12" eb="14">
      <t>カクノウ</t>
    </rPh>
    <rPh sb="14" eb="15">
      <t>サキ</t>
    </rPh>
    <phoneticPr fontId="2"/>
  </si>
  <si>
    <t>SVNのID</t>
    <phoneticPr fontId="2"/>
  </si>
  <si>
    <t>SVNのPW</t>
    <phoneticPr fontId="2"/>
  </si>
  <si>
    <t>暗号化キー</t>
    <rPh sb="0" eb="3">
      <t>アンゴウカ</t>
    </rPh>
    <phoneticPr fontId="2"/>
  </si>
  <si>
    <t>例）</t>
    <rPh sb="0" eb="1">
      <t>レイ</t>
    </rPh>
    <phoneticPr fontId="2"/>
  </si>
  <si>
    <t>svn_testdata_dir</t>
    <phoneticPr fontId="2"/>
  </si>
  <si>
    <t>SVN_Testdata_フォルダ</t>
    <phoneticPr fontId="2"/>
  </si>
  <si>
    <t>(modify_count, tmp_dir, tmp_dir_holding_date, svn_react_dir, svn_spring_dir, svn_scenario_dir, svn_testdata_dir, svn_react_url, svn_spring_url, svn_scenario_url, svn_testdata_url, svn_id, svn_pw, svn_pw_salt, update_u_id, update_date)</t>
  </si>
  <si>
    <t>VALUES</t>
    <phoneticPr fontId="2"/>
  </si>
  <si>
    <t>(1, 'D:\kai9\kai9com\tmp', 3, 'D:\kai9\kai9com\src\kai9template_react', 'D:\kai9\kai9com\src\kai9template_spring', 'D:\kai9\kai9com\src\kai9template_scenario', 'D:\kai9\kai9com\src\kai9template_testdata', 'https://miya-pc2/svn/React/02.Kai9ReactTemplate', 'https://miya-pc2/svn/java/Kai9Template', 'https://miya-pc2/svn/java/kai9test/文書/06.テスト/01.処理シナリオ/0005_処理シナリオ_シングルテーブル.xlsx', 'https://miya-pc2/svn/java/kai9test/文書/06.テスト/02.テストデータ/0005-1', 'miyamura', '21208baa63ed3e89c227856e8a45316695a8fc579c5d9cdc9ca61e3d674bc849', '18f3b61f45f30c71', 4, '2024-06-04 08:23:27.332');</t>
  </si>
  <si>
    <t>8桁以上</t>
    <rPh sb="1" eb="4">
      <t>ケタイジョウ</t>
    </rPh>
    <phoneticPr fontId="2"/>
  </si>
  <si>
    <t>12桁以上、大文字/小文字/数値の混在必須</t>
    <rPh sb="2" eb="5">
      <t>ケタイジョウ</t>
    </rPh>
    <rPh sb="6" eb="9">
      <t>オオモジ</t>
    </rPh>
    <rPh sb="10" eb="13">
      <t>コモジ</t>
    </rPh>
    <rPh sb="14" eb="16">
      <t>スウチ</t>
    </rPh>
    <rPh sb="17" eb="19">
      <t>コンザイ</t>
    </rPh>
    <rPh sb="19" eb="21">
      <t>ヒッス</t>
    </rPh>
    <phoneticPr fontId="2"/>
  </si>
  <si>
    <t>※システムテーブルなので残して(作成して)下さい</t>
    <rPh sb="12" eb="13">
      <t>ノコクダ</t>
    </rPh>
    <phoneticPr fontId="2"/>
  </si>
  <si>
    <t>進捗状況</t>
    <phoneticPr fontId="2"/>
  </si>
  <si>
    <t>progress_status</t>
    <phoneticPr fontId="2"/>
  </si>
  <si>
    <t>無し</t>
    <rPh sb="0" eb="1">
      <t>ナ</t>
    </rPh>
    <phoneticPr fontId="2"/>
  </si>
  <si>
    <t>ID</t>
    <phoneticPr fontId="2"/>
  </si>
  <si>
    <t>id</t>
    <phoneticPr fontId="2"/>
  </si>
  <si>
    <t>serial</t>
  </si>
  <si>
    <t>プロセス名</t>
    <rPh sb="4" eb="5">
      <t>メイ</t>
    </rPh>
    <phoneticPr fontId="2"/>
  </si>
  <si>
    <t>process_name</t>
    <phoneticPr fontId="2"/>
  </si>
  <si>
    <t>varchar(255)</t>
    <phoneticPr fontId="2"/>
  </si>
  <si>
    <t>ステータス</t>
    <phoneticPr fontId="2"/>
  </si>
  <si>
    <t>status</t>
    <phoneticPr fontId="2"/>
  </si>
  <si>
    <t>varchar(300)</t>
    <phoneticPr fontId="2"/>
  </si>
  <si>
    <t>進捗1</t>
    <rPh sb="0" eb="2">
      <t>シンチョク</t>
    </rPh>
    <phoneticPr fontId="2"/>
  </si>
  <si>
    <t>progress1</t>
    <phoneticPr fontId="2"/>
  </si>
  <si>
    <t>進捗2</t>
    <rPh sb="0" eb="2">
      <t>シンチョク</t>
    </rPh>
    <phoneticPr fontId="2"/>
  </si>
  <si>
    <t>progress2</t>
    <phoneticPr fontId="2"/>
  </si>
  <si>
    <t>中止</t>
    <rPh sb="0" eb="2">
      <t>チュウシ</t>
    </rPh>
    <phoneticPr fontId="2"/>
  </si>
  <si>
    <t>is_stop</t>
    <phoneticPr fontId="2"/>
  </si>
  <si>
    <t>boolean</t>
  </si>
  <si>
    <t>メッセージ</t>
    <phoneticPr fontId="2"/>
  </si>
  <si>
    <t>message</t>
    <phoneticPr fontId="2"/>
  </si>
  <si>
    <t>update_u_id</t>
    <phoneticPr fontId="2"/>
  </si>
  <si>
    <t>primary key (id)</t>
    <phoneticPr fontId="2"/>
  </si>
  <si>
    <t>kai9compg</t>
    <phoneticPr fontId="2"/>
  </si>
  <si>
    <t>--LOGINユーザの権限</t>
    <rPh sb="11" eb="13">
      <t>ケンゲン</t>
    </rPh>
    <phoneticPr fontId="2"/>
  </si>
  <si>
    <t>--シリアル型がある場合、シーケンスにも権限付与が必要</t>
    <phoneticPr fontId="2"/>
  </si>
  <si>
    <t>環境設定</t>
    <rPh sb="0" eb="2">
      <t>カンキョウ</t>
    </rPh>
    <rPh sb="2" eb="4">
      <t>セッテイ</t>
    </rPh>
    <phoneticPr fontId="2"/>
  </si>
  <si>
    <t>app_env_a</t>
  </si>
  <si>
    <t>INSERT INTO kai9com.app_env_a</t>
  </si>
  <si>
    <t>INSERT INTO kai9com.app_env_b</t>
  </si>
  <si>
    <t>app_env_b</t>
    <phoneticPr fontId="2"/>
  </si>
  <si>
    <t>dir_tmp</t>
    <phoneticPr fontId="2"/>
  </si>
  <si>
    <t>del_days_tmp</t>
    <phoneticPr fontId="2"/>
  </si>
  <si>
    <t>以下をコマンドプロンプトにて実行する</t>
    <rPh sb="0" eb="2">
      <t>イカ</t>
    </rPh>
    <rPh sb="14" eb="16">
      <t>ジッコウ</t>
    </rPh>
    <phoneticPr fontId="15"/>
  </si>
  <si>
    <t>※接続先やID、PW等は適宜変更を</t>
    <rPh sb="1" eb="3">
      <t>セツゾク</t>
    </rPh>
    <rPh sb="3" eb="4">
      <t>サキ</t>
    </rPh>
    <rPh sb="10" eb="11">
      <t>ナド</t>
    </rPh>
    <rPh sb="12" eb="14">
      <t>テキギ</t>
    </rPh>
    <rPh sb="14" eb="16">
      <t>ヘンコウ</t>
    </rPh>
    <phoneticPr fontId="2"/>
  </si>
  <si>
    <t>※admin権限ユーザとして作成</t>
    <rPh sb="6" eb="8">
      <t>ケンゲン</t>
    </rPh>
    <rPh sb="14" eb="16">
      <t>サクセイ</t>
    </rPh>
    <phoneticPr fontId="2"/>
  </si>
  <si>
    <t>※プログラムから利用する一般ユーザとして作成</t>
    <rPh sb="8" eb="10">
      <t>リヨウ</t>
    </rPh>
    <rPh sb="12" eb="14">
      <t>イッパン</t>
    </rPh>
    <rPh sb="20" eb="22">
      <t>サクセイ</t>
    </rPh>
    <phoneticPr fontId="2"/>
  </si>
  <si>
    <r>
      <t>create role kai9comadmin with login password '</t>
    </r>
    <r>
      <rPr>
        <sz val="11"/>
        <color rgb="FFFF0000"/>
        <rFont val="Meiryo UI"/>
        <family val="3"/>
        <charset val="128"/>
      </rPr>
      <t>管理ユーザのパスワード</t>
    </r>
    <r>
      <rPr>
        <sz val="11"/>
        <color rgb="FF222222"/>
        <rFont val="Meiryo UI"/>
        <family val="3"/>
        <charset val="128"/>
      </rPr>
      <t xml:space="preserve">'; </t>
    </r>
    <rPh sb="46" eb="48">
      <t>カンリ</t>
    </rPh>
    <phoneticPr fontId="2"/>
  </si>
  <si>
    <r>
      <t>create role kai9compg with login password '</t>
    </r>
    <r>
      <rPr>
        <sz val="11"/>
        <color rgb="FFFF0000"/>
        <rFont val="Meiryo UI"/>
        <family val="3"/>
        <charset val="128"/>
      </rPr>
      <t>一般ユーザのパスワード</t>
    </r>
    <r>
      <rPr>
        <sz val="11"/>
        <color rgb="FF222222"/>
        <rFont val="Meiryo UI"/>
        <family val="3"/>
        <charset val="128"/>
      </rPr>
      <t xml:space="preserve">'; </t>
    </r>
    <rPh sb="43" eb="45">
      <t>イッパン</t>
    </rPh>
    <phoneticPr fontId="2"/>
  </si>
  <si>
    <t>接続</t>
    <rPh sb="0" eb="2">
      <t>セツゾク</t>
    </rPh>
    <phoneticPr fontId="2"/>
  </si>
  <si>
    <t>※管理ユーザのパスワードで接続</t>
    <rPh sb="13" eb="15">
      <t>セツゾク</t>
    </rPh>
    <phoneticPr fontId="2"/>
  </si>
  <si>
    <t>作成</t>
    <rPh sb="0" eb="2">
      <t>サクセイ</t>
    </rPh>
    <phoneticPr fontId="2"/>
  </si>
  <si>
    <t>切断</t>
  </si>
  <si>
    <t>切断</t>
    <rPh sb="0" eb="2">
      <t>セツダン</t>
    </rPh>
    <phoneticPr fontId="2"/>
  </si>
  <si>
    <t>※ログインユーザを変えるので切断</t>
    <rPh sb="9" eb="10">
      <t>カ</t>
    </rPh>
    <rPh sb="14" eb="16">
      <t>セツダン</t>
    </rPh>
    <phoneticPr fontId="2"/>
  </si>
  <si>
    <t>スキーマ作成</t>
    <rPh sb="4" eb="6">
      <t>サクセイ</t>
    </rPh>
    <phoneticPr fontId="15"/>
  </si>
  <si>
    <t>※ユーザ名やID、データベース名などを変える場合、全て小文字で入力する事（小文字、大文字を区別するので、判り辛くなるため）</t>
    <rPh sb="4" eb="5">
      <t>ナ</t>
    </rPh>
    <rPh sb="15" eb="16">
      <t>ナ</t>
    </rPh>
    <rPh sb="19" eb="20">
      <t>カ</t>
    </rPh>
    <rPh sb="22" eb="24">
      <t>バアイ</t>
    </rPh>
    <rPh sb="25" eb="26">
      <t>スベ</t>
    </rPh>
    <rPh sb="27" eb="30">
      <t>コモジ</t>
    </rPh>
    <rPh sb="31" eb="33">
      <t>ニュウリョク</t>
    </rPh>
    <rPh sb="35" eb="36">
      <t>コト</t>
    </rPh>
    <rPh sb="37" eb="40">
      <t>コモジ</t>
    </rPh>
    <rPh sb="41" eb="44">
      <t>オオモジ</t>
    </rPh>
    <rPh sb="45" eb="47">
      <t>クベツ</t>
    </rPh>
    <rPh sb="52" eb="53">
      <t>ワカ</t>
    </rPh>
    <rPh sb="54" eb="55">
      <t>ヅラ</t>
    </rPh>
    <phoneticPr fontId="2"/>
  </si>
  <si>
    <t>テーブル設計方針、テーブル定義書の使い方については、kai9tmplのテーブル定義書を参照。</t>
    <rPh sb="4" eb="6">
      <t>セッケイ</t>
    </rPh>
    <rPh sb="6" eb="8">
      <t>ホウシン</t>
    </rPh>
    <rPh sb="39" eb="42">
      <t>テイギショ</t>
    </rPh>
    <rPh sb="43" eb="45">
      <t>サンショウ</t>
    </rPh>
    <phoneticPr fontId="2"/>
  </si>
  <si>
    <t>2024/11/6時点の断面情報としては以下の通り(最新情報ではないので注意)</t>
    <rPh sb="9" eb="11">
      <t>ジテン</t>
    </rPh>
    <rPh sb="12" eb="14">
      <t>ダンメン</t>
    </rPh>
    <rPh sb="14" eb="16">
      <t>ジョウホウ</t>
    </rPh>
    <rPh sb="20" eb="22">
      <t>イカ</t>
    </rPh>
    <rPh sb="23" eb="24">
      <t>トオ</t>
    </rPh>
    <rPh sb="26" eb="28">
      <t>サイシン</t>
    </rPh>
    <rPh sb="28" eb="30">
      <t>ジョウホウ</t>
    </rPh>
    <rPh sb="36" eb="38">
      <t>チュウイ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</si>
</sst>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メイリオ"/>
      <family val="3"/>
      <charset val="128"/>
    </font>
    <font>
      <sz val="8"/>
      <color indexed="9"/>
      <name val="メイリオ"/>
      <family val="3"/>
      <charset val="128"/>
    </font>
    <font>
      <sz val="8"/>
      <name val="メイリオ"/>
      <family val="3"/>
      <charset val="128"/>
    </font>
    <font>
      <sz val="26"/>
      <name val="メイリオ"/>
      <family val="3"/>
      <charset val="128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sz val="12"/>
      <color theme="0"/>
      <name val="メイリオ"/>
      <family val="3"/>
      <charset val="128"/>
    </font>
    <font>
      <sz val="12"/>
      <name val="メイリオ"/>
      <family val="3"/>
      <charset val="128"/>
    </font>
    <font>
      <sz val="12"/>
      <color indexed="9"/>
      <name val="メイリオ"/>
      <family val="3"/>
      <charset val="128"/>
    </font>
    <font>
      <sz val="12"/>
      <color theme="7" tint="0.59999389629810485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1"/>
      <color theme="0"/>
      <name val="メイリオ"/>
      <family val="3"/>
      <charset val="128"/>
    </font>
    <font>
      <sz val="11"/>
      <color theme="0"/>
      <name val="メイリオ"/>
      <family val="3"/>
    </font>
    <font>
      <b/>
      <sz val="12"/>
      <color rgb="FF000000"/>
      <name val="メイリオ"/>
      <family val="3"/>
    </font>
    <font>
      <sz val="8"/>
      <color indexed="9"/>
      <name val="メイリオ"/>
      <family val="3"/>
    </font>
    <font>
      <sz val="11"/>
      <color rgb="FFFF0000"/>
      <name val="メイリオ"/>
      <family val="3"/>
      <charset val="128"/>
    </font>
    <font>
      <b/>
      <sz val="11"/>
      <color theme="4" tint="-0.49998474074526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11"/>
      <color rgb="FF222222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trike/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151">
    <xf numFmtId="0" fontId="0" fillId="0" borderId="0" xfId="0"/>
    <xf numFmtId="0" fontId="7" fillId="0" borderId="3" xfId="2" applyFont="1" applyBorder="1" applyAlignment="1">
      <alignment vertical="top"/>
    </xf>
    <xf numFmtId="0" fontId="7" fillId="0" borderId="4" xfId="2" applyFont="1" applyBorder="1" applyAlignment="1">
      <alignment vertical="top"/>
    </xf>
    <xf numFmtId="0" fontId="7" fillId="0" borderId="5" xfId="2" applyFont="1" applyBorder="1" applyAlignment="1">
      <alignment vertical="top"/>
    </xf>
    <xf numFmtId="0" fontId="7" fillId="0" borderId="0" xfId="2" applyFont="1"/>
    <xf numFmtId="0" fontId="7" fillId="0" borderId="1" xfId="2" applyFont="1" applyBorder="1" applyAlignment="1">
      <alignment vertical="top"/>
    </xf>
    <xf numFmtId="0" fontId="7" fillId="0" borderId="0" xfId="2" applyFont="1" applyAlignment="1">
      <alignment vertical="top"/>
    </xf>
    <xf numFmtId="0" fontId="7" fillId="0" borderId="2" xfId="2" applyFont="1" applyBorder="1" applyAlignment="1">
      <alignment vertical="top"/>
    </xf>
    <xf numFmtId="0" fontId="7" fillId="0" borderId="1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0" xfId="2" applyFont="1" applyAlignment="1">
      <alignment vertical="center"/>
    </xf>
    <xf numFmtId="0" fontId="7" fillId="0" borderId="7" xfId="2" applyFont="1" applyBorder="1" applyAlignment="1">
      <alignment vertical="top"/>
    </xf>
    <xf numFmtId="0" fontId="7" fillId="0" borderId="8" xfId="2" applyFont="1" applyBorder="1" applyAlignment="1">
      <alignment vertical="top"/>
    </xf>
    <xf numFmtId="0" fontId="7" fillId="0" borderId="9" xfId="2" applyFont="1" applyBorder="1" applyAlignment="1">
      <alignment vertical="top"/>
    </xf>
    <xf numFmtId="0" fontId="10" fillId="0" borderId="0" xfId="0" applyFont="1"/>
    <xf numFmtId="0" fontId="10" fillId="0" borderId="6" xfId="0" applyFont="1" applyBorder="1"/>
    <xf numFmtId="14" fontId="10" fillId="0" borderId="6" xfId="0" applyNumberFormat="1" applyFont="1" applyBorder="1" applyAlignment="1">
      <alignment horizontal="left"/>
    </xf>
    <xf numFmtId="0" fontId="10" fillId="0" borderId="10" xfId="0" applyFont="1" applyBorder="1"/>
    <xf numFmtId="0" fontId="10" fillId="0" borderId="6" xfId="0" applyFont="1" applyBorder="1" applyAlignment="1">
      <alignment shrinkToFit="1"/>
    </xf>
    <xf numFmtId="0" fontId="5" fillId="0" borderId="0" xfId="1" applyFont="1" applyAlignment="1">
      <alignment vertical="center"/>
    </xf>
    <xf numFmtId="0" fontId="12" fillId="0" borderId="0" xfId="3" applyFont="1"/>
    <xf numFmtId="0" fontId="11" fillId="6" borderId="6" xfId="3" applyFont="1" applyFill="1" applyBorder="1" applyAlignment="1">
      <alignment horizontal="center" vertical="center"/>
    </xf>
    <xf numFmtId="0" fontId="11" fillId="6" borderId="6" xfId="3" applyFont="1" applyFill="1" applyBorder="1" applyAlignment="1">
      <alignment vertical="top"/>
    </xf>
    <xf numFmtId="0" fontId="12" fillId="0" borderId="6" xfId="3" applyFont="1" applyBorder="1" applyAlignment="1">
      <alignment vertical="top"/>
    </xf>
    <xf numFmtId="0" fontId="12" fillId="0" borderId="6" xfId="3" applyFont="1" applyBorder="1" applyAlignment="1">
      <alignment vertical="top" wrapText="1"/>
    </xf>
    <xf numFmtId="14" fontId="12" fillId="0" borderId="6" xfId="3" applyNumberFormat="1" applyFont="1" applyBorder="1" applyAlignment="1">
      <alignment horizontal="center" vertical="top"/>
    </xf>
    <xf numFmtId="0" fontId="12" fillId="0" borderId="6" xfId="3" applyFont="1" applyBorder="1" applyAlignment="1">
      <alignment horizontal="center" vertical="top"/>
    </xf>
    <xf numFmtId="0" fontId="11" fillId="6" borderId="6" xfId="3" applyFont="1" applyFill="1" applyBorder="1"/>
    <xf numFmtId="0" fontId="12" fillId="0" borderId="6" xfId="3" applyFont="1" applyBorder="1"/>
    <xf numFmtId="0" fontId="12" fillId="0" borderId="0" xfId="0" applyFont="1"/>
    <xf numFmtId="0" fontId="13" fillId="2" borderId="6" xfId="0" applyFont="1" applyFill="1" applyBorder="1" applyAlignment="1">
      <alignment horizontal="center" vertical="center"/>
    </xf>
    <xf numFmtId="0" fontId="12" fillId="0" borderId="14" xfId="0" applyFont="1" applyBorder="1" applyAlignment="1">
      <alignment shrinkToFit="1"/>
    </xf>
    <xf numFmtId="0" fontId="12" fillId="0" borderId="6" xfId="0" applyFont="1" applyBorder="1"/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 shrinkToFit="1"/>
    </xf>
    <xf numFmtId="0" fontId="12" fillId="0" borderId="10" xfId="0" applyFont="1" applyBorder="1"/>
    <xf numFmtId="0" fontId="12" fillId="0" borderId="15" xfId="0" applyFont="1" applyBorder="1" applyAlignment="1">
      <alignment shrinkToFit="1"/>
    </xf>
    <xf numFmtId="0" fontId="12" fillId="0" borderId="6" xfId="0" applyFont="1" applyBorder="1" applyAlignment="1">
      <alignment shrinkToFit="1"/>
    </xf>
    <xf numFmtId="0" fontId="12" fillId="3" borderId="10" xfId="0" applyFont="1" applyFill="1" applyBorder="1"/>
    <xf numFmtId="0" fontId="12" fillId="3" borderId="12" xfId="0" applyFont="1" applyFill="1" applyBorder="1"/>
    <xf numFmtId="0" fontId="12" fillId="3" borderId="16" xfId="0" applyFont="1" applyFill="1" applyBorder="1"/>
    <xf numFmtId="0" fontId="12" fillId="0" borderId="13" xfId="0" applyFont="1" applyBorder="1" applyAlignment="1">
      <alignment shrinkToFit="1"/>
    </xf>
    <xf numFmtId="0" fontId="6" fillId="5" borderId="6" xfId="1" applyFont="1" applyFill="1" applyBorder="1" applyAlignment="1">
      <alignment horizontal="right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center"/>
    </xf>
    <xf numFmtId="0" fontId="16" fillId="8" borderId="0" xfId="0" applyFont="1" applyFill="1" applyAlignment="1">
      <alignment shrinkToFit="1"/>
    </xf>
    <xf numFmtId="0" fontId="5" fillId="0" borderId="11" xfId="1" applyFont="1" applyBorder="1" applyAlignment="1">
      <alignment vertical="center"/>
    </xf>
    <xf numFmtId="0" fontId="14" fillId="5" borderId="10" xfId="0" applyFont="1" applyFill="1" applyBorder="1" applyAlignment="1">
      <alignment vertical="top"/>
    </xf>
    <xf numFmtId="0" fontId="0" fillId="5" borderId="0" xfId="0" applyFill="1"/>
    <xf numFmtId="0" fontId="10" fillId="0" borderId="8" xfId="0" applyFont="1" applyBorder="1" applyAlignment="1">
      <alignment vertical="top"/>
    </xf>
    <xf numFmtId="0" fontId="6" fillId="4" borderId="10" xfId="0" applyFont="1" applyFill="1" applyBorder="1" applyAlignment="1">
      <alignment vertical="center"/>
    </xf>
    <xf numFmtId="0" fontId="10" fillId="0" borderId="10" xfId="0" applyFont="1" applyBorder="1" applyAlignment="1">
      <alignment vertical="top"/>
    </xf>
    <xf numFmtId="0" fontId="6" fillId="2" borderId="3" xfId="0" applyFont="1" applyFill="1" applyBorder="1" applyAlignment="1">
      <alignment vertical="center"/>
    </xf>
    <xf numFmtId="0" fontId="10" fillId="0" borderId="6" xfId="0" applyFont="1" applyBorder="1" applyAlignment="1">
      <alignment horizontal="center"/>
    </xf>
    <xf numFmtId="0" fontId="10" fillId="0" borderId="24" xfId="0" applyFont="1" applyBorder="1" applyAlignment="1">
      <alignment horizontal="center" shrinkToFit="1"/>
    </xf>
    <xf numFmtId="0" fontId="10" fillId="0" borderId="25" xfId="0" applyFont="1" applyBorder="1" applyAlignment="1">
      <alignment horizontal="center"/>
    </xf>
    <xf numFmtId="0" fontId="10" fillId="0" borderId="25" xfId="0" applyFont="1" applyBorder="1"/>
    <xf numFmtId="0" fontId="12" fillId="0" borderId="0" xfId="0" quotePrefix="1" applyFont="1"/>
    <xf numFmtId="0" fontId="12" fillId="0" borderId="10" xfId="0" applyFont="1" applyBorder="1" applyAlignment="1">
      <alignment shrinkToFit="1"/>
    </xf>
    <xf numFmtId="0" fontId="11" fillId="8" borderId="10" xfId="0" applyFont="1" applyFill="1" applyBorder="1"/>
    <xf numFmtId="0" fontId="11" fillId="8" borderId="12" xfId="0" applyFont="1" applyFill="1" applyBorder="1"/>
    <xf numFmtId="0" fontId="11" fillId="8" borderId="16" xfId="0" applyFont="1" applyFill="1" applyBorder="1"/>
    <xf numFmtId="0" fontId="13" fillId="2" borderId="13" xfId="0" applyFont="1" applyFill="1" applyBorder="1" applyAlignment="1">
      <alignment horizontal="center" vertical="center" shrinkToFit="1"/>
    </xf>
    <xf numFmtId="0" fontId="13" fillId="2" borderId="15" xfId="0" applyFont="1" applyFill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top"/>
    </xf>
    <xf numFmtId="0" fontId="12" fillId="0" borderId="6" xfId="0" applyFont="1" applyBorder="1" applyAlignment="1">
      <alignment horizontal="left" shrinkToFit="1"/>
    </xf>
    <xf numFmtId="0" fontId="10" fillId="0" borderId="6" xfId="0" applyFont="1" applyBorder="1" applyAlignment="1">
      <alignment horizontal="center" vertical="top"/>
    </xf>
    <xf numFmtId="0" fontId="12" fillId="0" borderId="6" xfId="3" applyFont="1" applyBorder="1" applyAlignment="1">
      <alignment vertical="top" shrinkToFit="1"/>
    </xf>
    <xf numFmtId="0" fontId="12" fillId="0" borderId="0" xfId="0" applyFont="1" applyAlignment="1">
      <alignment horizontal="center" shrinkToFit="1"/>
    </xf>
    <xf numFmtId="0" fontId="13" fillId="2" borderId="14" xfId="0" applyFont="1" applyFill="1" applyBorder="1" applyAlignment="1">
      <alignment horizontal="center" vertical="center" shrinkToFit="1"/>
    </xf>
    <xf numFmtId="0" fontId="13" fillId="2" borderId="3" xfId="0" applyFont="1" applyFill="1" applyBorder="1" applyAlignment="1">
      <alignment horizontal="center" vertical="center" shrinkToFit="1"/>
    </xf>
    <xf numFmtId="0" fontId="12" fillId="0" borderId="3" xfId="0" applyFont="1" applyBorder="1"/>
    <xf numFmtId="0" fontId="12" fillId="0" borderId="4" xfId="0" applyFont="1" applyBorder="1"/>
    <xf numFmtId="0" fontId="12" fillId="0" borderId="4" xfId="0" applyFont="1" applyBorder="1" applyAlignment="1">
      <alignment horizontal="center" vertical="top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12" fillId="0" borderId="4" xfId="0" applyFont="1" applyBorder="1" applyAlignment="1">
      <alignment shrinkToFit="1"/>
    </xf>
    <xf numFmtId="0" fontId="12" fillId="0" borderId="1" xfId="0" applyFont="1" applyBorder="1"/>
    <xf numFmtId="0" fontId="10" fillId="0" borderId="0" xfId="0" applyFont="1" applyAlignment="1">
      <alignment horizontal="center" vertical="top"/>
    </xf>
    <xf numFmtId="0" fontId="12" fillId="0" borderId="0" xfId="3" applyFont="1" applyAlignment="1">
      <alignment vertical="top"/>
    </xf>
    <xf numFmtId="0" fontId="12" fillId="0" borderId="0" xfId="3" applyFont="1" applyAlignment="1">
      <alignment vertical="top" shrinkToFit="1"/>
    </xf>
    <xf numFmtId="0" fontId="12" fillId="0" borderId="0" xfId="0" applyFont="1" applyAlignment="1">
      <alignment horizontal="left" shrinkToFit="1"/>
    </xf>
    <xf numFmtId="0" fontId="12" fillId="0" borderId="0" xfId="0" applyFont="1" applyAlignment="1">
      <alignment shrinkToFit="1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center"/>
    </xf>
    <xf numFmtId="0" fontId="12" fillId="0" borderId="7" xfId="0" applyFont="1" applyBorder="1"/>
    <xf numFmtId="0" fontId="12" fillId="0" borderId="8" xfId="0" applyFont="1" applyBorder="1"/>
    <xf numFmtId="0" fontId="12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 shrinkToFit="1"/>
    </xf>
    <xf numFmtId="0" fontId="12" fillId="0" borderId="8" xfId="0" applyFont="1" applyBorder="1" applyAlignment="1">
      <alignment horizontal="left" shrinkToFit="1"/>
    </xf>
    <xf numFmtId="0" fontId="12" fillId="0" borderId="8" xfId="0" applyFont="1" applyBorder="1" applyAlignment="1">
      <alignment shrinkToFit="1"/>
    </xf>
    <xf numFmtId="0" fontId="12" fillId="0" borderId="10" xfId="0" applyFont="1" applyBorder="1" applyAlignment="1">
      <alignment horizontal="center" vertical="top"/>
    </xf>
    <xf numFmtId="0" fontId="12" fillId="0" borderId="5" xfId="0" applyFont="1" applyBorder="1" applyAlignment="1">
      <alignment shrinkToFit="1"/>
    </xf>
    <xf numFmtId="0" fontId="10" fillId="0" borderId="0" xfId="0" applyFont="1" applyAlignment="1">
      <alignment horizontal="center"/>
    </xf>
    <xf numFmtId="0" fontId="12" fillId="0" borderId="2" xfId="0" applyFont="1" applyBorder="1" applyAlignment="1">
      <alignment shrinkToFit="1"/>
    </xf>
    <xf numFmtId="0" fontId="12" fillId="0" borderId="8" xfId="3" applyFont="1" applyBorder="1" applyAlignment="1">
      <alignment vertical="top"/>
    </xf>
    <xf numFmtId="0" fontId="12" fillId="0" borderId="8" xfId="3" applyFont="1" applyBorder="1" applyAlignment="1">
      <alignment vertical="top" shrinkToFit="1"/>
    </xf>
    <xf numFmtId="0" fontId="12" fillId="0" borderId="9" xfId="0" applyFont="1" applyBorder="1" applyAlignment="1">
      <alignment shrinkToFit="1"/>
    </xf>
    <xf numFmtId="0" fontId="10" fillId="0" borderId="10" xfId="0" applyFont="1" applyBorder="1" applyAlignment="1">
      <alignment horizontal="center" shrinkToFit="1"/>
    </xf>
    <xf numFmtId="0" fontId="20" fillId="0" borderId="0" xfId="0" applyFont="1"/>
    <xf numFmtId="0" fontId="12" fillId="9" borderId="14" xfId="0" applyFont="1" applyFill="1" applyBorder="1" applyAlignment="1">
      <alignment shrinkToFit="1"/>
    </xf>
    <xf numFmtId="0" fontId="12" fillId="9" borderId="15" xfId="0" applyFont="1" applyFill="1" applyBorder="1" applyAlignment="1">
      <alignment shrinkToFit="1"/>
    </xf>
    <xf numFmtId="0" fontId="12" fillId="9" borderId="13" xfId="0" applyFont="1" applyFill="1" applyBorder="1" applyAlignment="1">
      <alignment shrinkToFit="1"/>
    </xf>
    <xf numFmtId="0" fontId="12" fillId="10" borderId="0" xfId="0" applyFont="1" applyFill="1"/>
    <xf numFmtId="0" fontId="12" fillId="10" borderId="0" xfId="0" quotePrefix="1" applyFont="1" applyFill="1"/>
    <xf numFmtId="0" fontId="8" fillId="0" borderId="11" xfId="2" applyFont="1" applyBorder="1" applyAlignment="1">
      <alignment horizontal="center" vertical="center"/>
    </xf>
    <xf numFmtId="0" fontId="8" fillId="0" borderId="17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8" fillId="0" borderId="23" xfId="2" applyFont="1" applyBorder="1" applyAlignment="1">
      <alignment horizontal="center" vertical="center"/>
    </xf>
    <xf numFmtId="0" fontId="11" fillId="6" borderId="6" xfId="2" applyFont="1" applyFill="1" applyBorder="1" applyAlignment="1">
      <alignment vertical="center"/>
    </xf>
    <xf numFmtId="0" fontId="9" fillId="0" borderId="6" xfId="2" applyFont="1" applyBorder="1" applyAlignment="1">
      <alignment vertical="center"/>
    </xf>
    <xf numFmtId="176" fontId="9" fillId="0" borderId="6" xfId="2" applyNumberFormat="1" applyFont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10" fillId="0" borderId="10" xfId="0" applyFont="1" applyBorder="1" applyAlignment="1">
      <alignment horizontal="center" shrinkToFit="1"/>
    </xf>
    <xf numFmtId="0" fontId="10" fillId="0" borderId="16" xfId="0" applyFont="1" applyBorder="1" applyAlignment="1">
      <alignment horizontal="center" shrinkToFit="1"/>
    </xf>
    <xf numFmtId="14" fontId="10" fillId="0" borderId="10" xfId="0" applyNumberFormat="1" applyFont="1" applyBorder="1" applyAlignment="1">
      <alignment horizontal="center"/>
    </xf>
    <xf numFmtId="14" fontId="10" fillId="0" borderId="16" xfId="0" applyNumberFormat="1" applyFont="1" applyBorder="1" applyAlignment="1">
      <alignment horizontal="center"/>
    </xf>
    <xf numFmtId="0" fontId="19" fillId="5" borderId="10" xfId="0" applyFont="1" applyFill="1" applyBorder="1" applyAlignment="1">
      <alignment horizontal="left" vertical="center"/>
    </xf>
    <xf numFmtId="0" fontId="6" fillId="5" borderId="16" xfId="0" applyFont="1" applyFill="1" applyBorder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2" fillId="0" borderId="3" xfId="0" applyFont="1" applyBorder="1"/>
    <xf numFmtId="0" fontId="22" fillId="0" borderId="4" xfId="0" applyFont="1" applyBorder="1"/>
    <xf numFmtId="0" fontId="22" fillId="0" borderId="5" xfId="0" applyFont="1" applyBorder="1"/>
    <xf numFmtId="0" fontId="22" fillId="0" borderId="1" xfId="0" applyFont="1" applyBorder="1"/>
    <xf numFmtId="0" fontId="22" fillId="0" borderId="2" xfId="0" applyFont="1" applyBorder="1"/>
    <xf numFmtId="0" fontId="22" fillId="0" borderId="7" xfId="0" applyFont="1" applyBorder="1"/>
    <xf numFmtId="0" fontId="22" fillId="0" borderId="8" xfId="0" applyFont="1" applyBorder="1"/>
    <xf numFmtId="0" fontId="22" fillId="0" borderId="9" xfId="0" applyFont="1" applyBorder="1"/>
    <xf numFmtId="0" fontId="23" fillId="0" borderId="4" xfId="0" applyFont="1" applyBorder="1"/>
    <xf numFmtId="0" fontId="22" fillId="0" borderId="0" xfId="0" applyFont="1" applyBorder="1"/>
    <xf numFmtId="0" fontId="23" fillId="0" borderId="0" xfId="0" applyFont="1" applyBorder="1"/>
    <xf numFmtId="0" fontId="24" fillId="0" borderId="0" xfId="0" applyFont="1" applyBorder="1"/>
    <xf numFmtId="0" fontId="23" fillId="0" borderId="8" xfId="0" applyFont="1" applyBorder="1"/>
    <xf numFmtId="0" fontId="27" fillId="0" borderId="0" xfId="0" applyFont="1"/>
    <xf numFmtId="0" fontId="21" fillId="7" borderId="10" xfId="0" applyFont="1" applyFill="1" applyBorder="1"/>
    <xf numFmtId="0" fontId="22" fillId="7" borderId="12" xfId="0" applyFont="1" applyFill="1" applyBorder="1"/>
    <xf numFmtId="0" fontId="22" fillId="7" borderId="16" xfId="0" applyFont="1" applyFill="1" applyBorder="1"/>
  </cellXfs>
  <cellStyles count="4">
    <cellStyle name="標準" xfId="0" builtinId="0"/>
    <cellStyle name="標準 2" xfId="3" xr:uid="{5E015C1C-66E3-4121-A58D-05709A56E72C}"/>
    <cellStyle name="標準_受入登録（詳細）2000バージョン" xfId="1" xr:uid="{00000000-0005-0000-0000-000002000000}"/>
    <cellStyle name="標準_詳細設計書_サンプル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5</xdr:row>
      <xdr:rowOff>152400</xdr:rowOff>
    </xdr:from>
    <xdr:to>
      <xdr:col>8</xdr:col>
      <xdr:colOff>209550</xdr:colOff>
      <xdr:row>9</xdr:row>
      <xdr:rowOff>181909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966005C-BD12-46FD-AC8D-CE1F186C0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1152525"/>
          <a:ext cx="2695575" cy="829609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10</xdr:row>
      <xdr:rowOff>104775</xdr:rowOff>
    </xdr:from>
    <xdr:to>
      <xdr:col>8</xdr:col>
      <xdr:colOff>228600</xdr:colOff>
      <xdr:row>21</xdr:row>
      <xdr:rowOff>21237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D043A59-1DB4-4611-8DFB-45618F053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2105025"/>
          <a:ext cx="2733675" cy="2116737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21</xdr:row>
      <xdr:rowOff>104776</xdr:rowOff>
    </xdr:from>
    <xdr:to>
      <xdr:col>8</xdr:col>
      <xdr:colOff>209550</xdr:colOff>
      <xdr:row>29</xdr:row>
      <xdr:rowOff>197910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F924306-A231-4E05-9D74-B4C0A1764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" y="4305301"/>
          <a:ext cx="2714625" cy="1693334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30</xdr:row>
      <xdr:rowOff>152400</xdr:rowOff>
    </xdr:from>
    <xdr:to>
      <xdr:col>10</xdr:col>
      <xdr:colOff>76200</xdr:colOff>
      <xdr:row>34</xdr:row>
      <xdr:rowOff>152203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C06F9C2-2E17-4DBC-BA97-36A8FAF4E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3375" y="6153150"/>
          <a:ext cx="3267075" cy="799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2"/>
  <sheetViews>
    <sheetView showGridLines="0" workbookViewId="0">
      <selection activeCell="Q30" sqref="Q30"/>
    </sheetView>
  </sheetViews>
  <sheetFormatPr defaultColWidth="2.625" defaultRowHeight="14.2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thickBo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thickTop="1">
      <c r="A9" s="8"/>
      <c r="B9" s="9"/>
      <c r="C9" s="9"/>
      <c r="D9" s="9"/>
      <c r="E9" s="9"/>
      <c r="F9" s="9"/>
      <c r="G9" s="9"/>
      <c r="H9" s="9"/>
      <c r="I9" s="109" t="s">
        <v>10</v>
      </c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12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12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12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12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12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12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12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12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12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12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12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12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4"/>
      <c r="AS21" s="6"/>
      <c r="AT21" s="6"/>
      <c r="AU21" s="6"/>
      <c r="AV21" s="6"/>
      <c r="AW21" s="6"/>
      <c r="AX21" s="6"/>
      <c r="AY21" s="6"/>
      <c r="AZ21" s="7"/>
    </row>
    <row r="22" spans="1:52" ht="10.5" customHeight="1" thickBot="1">
      <c r="A22" s="5"/>
      <c r="B22" s="6"/>
      <c r="C22" s="6"/>
      <c r="D22" s="6"/>
      <c r="E22" s="6"/>
      <c r="F22" s="6"/>
      <c r="G22" s="6"/>
      <c r="H22" s="6"/>
      <c r="I22" s="115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7"/>
      <c r="AS22" s="6"/>
      <c r="AT22" s="6"/>
      <c r="AU22" s="6"/>
      <c r="AV22" s="6"/>
      <c r="AW22" s="6"/>
      <c r="AX22" s="6"/>
      <c r="AY22" s="6"/>
      <c r="AZ22" s="7"/>
    </row>
    <row r="23" spans="1:52" ht="10.5" customHeight="1" thickTop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"/>
      <c r="AG38" s="6"/>
      <c r="AH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7"/>
    </row>
    <row r="41" spans="1:52" ht="14.2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18" t="s">
        <v>53</v>
      </c>
      <c r="AG41" s="118"/>
      <c r="AH41" s="118"/>
      <c r="AI41" s="118"/>
      <c r="AJ41" s="118"/>
      <c r="AK41" s="118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7"/>
    </row>
    <row r="42" spans="1:52" ht="14.2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18"/>
      <c r="AG42" s="118"/>
      <c r="AH42" s="118"/>
      <c r="AI42" s="118"/>
      <c r="AJ42" s="118"/>
      <c r="AK42" s="118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18" t="s">
        <v>8</v>
      </c>
      <c r="AG43" s="118"/>
      <c r="AH43" s="118"/>
      <c r="AI43" s="118"/>
      <c r="AJ43" s="118"/>
      <c r="AK43" s="118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18"/>
      <c r="AG44" s="118"/>
      <c r="AH44" s="118"/>
      <c r="AI44" s="118"/>
      <c r="AJ44" s="118"/>
      <c r="AK44" s="118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18" t="s">
        <v>54</v>
      </c>
      <c r="AG45" s="118"/>
      <c r="AH45" s="118"/>
      <c r="AI45" s="118"/>
      <c r="AJ45" s="118"/>
      <c r="AK45" s="118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18"/>
      <c r="AG46" s="118"/>
      <c r="AH46" s="118"/>
      <c r="AI46" s="118"/>
      <c r="AJ46" s="118"/>
      <c r="AK46" s="118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7"/>
    </row>
    <row r="47" spans="1:52" ht="14.2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18" t="s">
        <v>55</v>
      </c>
      <c r="AG47" s="118"/>
      <c r="AH47" s="118"/>
      <c r="AI47" s="118"/>
      <c r="AJ47" s="118"/>
      <c r="AK47" s="118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7"/>
    </row>
    <row r="48" spans="1:52" ht="14.2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18"/>
      <c r="AG48" s="118"/>
      <c r="AH48" s="118"/>
      <c r="AI48" s="118"/>
      <c r="AJ48" s="118"/>
      <c r="AK48" s="118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7"/>
    </row>
    <row r="49" spans="1:52" ht="14.2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18" t="s">
        <v>56</v>
      </c>
      <c r="AG49" s="118"/>
      <c r="AH49" s="118"/>
      <c r="AI49" s="118"/>
      <c r="AJ49" s="118"/>
      <c r="AK49" s="118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7"/>
    </row>
    <row r="50" spans="1:52" ht="14.25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18"/>
      <c r="AG50" s="118"/>
      <c r="AH50" s="118"/>
      <c r="AI50" s="118"/>
      <c r="AJ50" s="118"/>
      <c r="AK50" s="118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4"/>
    </row>
  </sheetData>
  <mergeCells count="11">
    <mergeCell ref="AF45:AK46"/>
    <mergeCell ref="AL45:AY46"/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9456-A4A7-4DE2-8E6E-081EF1300B93}">
  <sheetPr>
    <tabColor theme="8" tint="0.59999389629810485"/>
  </sheetPr>
  <dimension ref="A1:X46"/>
  <sheetViews>
    <sheetView showGridLines="0" zoomScale="85" zoomScaleNormal="85" workbookViewId="0">
      <selection activeCell="I33" sqref="I33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49" t="s">
        <v>111</v>
      </c>
      <c r="D1" s="103" t="s">
        <v>222</v>
      </c>
    </row>
    <row r="2" spans="1:24" s="15" customFormat="1">
      <c r="A2" s="48" t="s">
        <v>106</v>
      </c>
      <c r="B2" s="127" t="s">
        <v>120</v>
      </c>
      <c r="C2" s="128"/>
      <c r="D2" s="50" t="s">
        <v>249</v>
      </c>
      <c r="E2" s="51"/>
      <c r="F2" s="51"/>
      <c r="G2" s="51"/>
      <c r="H2"/>
      <c r="I2"/>
    </row>
    <row r="3" spans="1:24" s="15" customFormat="1" ht="18.75">
      <c r="A3" s="48" t="s">
        <v>107</v>
      </c>
      <c r="B3" s="121" t="s">
        <v>122</v>
      </c>
      <c r="C3" s="122"/>
      <c r="D3" s="52" t="s">
        <v>250</v>
      </c>
      <c r="E3" s="53" t="s">
        <v>112</v>
      </c>
      <c r="F3" s="123" t="s">
        <v>113</v>
      </c>
      <c r="G3" s="124"/>
    </row>
    <row r="4" spans="1:24" s="15" customFormat="1" ht="18.75">
      <c r="A4" s="48" t="s">
        <v>108</v>
      </c>
      <c r="B4" s="121" t="s">
        <v>124</v>
      </c>
      <c r="C4" s="122"/>
      <c r="D4" s="52" t="s">
        <v>253</v>
      </c>
      <c r="E4" s="55" t="s">
        <v>114</v>
      </c>
      <c r="F4" s="125">
        <v>45154</v>
      </c>
      <c r="G4" s="126"/>
    </row>
    <row r="5" spans="1:24" ht="8.25" customHeight="1"/>
    <row r="6" spans="1:24">
      <c r="L6" s="62" t="s">
        <v>174</v>
      </c>
      <c r="M6" s="63"/>
      <c r="N6" s="63"/>
      <c r="O6" s="63"/>
      <c r="P6" s="63"/>
      <c r="Q6" s="63"/>
      <c r="R6" s="63"/>
      <c r="S6" s="64"/>
      <c r="U6" s="31" t="s">
        <v>29</v>
      </c>
      <c r="V6" s="31" t="s">
        <v>30</v>
      </c>
    </row>
    <row r="7" spans="1:24">
      <c r="A7" s="48" t="s">
        <v>109</v>
      </c>
      <c r="B7" s="72" t="s">
        <v>7</v>
      </c>
      <c r="C7" s="72" t="s">
        <v>121</v>
      </c>
      <c r="D7" s="73" t="s">
        <v>123</v>
      </c>
      <c r="E7" s="72" t="s">
        <v>3</v>
      </c>
      <c r="F7" s="72" t="s">
        <v>4</v>
      </c>
      <c r="G7" s="72" t="s">
        <v>0</v>
      </c>
      <c r="H7" s="72" t="s">
        <v>2</v>
      </c>
      <c r="I7" s="72" t="s">
        <v>189</v>
      </c>
      <c r="J7" s="72" t="s">
        <v>190</v>
      </c>
      <c r="K7" s="72" t="s">
        <v>191</v>
      </c>
      <c r="L7" s="65" t="s">
        <v>175</v>
      </c>
      <c r="M7" s="65" t="s">
        <v>176</v>
      </c>
      <c r="N7" s="65" t="s">
        <v>177</v>
      </c>
      <c r="O7" s="65" t="s">
        <v>178</v>
      </c>
      <c r="P7" s="65" t="s">
        <v>179</v>
      </c>
      <c r="Q7" s="65" t="s">
        <v>180</v>
      </c>
      <c r="R7" s="65" t="s">
        <v>181</v>
      </c>
      <c r="S7" s="66" t="s">
        <v>182</v>
      </c>
      <c r="T7" s="65" t="s">
        <v>1</v>
      </c>
      <c r="U7" s="32" t="str">
        <f>"Create Table "&amp;D3 &amp;"("</f>
        <v>Create Table app_env_a(</v>
      </c>
      <c r="V7" s="32" t="str">
        <f>"Create Table "&amp;D4 &amp;"("</f>
        <v>Create Table app_env_b(</v>
      </c>
      <c r="W7" s="31" t="s">
        <v>130</v>
      </c>
      <c r="X7" s="31" t="s">
        <v>166</v>
      </c>
    </row>
    <row r="8" spans="1:24">
      <c r="A8" s="48" t="s">
        <v>110</v>
      </c>
      <c r="B8" s="33">
        <f>ROW()-7</f>
        <v>1</v>
      </c>
      <c r="C8" s="16" t="s">
        <v>131</v>
      </c>
      <c r="D8" s="16" t="s">
        <v>89</v>
      </c>
      <c r="E8" s="16" t="s">
        <v>133</v>
      </c>
      <c r="F8" s="56" t="s">
        <v>134</v>
      </c>
      <c r="G8" s="33" t="s">
        <v>27</v>
      </c>
      <c r="H8" s="56" t="s">
        <v>135</v>
      </c>
      <c r="I8" s="57"/>
      <c r="J8" s="33"/>
      <c r="K8" s="35" t="s">
        <v>31</v>
      </c>
      <c r="L8" s="36" t="s">
        <v>183</v>
      </c>
      <c r="M8" s="36" t="s">
        <v>183</v>
      </c>
      <c r="N8" s="36" t="s">
        <v>183</v>
      </c>
      <c r="O8" s="67" t="s">
        <v>24</v>
      </c>
      <c r="P8" s="34" t="s">
        <v>24</v>
      </c>
      <c r="Q8" s="34" t="s">
        <v>24</v>
      </c>
      <c r="R8" s="68"/>
      <c r="S8" s="61"/>
      <c r="T8" s="36" t="s">
        <v>119</v>
      </c>
      <c r="U8" s="37" t="str">
        <f t="shared" ref="U8:U23" si="0">D8&amp;" " &amp;E8&amp;" "&amp;K8&amp;","</f>
        <v>modify_count integer NOT NULL,</v>
      </c>
      <c r="V8" s="37" t="str">
        <f t="shared" ref="V8:V23" si="1">D8&amp;" " &amp;E8&amp;" "&amp;K8&amp;","</f>
        <v>modify_count integer NOT NULL,</v>
      </c>
      <c r="W8" s="37" t="str">
        <f>"COMMENT ON COLUMN "&amp;$D$3&amp;"."&amp;$D8&amp;" IS '"&amp;$C8&amp;"';"</f>
        <v>COMMENT ON COLUMN app_env_a.modify_count IS '更新回数';</v>
      </c>
      <c r="X8" s="37" t="str">
        <f>"COMMENT ON COLUMN "&amp;$D$4&amp;"."&amp;$D8&amp;" IS '"&amp;$C8&amp;"';"</f>
        <v>COMMENT ON COLUMN app_env_b.modify_count IS '更新回数';</v>
      </c>
    </row>
    <row r="9" spans="1:24">
      <c r="B9" s="33">
        <f t="shared" ref="B9:B23" si="2">ROW()-7</f>
        <v>2</v>
      </c>
      <c r="C9" s="59" t="s">
        <v>148</v>
      </c>
      <c r="D9" s="59" t="s">
        <v>254</v>
      </c>
      <c r="E9" s="33" t="s">
        <v>149</v>
      </c>
      <c r="F9" s="34">
        <v>300</v>
      </c>
      <c r="G9" s="33" t="s">
        <v>27</v>
      </c>
      <c r="H9" s="56"/>
      <c r="I9" s="57"/>
      <c r="J9" s="33"/>
      <c r="K9" s="35"/>
      <c r="L9" s="36" t="s">
        <v>183</v>
      </c>
      <c r="M9" s="36" t="s">
        <v>183</v>
      </c>
      <c r="N9" s="36" t="s">
        <v>183</v>
      </c>
      <c r="O9" s="69" t="s">
        <v>134</v>
      </c>
      <c r="P9" s="56" t="s">
        <v>134</v>
      </c>
      <c r="Q9" s="56" t="s">
        <v>134</v>
      </c>
      <c r="R9" s="68"/>
      <c r="S9" s="61"/>
      <c r="T9" s="59" t="s">
        <v>207</v>
      </c>
      <c r="U9" s="37" t="str">
        <f t="shared" ref="U9:U16" si="3">D9&amp;" " &amp;E9&amp;" "&amp;K9&amp;","</f>
        <v>dir_tmp VARCHAR(300) ,</v>
      </c>
      <c r="V9" s="37" t="str">
        <f t="shared" ref="V9" si="4">D9&amp;" " &amp;E9&amp;" "&amp;K9&amp;","</f>
        <v>dir_tmp VARCHAR(300) ,</v>
      </c>
      <c r="W9" s="37" t="str">
        <f t="shared" ref="W9:W23" si="5">"COMMENT ON COLUMN "&amp;$D$3&amp;"."&amp;$D9&amp;" IS '"&amp;$C9&amp;"';"</f>
        <v>COMMENT ON COLUMN app_env_a.dir_tmp IS '一時フォルダ';</v>
      </c>
      <c r="X9" s="37" t="str">
        <f t="shared" ref="X9:X23" si="6">"COMMENT ON COLUMN "&amp;$D$4&amp;"."&amp;$D9&amp;" IS '"&amp;$C9&amp;"';"</f>
        <v>COMMENT ON COLUMN app_env_b.dir_tmp IS '一時フォルダ';</v>
      </c>
    </row>
    <row r="10" spans="1:24">
      <c r="B10" s="33">
        <f t="shared" si="2"/>
        <v>3</v>
      </c>
      <c r="C10" s="59" t="s">
        <v>158</v>
      </c>
      <c r="D10" s="59" t="s">
        <v>255</v>
      </c>
      <c r="E10" s="59" t="s">
        <v>133</v>
      </c>
      <c r="F10" s="56" t="s">
        <v>134</v>
      </c>
      <c r="G10" s="33" t="s">
        <v>27</v>
      </c>
      <c r="H10" s="56"/>
      <c r="I10" s="57"/>
      <c r="J10" s="33"/>
      <c r="K10" s="35"/>
      <c r="L10" s="36" t="s">
        <v>184</v>
      </c>
      <c r="M10" s="36" t="s">
        <v>184</v>
      </c>
      <c r="N10" s="36" t="s">
        <v>184</v>
      </c>
      <c r="O10" s="67" t="s">
        <v>24</v>
      </c>
      <c r="P10" s="24" t="s">
        <v>186</v>
      </c>
      <c r="Q10" s="61" t="s">
        <v>188</v>
      </c>
      <c r="R10" s="68"/>
      <c r="S10" s="61"/>
      <c r="T10" s="59" t="s">
        <v>208</v>
      </c>
      <c r="U10" s="37" t="str">
        <f t="shared" si="3"/>
        <v>del_days_tmp integer ,</v>
      </c>
      <c r="V10" s="37" t="str">
        <f t="shared" ref="V10" si="7">D10&amp;" " &amp;E10&amp;" "&amp;K10&amp;","</f>
        <v>del_days_tmp integer ,</v>
      </c>
      <c r="W10" s="37" t="str">
        <f t="shared" si="5"/>
        <v>COMMENT ON COLUMN app_env_a.del_days_tmp IS '一時フォルダ保持日';</v>
      </c>
      <c r="X10" s="37" t="str">
        <f t="shared" si="6"/>
        <v>COMMENT ON COLUMN app_env_b.del_days_tmp IS '一時フォルダ保持日';</v>
      </c>
    </row>
    <row r="11" spans="1:24">
      <c r="B11" s="33">
        <f t="shared" si="2"/>
        <v>4</v>
      </c>
      <c r="C11" s="59" t="s">
        <v>152</v>
      </c>
      <c r="D11" s="59" t="s">
        <v>154</v>
      </c>
      <c r="E11" s="33" t="s">
        <v>149</v>
      </c>
      <c r="F11" s="34">
        <v>300</v>
      </c>
      <c r="G11" s="33" t="s">
        <v>27</v>
      </c>
      <c r="H11" s="56"/>
      <c r="I11" s="57"/>
      <c r="J11" s="33"/>
      <c r="K11" s="35"/>
      <c r="L11" s="36" t="s">
        <v>184</v>
      </c>
      <c r="M11" s="36" t="s">
        <v>184</v>
      </c>
      <c r="N11" s="36" t="s">
        <v>185</v>
      </c>
      <c r="O11" s="95">
        <v>0</v>
      </c>
      <c r="P11" s="24" t="s">
        <v>186</v>
      </c>
      <c r="Q11" s="61" t="s">
        <v>197</v>
      </c>
      <c r="R11" s="68"/>
      <c r="S11" s="61"/>
      <c r="T11" s="59" t="s">
        <v>209</v>
      </c>
      <c r="U11" s="37" t="str">
        <f t="shared" si="3"/>
        <v>svn_react_dir VARCHAR(300) ,</v>
      </c>
      <c r="V11" s="37" t="str">
        <f t="shared" si="1"/>
        <v>svn_react_dir VARCHAR(300) ,</v>
      </c>
      <c r="W11" s="37" t="str">
        <f t="shared" si="5"/>
        <v>COMMENT ON COLUMN app_env_a.svn_react_dir IS 'SVN_React_フォルダ';</v>
      </c>
      <c r="X11" s="37" t="str">
        <f t="shared" si="6"/>
        <v>COMMENT ON COLUMN app_env_b.svn_react_dir IS 'SVN_React_フォルダ';</v>
      </c>
    </row>
    <row r="12" spans="1:24">
      <c r="B12" s="33">
        <f t="shared" si="2"/>
        <v>5</v>
      </c>
      <c r="C12" s="59" t="s">
        <v>153</v>
      </c>
      <c r="D12" s="59" t="s">
        <v>155</v>
      </c>
      <c r="E12" s="33" t="s">
        <v>149</v>
      </c>
      <c r="F12" s="34">
        <v>300</v>
      </c>
      <c r="G12" s="33" t="s">
        <v>27</v>
      </c>
      <c r="H12" s="56"/>
      <c r="I12" s="57"/>
      <c r="J12" s="33"/>
      <c r="K12" s="35"/>
      <c r="L12" s="36" t="s">
        <v>184</v>
      </c>
      <c r="M12" s="36" t="s">
        <v>184</v>
      </c>
      <c r="N12" s="36" t="s">
        <v>185</v>
      </c>
      <c r="O12" s="95">
        <v>0</v>
      </c>
      <c r="P12" s="24" t="s">
        <v>186</v>
      </c>
      <c r="Q12" s="61" t="s">
        <v>197</v>
      </c>
      <c r="R12" s="68"/>
      <c r="S12" s="61"/>
      <c r="T12" s="59" t="s">
        <v>209</v>
      </c>
      <c r="U12" s="37" t="str">
        <f t="shared" si="3"/>
        <v>svn_spring_dir VARCHAR(300) ,</v>
      </c>
      <c r="V12" s="37" t="str">
        <f t="shared" ref="V12:V15" si="8">D12&amp;" " &amp;E12&amp;" "&amp;K12&amp;","</f>
        <v>svn_spring_dir VARCHAR(300) ,</v>
      </c>
      <c r="W12" s="37" t="str">
        <f t="shared" si="5"/>
        <v>COMMENT ON COLUMN app_env_a.svn_spring_dir IS 'SVN_Spring_フォルダ';</v>
      </c>
      <c r="X12" s="37" t="str">
        <f t="shared" si="6"/>
        <v>COMMENT ON COLUMN app_env_b.svn_spring_dir IS 'SVN_Spring_フォルダ';</v>
      </c>
    </row>
    <row r="13" spans="1:24">
      <c r="B13" s="33">
        <f t="shared" si="2"/>
        <v>6</v>
      </c>
      <c r="C13" s="59" t="s">
        <v>201</v>
      </c>
      <c r="D13" s="59" t="s">
        <v>203</v>
      </c>
      <c r="E13" s="33" t="s">
        <v>149</v>
      </c>
      <c r="F13" s="34">
        <v>300</v>
      </c>
      <c r="G13" s="33" t="s">
        <v>27</v>
      </c>
      <c r="H13" s="56"/>
      <c r="I13" s="57"/>
      <c r="J13" s="33"/>
      <c r="K13" s="35"/>
      <c r="L13" s="36" t="s">
        <v>184</v>
      </c>
      <c r="M13" s="36" t="s">
        <v>184</v>
      </c>
      <c r="N13" s="36" t="s">
        <v>185</v>
      </c>
      <c r="O13" s="95">
        <v>0</v>
      </c>
      <c r="P13" s="24" t="s">
        <v>186</v>
      </c>
      <c r="Q13" s="61" t="s">
        <v>197</v>
      </c>
      <c r="R13" s="68"/>
      <c r="S13" s="61"/>
      <c r="T13" s="59" t="s">
        <v>209</v>
      </c>
      <c r="U13" s="37" t="str">
        <f t="shared" ref="U13" si="9">D13&amp;" " &amp;E13&amp;" "&amp;K13&amp;","</f>
        <v>svn_scenario_dir VARCHAR(300) ,</v>
      </c>
      <c r="V13" s="37" t="str">
        <f t="shared" ref="V13" si="10">D13&amp;" " &amp;E13&amp;" "&amp;K13&amp;","</f>
        <v>svn_scenario_dir VARCHAR(300) ,</v>
      </c>
      <c r="W13" s="37" t="str">
        <f t="shared" si="5"/>
        <v>COMMENT ON COLUMN app_env_a.svn_scenario_dir IS 'SVN_Scenario_フォルダ';</v>
      </c>
      <c r="X13" s="37" t="str">
        <f t="shared" si="6"/>
        <v>COMMENT ON COLUMN app_env_b.svn_scenario_dir IS 'SVN_Scenario_フォルダ';</v>
      </c>
    </row>
    <row r="14" spans="1:24">
      <c r="B14" s="33">
        <f t="shared" si="2"/>
        <v>7</v>
      </c>
      <c r="C14" s="59" t="s">
        <v>216</v>
      </c>
      <c r="D14" s="59" t="s">
        <v>215</v>
      </c>
      <c r="E14" s="33" t="s">
        <v>149</v>
      </c>
      <c r="F14" s="34">
        <v>300</v>
      </c>
      <c r="G14" s="33" t="s">
        <v>27</v>
      </c>
      <c r="H14" s="56"/>
      <c r="I14" s="57"/>
      <c r="J14" s="33"/>
      <c r="K14" s="35"/>
      <c r="L14" s="36" t="s">
        <v>184</v>
      </c>
      <c r="M14" s="36" t="s">
        <v>184</v>
      </c>
      <c r="N14" s="36" t="s">
        <v>185</v>
      </c>
      <c r="O14" s="95">
        <v>0</v>
      </c>
      <c r="P14" s="24" t="s">
        <v>186</v>
      </c>
      <c r="Q14" s="61" t="s">
        <v>197</v>
      </c>
      <c r="R14" s="68"/>
      <c r="S14" s="61"/>
      <c r="T14" s="59" t="s">
        <v>209</v>
      </c>
      <c r="U14" s="37" t="str">
        <f t="shared" ref="U14" si="11">D14&amp;" " &amp;E14&amp;" "&amp;K14&amp;","</f>
        <v>svn_testdata_dir VARCHAR(300) ,</v>
      </c>
      <c r="V14" s="37" t="str">
        <f t="shared" ref="V14" si="12">D14&amp;" " &amp;E14&amp;" "&amp;K14&amp;","</f>
        <v>svn_testdata_dir VARCHAR(300) ,</v>
      </c>
      <c r="W14" s="37" t="str">
        <f t="shared" si="5"/>
        <v>COMMENT ON COLUMN app_env_a.svn_testdata_dir IS 'SVN_Testdata_フォルダ';</v>
      </c>
      <c r="X14" s="37" t="str">
        <f t="shared" si="6"/>
        <v>COMMENT ON COLUMN app_env_b.svn_testdata_dir IS 'SVN_Testdata_フォルダ';</v>
      </c>
    </row>
    <row r="15" spans="1:24">
      <c r="B15" s="33">
        <f t="shared" si="2"/>
        <v>8</v>
      </c>
      <c r="C15" s="59" t="s">
        <v>150</v>
      </c>
      <c r="D15" s="59" t="s">
        <v>156</v>
      </c>
      <c r="E15" s="59" t="s">
        <v>147</v>
      </c>
      <c r="F15" s="56" t="s">
        <v>134</v>
      </c>
      <c r="G15" s="33" t="s">
        <v>27</v>
      </c>
      <c r="H15" s="56"/>
      <c r="I15" s="57"/>
      <c r="J15" s="33"/>
      <c r="K15" s="35"/>
      <c r="L15" s="36" t="s">
        <v>184</v>
      </c>
      <c r="M15" s="36" t="s">
        <v>184</v>
      </c>
      <c r="N15" s="36" t="s">
        <v>185</v>
      </c>
      <c r="O15" s="95">
        <v>0</v>
      </c>
      <c r="P15" s="24" t="s">
        <v>186</v>
      </c>
      <c r="Q15" s="61" t="s">
        <v>197</v>
      </c>
      <c r="R15" s="68"/>
      <c r="S15" s="61"/>
      <c r="T15" s="59" t="s">
        <v>210</v>
      </c>
      <c r="U15" s="37" t="str">
        <f t="shared" si="3"/>
        <v>svn_react_url text ,</v>
      </c>
      <c r="V15" s="37" t="str">
        <f t="shared" si="8"/>
        <v>svn_react_url text ,</v>
      </c>
      <c r="W15" s="37" t="str">
        <f t="shared" si="5"/>
        <v>COMMENT ON COLUMN app_env_a.svn_react_url IS 'SVN_React_URL';</v>
      </c>
      <c r="X15" s="37" t="str">
        <f t="shared" si="6"/>
        <v>COMMENT ON COLUMN app_env_b.svn_react_url IS 'SVN_React_URL';</v>
      </c>
    </row>
    <row r="16" spans="1:24">
      <c r="B16" s="33">
        <f t="shared" si="2"/>
        <v>9</v>
      </c>
      <c r="C16" s="59" t="s">
        <v>151</v>
      </c>
      <c r="D16" s="59" t="s">
        <v>157</v>
      </c>
      <c r="E16" s="59" t="s">
        <v>147</v>
      </c>
      <c r="F16" s="56" t="s">
        <v>134</v>
      </c>
      <c r="G16" s="33" t="s">
        <v>27</v>
      </c>
      <c r="H16" s="56"/>
      <c r="I16" s="57"/>
      <c r="J16" s="33"/>
      <c r="K16" s="35"/>
      <c r="L16" s="36" t="s">
        <v>184</v>
      </c>
      <c r="M16" s="36" t="s">
        <v>184</v>
      </c>
      <c r="N16" s="36" t="s">
        <v>185</v>
      </c>
      <c r="O16" s="95">
        <v>0</v>
      </c>
      <c r="P16" s="24" t="s">
        <v>186</v>
      </c>
      <c r="Q16" s="61" t="s">
        <v>197</v>
      </c>
      <c r="R16" s="68"/>
      <c r="S16" s="61"/>
      <c r="T16" s="59" t="s">
        <v>210</v>
      </c>
      <c r="U16" s="37" t="str">
        <f t="shared" si="3"/>
        <v>svn_spring_url text ,</v>
      </c>
      <c r="V16" s="37" t="str">
        <f t="shared" ref="V16:V19" si="13">D16&amp;" " &amp;E16&amp;" "&amp;K16&amp;","</f>
        <v>svn_spring_url text ,</v>
      </c>
      <c r="W16" s="37" t="str">
        <f t="shared" si="5"/>
        <v>COMMENT ON COLUMN app_env_a.svn_spring_url IS 'SVN_Spring_URL';</v>
      </c>
      <c r="X16" s="37" t="str">
        <f t="shared" si="6"/>
        <v>COMMENT ON COLUMN app_env_b.svn_spring_url IS 'SVN_Spring_URL';</v>
      </c>
    </row>
    <row r="17" spans="2:24">
      <c r="B17" s="33">
        <f t="shared" si="2"/>
        <v>10</v>
      </c>
      <c r="C17" s="59" t="s">
        <v>202</v>
      </c>
      <c r="D17" s="59" t="s">
        <v>204</v>
      </c>
      <c r="E17" s="59" t="s">
        <v>147</v>
      </c>
      <c r="F17" s="56" t="s">
        <v>134</v>
      </c>
      <c r="G17" s="33" t="s">
        <v>27</v>
      </c>
      <c r="H17" s="56"/>
      <c r="I17" s="57"/>
      <c r="J17" s="33"/>
      <c r="K17" s="35"/>
      <c r="L17" s="36" t="s">
        <v>184</v>
      </c>
      <c r="M17" s="36" t="s">
        <v>184</v>
      </c>
      <c r="N17" s="36" t="s">
        <v>185</v>
      </c>
      <c r="O17" s="95">
        <v>0</v>
      </c>
      <c r="P17" s="24" t="s">
        <v>186</v>
      </c>
      <c r="Q17" s="61" t="s">
        <v>197</v>
      </c>
      <c r="R17" s="68"/>
      <c r="S17" s="61"/>
      <c r="T17" s="59" t="s">
        <v>210</v>
      </c>
      <c r="U17" s="37" t="str">
        <f t="shared" ref="U17" si="14">D17&amp;" " &amp;E17&amp;" "&amp;K17&amp;","</f>
        <v>svn_scenario_url text ,</v>
      </c>
      <c r="V17" s="37" t="str">
        <f t="shared" ref="V17" si="15">D17&amp;" " &amp;E17&amp;" "&amp;K17&amp;","</f>
        <v>svn_scenario_url text ,</v>
      </c>
      <c r="W17" s="37" t="str">
        <f t="shared" si="5"/>
        <v>COMMENT ON COLUMN app_env_a.svn_scenario_url IS 'SVN_Scenario_URL';</v>
      </c>
      <c r="X17" s="37" t="str">
        <f t="shared" si="6"/>
        <v>COMMENT ON COLUMN app_env_b.svn_scenario_url IS 'SVN_Scenario_URL';</v>
      </c>
    </row>
    <row r="18" spans="2:24">
      <c r="B18" s="33">
        <f t="shared" si="2"/>
        <v>11</v>
      </c>
      <c r="C18" s="59" t="s">
        <v>205</v>
      </c>
      <c r="D18" s="59" t="s">
        <v>206</v>
      </c>
      <c r="E18" s="59" t="s">
        <v>147</v>
      </c>
      <c r="F18" s="56" t="s">
        <v>134</v>
      </c>
      <c r="G18" s="33" t="s">
        <v>27</v>
      </c>
      <c r="H18" s="56"/>
      <c r="I18" s="57"/>
      <c r="J18" s="33"/>
      <c r="K18" s="35"/>
      <c r="L18" s="36" t="s">
        <v>184</v>
      </c>
      <c r="M18" s="36" t="s">
        <v>184</v>
      </c>
      <c r="N18" s="36" t="s">
        <v>185</v>
      </c>
      <c r="O18" s="95">
        <v>0</v>
      </c>
      <c r="P18" s="24" t="s">
        <v>186</v>
      </c>
      <c r="Q18" s="61" t="s">
        <v>197</v>
      </c>
      <c r="R18" s="68"/>
      <c r="S18" s="61"/>
      <c r="T18" s="59" t="s">
        <v>210</v>
      </c>
      <c r="U18" s="37" t="str">
        <f t="shared" ref="U18" si="16">D18&amp;" " &amp;E18&amp;" "&amp;K18&amp;","</f>
        <v>svn_testdata_url text ,</v>
      </c>
      <c r="V18" s="37" t="str">
        <f t="shared" ref="V18" si="17">D18&amp;" " &amp;E18&amp;" "&amp;K18&amp;","</f>
        <v>svn_testdata_url text ,</v>
      </c>
      <c r="W18" s="37" t="str">
        <f t="shared" si="5"/>
        <v>COMMENT ON COLUMN app_env_a.svn_testdata_url IS 'SVN_Testdata_URL';</v>
      </c>
      <c r="X18" s="37" t="str">
        <f t="shared" si="6"/>
        <v>COMMENT ON COLUMN app_env_b.svn_testdata_url IS 'SVN_Testdata_URL';</v>
      </c>
    </row>
    <row r="19" spans="2:24">
      <c r="B19" s="33">
        <f t="shared" si="2"/>
        <v>12</v>
      </c>
      <c r="C19" s="59" t="s">
        <v>159</v>
      </c>
      <c r="D19" s="59" t="s">
        <v>161</v>
      </c>
      <c r="E19" s="33" t="s">
        <v>163</v>
      </c>
      <c r="F19" s="33">
        <v>60</v>
      </c>
      <c r="G19" s="33" t="s">
        <v>27</v>
      </c>
      <c r="H19" s="56"/>
      <c r="I19" s="57"/>
      <c r="J19" s="33"/>
      <c r="K19" s="35"/>
      <c r="L19" s="36" t="s">
        <v>184</v>
      </c>
      <c r="M19" s="36" t="s">
        <v>184</v>
      </c>
      <c r="N19" s="36" t="s">
        <v>185</v>
      </c>
      <c r="O19" s="95">
        <v>0</v>
      </c>
      <c r="P19" s="24" t="s">
        <v>186</v>
      </c>
      <c r="Q19" s="70" t="s">
        <v>187</v>
      </c>
      <c r="R19" s="68"/>
      <c r="S19" s="61"/>
      <c r="T19" s="59" t="s">
        <v>211</v>
      </c>
      <c r="U19" s="37" t="str">
        <f t="shared" ref="U19" si="18">D19&amp;" " &amp;E19&amp;" "&amp;K19&amp;","</f>
        <v>svn_id VARCHAR(50) ,</v>
      </c>
      <c r="V19" s="37" t="str">
        <f t="shared" si="13"/>
        <v>svn_id VARCHAR(50) ,</v>
      </c>
      <c r="W19" s="37" t="str">
        <f t="shared" si="5"/>
        <v>COMMENT ON COLUMN app_env_a.svn_id IS 'SVN_ID';</v>
      </c>
      <c r="X19" s="37" t="str">
        <f t="shared" si="6"/>
        <v>COMMENT ON COLUMN app_env_b.svn_id IS 'SVN_ID';</v>
      </c>
    </row>
    <row r="20" spans="2:24">
      <c r="B20" s="33">
        <f t="shared" si="2"/>
        <v>13</v>
      </c>
      <c r="C20" s="59" t="s">
        <v>160</v>
      </c>
      <c r="D20" s="59" t="s">
        <v>162</v>
      </c>
      <c r="E20" s="59" t="s">
        <v>147</v>
      </c>
      <c r="F20" s="56" t="s">
        <v>134</v>
      </c>
      <c r="G20" s="33" t="s">
        <v>27</v>
      </c>
      <c r="H20" s="56"/>
      <c r="I20" s="57"/>
      <c r="J20" s="33"/>
      <c r="K20" s="35"/>
      <c r="L20" s="36" t="s">
        <v>184</v>
      </c>
      <c r="M20" s="36" t="s">
        <v>184</v>
      </c>
      <c r="N20" s="36" t="s">
        <v>185</v>
      </c>
      <c r="O20" s="95">
        <v>0</v>
      </c>
      <c r="P20" s="24" t="s">
        <v>186</v>
      </c>
      <c r="Q20" s="70" t="s">
        <v>187</v>
      </c>
      <c r="R20" s="68"/>
      <c r="S20" s="61"/>
      <c r="T20" s="59" t="s">
        <v>212</v>
      </c>
      <c r="U20" s="37" t="str">
        <f t="shared" ref="U20" si="19">D20&amp;" " &amp;E20&amp;" "&amp;K20&amp;","</f>
        <v>svn_pw text ,</v>
      </c>
      <c r="V20" s="37" t="str">
        <f t="shared" ref="V20" si="20">D20&amp;" " &amp;E20&amp;" "&amp;K20&amp;","</f>
        <v>svn_pw text ,</v>
      </c>
      <c r="W20" s="37" t="str">
        <f t="shared" si="5"/>
        <v>COMMENT ON COLUMN app_env_a.svn_pw IS 'SVNパスワード';</v>
      </c>
      <c r="X20" s="37" t="str">
        <f t="shared" si="6"/>
        <v>COMMENT ON COLUMN app_env_b.svn_pw IS 'SVNパスワード';</v>
      </c>
    </row>
    <row r="21" spans="2:24">
      <c r="B21" s="33">
        <f t="shared" si="2"/>
        <v>14</v>
      </c>
      <c r="C21" s="59" t="s">
        <v>164</v>
      </c>
      <c r="D21" s="59" t="s">
        <v>165</v>
      </c>
      <c r="E21" s="59" t="s">
        <v>147</v>
      </c>
      <c r="F21" s="56" t="s">
        <v>134</v>
      </c>
      <c r="G21" s="33" t="s">
        <v>27</v>
      </c>
      <c r="H21" s="56"/>
      <c r="I21" s="57"/>
      <c r="J21" s="33"/>
      <c r="K21" s="35"/>
      <c r="L21" s="36" t="s">
        <v>184</v>
      </c>
      <c r="M21" s="36" t="s">
        <v>184</v>
      </c>
      <c r="N21" s="36" t="s">
        <v>185</v>
      </c>
      <c r="O21" s="95">
        <v>0</v>
      </c>
      <c r="P21" s="24" t="s">
        <v>186</v>
      </c>
      <c r="Q21" s="70" t="s">
        <v>187</v>
      </c>
      <c r="R21" s="68"/>
      <c r="S21" s="61"/>
      <c r="T21" s="36" t="s">
        <v>213</v>
      </c>
      <c r="U21" s="37" t="str">
        <f t="shared" ref="U21" si="21">D21&amp;" " &amp;E21&amp;" "&amp;K21&amp;","</f>
        <v>svn_pw_salt text ,</v>
      </c>
      <c r="V21" s="37" t="str">
        <f t="shared" ref="V21" si="22">D21&amp;" " &amp;E21&amp;" "&amp;K21&amp;","</f>
        <v>svn_pw_salt text ,</v>
      </c>
      <c r="W21" s="37" t="str">
        <f t="shared" si="5"/>
        <v>COMMENT ON COLUMN app_env_a.svn_pw_salt IS 'SVNパスワードsalt';</v>
      </c>
      <c r="X21" s="37" t="str">
        <f t="shared" si="6"/>
        <v>COMMENT ON COLUMN app_env_b.svn_pw_salt IS 'SVNパスワードsalt';</v>
      </c>
    </row>
    <row r="22" spans="2:24">
      <c r="B22" s="33">
        <f t="shared" si="2"/>
        <v>15</v>
      </c>
      <c r="C22" s="59" t="s">
        <v>139</v>
      </c>
      <c r="D22" s="59" t="s">
        <v>62</v>
      </c>
      <c r="E22" s="59" t="s">
        <v>133</v>
      </c>
      <c r="F22" s="58" t="s">
        <v>134</v>
      </c>
      <c r="G22" s="33" t="s">
        <v>27</v>
      </c>
      <c r="H22" s="34"/>
      <c r="I22" s="33"/>
      <c r="J22" s="33"/>
      <c r="K22" s="35"/>
      <c r="L22" s="36" t="s">
        <v>183</v>
      </c>
      <c r="M22" s="36" t="s">
        <v>183</v>
      </c>
      <c r="N22" s="36" t="s">
        <v>183</v>
      </c>
      <c r="O22" s="67" t="s">
        <v>24</v>
      </c>
      <c r="P22" s="34" t="s">
        <v>24</v>
      </c>
      <c r="Q22" s="35" t="s">
        <v>24</v>
      </c>
      <c r="R22" s="68"/>
      <c r="S22" s="61"/>
      <c r="T22" s="36" t="s">
        <v>119</v>
      </c>
      <c r="U22" s="37" t="str">
        <f t="shared" ref="U22" si="23">D22&amp;" " &amp;E22&amp;" "&amp;K22&amp;","</f>
        <v>update_u_id integer ,</v>
      </c>
      <c r="V22" s="37" t="str">
        <f t="shared" si="1"/>
        <v>update_u_id integer ,</v>
      </c>
      <c r="W22" s="37" t="str">
        <f t="shared" si="5"/>
        <v>COMMENT ON COLUMN app_env_a.update_u_id IS '更新者';</v>
      </c>
      <c r="X22" s="37" t="str">
        <f t="shared" si="6"/>
        <v>COMMENT ON COLUMN app_env_b.update_u_id IS '更新者';</v>
      </c>
    </row>
    <row r="23" spans="2:24">
      <c r="B23" s="33">
        <f t="shared" si="2"/>
        <v>16</v>
      </c>
      <c r="C23" s="59" t="s">
        <v>140</v>
      </c>
      <c r="D23" s="59" t="s">
        <v>63</v>
      </c>
      <c r="E23" s="59" t="s">
        <v>141</v>
      </c>
      <c r="F23" s="56" t="s">
        <v>134</v>
      </c>
      <c r="G23" s="33" t="s">
        <v>27</v>
      </c>
      <c r="H23" s="56"/>
      <c r="I23" s="57"/>
      <c r="J23" s="33"/>
      <c r="K23" s="35"/>
      <c r="L23" s="36" t="s">
        <v>183</v>
      </c>
      <c r="M23" s="36" t="s">
        <v>183</v>
      </c>
      <c r="N23" s="36" t="s">
        <v>183</v>
      </c>
      <c r="O23" s="67" t="s">
        <v>24</v>
      </c>
      <c r="P23" s="34" t="s">
        <v>24</v>
      </c>
      <c r="Q23" s="35" t="s">
        <v>24</v>
      </c>
      <c r="R23" s="68"/>
      <c r="S23" s="61"/>
      <c r="T23" s="36" t="s">
        <v>119</v>
      </c>
      <c r="U23" s="37" t="str">
        <f t="shared" si="0"/>
        <v>update_date timestamp ,</v>
      </c>
      <c r="V23" s="37" t="str">
        <f t="shared" si="1"/>
        <v>update_date timestamp ,</v>
      </c>
      <c r="W23" s="37" t="str">
        <f t="shared" si="5"/>
        <v>COMMENT ON COLUMN app_env_a.update_date IS '更新日時';</v>
      </c>
      <c r="X23" s="37" t="str">
        <f t="shared" si="6"/>
        <v>COMMENT ON COLUMN app_env_b.update_date IS '更新日時';</v>
      </c>
    </row>
    <row r="24" spans="2:24">
      <c r="B24" s="39"/>
      <c r="C24" s="40"/>
      <c r="D24" s="40" t="s">
        <v>143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1"/>
      <c r="U24" s="42" t="str">
        <f>D24&amp;");"</f>
        <v>primary key (modify_count));</v>
      </c>
      <c r="V24" s="42" t="str">
        <f>D24&amp;");"</f>
        <v>primary key (modify_count));</v>
      </c>
      <c r="W24" s="41"/>
      <c r="X24" s="41"/>
    </row>
    <row r="28" spans="2:24">
      <c r="C28" s="30" t="s">
        <v>214</v>
      </c>
    </row>
    <row r="29" spans="2:24">
      <c r="C29" s="30" t="s">
        <v>251</v>
      </c>
    </row>
    <row r="30" spans="2:24">
      <c r="C30" s="30" t="s">
        <v>217</v>
      </c>
    </row>
    <row r="31" spans="2:24">
      <c r="C31" s="30" t="s">
        <v>218</v>
      </c>
    </row>
    <row r="32" spans="2:24">
      <c r="C32" s="30" t="s">
        <v>219</v>
      </c>
    </row>
    <row r="34" spans="3:5">
      <c r="C34" s="30" t="s">
        <v>252</v>
      </c>
    </row>
    <row r="35" spans="3:5">
      <c r="C35" s="30" t="s">
        <v>217</v>
      </c>
    </row>
    <row r="36" spans="3:5">
      <c r="C36" s="30" t="s">
        <v>218</v>
      </c>
    </row>
    <row r="37" spans="3:5">
      <c r="C37" s="30" t="s">
        <v>219</v>
      </c>
    </row>
    <row r="39" spans="3:5">
      <c r="E39" s="60"/>
    </row>
    <row r="43" spans="3:5">
      <c r="E43" s="60"/>
    </row>
    <row r="44" spans="3:5">
      <c r="E44" s="60"/>
    </row>
    <row r="45" spans="3:5">
      <c r="E45" s="60"/>
    </row>
    <row r="46" spans="3:5">
      <c r="E46" s="60"/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DDA1-369C-4436-B5ED-81489516B6EE}">
  <sheetPr>
    <tabColor theme="8" tint="0.39997558519241921"/>
  </sheetPr>
  <dimension ref="A1:X24"/>
  <sheetViews>
    <sheetView showGridLines="0" zoomScale="85" zoomScaleNormal="85" workbookViewId="0">
      <selection activeCell="C21" sqref="C21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49" t="s">
        <v>111</v>
      </c>
      <c r="D1" s="103" t="s">
        <v>222</v>
      </c>
    </row>
    <row r="2" spans="1:24" s="15" customFormat="1">
      <c r="A2" s="48" t="s">
        <v>106</v>
      </c>
      <c r="B2" s="127" t="s">
        <v>120</v>
      </c>
      <c r="C2" s="128"/>
      <c r="D2" s="50" t="s">
        <v>223</v>
      </c>
      <c r="E2" s="51"/>
      <c r="F2" s="51"/>
      <c r="G2" s="51"/>
      <c r="H2"/>
      <c r="I2"/>
    </row>
    <row r="3" spans="1:24" s="15" customFormat="1" ht="18.75">
      <c r="A3" s="48" t="s">
        <v>107</v>
      </c>
      <c r="B3" s="121" t="s">
        <v>122</v>
      </c>
      <c r="C3" s="122"/>
      <c r="D3" s="52" t="s">
        <v>224</v>
      </c>
      <c r="E3" s="53" t="s">
        <v>112</v>
      </c>
      <c r="F3" s="123" t="s">
        <v>113</v>
      </c>
      <c r="G3" s="124"/>
    </row>
    <row r="4" spans="1:24" s="15" customFormat="1" ht="18.75">
      <c r="A4" s="48" t="s">
        <v>108</v>
      </c>
      <c r="B4" s="121" t="s">
        <v>124</v>
      </c>
      <c r="C4" s="122"/>
      <c r="D4" s="54" t="s">
        <v>225</v>
      </c>
      <c r="E4" s="55" t="s">
        <v>114</v>
      </c>
      <c r="F4" s="125">
        <v>45469</v>
      </c>
      <c r="G4" s="126"/>
    </row>
    <row r="5" spans="1:24" ht="8.25" customHeight="1"/>
    <row r="6" spans="1:24">
      <c r="L6" s="62" t="s">
        <v>174</v>
      </c>
      <c r="M6" s="63"/>
      <c r="N6" s="63"/>
      <c r="O6" s="63"/>
      <c r="P6" s="63"/>
      <c r="Q6" s="63"/>
      <c r="R6" s="63"/>
      <c r="S6" s="64"/>
      <c r="U6" s="31" t="s">
        <v>29</v>
      </c>
      <c r="V6" s="31" t="s">
        <v>30</v>
      </c>
    </row>
    <row r="7" spans="1:24">
      <c r="A7" s="48" t="s">
        <v>109</v>
      </c>
      <c r="B7" s="72" t="s">
        <v>7</v>
      </c>
      <c r="C7" s="72" t="s">
        <v>121</v>
      </c>
      <c r="D7" s="73" t="s">
        <v>123</v>
      </c>
      <c r="E7" s="72" t="s">
        <v>3</v>
      </c>
      <c r="F7" s="72" t="s">
        <v>4</v>
      </c>
      <c r="G7" s="72" t="s">
        <v>0</v>
      </c>
      <c r="H7" s="72" t="s">
        <v>2</v>
      </c>
      <c r="I7" s="72" t="s">
        <v>189</v>
      </c>
      <c r="J7" s="72" t="s">
        <v>190</v>
      </c>
      <c r="K7" s="72" t="s">
        <v>191</v>
      </c>
      <c r="L7" s="65" t="s">
        <v>175</v>
      </c>
      <c r="M7" s="65" t="s">
        <v>176</v>
      </c>
      <c r="N7" s="65" t="s">
        <v>177</v>
      </c>
      <c r="O7" s="65" t="s">
        <v>178</v>
      </c>
      <c r="P7" s="65" t="s">
        <v>179</v>
      </c>
      <c r="Q7" s="65" t="s">
        <v>180</v>
      </c>
      <c r="R7" s="65" t="s">
        <v>181</v>
      </c>
      <c r="S7" s="66" t="s">
        <v>182</v>
      </c>
      <c r="T7" s="65" t="s">
        <v>1</v>
      </c>
      <c r="U7" s="104" t="str">
        <f>"Create Table "&amp;D3 &amp;"("</f>
        <v>Create Table progress_status(</v>
      </c>
      <c r="V7" s="104"/>
      <c r="W7" s="31" t="s">
        <v>130</v>
      </c>
      <c r="X7" s="31" t="s">
        <v>166</v>
      </c>
    </row>
    <row r="8" spans="1:24">
      <c r="A8" s="48" t="s">
        <v>110</v>
      </c>
      <c r="B8" s="33">
        <f>ROW()-7</f>
        <v>1</v>
      </c>
      <c r="C8" s="16" t="s">
        <v>226</v>
      </c>
      <c r="D8" s="16" t="s">
        <v>227</v>
      </c>
      <c r="E8" s="33" t="s">
        <v>228</v>
      </c>
      <c r="F8" s="34" t="s">
        <v>24</v>
      </c>
      <c r="G8" s="33" t="s">
        <v>27</v>
      </c>
      <c r="H8" s="34" t="s">
        <v>28</v>
      </c>
      <c r="I8" s="57"/>
      <c r="J8" s="33"/>
      <c r="K8" s="35" t="s">
        <v>31</v>
      </c>
      <c r="L8" s="74" t="s">
        <v>194</v>
      </c>
      <c r="M8" s="75"/>
      <c r="N8" s="75"/>
      <c r="O8" s="76"/>
      <c r="P8" s="77"/>
      <c r="Q8" s="77"/>
      <c r="R8" s="78"/>
      <c r="S8" s="79"/>
      <c r="T8" s="36"/>
      <c r="U8" s="105" t="str">
        <f t="shared" ref="U8:U16" si="0">D8&amp;" " &amp;E8&amp;" "&amp;K8&amp;","</f>
        <v>id serial NOT NULL,</v>
      </c>
      <c r="V8" s="105"/>
      <c r="W8" s="105" t="str">
        <f>"COMMENT ON COLUMN "&amp;$D$3&amp;"."&amp;$D8&amp;" IS '"&amp;$C8&amp;"';"</f>
        <v>COMMENT ON COLUMN progress_status.id IS 'ID';</v>
      </c>
      <c r="X8" s="105"/>
    </row>
    <row r="9" spans="1:24">
      <c r="B9" s="33">
        <f t="shared" ref="B9:B16" si="1">ROW()-7</f>
        <v>2</v>
      </c>
      <c r="C9" s="16" t="s">
        <v>229</v>
      </c>
      <c r="D9" s="16" t="s">
        <v>230</v>
      </c>
      <c r="E9" s="59" t="s">
        <v>231</v>
      </c>
      <c r="F9" s="58">
        <v>255</v>
      </c>
      <c r="G9" s="33" t="s">
        <v>27</v>
      </c>
      <c r="H9" s="58"/>
      <c r="I9" s="58"/>
      <c r="J9" s="33"/>
      <c r="K9" s="35" t="s">
        <v>31</v>
      </c>
      <c r="L9" s="80"/>
      <c r="O9" s="81"/>
      <c r="P9" s="82"/>
      <c r="Q9" s="83"/>
      <c r="R9" s="84"/>
      <c r="S9" s="85"/>
      <c r="T9" s="36"/>
      <c r="U9" s="105" t="str">
        <f>D9&amp;" " &amp;E9&amp;" "&amp;K9&amp;","</f>
        <v>process_name varchar(255) NOT NULL,</v>
      </c>
      <c r="V9" s="105"/>
      <c r="W9" s="105" t="str">
        <f t="shared" ref="W9:W16" si="2">"COMMENT ON COLUMN "&amp;$D$3&amp;"."&amp;$D9&amp;" IS '"&amp;$C9&amp;"';"</f>
        <v>COMMENT ON COLUMN progress_status.process_name IS 'プロセス名';</v>
      </c>
      <c r="X9" s="105"/>
    </row>
    <row r="10" spans="1:24">
      <c r="B10" s="33">
        <f t="shared" si="1"/>
        <v>3</v>
      </c>
      <c r="C10" s="59" t="s">
        <v>232</v>
      </c>
      <c r="D10" s="59" t="s">
        <v>233</v>
      </c>
      <c r="E10" s="59" t="s">
        <v>234</v>
      </c>
      <c r="F10" s="58">
        <v>300</v>
      </c>
      <c r="G10" s="33" t="s">
        <v>27</v>
      </c>
      <c r="H10" s="56"/>
      <c r="I10" s="102"/>
      <c r="J10" s="33"/>
      <c r="K10" s="35" t="s">
        <v>31</v>
      </c>
      <c r="L10" s="80"/>
      <c r="O10" s="86"/>
      <c r="P10" s="82"/>
      <c r="Q10" s="85"/>
      <c r="R10" s="84"/>
      <c r="S10" s="85"/>
      <c r="T10" s="36"/>
      <c r="U10" s="105" t="str">
        <f t="shared" ref="U10:U14" si="3">D10&amp;" " &amp;E10&amp;" "&amp;K10&amp;","</f>
        <v>status varchar(300) NOT NULL,</v>
      </c>
      <c r="V10" s="105"/>
      <c r="W10" s="105" t="str">
        <f t="shared" si="2"/>
        <v>COMMENT ON COLUMN progress_status.status IS 'ステータス';</v>
      </c>
      <c r="X10" s="105"/>
    </row>
    <row r="11" spans="1:24">
      <c r="B11" s="33">
        <f t="shared" si="1"/>
        <v>4</v>
      </c>
      <c r="C11" s="59" t="s">
        <v>235</v>
      </c>
      <c r="D11" s="59" t="s">
        <v>236</v>
      </c>
      <c r="E11" s="59" t="s">
        <v>133</v>
      </c>
      <c r="F11" s="58" t="s">
        <v>134</v>
      </c>
      <c r="G11" s="33" t="s">
        <v>27</v>
      </c>
      <c r="H11" s="56"/>
      <c r="I11" s="102"/>
      <c r="J11" s="33"/>
      <c r="K11" s="35" t="s">
        <v>31</v>
      </c>
      <c r="L11" s="80"/>
      <c r="O11" s="86"/>
      <c r="P11" s="82"/>
      <c r="Q11" s="85"/>
      <c r="R11" s="84"/>
      <c r="S11" s="85"/>
      <c r="T11" s="36"/>
      <c r="U11" s="105" t="str">
        <f t="shared" si="3"/>
        <v>progress1 integer NOT NULL,</v>
      </c>
      <c r="V11" s="105"/>
      <c r="W11" s="105" t="str">
        <f t="shared" si="2"/>
        <v>COMMENT ON COLUMN progress_status.progress1 IS '進捗1';</v>
      </c>
      <c r="X11" s="105"/>
    </row>
    <row r="12" spans="1:24">
      <c r="B12" s="33">
        <f t="shared" si="1"/>
        <v>5</v>
      </c>
      <c r="C12" s="59" t="s">
        <v>237</v>
      </c>
      <c r="D12" s="59" t="s">
        <v>238</v>
      </c>
      <c r="E12" s="59" t="s">
        <v>133</v>
      </c>
      <c r="F12" s="58" t="s">
        <v>134</v>
      </c>
      <c r="G12" s="33" t="s">
        <v>27</v>
      </c>
      <c r="H12" s="56"/>
      <c r="I12" s="102"/>
      <c r="J12" s="33"/>
      <c r="K12" s="35" t="s">
        <v>31</v>
      </c>
      <c r="L12" s="80"/>
      <c r="O12" s="86"/>
      <c r="P12" s="82"/>
      <c r="Q12" s="85"/>
      <c r="R12" s="84"/>
      <c r="S12" s="85"/>
      <c r="T12" s="36"/>
      <c r="U12" s="105" t="str">
        <f t="shared" si="3"/>
        <v>progress2 integer NOT NULL,</v>
      </c>
      <c r="V12" s="105"/>
      <c r="W12" s="105" t="str">
        <f t="shared" si="2"/>
        <v>COMMENT ON COLUMN progress_status.progress2 IS '進捗2';</v>
      </c>
      <c r="X12" s="105"/>
    </row>
    <row r="13" spans="1:24">
      <c r="B13" s="33">
        <f t="shared" si="1"/>
        <v>6</v>
      </c>
      <c r="C13" s="59" t="s">
        <v>239</v>
      </c>
      <c r="D13" s="59" t="s">
        <v>240</v>
      </c>
      <c r="E13" s="59" t="s">
        <v>241</v>
      </c>
      <c r="F13" s="58" t="s">
        <v>134</v>
      </c>
      <c r="G13" s="33" t="s">
        <v>27</v>
      </c>
      <c r="H13" s="56"/>
      <c r="I13" s="102"/>
      <c r="J13" s="33"/>
      <c r="K13" s="35" t="s">
        <v>31</v>
      </c>
      <c r="L13" s="80"/>
      <c r="O13" s="86"/>
      <c r="P13" s="82"/>
      <c r="Q13" s="85"/>
      <c r="R13" s="84"/>
      <c r="S13" s="85"/>
      <c r="T13" s="36"/>
      <c r="U13" s="105" t="str">
        <f t="shared" si="3"/>
        <v>is_stop boolean NOT NULL,</v>
      </c>
      <c r="V13" s="105"/>
      <c r="W13" s="105" t="str">
        <f t="shared" si="2"/>
        <v>COMMENT ON COLUMN progress_status.is_stop IS '中止';</v>
      </c>
      <c r="X13" s="105"/>
    </row>
    <row r="14" spans="1:24">
      <c r="B14" s="33">
        <f t="shared" si="1"/>
        <v>7</v>
      </c>
      <c r="C14" s="59" t="s">
        <v>242</v>
      </c>
      <c r="D14" s="59" t="s">
        <v>243</v>
      </c>
      <c r="E14" s="59" t="s">
        <v>147</v>
      </c>
      <c r="F14" s="58"/>
      <c r="G14" s="33" t="s">
        <v>27</v>
      </c>
      <c r="H14" s="56"/>
      <c r="I14" s="102"/>
      <c r="J14" s="33"/>
      <c r="K14" s="35"/>
      <c r="L14" s="80"/>
      <c r="O14" s="86"/>
      <c r="P14" s="82"/>
      <c r="Q14" s="85"/>
      <c r="R14" s="84"/>
      <c r="S14" s="85"/>
      <c r="T14" s="36"/>
      <c r="U14" s="105" t="str">
        <f t="shared" si="3"/>
        <v>message text ,</v>
      </c>
      <c r="V14" s="105"/>
      <c r="W14" s="105" t="str">
        <f t="shared" si="2"/>
        <v>COMMENT ON COLUMN progress_status.message IS 'メッセージ';</v>
      </c>
      <c r="X14" s="105"/>
    </row>
    <row r="15" spans="1:24">
      <c r="B15" s="33">
        <f t="shared" si="1"/>
        <v>8</v>
      </c>
      <c r="C15" s="59" t="s">
        <v>139</v>
      </c>
      <c r="D15" s="59" t="s">
        <v>244</v>
      </c>
      <c r="E15" s="59" t="s">
        <v>133</v>
      </c>
      <c r="F15" s="58" t="s">
        <v>134</v>
      </c>
      <c r="G15" s="33" t="s">
        <v>27</v>
      </c>
      <c r="H15" s="34"/>
      <c r="I15" s="33"/>
      <c r="J15" s="33"/>
      <c r="K15" s="35"/>
      <c r="L15" s="80"/>
      <c r="O15" s="86"/>
      <c r="P15" s="87"/>
      <c r="Q15" s="71"/>
      <c r="R15" s="84"/>
      <c r="S15" s="85"/>
      <c r="T15" s="36"/>
      <c r="U15" s="105" t="str">
        <f t="shared" si="0"/>
        <v>update_u_id integer ,</v>
      </c>
      <c r="V15" s="105"/>
      <c r="W15" s="105" t="str">
        <f t="shared" si="2"/>
        <v>COMMENT ON COLUMN progress_status.update_u_id IS '更新者';</v>
      </c>
      <c r="X15" s="105"/>
    </row>
    <row r="16" spans="1:24">
      <c r="B16" s="33">
        <f t="shared" si="1"/>
        <v>9</v>
      </c>
      <c r="C16" s="59" t="s">
        <v>140</v>
      </c>
      <c r="D16" s="59" t="s">
        <v>63</v>
      </c>
      <c r="E16" s="59" t="s">
        <v>141</v>
      </c>
      <c r="F16" s="58" t="s">
        <v>134</v>
      </c>
      <c r="G16" s="33" t="s">
        <v>27</v>
      </c>
      <c r="H16" s="34"/>
      <c r="I16" s="33"/>
      <c r="J16" s="33"/>
      <c r="K16" s="35"/>
      <c r="L16" s="88"/>
      <c r="M16" s="89"/>
      <c r="N16" s="89"/>
      <c r="O16" s="90"/>
      <c r="P16" s="91"/>
      <c r="Q16" s="92"/>
      <c r="R16" s="93"/>
      <c r="S16" s="94"/>
      <c r="T16" s="36"/>
      <c r="U16" s="105" t="str">
        <f t="shared" si="0"/>
        <v>update_date timestamp ,</v>
      </c>
      <c r="V16" s="105"/>
      <c r="W16" s="105" t="str">
        <f t="shared" si="2"/>
        <v>COMMENT ON COLUMN progress_status.update_date IS '更新日時';</v>
      </c>
      <c r="X16" s="105"/>
    </row>
    <row r="17" spans="2:24">
      <c r="B17" s="39"/>
      <c r="C17" s="40"/>
      <c r="D17" s="40" t="s">
        <v>245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1"/>
      <c r="U17" s="106" t="str">
        <f>D17&amp;");"</f>
        <v>primary key (id));</v>
      </c>
      <c r="V17" s="106"/>
      <c r="W17" s="41"/>
      <c r="X17" s="41"/>
    </row>
    <row r="19" spans="2:24">
      <c r="C19" s="108" t="s">
        <v>247</v>
      </c>
      <c r="D19" s="107"/>
      <c r="E19" s="107" t="s">
        <v>246</v>
      </c>
      <c r="F19" s="107"/>
      <c r="G19" s="107"/>
      <c r="H19" s="107"/>
    </row>
    <row r="20" spans="2:24">
      <c r="C20" s="30" t="str">
        <f>"GRANT SELECT, INSERT, UPDATE, DELETE ON TABLE "&amp;$D$3&amp;" TO "&amp;$E19&amp;";"</f>
        <v>GRANT SELECT, INSERT, UPDATE, DELETE ON TABLE progress_status TO kai9compg;</v>
      </c>
    </row>
    <row r="23" spans="2:24">
      <c r="C23" s="108" t="s">
        <v>248</v>
      </c>
      <c r="D23" s="107"/>
      <c r="E23" s="107"/>
      <c r="F23" s="107"/>
      <c r="G23" s="107"/>
      <c r="H23" s="107"/>
    </row>
    <row r="24" spans="2:24">
      <c r="C24" s="30" t="str">
        <f>"GRANT USAGE, SELECT, UPDATE ON SEQUENCE "&amp;$D$3&amp;"_"&amp;$D$8&amp;"_seq TO "&amp;$E19&amp;";"</f>
        <v>GRANT USAGE, SELECT, UPDATE ON SEQUENCE progress_status_id_seq TO kai9compg;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F22"/>
  <sheetViews>
    <sheetView workbookViewId="0">
      <pane ySplit="2" topLeftCell="A3" activePane="bottomLeft" state="frozen"/>
      <selection pane="bottomLeft" activeCell="E3" sqref="E3"/>
    </sheetView>
  </sheetViews>
  <sheetFormatPr defaultRowHeight="19.5"/>
  <cols>
    <col min="1" max="1" width="5" style="21" customWidth="1"/>
    <col min="2" max="2" width="5.625" style="21" customWidth="1"/>
    <col min="3" max="3" width="18.75" style="21" customWidth="1"/>
    <col min="4" max="4" width="44.875" style="21" customWidth="1"/>
    <col min="5" max="5" width="12.875" style="21" customWidth="1"/>
    <col min="6" max="6" width="11.75" style="21" customWidth="1"/>
    <col min="7" max="256" width="9" style="21"/>
    <col min="257" max="257" width="5" style="21" customWidth="1"/>
    <col min="258" max="258" width="5.625" style="21" customWidth="1"/>
    <col min="259" max="259" width="18.75" style="21" customWidth="1"/>
    <col min="260" max="260" width="44.875" style="21" customWidth="1"/>
    <col min="261" max="261" width="12.875" style="21" customWidth="1"/>
    <col min="262" max="262" width="11.75" style="21" customWidth="1"/>
    <col min="263" max="512" width="9" style="21"/>
    <col min="513" max="513" width="5" style="21" customWidth="1"/>
    <col min="514" max="514" width="5.625" style="21" customWidth="1"/>
    <col min="515" max="515" width="18.75" style="21" customWidth="1"/>
    <col min="516" max="516" width="44.875" style="21" customWidth="1"/>
    <col min="517" max="517" width="12.875" style="21" customWidth="1"/>
    <col min="518" max="518" width="11.75" style="21" customWidth="1"/>
    <col min="519" max="768" width="9" style="21"/>
    <col min="769" max="769" width="5" style="21" customWidth="1"/>
    <col min="770" max="770" width="5.625" style="21" customWidth="1"/>
    <col min="771" max="771" width="18.75" style="21" customWidth="1"/>
    <col min="772" max="772" width="44.875" style="21" customWidth="1"/>
    <col min="773" max="773" width="12.875" style="21" customWidth="1"/>
    <col min="774" max="774" width="11.75" style="21" customWidth="1"/>
    <col min="775" max="1024" width="9" style="21"/>
    <col min="1025" max="1025" width="5" style="21" customWidth="1"/>
    <col min="1026" max="1026" width="5.625" style="21" customWidth="1"/>
    <col min="1027" max="1027" width="18.75" style="21" customWidth="1"/>
    <col min="1028" max="1028" width="44.875" style="21" customWidth="1"/>
    <col min="1029" max="1029" width="12.875" style="21" customWidth="1"/>
    <col min="1030" max="1030" width="11.75" style="21" customWidth="1"/>
    <col min="1031" max="1280" width="9" style="21"/>
    <col min="1281" max="1281" width="5" style="21" customWidth="1"/>
    <col min="1282" max="1282" width="5.625" style="21" customWidth="1"/>
    <col min="1283" max="1283" width="18.75" style="21" customWidth="1"/>
    <col min="1284" max="1284" width="44.875" style="21" customWidth="1"/>
    <col min="1285" max="1285" width="12.875" style="21" customWidth="1"/>
    <col min="1286" max="1286" width="11.75" style="21" customWidth="1"/>
    <col min="1287" max="1536" width="9" style="21"/>
    <col min="1537" max="1537" width="5" style="21" customWidth="1"/>
    <col min="1538" max="1538" width="5.625" style="21" customWidth="1"/>
    <col min="1539" max="1539" width="18.75" style="21" customWidth="1"/>
    <col min="1540" max="1540" width="44.875" style="21" customWidth="1"/>
    <col min="1541" max="1541" width="12.875" style="21" customWidth="1"/>
    <col min="1542" max="1542" width="11.75" style="21" customWidth="1"/>
    <col min="1543" max="1792" width="9" style="21"/>
    <col min="1793" max="1793" width="5" style="21" customWidth="1"/>
    <col min="1794" max="1794" width="5.625" style="21" customWidth="1"/>
    <col min="1795" max="1795" width="18.75" style="21" customWidth="1"/>
    <col min="1796" max="1796" width="44.875" style="21" customWidth="1"/>
    <col min="1797" max="1797" width="12.875" style="21" customWidth="1"/>
    <col min="1798" max="1798" width="11.75" style="21" customWidth="1"/>
    <col min="1799" max="2048" width="9" style="21"/>
    <col min="2049" max="2049" width="5" style="21" customWidth="1"/>
    <col min="2050" max="2050" width="5.625" style="21" customWidth="1"/>
    <col min="2051" max="2051" width="18.75" style="21" customWidth="1"/>
    <col min="2052" max="2052" width="44.875" style="21" customWidth="1"/>
    <col min="2053" max="2053" width="12.875" style="21" customWidth="1"/>
    <col min="2054" max="2054" width="11.75" style="21" customWidth="1"/>
    <col min="2055" max="2304" width="9" style="21"/>
    <col min="2305" max="2305" width="5" style="21" customWidth="1"/>
    <col min="2306" max="2306" width="5.625" style="21" customWidth="1"/>
    <col min="2307" max="2307" width="18.75" style="21" customWidth="1"/>
    <col min="2308" max="2308" width="44.875" style="21" customWidth="1"/>
    <col min="2309" max="2309" width="12.875" style="21" customWidth="1"/>
    <col min="2310" max="2310" width="11.75" style="21" customWidth="1"/>
    <col min="2311" max="2560" width="9" style="21"/>
    <col min="2561" max="2561" width="5" style="21" customWidth="1"/>
    <col min="2562" max="2562" width="5.625" style="21" customWidth="1"/>
    <col min="2563" max="2563" width="18.75" style="21" customWidth="1"/>
    <col min="2564" max="2564" width="44.875" style="21" customWidth="1"/>
    <col min="2565" max="2565" width="12.875" style="21" customWidth="1"/>
    <col min="2566" max="2566" width="11.75" style="21" customWidth="1"/>
    <col min="2567" max="2816" width="9" style="21"/>
    <col min="2817" max="2817" width="5" style="21" customWidth="1"/>
    <col min="2818" max="2818" width="5.625" style="21" customWidth="1"/>
    <col min="2819" max="2819" width="18.75" style="21" customWidth="1"/>
    <col min="2820" max="2820" width="44.875" style="21" customWidth="1"/>
    <col min="2821" max="2821" width="12.875" style="21" customWidth="1"/>
    <col min="2822" max="2822" width="11.75" style="21" customWidth="1"/>
    <col min="2823" max="3072" width="9" style="21"/>
    <col min="3073" max="3073" width="5" style="21" customWidth="1"/>
    <col min="3074" max="3074" width="5.625" style="21" customWidth="1"/>
    <col min="3075" max="3075" width="18.75" style="21" customWidth="1"/>
    <col min="3076" max="3076" width="44.875" style="21" customWidth="1"/>
    <col min="3077" max="3077" width="12.875" style="21" customWidth="1"/>
    <col min="3078" max="3078" width="11.75" style="21" customWidth="1"/>
    <col min="3079" max="3328" width="9" style="21"/>
    <col min="3329" max="3329" width="5" style="21" customWidth="1"/>
    <col min="3330" max="3330" width="5.625" style="21" customWidth="1"/>
    <col min="3331" max="3331" width="18.75" style="21" customWidth="1"/>
    <col min="3332" max="3332" width="44.875" style="21" customWidth="1"/>
    <col min="3333" max="3333" width="12.875" style="21" customWidth="1"/>
    <col min="3334" max="3334" width="11.75" style="21" customWidth="1"/>
    <col min="3335" max="3584" width="9" style="21"/>
    <col min="3585" max="3585" width="5" style="21" customWidth="1"/>
    <col min="3586" max="3586" width="5.625" style="21" customWidth="1"/>
    <col min="3587" max="3587" width="18.75" style="21" customWidth="1"/>
    <col min="3588" max="3588" width="44.875" style="21" customWidth="1"/>
    <col min="3589" max="3589" width="12.875" style="21" customWidth="1"/>
    <col min="3590" max="3590" width="11.75" style="21" customWidth="1"/>
    <col min="3591" max="3840" width="9" style="21"/>
    <col min="3841" max="3841" width="5" style="21" customWidth="1"/>
    <col min="3842" max="3842" width="5.625" style="21" customWidth="1"/>
    <col min="3843" max="3843" width="18.75" style="21" customWidth="1"/>
    <col min="3844" max="3844" width="44.875" style="21" customWidth="1"/>
    <col min="3845" max="3845" width="12.875" style="21" customWidth="1"/>
    <col min="3846" max="3846" width="11.75" style="21" customWidth="1"/>
    <col min="3847" max="4096" width="9" style="21"/>
    <col min="4097" max="4097" width="5" style="21" customWidth="1"/>
    <col min="4098" max="4098" width="5.625" style="21" customWidth="1"/>
    <col min="4099" max="4099" width="18.75" style="21" customWidth="1"/>
    <col min="4100" max="4100" width="44.875" style="21" customWidth="1"/>
    <col min="4101" max="4101" width="12.875" style="21" customWidth="1"/>
    <col min="4102" max="4102" width="11.75" style="21" customWidth="1"/>
    <col min="4103" max="4352" width="9" style="21"/>
    <col min="4353" max="4353" width="5" style="21" customWidth="1"/>
    <col min="4354" max="4354" width="5.625" style="21" customWidth="1"/>
    <col min="4355" max="4355" width="18.75" style="21" customWidth="1"/>
    <col min="4356" max="4356" width="44.875" style="21" customWidth="1"/>
    <col min="4357" max="4357" width="12.875" style="21" customWidth="1"/>
    <col min="4358" max="4358" width="11.75" style="21" customWidth="1"/>
    <col min="4359" max="4608" width="9" style="21"/>
    <col min="4609" max="4609" width="5" style="21" customWidth="1"/>
    <col min="4610" max="4610" width="5.625" style="21" customWidth="1"/>
    <col min="4611" max="4611" width="18.75" style="21" customWidth="1"/>
    <col min="4612" max="4612" width="44.875" style="21" customWidth="1"/>
    <col min="4613" max="4613" width="12.875" style="21" customWidth="1"/>
    <col min="4614" max="4614" width="11.75" style="21" customWidth="1"/>
    <col min="4615" max="4864" width="9" style="21"/>
    <col min="4865" max="4865" width="5" style="21" customWidth="1"/>
    <col min="4866" max="4866" width="5.625" style="21" customWidth="1"/>
    <col min="4867" max="4867" width="18.75" style="21" customWidth="1"/>
    <col min="4868" max="4868" width="44.875" style="21" customWidth="1"/>
    <col min="4869" max="4869" width="12.875" style="21" customWidth="1"/>
    <col min="4870" max="4870" width="11.75" style="21" customWidth="1"/>
    <col min="4871" max="5120" width="9" style="21"/>
    <col min="5121" max="5121" width="5" style="21" customWidth="1"/>
    <col min="5122" max="5122" width="5.625" style="21" customWidth="1"/>
    <col min="5123" max="5123" width="18.75" style="21" customWidth="1"/>
    <col min="5124" max="5124" width="44.875" style="21" customWidth="1"/>
    <col min="5125" max="5125" width="12.875" style="21" customWidth="1"/>
    <col min="5126" max="5126" width="11.75" style="21" customWidth="1"/>
    <col min="5127" max="5376" width="9" style="21"/>
    <col min="5377" max="5377" width="5" style="21" customWidth="1"/>
    <col min="5378" max="5378" width="5.625" style="21" customWidth="1"/>
    <col min="5379" max="5379" width="18.75" style="21" customWidth="1"/>
    <col min="5380" max="5380" width="44.875" style="21" customWidth="1"/>
    <col min="5381" max="5381" width="12.875" style="21" customWidth="1"/>
    <col min="5382" max="5382" width="11.75" style="21" customWidth="1"/>
    <col min="5383" max="5632" width="9" style="21"/>
    <col min="5633" max="5633" width="5" style="21" customWidth="1"/>
    <col min="5634" max="5634" width="5.625" style="21" customWidth="1"/>
    <col min="5635" max="5635" width="18.75" style="21" customWidth="1"/>
    <col min="5636" max="5636" width="44.875" style="21" customWidth="1"/>
    <col min="5637" max="5637" width="12.875" style="21" customWidth="1"/>
    <col min="5638" max="5638" width="11.75" style="21" customWidth="1"/>
    <col min="5639" max="5888" width="9" style="21"/>
    <col min="5889" max="5889" width="5" style="21" customWidth="1"/>
    <col min="5890" max="5890" width="5.625" style="21" customWidth="1"/>
    <col min="5891" max="5891" width="18.75" style="21" customWidth="1"/>
    <col min="5892" max="5892" width="44.875" style="21" customWidth="1"/>
    <col min="5893" max="5893" width="12.875" style="21" customWidth="1"/>
    <col min="5894" max="5894" width="11.75" style="21" customWidth="1"/>
    <col min="5895" max="6144" width="9" style="21"/>
    <col min="6145" max="6145" width="5" style="21" customWidth="1"/>
    <col min="6146" max="6146" width="5.625" style="21" customWidth="1"/>
    <col min="6147" max="6147" width="18.75" style="21" customWidth="1"/>
    <col min="6148" max="6148" width="44.875" style="21" customWidth="1"/>
    <col min="6149" max="6149" width="12.875" style="21" customWidth="1"/>
    <col min="6150" max="6150" width="11.75" style="21" customWidth="1"/>
    <col min="6151" max="6400" width="9" style="21"/>
    <col min="6401" max="6401" width="5" style="21" customWidth="1"/>
    <col min="6402" max="6402" width="5.625" style="21" customWidth="1"/>
    <col min="6403" max="6403" width="18.75" style="21" customWidth="1"/>
    <col min="6404" max="6404" width="44.875" style="21" customWidth="1"/>
    <col min="6405" max="6405" width="12.875" style="21" customWidth="1"/>
    <col min="6406" max="6406" width="11.75" style="21" customWidth="1"/>
    <col min="6407" max="6656" width="9" style="21"/>
    <col min="6657" max="6657" width="5" style="21" customWidth="1"/>
    <col min="6658" max="6658" width="5.625" style="21" customWidth="1"/>
    <col min="6659" max="6659" width="18.75" style="21" customWidth="1"/>
    <col min="6660" max="6660" width="44.875" style="21" customWidth="1"/>
    <col min="6661" max="6661" width="12.875" style="21" customWidth="1"/>
    <col min="6662" max="6662" width="11.75" style="21" customWidth="1"/>
    <col min="6663" max="6912" width="9" style="21"/>
    <col min="6913" max="6913" width="5" style="21" customWidth="1"/>
    <col min="6914" max="6914" width="5.625" style="21" customWidth="1"/>
    <col min="6915" max="6915" width="18.75" style="21" customWidth="1"/>
    <col min="6916" max="6916" width="44.875" style="21" customWidth="1"/>
    <col min="6917" max="6917" width="12.875" style="21" customWidth="1"/>
    <col min="6918" max="6918" width="11.75" style="21" customWidth="1"/>
    <col min="6919" max="7168" width="9" style="21"/>
    <col min="7169" max="7169" width="5" style="21" customWidth="1"/>
    <col min="7170" max="7170" width="5.625" style="21" customWidth="1"/>
    <col min="7171" max="7171" width="18.75" style="21" customWidth="1"/>
    <col min="7172" max="7172" width="44.875" style="21" customWidth="1"/>
    <col min="7173" max="7173" width="12.875" style="21" customWidth="1"/>
    <col min="7174" max="7174" width="11.75" style="21" customWidth="1"/>
    <col min="7175" max="7424" width="9" style="21"/>
    <col min="7425" max="7425" width="5" style="21" customWidth="1"/>
    <col min="7426" max="7426" width="5.625" style="21" customWidth="1"/>
    <col min="7427" max="7427" width="18.75" style="21" customWidth="1"/>
    <col min="7428" max="7428" width="44.875" style="21" customWidth="1"/>
    <col min="7429" max="7429" width="12.875" style="21" customWidth="1"/>
    <col min="7430" max="7430" width="11.75" style="21" customWidth="1"/>
    <col min="7431" max="7680" width="9" style="21"/>
    <col min="7681" max="7681" width="5" style="21" customWidth="1"/>
    <col min="7682" max="7682" width="5.625" style="21" customWidth="1"/>
    <col min="7683" max="7683" width="18.75" style="21" customWidth="1"/>
    <col min="7684" max="7684" width="44.875" style="21" customWidth="1"/>
    <col min="7685" max="7685" width="12.875" style="21" customWidth="1"/>
    <col min="7686" max="7686" width="11.75" style="21" customWidth="1"/>
    <col min="7687" max="7936" width="9" style="21"/>
    <col min="7937" max="7937" width="5" style="21" customWidth="1"/>
    <col min="7938" max="7938" width="5.625" style="21" customWidth="1"/>
    <col min="7939" max="7939" width="18.75" style="21" customWidth="1"/>
    <col min="7940" max="7940" width="44.875" style="21" customWidth="1"/>
    <col min="7941" max="7941" width="12.875" style="21" customWidth="1"/>
    <col min="7942" max="7942" width="11.75" style="21" customWidth="1"/>
    <col min="7943" max="8192" width="9" style="21"/>
    <col min="8193" max="8193" width="5" style="21" customWidth="1"/>
    <col min="8194" max="8194" width="5.625" style="21" customWidth="1"/>
    <col min="8195" max="8195" width="18.75" style="21" customWidth="1"/>
    <col min="8196" max="8196" width="44.875" style="21" customWidth="1"/>
    <col min="8197" max="8197" width="12.875" style="21" customWidth="1"/>
    <col min="8198" max="8198" width="11.75" style="21" customWidth="1"/>
    <col min="8199" max="8448" width="9" style="21"/>
    <col min="8449" max="8449" width="5" style="21" customWidth="1"/>
    <col min="8450" max="8450" width="5.625" style="21" customWidth="1"/>
    <col min="8451" max="8451" width="18.75" style="21" customWidth="1"/>
    <col min="8452" max="8452" width="44.875" style="21" customWidth="1"/>
    <col min="8453" max="8453" width="12.875" style="21" customWidth="1"/>
    <col min="8454" max="8454" width="11.75" style="21" customWidth="1"/>
    <col min="8455" max="8704" width="9" style="21"/>
    <col min="8705" max="8705" width="5" style="21" customWidth="1"/>
    <col min="8706" max="8706" width="5.625" style="21" customWidth="1"/>
    <col min="8707" max="8707" width="18.75" style="21" customWidth="1"/>
    <col min="8708" max="8708" width="44.875" style="21" customWidth="1"/>
    <col min="8709" max="8709" width="12.875" style="21" customWidth="1"/>
    <col min="8710" max="8710" width="11.75" style="21" customWidth="1"/>
    <col min="8711" max="8960" width="9" style="21"/>
    <col min="8961" max="8961" width="5" style="21" customWidth="1"/>
    <col min="8962" max="8962" width="5.625" style="21" customWidth="1"/>
    <col min="8963" max="8963" width="18.75" style="21" customWidth="1"/>
    <col min="8964" max="8964" width="44.875" style="21" customWidth="1"/>
    <col min="8965" max="8965" width="12.875" style="21" customWidth="1"/>
    <col min="8966" max="8966" width="11.75" style="21" customWidth="1"/>
    <col min="8967" max="9216" width="9" style="21"/>
    <col min="9217" max="9217" width="5" style="21" customWidth="1"/>
    <col min="9218" max="9218" width="5.625" style="21" customWidth="1"/>
    <col min="9219" max="9219" width="18.75" style="21" customWidth="1"/>
    <col min="9220" max="9220" width="44.875" style="21" customWidth="1"/>
    <col min="9221" max="9221" width="12.875" style="21" customWidth="1"/>
    <col min="9222" max="9222" width="11.75" style="21" customWidth="1"/>
    <col min="9223" max="9472" width="9" style="21"/>
    <col min="9473" max="9473" width="5" style="21" customWidth="1"/>
    <col min="9474" max="9474" width="5.625" style="21" customWidth="1"/>
    <col min="9475" max="9475" width="18.75" style="21" customWidth="1"/>
    <col min="9476" max="9476" width="44.875" style="21" customWidth="1"/>
    <col min="9477" max="9477" width="12.875" style="21" customWidth="1"/>
    <col min="9478" max="9478" width="11.75" style="21" customWidth="1"/>
    <col min="9479" max="9728" width="9" style="21"/>
    <col min="9729" max="9729" width="5" style="21" customWidth="1"/>
    <col min="9730" max="9730" width="5.625" style="21" customWidth="1"/>
    <col min="9731" max="9731" width="18.75" style="21" customWidth="1"/>
    <col min="9732" max="9732" width="44.875" style="21" customWidth="1"/>
    <col min="9733" max="9733" width="12.875" style="21" customWidth="1"/>
    <col min="9734" max="9734" width="11.75" style="21" customWidth="1"/>
    <col min="9735" max="9984" width="9" style="21"/>
    <col min="9985" max="9985" width="5" style="21" customWidth="1"/>
    <col min="9986" max="9986" width="5.625" style="21" customWidth="1"/>
    <col min="9987" max="9987" width="18.75" style="21" customWidth="1"/>
    <col min="9988" max="9988" width="44.875" style="21" customWidth="1"/>
    <col min="9989" max="9989" width="12.875" style="21" customWidth="1"/>
    <col min="9990" max="9990" width="11.75" style="21" customWidth="1"/>
    <col min="9991" max="10240" width="9" style="21"/>
    <col min="10241" max="10241" width="5" style="21" customWidth="1"/>
    <col min="10242" max="10242" width="5.625" style="21" customWidth="1"/>
    <col min="10243" max="10243" width="18.75" style="21" customWidth="1"/>
    <col min="10244" max="10244" width="44.875" style="21" customWidth="1"/>
    <col min="10245" max="10245" width="12.875" style="21" customWidth="1"/>
    <col min="10246" max="10246" width="11.75" style="21" customWidth="1"/>
    <col min="10247" max="10496" width="9" style="21"/>
    <col min="10497" max="10497" width="5" style="21" customWidth="1"/>
    <col min="10498" max="10498" width="5.625" style="21" customWidth="1"/>
    <col min="10499" max="10499" width="18.75" style="21" customWidth="1"/>
    <col min="10500" max="10500" width="44.875" style="21" customWidth="1"/>
    <col min="10501" max="10501" width="12.875" style="21" customWidth="1"/>
    <col min="10502" max="10502" width="11.75" style="21" customWidth="1"/>
    <col min="10503" max="10752" width="9" style="21"/>
    <col min="10753" max="10753" width="5" style="21" customWidth="1"/>
    <col min="10754" max="10754" width="5.625" style="21" customWidth="1"/>
    <col min="10755" max="10755" width="18.75" style="21" customWidth="1"/>
    <col min="10756" max="10756" width="44.875" style="21" customWidth="1"/>
    <col min="10757" max="10757" width="12.875" style="21" customWidth="1"/>
    <col min="10758" max="10758" width="11.75" style="21" customWidth="1"/>
    <col min="10759" max="11008" width="9" style="21"/>
    <col min="11009" max="11009" width="5" style="21" customWidth="1"/>
    <col min="11010" max="11010" width="5.625" style="21" customWidth="1"/>
    <col min="11011" max="11011" width="18.75" style="21" customWidth="1"/>
    <col min="11012" max="11012" width="44.875" style="21" customWidth="1"/>
    <col min="11013" max="11013" width="12.875" style="21" customWidth="1"/>
    <col min="11014" max="11014" width="11.75" style="21" customWidth="1"/>
    <col min="11015" max="11264" width="9" style="21"/>
    <col min="11265" max="11265" width="5" style="21" customWidth="1"/>
    <col min="11266" max="11266" width="5.625" style="21" customWidth="1"/>
    <col min="11267" max="11267" width="18.75" style="21" customWidth="1"/>
    <col min="11268" max="11268" width="44.875" style="21" customWidth="1"/>
    <col min="11269" max="11269" width="12.875" style="21" customWidth="1"/>
    <col min="11270" max="11270" width="11.75" style="21" customWidth="1"/>
    <col min="11271" max="11520" width="9" style="21"/>
    <col min="11521" max="11521" width="5" style="21" customWidth="1"/>
    <col min="11522" max="11522" width="5.625" style="21" customWidth="1"/>
    <col min="11523" max="11523" width="18.75" style="21" customWidth="1"/>
    <col min="11524" max="11524" width="44.875" style="21" customWidth="1"/>
    <col min="11525" max="11525" width="12.875" style="21" customWidth="1"/>
    <col min="11526" max="11526" width="11.75" style="21" customWidth="1"/>
    <col min="11527" max="11776" width="9" style="21"/>
    <col min="11777" max="11777" width="5" style="21" customWidth="1"/>
    <col min="11778" max="11778" width="5.625" style="21" customWidth="1"/>
    <col min="11779" max="11779" width="18.75" style="21" customWidth="1"/>
    <col min="11780" max="11780" width="44.875" style="21" customWidth="1"/>
    <col min="11781" max="11781" width="12.875" style="21" customWidth="1"/>
    <col min="11782" max="11782" width="11.75" style="21" customWidth="1"/>
    <col min="11783" max="12032" width="9" style="21"/>
    <col min="12033" max="12033" width="5" style="21" customWidth="1"/>
    <col min="12034" max="12034" width="5.625" style="21" customWidth="1"/>
    <col min="12035" max="12035" width="18.75" style="21" customWidth="1"/>
    <col min="12036" max="12036" width="44.875" style="21" customWidth="1"/>
    <col min="12037" max="12037" width="12.875" style="21" customWidth="1"/>
    <col min="12038" max="12038" width="11.75" style="21" customWidth="1"/>
    <col min="12039" max="12288" width="9" style="21"/>
    <col min="12289" max="12289" width="5" style="21" customWidth="1"/>
    <col min="12290" max="12290" width="5.625" style="21" customWidth="1"/>
    <col min="12291" max="12291" width="18.75" style="21" customWidth="1"/>
    <col min="12292" max="12292" width="44.875" style="21" customWidth="1"/>
    <col min="12293" max="12293" width="12.875" style="21" customWidth="1"/>
    <col min="12294" max="12294" width="11.75" style="21" customWidth="1"/>
    <col min="12295" max="12544" width="9" style="21"/>
    <col min="12545" max="12545" width="5" style="21" customWidth="1"/>
    <col min="12546" max="12546" width="5.625" style="21" customWidth="1"/>
    <col min="12547" max="12547" width="18.75" style="21" customWidth="1"/>
    <col min="12548" max="12548" width="44.875" style="21" customWidth="1"/>
    <col min="12549" max="12549" width="12.875" style="21" customWidth="1"/>
    <col min="12550" max="12550" width="11.75" style="21" customWidth="1"/>
    <col min="12551" max="12800" width="9" style="21"/>
    <col min="12801" max="12801" width="5" style="21" customWidth="1"/>
    <col min="12802" max="12802" width="5.625" style="21" customWidth="1"/>
    <col min="12803" max="12803" width="18.75" style="21" customWidth="1"/>
    <col min="12804" max="12804" width="44.875" style="21" customWidth="1"/>
    <col min="12805" max="12805" width="12.875" style="21" customWidth="1"/>
    <col min="12806" max="12806" width="11.75" style="21" customWidth="1"/>
    <col min="12807" max="13056" width="9" style="21"/>
    <col min="13057" max="13057" width="5" style="21" customWidth="1"/>
    <col min="13058" max="13058" width="5.625" style="21" customWidth="1"/>
    <col min="13059" max="13059" width="18.75" style="21" customWidth="1"/>
    <col min="13060" max="13060" width="44.875" style="21" customWidth="1"/>
    <col min="13061" max="13061" width="12.875" style="21" customWidth="1"/>
    <col min="13062" max="13062" width="11.75" style="21" customWidth="1"/>
    <col min="13063" max="13312" width="9" style="21"/>
    <col min="13313" max="13313" width="5" style="21" customWidth="1"/>
    <col min="13314" max="13314" width="5.625" style="21" customWidth="1"/>
    <col min="13315" max="13315" width="18.75" style="21" customWidth="1"/>
    <col min="13316" max="13316" width="44.875" style="21" customWidth="1"/>
    <col min="13317" max="13317" width="12.875" style="21" customWidth="1"/>
    <col min="13318" max="13318" width="11.75" style="21" customWidth="1"/>
    <col min="13319" max="13568" width="9" style="21"/>
    <col min="13569" max="13569" width="5" style="21" customWidth="1"/>
    <col min="13570" max="13570" width="5.625" style="21" customWidth="1"/>
    <col min="13571" max="13571" width="18.75" style="21" customWidth="1"/>
    <col min="13572" max="13572" width="44.875" style="21" customWidth="1"/>
    <col min="13573" max="13573" width="12.875" style="21" customWidth="1"/>
    <col min="13574" max="13574" width="11.75" style="21" customWidth="1"/>
    <col min="13575" max="13824" width="9" style="21"/>
    <col min="13825" max="13825" width="5" style="21" customWidth="1"/>
    <col min="13826" max="13826" width="5.625" style="21" customWidth="1"/>
    <col min="13827" max="13827" width="18.75" style="21" customWidth="1"/>
    <col min="13828" max="13828" width="44.875" style="21" customWidth="1"/>
    <col min="13829" max="13829" width="12.875" style="21" customWidth="1"/>
    <col min="13830" max="13830" width="11.75" style="21" customWidth="1"/>
    <col min="13831" max="14080" width="9" style="21"/>
    <col min="14081" max="14081" width="5" style="21" customWidth="1"/>
    <col min="14082" max="14082" width="5.625" style="21" customWidth="1"/>
    <col min="14083" max="14083" width="18.75" style="21" customWidth="1"/>
    <col min="14084" max="14084" width="44.875" style="21" customWidth="1"/>
    <col min="14085" max="14085" width="12.875" style="21" customWidth="1"/>
    <col min="14086" max="14086" width="11.75" style="21" customWidth="1"/>
    <col min="14087" max="14336" width="9" style="21"/>
    <col min="14337" max="14337" width="5" style="21" customWidth="1"/>
    <col min="14338" max="14338" width="5.625" style="21" customWidth="1"/>
    <col min="14339" max="14339" width="18.75" style="21" customWidth="1"/>
    <col min="14340" max="14340" width="44.875" style="21" customWidth="1"/>
    <col min="14341" max="14341" width="12.875" style="21" customWidth="1"/>
    <col min="14342" max="14342" width="11.75" style="21" customWidth="1"/>
    <col min="14343" max="14592" width="9" style="21"/>
    <col min="14593" max="14593" width="5" style="21" customWidth="1"/>
    <col min="14594" max="14594" width="5.625" style="21" customWidth="1"/>
    <col min="14595" max="14595" width="18.75" style="21" customWidth="1"/>
    <col min="14596" max="14596" width="44.875" style="21" customWidth="1"/>
    <col min="14597" max="14597" width="12.875" style="21" customWidth="1"/>
    <col min="14598" max="14598" width="11.75" style="21" customWidth="1"/>
    <col min="14599" max="14848" width="9" style="21"/>
    <col min="14849" max="14849" width="5" style="21" customWidth="1"/>
    <col min="14850" max="14850" width="5.625" style="21" customWidth="1"/>
    <col min="14851" max="14851" width="18.75" style="21" customWidth="1"/>
    <col min="14852" max="14852" width="44.875" style="21" customWidth="1"/>
    <col min="14853" max="14853" width="12.875" style="21" customWidth="1"/>
    <col min="14854" max="14854" width="11.75" style="21" customWidth="1"/>
    <col min="14855" max="15104" width="9" style="21"/>
    <col min="15105" max="15105" width="5" style="21" customWidth="1"/>
    <col min="15106" max="15106" width="5.625" style="21" customWidth="1"/>
    <col min="15107" max="15107" width="18.75" style="21" customWidth="1"/>
    <col min="15108" max="15108" width="44.875" style="21" customWidth="1"/>
    <col min="15109" max="15109" width="12.875" style="21" customWidth="1"/>
    <col min="15110" max="15110" width="11.75" style="21" customWidth="1"/>
    <col min="15111" max="15360" width="9" style="21"/>
    <col min="15361" max="15361" width="5" style="21" customWidth="1"/>
    <col min="15362" max="15362" width="5.625" style="21" customWidth="1"/>
    <col min="15363" max="15363" width="18.75" style="21" customWidth="1"/>
    <col min="15364" max="15364" width="44.875" style="21" customWidth="1"/>
    <col min="15365" max="15365" width="12.875" style="21" customWidth="1"/>
    <col min="15366" max="15366" width="11.75" style="21" customWidth="1"/>
    <col min="15367" max="15616" width="9" style="21"/>
    <col min="15617" max="15617" width="5" style="21" customWidth="1"/>
    <col min="15618" max="15618" width="5.625" style="21" customWidth="1"/>
    <col min="15619" max="15619" width="18.75" style="21" customWidth="1"/>
    <col min="15620" max="15620" width="44.875" style="21" customWidth="1"/>
    <col min="15621" max="15621" width="12.875" style="21" customWidth="1"/>
    <col min="15622" max="15622" width="11.75" style="21" customWidth="1"/>
    <col min="15623" max="15872" width="9" style="21"/>
    <col min="15873" max="15873" width="5" style="21" customWidth="1"/>
    <col min="15874" max="15874" width="5.625" style="21" customWidth="1"/>
    <col min="15875" max="15875" width="18.75" style="21" customWidth="1"/>
    <col min="15876" max="15876" width="44.875" style="21" customWidth="1"/>
    <col min="15877" max="15877" width="12.875" style="21" customWidth="1"/>
    <col min="15878" max="15878" width="11.75" style="21" customWidth="1"/>
    <col min="15879" max="16128" width="9" style="21"/>
    <col min="16129" max="16129" width="5" style="21" customWidth="1"/>
    <col min="16130" max="16130" width="5.625" style="21" customWidth="1"/>
    <col min="16131" max="16131" width="18.75" style="21" customWidth="1"/>
    <col min="16132" max="16132" width="44.875" style="21" customWidth="1"/>
    <col min="16133" max="16133" width="12.875" style="21" customWidth="1"/>
    <col min="16134" max="16134" width="11.75" style="21" customWidth="1"/>
    <col min="16135" max="16384" width="9" style="21"/>
  </cols>
  <sheetData>
    <row r="2" spans="2:6">
      <c r="B2" s="22" t="s">
        <v>7</v>
      </c>
      <c r="C2" s="22" t="s">
        <v>57</v>
      </c>
      <c r="D2" s="22" t="s">
        <v>58</v>
      </c>
      <c r="E2" s="22" t="s">
        <v>59</v>
      </c>
      <c r="F2" s="22" t="s">
        <v>56</v>
      </c>
    </row>
    <row r="3" spans="2:6">
      <c r="B3" s="23">
        <v>1</v>
      </c>
      <c r="C3" s="24" t="s">
        <v>37</v>
      </c>
      <c r="D3" s="25" t="s">
        <v>38</v>
      </c>
      <c r="E3" s="26">
        <v>44841</v>
      </c>
      <c r="F3" s="27" t="s">
        <v>12</v>
      </c>
    </row>
    <row r="4" spans="2:6">
      <c r="B4" s="28">
        <v>2</v>
      </c>
      <c r="C4" s="29"/>
      <c r="D4" s="29"/>
      <c r="E4" s="29"/>
      <c r="F4" s="29"/>
    </row>
    <row r="5" spans="2:6">
      <c r="B5" s="28">
        <v>3</v>
      </c>
      <c r="C5" s="29"/>
      <c r="D5" s="29"/>
      <c r="E5" s="29"/>
      <c r="F5" s="29"/>
    </row>
    <row r="6" spans="2:6">
      <c r="B6" s="28">
        <v>4</v>
      </c>
      <c r="C6" s="29"/>
      <c r="D6" s="29"/>
      <c r="E6" s="29"/>
      <c r="F6" s="29"/>
    </row>
    <row r="7" spans="2:6">
      <c r="B7" s="28">
        <v>5</v>
      </c>
      <c r="C7" s="29"/>
      <c r="D7" s="29"/>
      <c r="E7" s="29"/>
      <c r="F7" s="29"/>
    </row>
    <row r="8" spans="2:6">
      <c r="B8" s="28">
        <v>6</v>
      </c>
      <c r="C8" s="29"/>
      <c r="D8" s="29"/>
      <c r="E8" s="29"/>
      <c r="F8" s="29"/>
    </row>
    <row r="9" spans="2:6">
      <c r="B9" s="28">
        <v>7</v>
      </c>
      <c r="C9" s="29"/>
      <c r="D9" s="29"/>
      <c r="E9" s="29"/>
      <c r="F9" s="29"/>
    </row>
    <row r="10" spans="2:6">
      <c r="B10" s="28">
        <v>8</v>
      </c>
      <c r="C10" s="29"/>
      <c r="D10" s="29"/>
      <c r="E10" s="29"/>
      <c r="F10" s="29"/>
    </row>
    <row r="11" spans="2:6">
      <c r="B11" s="28">
        <v>9</v>
      </c>
      <c r="C11" s="29"/>
      <c r="D11" s="29"/>
      <c r="E11" s="29"/>
      <c r="F11" s="29"/>
    </row>
    <row r="12" spans="2:6">
      <c r="B12" s="28">
        <v>10</v>
      </c>
      <c r="C12" s="29"/>
      <c r="D12" s="29"/>
      <c r="E12" s="29"/>
      <c r="F12" s="29"/>
    </row>
    <row r="13" spans="2:6">
      <c r="B13" s="28">
        <v>11</v>
      </c>
      <c r="C13" s="29"/>
      <c r="D13" s="29"/>
      <c r="E13" s="29"/>
      <c r="F13" s="29"/>
    </row>
    <row r="14" spans="2:6">
      <c r="B14" s="28">
        <v>12</v>
      </c>
      <c r="C14" s="29"/>
      <c r="D14" s="29"/>
      <c r="E14" s="29"/>
      <c r="F14" s="29"/>
    </row>
    <row r="15" spans="2:6">
      <c r="B15" s="28">
        <v>13</v>
      </c>
      <c r="C15" s="29"/>
      <c r="D15" s="29"/>
      <c r="E15" s="29"/>
      <c r="F15" s="29"/>
    </row>
    <row r="16" spans="2:6">
      <c r="B16" s="28">
        <v>14</v>
      </c>
      <c r="C16" s="29"/>
      <c r="D16" s="29"/>
      <c r="E16" s="29"/>
      <c r="F16" s="29"/>
    </row>
    <row r="17" spans="2:6">
      <c r="B17" s="28">
        <v>15</v>
      </c>
      <c r="C17" s="29"/>
      <c r="D17" s="29"/>
      <c r="E17" s="29"/>
      <c r="F17" s="29"/>
    </row>
    <row r="18" spans="2:6">
      <c r="B18" s="28">
        <v>16</v>
      </c>
      <c r="C18" s="29"/>
      <c r="D18" s="29"/>
      <c r="E18" s="29"/>
      <c r="F18" s="29"/>
    </row>
    <row r="19" spans="2:6">
      <c r="B19" s="28">
        <v>17</v>
      </c>
      <c r="C19" s="29"/>
      <c r="D19" s="29"/>
      <c r="E19" s="29"/>
      <c r="F19" s="29"/>
    </row>
    <row r="20" spans="2:6">
      <c r="B20" s="28">
        <v>18</v>
      </c>
      <c r="C20" s="29"/>
      <c r="D20" s="29"/>
      <c r="E20" s="29"/>
      <c r="F20" s="29"/>
    </row>
    <row r="21" spans="2:6">
      <c r="B21" s="28">
        <v>19</v>
      </c>
      <c r="C21" s="29"/>
      <c r="D21" s="29"/>
      <c r="E21" s="29"/>
      <c r="F21" s="29"/>
    </row>
    <row r="22" spans="2:6">
      <c r="B22" s="28">
        <v>20</v>
      </c>
      <c r="C22" s="29"/>
      <c r="D22" s="29"/>
      <c r="E22" s="29"/>
      <c r="F22" s="29"/>
    </row>
  </sheetData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G28"/>
  <sheetViews>
    <sheetView showGridLines="0" workbookViewId="0">
      <selection activeCell="E11" sqref="E11"/>
    </sheetView>
  </sheetViews>
  <sheetFormatPr defaultRowHeight="18.75"/>
  <cols>
    <col min="1" max="1" width="1.375" style="15" customWidth="1"/>
    <col min="2" max="2" width="6.25" style="15" customWidth="1"/>
    <col min="3" max="5" width="30.125" style="15" customWidth="1"/>
    <col min="6" max="6" width="49.75" style="15" customWidth="1"/>
    <col min="7" max="16384" width="9" style="15"/>
  </cols>
  <sheetData>
    <row r="1" spans="2:6" ht="19.5">
      <c r="B1" s="20" t="s">
        <v>35</v>
      </c>
    </row>
    <row r="3" spans="2:6">
      <c r="B3" s="43" t="s">
        <v>9</v>
      </c>
      <c r="C3" s="18" t="s">
        <v>12</v>
      </c>
      <c r="D3" s="43"/>
      <c r="E3" s="43" t="s">
        <v>6</v>
      </c>
      <c r="F3" s="17">
        <v>44934</v>
      </c>
    </row>
    <row r="5" spans="2:6">
      <c r="B5" s="47" t="s">
        <v>41</v>
      </c>
      <c r="C5" s="44"/>
      <c r="D5" s="44"/>
      <c r="E5" s="44"/>
      <c r="F5" s="44"/>
    </row>
    <row r="6" spans="2:6">
      <c r="B6" s="45" t="s">
        <v>7</v>
      </c>
      <c r="C6" s="45" t="s">
        <v>11</v>
      </c>
      <c r="D6" s="46" t="s">
        <v>5</v>
      </c>
      <c r="E6" s="46" t="s">
        <v>36</v>
      </c>
      <c r="F6" s="46" t="s">
        <v>1</v>
      </c>
    </row>
    <row r="7" spans="2:6">
      <c r="B7" s="16">
        <v>1</v>
      </c>
      <c r="C7" s="19" t="s">
        <v>39</v>
      </c>
      <c r="D7" s="19" t="s">
        <v>116</v>
      </c>
      <c r="E7" s="19" t="s">
        <v>74</v>
      </c>
      <c r="F7" s="19"/>
    </row>
    <row r="8" spans="2:6">
      <c r="B8" s="16">
        <v>2</v>
      </c>
      <c r="C8" s="19" t="s">
        <v>92</v>
      </c>
      <c r="D8" s="19" t="s">
        <v>90</v>
      </c>
      <c r="E8" s="19" t="s">
        <v>91</v>
      </c>
      <c r="F8" s="19"/>
    </row>
    <row r="9" spans="2:6">
      <c r="B9" s="16">
        <v>3</v>
      </c>
      <c r="C9" s="19" t="s">
        <v>93</v>
      </c>
      <c r="D9" s="19" t="s">
        <v>94</v>
      </c>
      <c r="E9" s="19" t="s">
        <v>95</v>
      </c>
      <c r="F9" s="19"/>
    </row>
    <row r="10" spans="2:6">
      <c r="B10" s="16">
        <v>4</v>
      </c>
      <c r="C10" s="19" t="s">
        <v>144</v>
      </c>
      <c r="D10" s="19" t="s">
        <v>145</v>
      </c>
      <c r="E10" s="19" t="s">
        <v>146</v>
      </c>
      <c r="F10" s="19"/>
    </row>
    <row r="11" spans="2:6">
      <c r="B11" s="16">
        <v>5</v>
      </c>
      <c r="C11" s="19"/>
      <c r="D11" s="19"/>
      <c r="E11" s="19"/>
      <c r="F11" s="19"/>
    </row>
    <row r="12" spans="2:6">
      <c r="B12" s="16">
        <v>6</v>
      </c>
      <c r="C12" s="19"/>
      <c r="D12" s="19"/>
      <c r="E12" s="19"/>
      <c r="F12" s="19"/>
    </row>
    <row r="13" spans="2:6">
      <c r="B13" s="16">
        <v>7</v>
      </c>
      <c r="C13" s="19"/>
      <c r="D13" s="19"/>
      <c r="E13" s="19"/>
      <c r="F13" s="19"/>
    </row>
    <row r="14" spans="2:6">
      <c r="B14" s="16">
        <v>8</v>
      </c>
      <c r="C14" s="19"/>
      <c r="D14" s="19"/>
      <c r="E14" s="19"/>
      <c r="F14" s="19"/>
    </row>
    <row r="15" spans="2:6">
      <c r="B15" s="16">
        <v>9</v>
      </c>
      <c r="C15" s="19"/>
      <c r="D15" s="19"/>
      <c r="E15" s="19"/>
      <c r="F15" s="19"/>
    </row>
    <row r="16" spans="2:6">
      <c r="B16" s="16">
        <v>10</v>
      </c>
      <c r="C16" s="19"/>
      <c r="D16" s="19"/>
      <c r="E16" s="19"/>
      <c r="F16" s="19"/>
    </row>
    <row r="17" spans="2:7">
      <c r="B17" s="16">
        <v>11</v>
      </c>
      <c r="C17" s="19"/>
      <c r="D17" s="19"/>
      <c r="E17" s="19"/>
      <c r="F17" s="19"/>
    </row>
    <row r="18" spans="2:7">
      <c r="B18" s="16">
        <v>12</v>
      </c>
      <c r="C18" s="19"/>
      <c r="D18" s="19"/>
      <c r="E18" s="19"/>
      <c r="F18" s="19"/>
    </row>
    <row r="19" spans="2:7">
      <c r="B19" s="16">
        <v>13</v>
      </c>
      <c r="C19" s="19"/>
      <c r="D19" s="19"/>
      <c r="E19" s="19"/>
      <c r="F19" s="19"/>
    </row>
    <row r="20" spans="2:7">
      <c r="B20" s="16">
        <v>14</v>
      </c>
      <c r="C20" s="19"/>
      <c r="D20" s="19"/>
      <c r="E20" s="19"/>
      <c r="F20" s="19"/>
    </row>
    <row r="21" spans="2:7">
      <c r="B21" s="16">
        <v>15</v>
      </c>
      <c r="C21" s="19"/>
      <c r="D21" s="19"/>
      <c r="E21" s="19"/>
      <c r="F21" s="19"/>
    </row>
    <row r="23" spans="2:7">
      <c r="B23" s="47" t="s">
        <v>42</v>
      </c>
      <c r="C23" s="44"/>
      <c r="D23" s="44"/>
      <c r="E23" s="44" t="s">
        <v>44</v>
      </c>
      <c r="F23" s="44"/>
    </row>
    <row r="24" spans="2:7">
      <c r="B24" s="45" t="s">
        <v>7</v>
      </c>
      <c r="C24" s="45" t="s">
        <v>11</v>
      </c>
      <c r="D24" s="46" t="s">
        <v>5</v>
      </c>
      <c r="E24" s="46" t="s">
        <v>43</v>
      </c>
      <c r="F24" s="46" t="s">
        <v>1</v>
      </c>
      <c r="G24" s="46" t="s">
        <v>45</v>
      </c>
    </row>
    <row r="25" spans="2:7">
      <c r="B25" s="16">
        <v>1001</v>
      </c>
      <c r="C25" s="19"/>
      <c r="D25" s="19"/>
      <c r="E25" s="19"/>
      <c r="F25" s="19"/>
      <c r="G25" s="16"/>
    </row>
    <row r="26" spans="2:7">
      <c r="B26" s="16">
        <v>1002</v>
      </c>
      <c r="C26" s="19"/>
      <c r="D26" s="19"/>
      <c r="E26" s="19"/>
      <c r="F26" s="19"/>
      <c r="G26" s="16"/>
    </row>
    <row r="27" spans="2:7">
      <c r="B27" s="16">
        <v>1003</v>
      </c>
      <c r="C27" s="19"/>
      <c r="D27" s="19"/>
      <c r="E27" s="19"/>
      <c r="F27" s="19"/>
      <c r="G27" s="16"/>
    </row>
    <row r="28" spans="2:7">
      <c r="B28" s="16">
        <v>1004</v>
      </c>
      <c r="C28" s="19"/>
      <c r="D28" s="19"/>
      <c r="E28" s="19"/>
      <c r="F28" s="19"/>
      <c r="G28" s="16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89A7-1B75-4F6D-B758-C1EE269F1872}">
  <sheetPr>
    <tabColor theme="8" tint="0.79998168889431442"/>
  </sheetPr>
  <dimension ref="B2:B5"/>
  <sheetViews>
    <sheetView showGridLines="0" tabSelected="1" workbookViewId="0"/>
  </sheetViews>
  <sheetFormatPr defaultColWidth="4.625" defaultRowHeight="15.75"/>
  <cols>
    <col min="1" max="16384" width="4.625" style="130"/>
  </cols>
  <sheetData>
    <row r="2" spans="2:2">
      <c r="B2" s="130" t="s">
        <v>270</v>
      </c>
    </row>
    <row r="5" spans="2:2">
      <c r="B5" s="130" t="s">
        <v>271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A4548-848E-41DA-A579-7C1B76643232}">
  <dimension ref="B1:BG28"/>
  <sheetViews>
    <sheetView showGridLines="0" workbookViewId="0">
      <selection activeCell="N32" sqref="N32"/>
    </sheetView>
  </sheetViews>
  <sheetFormatPr defaultColWidth="4.75" defaultRowHeight="15.75"/>
  <cols>
    <col min="1" max="16384" width="4.75" style="130"/>
  </cols>
  <sheetData>
    <row r="1" spans="2:59">
      <c r="B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</row>
    <row r="2" spans="2:59">
      <c r="B2" s="129" t="s">
        <v>256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</row>
    <row r="3" spans="2:59">
      <c r="B3" s="148" t="s">
        <v>77</v>
      </c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50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</row>
    <row r="4" spans="2:59">
      <c r="B4" s="134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42"/>
      <c r="T4" s="135"/>
      <c r="U4" s="135"/>
      <c r="V4" s="142"/>
      <c r="W4" s="135"/>
      <c r="X4" s="135"/>
      <c r="Y4" s="135"/>
      <c r="Z4" s="135"/>
      <c r="AA4" s="135"/>
      <c r="AB4" s="136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29"/>
    </row>
    <row r="5" spans="2:59">
      <c r="B5" s="137" t="s">
        <v>78</v>
      </c>
      <c r="C5" s="143"/>
      <c r="D5" s="143"/>
      <c r="E5" s="143"/>
      <c r="F5" s="143" t="s">
        <v>79</v>
      </c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4"/>
      <c r="T5" s="144" t="s">
        <v>257</v>
      </c>
      <c r="U5" s="143"/>
      <c r="V5" s="144"/>
      <c r="W5" s="143"/>
      <c r="X5" s="143"/>
      <c r="Y5" s="143"/>
      <c r="Z5" s="144"/>
      <c r="AA5" s="143"/>
      <c r="AB5" s="138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</row>
    <row r="6" spans="2:59">
      <c r="B6" s="137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  <c r="T6" s="143"/>
      <c r="U6" s="143"/>
      <c r="V6" s="144"/>
      <c r="W6" s="143"/>
      <c r="X6" s="143"/>
      <c r="Y6" s="143"/>
      <c r="Z6" s="143"/>
      <c r="AA6" s="143"/>
      <c r="AB6" s="138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</row>
    <row r="7" spans="2:59">
      <c r="B7" s="137" t="s">
        <v>77</v>
      </c>
      <c r="C7" s="143"/>
      <c r="D7" s="143"/>
      <c r="E7" s="143"/>
      <c r="F7" s="145" t="s">
        <v>168</v>
      </c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  <c r="T7" s="143"/>
      <c r="U7" s="143"/>
      <c r="V7" s="143"/>
      <c r="W7" s="143"/>
      <c r="X7" s="143"/>
      <c r="Y7" s="143"/>
      <c r="Z7" s="143"/>
      <c r="AA7" s="143"/>
      <c r="AB7" s="138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</row>
    <row r="8" spans="2:59">
      <c r="B8" s="137" t="s">
        <v>80</v>
      </c>
      <c r="C8" s="143"/>
      <c r="D8" s="143"/>
      <c r="E8" s="143"/>
      <c r="F8" s="145" t="s">
        <v>260</v>
      </c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4"/>
      <c r="T8" s="143" t="s">
        <v>258</v>
      </c>
      <c r="U8" s="143"/>
      <c r="V8" s="143"/>
      <c r="W8" s="143"/>
      <c r="X8" s="143"/>
      <c r="Y8" s="144"/>
      <c r="Z8" s="143"/>
      <c r="AA8" s="143"/>
      <c r="AB8" s="138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</row>
    <row r="9" spans="2:59">
      <c r="B9" s="137"/>
      <c r="C9" s="143"/>
      <c r="D9" s="143"/>
      <c r="E9" s="143"/>
      <c r="F9" s="145" t="s">
        <v>169</v>
      </c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4"/>
      <c r="T9" s="143"/>
      <c r="U9" s="143"/>
      <c r="V9" s="143"/>
      <c r="W9" s="143"/>
      <c r="X9" s="143"/>
      <c r="Y9" s="144"/>
      <c r="Z9" s="143"/>
      <c r="AA9" s="143"/>
      <c r="AB9" s="138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</row>
    <row r="10" spans="2:59">
      <c r="B10" s="137"/>
      <c r="C10" s="143"/>
      <c r="D10" s="143"/>
      <c r="E10" s="143"/>
      <c r="F10" s="145" t="s">
        <v>261</v>
      </c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4"/>
      <c r="T10" s="143" t="s">
        <v>259</v>
      </c>
      <c r="U10" s="143"/>
      <c r="V10" s="143"/>
      <c r="W10" s="143"/>
      <c r="X10" s="143"/>
      <c r="Y10" s="144"/>
      <c r="Z10" s="143"/>
      <c r="AA10" s="143"/>
      <c r="AB10" s="138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29"/>
    </row>
    <row r="11" spans="2:59">
      <c r="B11" s="137"/>
      <c r="C11" s="143"/>
      <c r="D11" s="143"/>
      <c r="E11" s="143"/>
      <c r="F11" s="145" t="s">
        <v>170</v>
      </c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38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</row>
    <row r="12" spans="2:59">
      <c r="B12" s="137"/>
      <c r="C12" s="143"/>
      <c r="D12" s="143"/>
      <c r="E12" s="143"/>
      <c r="F12" s="145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38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9"/>
      <c r="BC12" s="129"/>
      <c r="BD12" s="129"/>
      <c r="BE12" s="129"/>
      <c r="BF12" s="129"/>
    </row>
    <row r="13" spans="2:59">
      <c r="B13" s="137" t="s">
        <v>266</v>
      </c>
      <c r="C13" s="143"/>
      <c r="D13" s="143"/>
      <c r="E13" s="143"/>
      <c r="F13" s="129" t="s">
        <v>81</v>
      </c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 t="s">
        <v>267</v>
      </c>
      <c r="U13" s="143"/>
      <c r="V13" s="143"/>
      <c r="W13" s="143"/>
      <c r="X13" s="143"/>
      <c r="Y13" s="143"/>
      <c r="Z13" s="143"/>
      <c r="AA13" s="143"/>
      <c r="AB13" s="138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</row>
    <row r="14" spans="2:59">
      <c r="B14" s="139"/>
      <c r="C14" s="140"/>
      <c r="D14" s="140"/>
      <c r="E14" s="140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0"/>
      <c r="V14" s="140"/>
      <c r="W14" s="140"/>
      <c r="X14" s="140"/>
      <c r="Y14" s="140"/>
      <c r="Z14" s="140"/>
      <c r="AA14" s="140"/>
      <c r="AB14" s="141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</row>
    <row r="15" spans="2:59">
      <c r="B15" s="129"/>
      <c r="C15" s="132"/>
      <c r="D15" s="129"/>
      <c r="E15" s="129"/>
      <c r="F15" s="129"/>
      <c r="G15" s="131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</row>
    <row r="16" spans="2:59">
      <c r="B16" s="129"/>
      <c r="C16" s="129"/>
      <c r="D16" s="129"/>
      <c r="E16" s="129"/>
      <c r="F16" s="129"/>
      <c r="G16" s="131"/>
      <c r="H16" s="129"/>
      <c r="I16" s="133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129"/>
      <c r="BC16" s="129"/>
      <c r="BD16" s="129"/>
      <c r="BE16" s="129"/>
      <c r="BF16" s="129"/>
      <c r="BG16" s="129"/>
    </row>
    <row r="17" spans="2:59">
      <c r="B17" s="148" t="s">
        <v>268</v>
      </c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50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</row>
    <row r="18" spans="2:59">
      <c r="B18" s="137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38"/>
    </row>
    <row r="19" spans="2:59">
      <c r="B19" s="137" t="s">
        <v>262</v>
      </c>
      <c r="C19" s="129"/>
      <c r="D19" s="129"/>
      <c r="E19" s="129"/>
      <c r="F19" s="129" t="s">
        <v>173</v>
      </c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 t="s">
        <v>263</v>
      </c>
      <c r="U19" s="129"/>
      <c r="V19" s="129"/>
      <c r="W19" s="129"/>
      <c r="X19" s="129"/>
      <c r="Y19" s="129"/>
      <c r="Z19" s="129"/>
      <c r="AA19" s="129"/>
      <c r="AB19" s="138"/>
    </row>
    <row r="20" spans="2:59">
      <c r="B20" s="137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38"/>
    </row>
    <row r="21" spans="2:59">
      <c r="B21" s="137" t="s">
        <v>264</v>
      </c>
      <c r="C21" s="129"/>
      <c r="D21" s="129"/>
      <c r="E21" s="129"/>
      <c r="F21" s="129" t="s">
        <v>167</v>
      </c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38"/>
    </row>
    <row r="22" spans="2:59">
      <c r="B22" s="137"/>
      <c r="C22" s="129"/>
      <c r="D22" s="129"/>
      <c r="E22" s="129"/>
      <c r="F22" s="129" t="s">
        <v>171</v>
      </c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 t="s">
        <v>82</v>
      </c>
      <c r="V22" s="129"/>
      <c r="W22" s="129"/>
      <c r="X22" s="129"/>
      <c r="Y22" s="129"/>
      <c r="Z22" s="129"/>
      <c r="AA22" s="129"/>
      <c r="AB22" s="138"/>
    </row>
    <row r="23" spans="2:59">
      <c r="B23" s="137"/>
      <c r="C23" s="129"/>
      <c r="D23" s="129"/>
      <c r="E23" s="129"/>
      <c r="F23" s="129" t="s">
        <v>172</v>
      </c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38"/>
    </row>
    <row r="24" spans="2:59">
      <c r="B24" s="137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38"/>
    </row>
    <row r="25" spans="2:59">
      <c r="B25" s="137" t="s">
        <v>265</v>
      </c>
      <c r="C25" s="129"/>
      <c r="D25" s="129"/>
      <c r="E25" s="129"/>
      <c r="F25" s="129" t="s">
        <v>81</v>
      </c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38"/>
    </row>
    <row r="26" spans="2:59">
      <c r="B26" s="139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1"/>
    </row>
    <row r="28" spans="2:59">
      <c r="B28" s="147" t="s">
        <v>269</v>
      </c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  <c r="BA28" s="129"/>
      <c r="BB28" s="129"/>
      <c r="BC28" s="129"/>
      <c r="BD28" s="129"/>
      <c r="BE28" s="129"/>
      <c r="BF28" s="129"/>
      <c r="BG28" s="129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790F-8446-49D4-A3D8-D4E85365D4B8}">
  <sheetPr codeName="Sheet4"/>
  <dimension ref="A1:X25"/>
  <sheetViews>
    <sheetView showGridLines="0" workbookViewId="0"/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49" t="s">
        <v>111</v>
      </c>
      <c r="D1" s="103" t="s">
        <v>222</v>
      </c>
    </row>
    <row r="2" spans="1:24" s="15" customFormat="1">
      <c r="A2" s="48" t="s">
        <v>106</v>
      </c>
      <c r="B2" s="127" t="s">
        <v>120</v>
      </c>
      <c r="C2" s="128"/>
      <c r="D2" s="50" t="s">
        <v>115</v>
      </c>
      <c r="E2" s="51"/>
      <c r="F2" s="51"/>
      <c r="G2" s="51"/>
      <c r="H2"/>
      <c r="I2"/>
    </row>
    <row r="3" spans="1:24" s="15" customFormat="1" ht="18.75">
      <c r="A3" s="48" t="s">
        <v>107</v>
      </c>
      <c r="B3" s="121" t="s">
        <v>122</v>
      </c>
      <c r="C3" s="122"/>
      <c r="D3" s="52" t="s">
        <v>116</v>
      </c>
      <c r="E3" s="53" t="s">
        <v>112</v>
      </c>
      <c r="F3" s="123" t="s">
        <v>113</v>
      </c>
      <c r="G3" s="124"/>
    </row>
    <row r="4" spans="1:24" s="15" customFormat="1" ht="18.75">
      <c r="A4" s="48" t="s">
        <v>108</v>
      </c>
      <c r="B4" s="121" t="s">
        <v>124</v>
      </c>
      <c r="C4" s="122"/>
      <c r="D4" s="54" t="s">
        <v>74</v>
      </c>
      <c r="E4" s="55" t="s">
        <v>114</v>
      </c>
      <c r="F4" s="125">
        <v>44841</v>
      </c>
      <c r="G4" s="126"/>
    </row>
    <row r="5" spans="1:24" ht="8.25" customHeight="1"/>
    <row r="6" spans="1:24">
      <c r="L6" s="62" t="s">
        <v>174</v>
      </c>
      <c r="M6" s="63"/>
      <c r="N6" s="63"/>
      <c r="O6" s="63"/>
      <c r="P6" s="63"/>
      <c r="Q6" s="63"/>
      <c r="R6" s="63"/>
      <c r="S6" s="64"/>
      <c r="U6" s="31" t="s">
        <v>29</v>
      </c>
      <c r="V6" s="31" t="s">
        <v>30</v>
      </c>
    </row>
    <row r="7" spans="1:24">
      <c r="A7" s="48" t="s">
        <v>109</v>
      </c>
      <c r="B7" s="72" t="s">
        <v>7</v>
      </c>
      <c r="C7" s="72" t="s">
        <v>121</v>
      </c>
      <c r="D7" s="73" t="s">
        <v>123</v>
      </c>
      <c r="E7" s="72" t="s">
        <v>3</v>
      </c>
      <c r="F7" s="72" t="s">
        <v>4</v>
      </c>
      <c r="G7" s="72" t="s">
        <v>0</v>
      </c>
      <c r="H7" s="72" t="s">
        <v>2</v>
      </c>
      <c r="I7" s="72" t="s">
        <v>189</v>
      </c>
      <c r="J7" s="72" t="s">
        <v>190</v>
      </c>
      <c r="K7" s="72" t="s">
        <v>191</v>
      </c>
      <c r="L7" s="65" t="s">
        <v>175</v>
      </c>
      <c r="M7" s="65" t="s">
        <v>176</v>
      </c>
      <c r="N7" s="65" t="s">
        <v>177</v>
      </c>
      <c r="O7" s="65" t="s">
        <v>178</v>
      </c>
      <c r="P7" s="65" t="s">
        <v>179</v>
      </c>
      <c r="Q7" s="65" t="s">
        <v>180</v>
      </c>
      <c r="R7" s="65" t="s">
        <v>181</v>
      </c>
      <c r="S7" s="66" t="s">
        <v>182</v>
      </c>
      <c r="T7" s="65" t="s">
        <v>1</v>
      </c>
      <c r="U7" s="32" t="str">
        <f>"Create Table "&amp;D3 &amp;"("</f>
        <v>Create Table m_user_a(</v>
      </c>
      <c r="V7" s="32" t="str">
        <f>"Create Table "&amp;D4 &amp;"("</f>
        <v>Create Table m_user_b(</v>
      </c>
      <c r="W7" s="31" t="s">
        <v>130</v>
      </c>
      <c r="X7" s="31" t="s">
        <v>166</v>
      </c>
    </row>
    <row r="8" spans="1:24">
      <c r="A8" s="48" t="s">
        <v>110</v>
      </c>
      <c r="B8" s="33">
        <f>ROW()-7</f>
        <v>1</v>
      </c>
      <c r="C8" s="33" t="s">
        <v>60</v>
      </c>
      <c r="D8" s="33" t="s">
        <v>83</v>
      </c>
      <c r="E8" s="33" t="s">
        <v>126</v>
      </c>
      <c r="F8" s="34" t="s">
        <v>24</v>
      </c>
      <c r="G8" s="33" t="s">
        <v>27</v>
      </c>
      <c r="H8" s="34" t="s">
        <v>28</v>
      </c>
      <c r="I8" s="33"/>
      <c r="J8" s="33"/>
      <c r="K8" s="35" t="s">
        <v>31</v>
      </c>
      <c r="L8" s="36" t="s">
        <v>183</v>
      </c>
      <c r="M8" s="36" t="s">
        <v>183</v>
      </c>
      <c r="N8" s="36" t="s">
        <v>183</v>
      </c>
      <c r="O8" s="67" t="s">
        <v>24</v>
      </c>
      <c r="P8" s="34" t="s">
        <v>24</v>
      </c>
      <c r="Q8" s="34" t="s">
        <v>24</v>
      </c>
      <c r="R8" s="68"/>
      <c r="S8" s="61"/>
      <c r="T8" s="36"/>
      <c r="U8" s="37" t="str">
        <f t="shared" ref="U8:U24" si="0">D8&amp;" " &amp;E8&amp;" "&amp;K8&amp;","</f>
        <v>user_id SERIAL NOT NULL,</v>
      </c>
      <c r="V8" s="37" t="str">
        <f t="shared" ref="V8:V24" si="1">D8&amp;" " &amp;E8&amp;" "&amp;K8&amp;","</f>
        <v>user_id SERIAL NOT NULL,</v>
      </c>
      <c r="W8" s="37" t="str">
        <f>"COMMENT ON COLUMN "&amp;$D$3&amp;"."&amp;$D8&amp;" IS '"&amp;$C8&amp;"';"</f>
        <v>COMMENT ON COLUMN m_user_a.user_id IS 'ユーザID';</v>
      </c>
      <c r="X8" s="37" t="str">
        <f>"COMMENT ON COLUMN "&amp;$D$4&amp;"."&amp;$D8&amp;" IS '"&amp;$C8&amp;"';"</f>
        <v>COMMENT ON COLUMN m_user_b.user_id IS 'ユーザID';</v>
      </c>
    </row>
    <row r="9" spans="1:24">
      <c r="B9" s="33">
        <f t="shared" ref="B9:B24" si="2">ROW()-7</f>
        <v>2</v>
      </c>
      <c r="C9" s="33" t="s">
        <v>13</v>
      </c>
      <c r="D9" s="33" t="s">
        <v>89</v>
      </c>
      <c r="E9" s="33" t="s">
        <v>125</v>
      </c>
      <c r="F9" s="34" t="s">
        <v>24</v>
      </c>
      <c r="G9" s="33" t="s">
        <v>27</v>
      </c>
      <c r="H9" s="34" t="s">
        <v>28</v>
      </c>
      <c r="I9" s="33"/>
      <c r="J9" s="33"/>
      <c r="K9" s="35" t="s">
        <v>31</v>
      </c>
      <c r="L9" s="36" t="s">
        <v>183</v>
      </c>
      <c r="M9" s="36" t="s">
        <v>183</v>
      </c>
      <c r="N9" s="36" t="s">
        <v>183</v>
      </c>
      <c r="O9" s="69" t="s">
        <v>134</v>
      </c>
      <c r="P9" s="56" t="s">
        <v>134</v>
      </c>
      <c r="Q9" s="56" t="s">
        <v>134</v>
      </c>
      <c r="R9" s="68"/>
      <c r="S9" s="61"/>
      <c r="T9" s="36" t="s">
        <v>119</v>
      </c>
      <c r="U9" s="37" t="str">
        <f t="shared" si="0"/>
        <v>modify_count INTEGER NOT NULL,</v>
      </c>
      <c r="V9" s="37" t="str">
        <f t="shared" si="1"/>
        <v>modify_count INTEGER NOT NULL,</v>
      </c>
      <c r="W9" s="37" t="str">
        <f t="shared" ref="W9:W24" si="3">"COMMENT ON COLUMN "&amp;$D$3&amp;"."&amp;$D9&amp;" IS '"&amp;$C9&amp;"';"</f>
        <v>COMMENT ON COLUMN m_user_a.modify_count IS '更新回数';</v>
      </c>
      <c r="X9" s="37" t="str">
        <f t="shared" ref="X9:X24" si="4">"COMMENT ON COLUMN "&amp;$D$4&amp;"."&amp;$D9&amp;" IS '"&amp;$C9&amp;"';"</f>
        <v>COMMENT ON COLUMN m_user_b.modify_count IS '更新回数';</v>
      </c>
    </row>
    <row r="10" spans="1:24">
      <c r="B10" s="33">
        <f t="shared" si="2"/>
        <v>3</v>
      </c>
      <c r="C10" s="33" t="s">
        <v>14</v>
      </c>
      <c r="D10" s="33" t="s">
        <v>65</v>
      </c>
      <c r="E10" s="33" t="s">
        <v>32</v>
      </c>
      <c r="F10" s="33">
        <v>20</v>
      </c>
      <c r="G10" s="33" t="s">
        <v>27</v>
      </c>
      <c r="H10" s="34"/>
      <c r="I10" s="33"/>
      <c r="J10" s="33"/>
      <c r="K10" s="35" t="s">
        <v>31</v>
      </c>
      <c r="L10" s="36" t="s">
        <v>184</v>
      </c>
      <c r="M10" s="36" t="s">
        <v>184</v>
      </c>
      <c r="N10" s="36" t="s">
        <v>185</v>
      </c>
      <c r="O10" s="95">
        <v>1</v>
      </c>
      <c r="P10" s="24" t="s">
        <v>186</v>
      </c>
      <c r="Q10" s="70" t="s">
        <v>187</v>
      </c>
      <c r="R10" s="68" t="s">
        <v>195</v>
      </c>
      <c r="S10" s="61"/>
      <c r="T10" s="36" t="s">
        <v>220</v>
      </c>
      <c r="U10" s="37" t="str">
        <f t="shared" si="0"/>
        <v>login_id VARCHAR(20) NOT NULL,</v>
      </c>
      <c r="V10" s="37" t="str">
        <f t="shared" si="1"/>
        <v>login_id VARCHAR(20) NOT NULL,</v>
      </c>
      <c r="W10" s="37" t="str">
        <f t="shared" si="3"/>
        <v>COMMENT ON COLUMN m_user_a.login_id IS 'ログインID';</v>
      </c>
      <c r="X10" s="37" t="str">
        <f t="shared" si="4"/>
        <v>COMMENT ON COLUMN m_user_b.login_id IS 'ログインID';</v>
      </c>
    </row>
    <row r="11" spans="1:24">
      <c r="B11" s="33">
        <f t="shared" si="2"/>
        <v>4</v>
      </c>
      <c r="C11" s="33" t="s">
        <v>15</v>
      </c>
      <c r="D11" s="33" t="s">
        <v>66</v>
      </c>
      <c r="E11" s="33" t="s">
        <v>32</v>
      </c>
      <c r="F11" s="33">
        <v>20</v>
      </c>
      <c r="G11" s="33" t="s">
        <v>27</v>
      </c>
      <c r="H11" s="34"/>
      <c r="I11" s="33"/>
      <c r="J11" s="33"/>
      <c r="K11" s="35" t="s">
        <v>31</v>
      </c>
      <c r="L11" s="36" t="s">
        <v>184</v>
      </c>
      <c r="M11" s="36" t="s">
        <v>184</v>
      </c>
      <c r="N11" s="36" t="s">
        <v>185</v>
      </c>
      <c r="O11" s="95">
        <v>1</v>
      </c>
      <c r="P11" s="24" t="s">
        <v>186</v>
      </c>
      <c r="Q11" s="70" t="s">
        <v>187</v>
      </c>
      <c r="R11" s="68"/>
      <c r="S11" s="61"/>
      <c r="T11" s="36"/>
      <c r="U11" s="37" t="str">
        <f t="shared" si="0"/>
        <v>sei VARCHAR(20) NOT NULL,</v>
      </c>
      <c r="V11" s="37" t="str">
        <f t="shared" si="1"/>
        <v>sei VARCHAR(20) NOT NULL,</v>
      </c>
      <c r="W11" s="37" t="str">
        <f t="shared" si="3"/>
        <v>COMMENT ON COLUMN m_user_a.sei IS '姓';</v>
      </c>
      <c r="X11" s="37" t="str">
        <f t="shared" si="4"/>
        <v>COMMENT ON COLUMN m_user_b.sei IS '姓';</v>
      </c>
    </row>
    <row r="12" spans="1:24">
      <c r="B12" s="33">
        <f t="shared" si="2"/>
        <v>5</v>
      </c>
      <c r="C12" s="33" t="s">
        <v>16</v>
      </c>
      <c r="D12" s="33" t="s">
        <v>67</v>
      </c>
      <c r="E12" s="33" t="s">
        <v>32</v>
      </c>
      <c r="F12" s="33">
        <v>20</v>
      </c>
      <c r="G12" s="33" t="s">
        <v>27</v>
      </c>
      <c r="H12" s="34"/>
      <c r="I12" s="33"/>
      <c r="J12" s="33"/>
      <c r="K12" s="35" t="s">
        <v>31</v>
      </c>
      <c r="L12" s="36" t="s">
        <v>184</v>
      </c>
      <c r="M12" s="36" t="s">
        <v>184</v>
      </c>
      <c r="N12" s="36" t="s">
        <v>185</v>
      </c>
      <c r="O12" s="95">
        <v>1</v>
      </c>
      <c r="P12" s="24" t="s">
        <v>186</v>
      </c>
      <c r="Q12" s="70" t="s">
        <v>187</v>
      </c>
      <c r="R12" s="68"/>
      <c r="S12" s="61"/>
      <c r="T12" s="36"/>
      <c r="U12" s="37" t="str">
        <f t="shared" si="0"/>
        <v>mei VARCHAR(20) NOT NULL,</v>
      </c>
      <c r="V12" s="37" t="str">
        <f t="shared" si="1"/>
        <v>mei VARCHAR(20) NOT NULL,</v>
      </c>
      <c r="W12" s="37" t="str">
        <f t="shared" si="3"/>
        <v>COMMENT ON COLUMN m_user_a.mei IS '名';</v>
      </c>
      <c r="X12" s="37" t="str">
        <f t="shared" si="4"/>
        <v>COMMENT ON COLUMN m_user_b.mei IS '名';</v>
      </c>
    </row>
    <row r="13" spans="1:24">
      <c r="B13" s="33">
        <f t="shared" si="2"/>
        <v>6</v>
      </c>
      <c r="C13" s="33" t="s">
        <v>46</v>
      </c>
      <c r="D13" s="33" t="s">
        <v>68</v>
      </c>
      <c r="E13" s="33" t="s">
        <v>40</v>
      </c>
      <c r="F13" s="33">
        <v>40</v>
      </c>
      <c r="G13" s="33" t="s">
        <v>27</v>
      </c>
      <c r="H13" s="34"/>
      <c r="I13" s="33"/>
      <c r="J13" s="33"/>
      <c r="K13" s="35" t="s">
        <v>31</v>
      </c>
      <c r="L13" s="36" t="s">
        <v>184</v>
      </c>
      <c r="M13" s="36" t="s">
        <v>184</v>
      </c>
      <c r="N13" s="36" t="s">
        <v>185</v>
      </c>
      <c r="O13" s="95">
        <v>1</v>
      </c>
      <c r="P13" s="24" t="s">
        <v>186</v>
      </c>
      <c r="Q13" s="70" t="s">
        <v>187</v>
      </c>
      <c r="R13" s="68" t="s">
        <v>196</v>
      </c>
      <c r="S13" s="61"/>
      <c r="T13" s="36"/>
      <c r="U13" s="37" t="str">
        <f t="shared" ref="U13:U14" si="5">D13&amp;" " &amp;E13&amp;" "&amp;K13&amp;","</f>
        <v>sei_kana VARCHAR(40) NOT NULL,</v>
      </c>
      <c r="V13" s="37" t="str">
        <f t="shared" ref="V13:V14" si="6">D13&amp;" " &amp;E13&amp;" "&amp;K13&amp;","</f>
        <v>sei_kana VARCHAR(40) NOT NULL,</v>
      </c>
      <c r="W13" s="37" t="str">
        <f t="shared" si="3"/>
        <v>COMMENT ON COLUMN m_user_a.sei_kana IS 'セイ';</v>
      </c>
      <c r="X13" s="37" t="str">
        <f t="shared" si="4"/>
        <v>COMMENT ON COLUMN m_user_b.sei_kana IS 'セイ';</v>
      </c>
    </row>
    <row r="14" spans="1:24">
      <c r="B14" s="33">
        <f t="shared" si="2"/>
        <v>7</v>
      </c>
      <c r="C14" s="33" t="s">
        <v>47</v>
      </c>
      <c r="D14" s="33" t="s">
        <v>69</v>
      </c>
      <c r="E14" s="33" t="s">
        <v>40</v>
      </c>
      <c r="F14" s="33">
        <v>40</v>
      </c>
      <c r="G14" s="33" t="s">
        <v>27</v>
      </c>
      <c r="H14" s="34"/>
      <c r="I14" s="33"/>
      <c r="J14" s="33"/>
      <c r="K14" s="35" t="s">
        <v>31</v>
      </c>
      <c r="L14" s="36" t="s">
        <v>184</v>
      </c>
      <c r="M14" s="36" t="s">
        <v>184</v>
      </c>
      <c r="N14" s="36" t="s">
        <v>185</v>
      </c>
      <c r="O14" s="95">
        <v>1</v>
      </c>
      <c r="P14" s="24" t="s">
        <v>186</v>
      </c>
      <c r="Q14" s="70" t="s">
        <v>187</v>
      </c>
      <c r="R14" s="68" t="s">
        <v>196</v>
      </c>
      <c r="S14" s="61"/>
      <c r="T14" s="36"/>
      <c r="U14" s="37" t="str">
        <f t="shared" si="5"/>
        <v>mei_kana VARCHAR(40) NOT NULL,</v>
      </c>
      <c r="V14" s="37" t="str">
        <f t="shared" si="6"/>
        <v>mei_kana VARCHAR(40) NOT NULL,</v>
      </c>
      <c r="W14" s="37" t="str">
        <f t="shared" si="3"/>
        <v>COMMENT ON COLUMN m_user_a.mei_kana IS 'メイ';</v>
      </c>
      <c r="X14" s="37" t="str">
        <f t="shared" si="4"/>
        <v>COMMENT ON COLUMN m_user_b.mei_kana IS 'メイ';</v>
      </c>
    </row>
    <row r="15" spans="1:24">
      <c r="B15" s="33">
        <f t="shared" si="2"/>
        <v>8</v>
      </c>
      <c r="C15" s="33" t="s">
        <v>61</v>
      </c>
      <c r="D15" s="33" t="s">
        <v>70</v>
      </c>
      <c r="E15" s="33" t="s">
        <v>88</v>
      </c>
      <c r="F15" s="33">
        <v>60</v>
      </c>
      <c r="G15" s="33" t="s">
        <v>27</v>
      </c>
      <c r="H15" s="34"/>
      <c r="I15" s="33"/>
      <c r="J15" s="33"/>
      <c r="K15" s="35" t="s">
        <v>31</v>
      </c>
      <c r="L15" s="36" t="s">
        <v>184</v>
      </c>
      <c r="M15" s="36" t="s">
        <v>184</v>
      </c>
      <c r="N15" s="36" t="s">
        <v>185</v>
      </c>
      <c r="O15" s="95">
        <v>10</v>
      </c>
      <c r="P15" s="24" t="s">
        <v>186</v>
      </c>
      <c r="Q15" s="70" t="s">
        <v>187</v>
      </c>
      <c r="R15" s="68" t="s">
        <v>195</v>
      </c>
      <c r="S15" s="61"/>
      <c r="T15" s="36" t="s">
        <v>221</v>
      </c>
      <c r="U15" s="37" t="str">
        <f t="shared" si="0"/>
        <v>password VARCHAR(60) NOT NULL,</v>
      </c>
      <c r="V15" s="37" t="str">
        <f t="shared" si="1"/>
        <v>password VARCHAR(60) NOT NULL,</v>
      </c>
      <c r="W15" s="37" t="str">
        <f t="shared" si="3"/>
        <v>COMMENT ON COLUMN m_user_a.password IS 'パスワード';</v>
      </c>
      <c r="X15" s="37" t="str">
        <f t="shared" si="4"/>
        <v>COMMENT ON COLUMN m_user_b.password IS 'パスワード';</v>
      </c>
    </row>
    <row r="16" spans="1:24">
      <c r="B16" s="33">
        <f t="shared" si="2"/>
        <v>9</v>
      </c>
      <c r="C16" s="33" t="s">
        <v>17</v>
      </c>
      <c r="D16" s="33" t="s">
        <v>84</v>
      </c>
      <c r="E16" s="33" t="s">
        <v>25</v>
      </c>
      <c r="F16" s="34" t="s">
        <v>24</v>
      </c>
      <c r="G16" s="33" t="s">
        <v>27</v>
      </c>
      <c r="H16" s="34"/>
      <c r="I16" s="33"/>
      <c r="J16" s="33"/>
      <c r="K16" s="38"/>
      <c r="L16" s="36" t="s">
        <v>184</v>
      </c>
      <c r="M16" s="36" t="s">
        <v>184</v>
      </c>
      <c r="N16" s="36" t="s">
        <v>185</v>
      </c>
      <c r="O16" s="67" t="s">
        <v>24</v>
      </c>
      <c r="P16" s="24" t="s">
        <v>192</v>
      </c>
      <c r="Q16" s="70" t="s">
        <v>193</v>
      </c>
      <c r="R16" s="68"/>
      <c r="S16" s="61"/>
      <c r="T16" s="36"/>
      <c r="U16" s="37" t="str">
        <f t="shared" si="0"/>
        <v>need_password_change BOOLEAN ,</v>
      </c>
      <c r="V16" s="37" t="str">
        <f t="shared" si="1"/>
        <v>need_password_change BOOLEAN ,</v>
      </c>
      <c r="W16" s="37" t="str">
        <f t="shared" si="3"/>
        <v>COMMENT ON COLUMN m_user_a.need_password_change IS 'パスワード変更要求';</v>
      </c>
      <c r="X16" s="37" t="str">
        <f t="shared" si="4"/>
        <v>COMMENT ON COLUMN m_user_b.need_password_change IS 'パスワード変更要求';</v>
      </c>
    </row>
    <row r="17" spans="2:24">
      <c r="B17" s="33">
        <f t="shared" si="2"/>
        <v>10</v>
      </c>
      <c r="C17" s="33" t="s">
        <v>18</v>
      </c>
      <c r="D17" s="33" t="s">
        <v>71</v>
      </c>
      <c r="E17" s="33" t="s">
        <v>33</v>
      </c>
      <c r="F17" s="33">
        <v>200</v>
      </c>
      <c r="G17" s="33" t="s">
        <v>27</v>
      </c>
      <c r="H17" s="34"/>
      <c r="I17" s="33"/>
      <c r="J17" s="33"/>
      <c r="K17" s="35" t="s">
        <v>31</v>
      </c>
      <c r="L17" s="36" t="s">
        <v>184</v>
      </c>
      <c r="M17" s="36" t="s">
        <v>184</v>
      </c>
      <c r="N17" s="36" t="s">
        <v>185</v>
      </c>
      <c r="O17" s="95">
        <v>0</v>
      </c>
      <c r="P17" s="24" t="s">
        <v>186</v>
      </c>
      <c r="Q17" s="61" t="s">
        <v>197</v>
      </c>
      <c r="R17" s="68" t="s">
        <v>18</v>
      </c>
      <c r="S17" s="61"/>
      <c r="T17" s="36"/>
      <c r="U17" s="37" t="str">
        <f t="shared" si="0"/>
        <v>mail VARCHAR(200) NOT NULL,</v>
      </c>
      <c r="V17" s="37" t="str">
        <f t="shared" si="1"/>
        <v>mail VARCHAR(200) NOT NULL,</v>
      </c>
      <c r="W17" s="37" t="str">
        <f t="shared" si="3"/>
        <v>COMMENT ON COLUMN m_user_a.mail IS 'メールアドレス';</v>
      </c>
      <c r="X17" s="37" t="str">
        <f t="shared" si="4"/>
        <v>COMMENT ON COLUMN m_user_b.mail IS 'メールアドレス';</v>
      </c>
    </row>
    <row r="18" spans="2:24">
      <c r="B18" s="33">
        <f t="shared" si="2"/>
        <v>11</v>
      </c>
      <c r="C18" s="33" t="s">
        <v>19</v>
      </c>
      <c r="D18" s="33" t="s">
        <v>72</v>
      </c>
      <c r="E18" s="33" t="s">
        <v>34</v>
      </c>
      <c r="F18" s="33">
        <v>15</v>
      </c>
      <c r="G18" s="33" t="s">
        <v>27</v>
      </c>
      <c r="H18" s="34"/>
      <c r="I18" s="33"/>
      <c r="J18" s="33"/>
      <c r="K18" s="38"/>
      <c r="L18" s="36" t="s">
        <v>184</v>
      </c>
      <c r="M18" s="36" t="s">
        <v>184</v>
      </c>
      <c r="N18" s="36" t="s">
        <v>185</v>
      </c>
      <c r="O18" s="95">
        <v>15</v>
      </c>
      <c r="P18" s="24" t="s">
        <v>186</v>
      </c>
      <c r="Q18" s="70" t="s">
        <v>187</v>
      </c>
      <c r="R18" s="68"/>
      <c r="S18" s="61"/>
      <c r="T18" s="36"/>
      <c r="U18" s="37" t="str">
        <f t="shared" si="0"/>
        <v>ip VARCHAR(15) ,</v>
      </c>
      <c r="V18" s="37" t="str">
        <f t="shared" si="1"/>
        <v>ip VARCHAR(15) ,</v>
      </c>
      <c r="W18" s="37" t="str">
        <f t="shared" si="3"/>
        <v>COMMENT ON COLUMN m_user_a.ip IS '利用端末IPアドレス';</v>
      </c>
      <c r="X18" s="37" t="str">
        <f t="shared" si="4"/>
        <v>COMMENT ON COLUMN m_user_b.ip IS '利用端末IPアドレス';</v>
      </c>
    </row>
    <row r="19" spans="2:24">
      <c r="B19" s="33">
        <f t="shared" si="2"/>
        <v>12</v>
      </c>
      <c r="C19" s="33" t="s">
        <v>48</v>
      </c>
      <c r="D19" s="33" t="s">
        <v>73</v>
      </c>
      <c r="E19" s="33" t="s">
        <v>49</v>
      </c>
      <c r="F19" s="34" t="s">
        <v>24</v>
      </c>
      <c r="G19" s="33" t="s">
        <v>27</v>
      </c>
      <c r="H19" s="34"/>
      <c r="I19" s="33"/>
      <c r="J19" s="33"/>
      <c r="K19" s="38"/>
      <c r="L19" s="36" t="s">
        <v>184</v>
      </c>
      <c r="M19" s="36" t="s">
        <v>184</v>
      </c>
      <c r="N19" s="36" t="s">
        <v>185</v>
      </c>
      <c r="O19" s="67" t="s">
        <v>24</v>
      </c>
      <c r="P19" s="24" t="s">
        <v>198</v>
      </c>
      <c r="Q19" s="70" t="s">
        <v>199</v>
      </c>
      <c r="R19" s="68"/>
      <c r="S19" s="61" t="s">
        <v>200</v>
      </c>
      <c r="T19" s="36"/>
      <c r="U19" s="37" t="str">
        <f t="shared" ref="U19" si="7">D19&amp;" " &amp;E19&amp;" "&amp;K19&amp;","</f>
        <v>default_g_id SMALLINT ,</v>
      </c>
      <c r="V19" s="37" t="str">
        <f t="shared" ref="V19" si="8">D19&amp;" " &amp;E19&amp;" "&amp;K19&amp;","</f>
        <v>default_g_id SMALLINT ,</v>
      </c>
      <c r="W19" s="37" t="str">
        <f t="shared" si="3"/>
        <v>COMMENT ON COLUMN m_user_a.default_g_id IS 'デフォルトグループ';</v>
      </c>
      <c r="X19" s="37" t="str">
        <f t="shared" si="4"/>
        <v>COMMENT ON COLUMN m_user_b.default_g_id IS 'デフォルトグループ';</v>
      </c>
    </row>
    <row r="20" spans="2:24">
      <c r="B20" s="33">
        <f t="shared" si="2"/>
        <v>13</v>
      </c>
      <c r="C20" s="33" t="s">
        <v>20</v>
      </c>
      <c r="D20" s="33" t="s">
        <v>86</v>
      </c>
      <c r="E20" s="33" t="s">
        <v>49</v>
      </c>
      <c r="F20" s="34" t="s">
        <v>24</v>
      </c>
      <c r="G20" s="33" t="s">
        <v>27</v>
      </c>
      <c r="H20" s="34"/>
      <c r="I20" s="33"/>
      <c r="J20" s="33"/>
      <c r="K20" s="38"/>
      <c r="L20" s="36" t="s">
        <v>184</v>
      </c>
      <c r="M20" s="36" t="s">
        <v>184</v>
      </c>
      <c r="N20" s="36" t="s">
        <v>185</v>
      </c>
      <c r="O20" s="67" t="s">
        <v>24</v>
      </c>
      <c r="P20" s="24" t="s">
        <v>198</v>
      </c>
      <c r="Q20" s="70" t="s">
        <v>199</v>
      </c>
      <c r="R20" s="68"/>
      <c r="S20" s="61"/>
      <c r="T20" s="36" t="s">
        <v>87</v>
      </c>
      <c r="U20" s="37" t="str">
        <f t="shared" si="0"/>
        <v>authority_lv SMALLINT ,</v>
      </c>
      <c r="V20" s="37" t="str">
        <f t="shared" si="1"/>
        <v>authority_lv SMALLINT ,</v>
      </c>
      <c r="W20" s="37" t="str">
        <f t="shared" si="3"/>
        <v>COMMENT ON COLUMN m_user_a.authority_lv IS '権限レベル';</v>
      </c>
      <c r="X20" s="37" t="str">
        <f t="shared" si="4"/>
        <v>COMMENT ON COLUMN m_user_b.authority_lv IS '権限レベル';</v>
      </c>
    </row>
    <row r="21" spans="2:24">
      <c r="B21" s="33">
        <f t="shared" si="2"/>
        <v>14</v>
      </c>
      <c r="C21" s="33" t="s">
        <v>50</v>
      </c>
      <c r="D21" s="33" t="s">
        <v>85</v>
      </c>
      <c r="E21" s="33" t="s">
        <v>33</v>
      </c>
      <c r="F21" s="33">
        <v>200</v>
      </c>
      <c r="G21" s="33" t="s">
        <v>27</v>
      </c>
      <c r="H21" s="34"/>
      <c r="I21" s="33"/>
      <c r="J21" s="33"/>
      <c r="K21" s="38"/>
      <c r="L21" s="36" t="s">
        <v>184</v>
      </c>
      <c r="M21" s="36" t="s">
        <v>184</v>
      </c>
      <c r="N21" s="36" t="s">
        <v>185</v>
      </c>
      <c r="O21" s="95">
        <v>0</v>
      </c>
      <c r="P21" s="24" t="s">
        <v>186</v>
      </c>
      <c r="Q21" s="61" t="s">
        <v>197</v>
      </c>
      <c r="R21" s="68"/>
      <c r="S21" s="61"/>
      <c r="T21" s="36"/>
      <c r="U21" s="37" t="str">
        <f t="shared" ref="U21" si="9">D21&amp;" " &amp;E21&amp;" "&amp;K21&amp;","</f>
        <v>note VARCHAR(200) ,</v>
      </c>
      <c r="V21" s="37" t="str">
        <f t="shared" ref="V21" si="10">D21&amp;" " &amp;E21&amp;" "&amp;K21&amp;","</f>
        <v>note VARCHAR(200) ,</v>
      </c>
      <c r="W21" s="37" t="str">
        <f t="shared" si="3"/>
        <v>COMMENT ON COLUMN m_user_a.note IS '備考';</v>
      </c>
      <c r="X21" s="37" t="str">
        <f t="shared" si="4"/>
        <v>COMMENT ON COLUMN m_user_b.note IS '備考';</v>
      </c>
    </row>
    <row r="22" spans="2:24">
      <c r="B22" s="33">
        <f t="shared" si="2"/>
        <v>15</v>
      </c>
      <c r="C22" s="33" t="s">
        <v>21</v>
      </c>
      <c r="D22" s="33" t="s">
        <v>62</v>
      </c>
      <c r="E22" s="33" t="s">
        <v>125</v>
      </c>
      <c r="F22" s="34" t="s">
        <v>24</v>
      </c>
      <c r="G22" s="33" t="s">
        <v>27</v>
      </c>
      <c r="H22" s="34"/>
      <c r="I22" s="33"/>
      <c r="J22" s="33"/>
      <c r="K22" s="38"/>
      <c r="L22" s="36" t="s">
        <v>183</v>
      </c>
      <c r="M22" s="36" t="s">
        <v>183</v>
      </c>
      <c r="N22" s="36" t="s">
        <v>183</v>
      </c>
      <c r="O22" s="67" t="s">
        <v>24</v>
      </c>
      <c r="P22" s="34" t="s">
        <v>24</v>
      </c>
      <c r="Q22" s="35" t="s">
        <v>24</v>
      </c>
      <c r="R22" s="68"/>
      <c r="S22" s="61"/>
      <c r="T22" s="36" t="s">
        <v>119</v>
      </c>
      <c r="U22" s="37" t="str">
        <f t="shared" si="0"/>
        <v>update_u_id INTEGER ,</v>
      </c>
      <c r="V22" s="37" t="str">
        <f t="shared" si="1"/>
        <v>update_u_id INTEGER ,</v>
      </c>
      <c r="W22" s="37" t="str">
        <f t="shared" si="3"/>
        <v>COMMENT ON COLUMN m_user_a.update_u_id IS '更新者';</v>
      </c>
      <c r="X22" s="37" t="str">
        <f t="shared" si="4"/>
        <v>COMMENT ON COLUMN m_user_b.update_u_id IS '更新者';</v>
      </c>
    </row>
    <row r="23" spans="2:24">
      <c r="B23" s="33">
        <f t="shared" si="2"/>
        <v>16</v>
      </c>
      <c r="C23" s="33" t="s">
        <v>22</v>
      </c>
      <c r="D23" s="33" t="s">
        <v>63</v>
      </c>
      <c r="E23" s="33" t="s">
        <v>26</v>
      </c>
      <c r="F23" s="34" t="s">
        <v>24</v>
      </c>
      <c r="G23" s="33" t="s">
        <v>27</v>
      </c>
      <c r="H23" s="34"/>
      <c r="I23" s="33"/>
      <c r="J23" s="33"/>
      <c r="K23" s="38"/>
      <c r="L23" s="36" t="s">
        <v>183</v>
      </c>
      <c r="M23" s="36" t="s">
        <v>183</v>
      </c>
      <c r="N23" s="36" t="s">
        <v>183</v>
      </c>
      <c r="O23" s="67" t="s">
        <v>24</v>
      </c>
      <c r="P23" s="34" t="s">
        <v>24</v>
      </c>
      <c r="Q23" s="35" t="s">
        <v>24</v>
      </c>
      <c r="R23" s="68"/>
      <c r="S23" s="61"/>
      <c r="T23" s="36" t="s">
        <v>119</v>
      </c>
      <c r="U23" s="37" t="str">
        <f t="shared" si="0"/>
        <v>update_date TIMESTAMP ,</v>
      </c>
      <c r="V23" s="37" t="str">
        <f t="shared" si="1"/>
        <v>update_date TIMESTAMP ,</v>
      </c>
      <c r="W23" s="37" t="str">
        <f t="shared" si="3"/>
        <v>COMMENT ON COLUMN m_user_a.update_date IS '更新日時';</v>
      </c>
      <c r="X23" s="37" t="str">
        <f t="shared" si="4"/>
        <v>COMMENT ON COLUMN m_user_b.update_date IS '更新日時';</v>
      </c>
    </row>
    <row r="24" spans="2:24">
      <c r="B24" s="33">
        <f t="shared" si="2"/>
        <v>17</v>
      </c>
      <c r="C24" s="33" t="s">
        <v>23</v>
      </c>
      <c r="D24" s="33" t="s">
        <v>64</v>
      </c>
      <c r="E24" s="33" t="s">
        <v>25</v>
      </c>
      <c r="F24" s="34" t="s">
        <v>24</v>
      </c>
      <c r="G24" s="33" t="s">
        <v>27</v>
      </c>
      <c r="H24" s="34"/>
      <c r="I24" s="33"/>
      <c r="J24" s="33"/>
      <c r="K24" s="38"/>
      <c r="L24" s="36" t="s">
        <v>184</v>
      </c>
      <c r="M24" s="36" t="s">
        <v>184</v>
      </c>
      <c r="N24" s="36" t="s">
        <v>185</v>
      </c>
      <c r="O24" s="67" t="s">
        <v>24</v>
      </c>
      <c r="P24" s="24" t="s">
        <v>192</v>
      </c>
      <c r="Q24" s="70" t="s">
        <v>193</v>
      </c>
      <c r="R24" s="68"/>
      <c r="S24" s="61"/>
      <c r="T24" s="36" t="s">
        <v>119</v>
      </c>
      <c r="U24" s="37" t="str">
        <f t="shared" si="0"/>
        <v>delflg BOOLEAN ,</v>
      </c>
      <c r="V24" s="37" t="str">
        <f t="shared" si="1"/>
        <v>delflg BOOLEAN ,</v>
      </c>
      <c r="W24" s="37" t="str">
        <f t="shared" si="3"/>
        <v>COMMENT ON COLUMN m_user_a.delflg IS '削除フラグ';</v>
      </c>
      <c r="X24" s="37" t="str">
        <f t="shared" si="4"/>
        <v>COMMENT ON COLUMN m_user_b.delflg IS '削除フラグ';</v>
      </c>
    </row>
    <row r="25" spans="2:24">
      <c r="B25" s="39"/>
      <c r="C25" s="40"/>
      <c r="D25" s="40" t="s">
        <v>75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1"/>
      <c r="U25" s="42" t="str">
        <f>D25&amp;");"</f>
        <v>primary key (user_id,modify_count));</v>
      </c>
      <c r="V25" s="42" t="str">
        <f>D25&amp;");"</f>
        <v>primary key (user_id,modify_count));</v>
      </c>
      <c r="W25" s="41"/>
      <c r="X25" s="41"/>
    </row>
  </sheetData>
  <mergeCells count="5">
    <mergeCell ref="B3:C3"/>
    <mergeCell ref="F3:G3"/>
    <mergeCell ref="B4:C4"/>
    <mergeCell ref="F4:G4"/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32C0-49BB-4493-98CF-7BCD41E05540}">
  <dimension ref="A1:X15"/>
  <sheetViews>
    <sheetView showGridLines="0" workbookViewId="0"/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49" t="s">
        <v>111</v>
      </c>
      <c r="D1" s="103" t="s">
        <v>222</v>
      </c>
    </row>
    <row r="2" spans="1:24" s="15" customFormat="1">
      <c r="A2" s="48" t="s">
        <v>106</v>
      </c>
      <c r="B2" s="127" t="s">
        <v>120</v>
      </c>
      <c r="C2" s="128"/>
      <c r="D2" s="50" t="s">
        <v>117</v>
      </c>
      <c r="E2" s="51"/>
      <c r="F2" s="51"/>
      <c r="G2" s="51"/>
      <c r="H2"/>
      <c r="I2"/>
    </row>
    <row r="3" spans="1:24" s="15" customFormat="1" ht="18.75">
      <c r="A3" s="48" t="s">
        <v>107</v>
      </c>
      <c r="B3" s="121" t="s">
        <v>122</v>
      </c>
      <c r="C3" s="122"/>
      <c r="D3" s="52" t="s">
        <v>90</v>
      </c>
      <c r="E3" s="53" t="s">
        <v>112</v>
      </c>
      <c r="F3" s="123" t="s">
        <v>113</v>
      </c>
      <c r="G3" s="124"/>
    </row>
    <row r="4" spans="1:24" s="15" customFormat="1" ht="18.75">
      <c r="A4" s="48" t="s">
        <v>108</v>
      </c>
      <c r="B4" s="121" t="s">
        <v>124</v>
      </c>
      <c r="C4" s="122"/>
      <c r="D4" s="54" t="s">
        <v>91</v>
      </c>
      <c r="E4" s="55" t="s">
        <v>114</v>
      </c>
      <c r="F4" s="125">
        <v>44901</v>
      </c>
      <c r="G4" s="126"/>
    </row>
    <row r="5" spans="1:24" ht="8.25" customHeight="1"/>
    <row r="6" spans="1:24">
      <c r="L6" s="62" t="s">
        <v>174</v>
      </c>
      <c r="M6" s="63"/>
      <c r="N6" s="63"/>
      <c r="O6" s="63"/>
      <c r="P6" s="63"/>
      <c r="Q6" s="63"/>
      <c r="R6" s="63"/>
      <c r="S6" s="64"/>
      <c r="U6" s="31" t="s">
        <v>29</v>
      </c>
      <c r="V6" s="31" t="s">
        <v>30</v>
      </c>
    </row>
    <row r="7" spans="1:24">
      <c r="A7" s="48" t="s">
        <v>109</v>
      </c>
      <c r="B7" s="72" t="s">
        <v>7</v>
      </c>
      <c r="C7" s="72" t="s">
        <v>121</v>
      </c>
      <c r="D7" s="73" t="s">
        <v>123</v>
      </c>
      <c r="E7" s="72" t="s">
        <v>3</v>
      </c>
      <c r="F7" s="72" t="s">
        <v>4</v>
      </c>
      <c r="G7" s="72" t="s">
        <v>0</v>
      </c>
      <c r="H7" s="72" t="s">
        <v>2</v>
      </c>
      <c r="I7" s="72" t="s">
        <v>189</v>
      </c>
      <c r="J7" s="72" t="s">
        <v>190</v>
      </c>
      <c r="K7" s="72" t="s">
        <v>191</v>
      </c>
      <c r="L7" s="65" t="s">
        <v>175</v>
      </c>
      <c r="M7" s="65" t="s">
        <v>176</v>
      </c>
      <c r="N7" s="65" t="s">
        <v>177</v>
      </c>
      <c r="O7" s="65" t="s">
        <v>178</v>
      </c>
      <c r="P7" s="65" t="s">
        <v>179</v>
      </c>
      <c r="Q7" s="65" t="s">
        <v>180</v>
      </c>
      <c r="R7" s="65" t="s">
        <v>181</v>
      </c>
      <c r="S7" s="66" t="s">
        <v>182</v>
      </c>
      <c r="T7" s="65" t="s">
        <v>1</v>
      </c>
      <c r="U7" s="32" t="str">
        <f>"Create Table "&amp;D3 &amp;"("</f>
        <v>Create Table m_group1_a(</v>
      </c>
      <c r="V7" s="32" t="str">
        <f>"Create Table "&amp;D4 &amp;"("</f>
        <v>Create Table m_group1_b(</v>
      </c>
      <c r="W7" s="31" t="s">
        <v>130</v>
      </c>
      <c r="X7" s="31" t="s">
        <v>166</v>
      </c>
    </row>
    <row r="8" spans="1:24">
      <c r="A8" s="48" t="s">
        <v>110</v>
      </c>
      <c r="B8" s="33">
        <f>ROW()-7</f>
        <v>1</v>
      </c>
      <c r="C8" s="33" t="s">
        <v>51</v>
      </c>
      <c r="D8" s="33" t="s">
        <v>76</v>
      </c>
      <c r="E8" s="33" t="s">
        <v>126</v>
      </c>
      <c r="F8" s="34" t="s">
        <v>24</v>
      </c>
      <c r="G8" s="33" t="s">
        <v>27</v>
      </c>
      <c r="H8" s="34" t="s">
        <v>28</v>
      </c>
      <c r="I8" s="33"/>
      <c r="J8" s="33"/>
      <c r="K8" s="35" t="s">
        <v>31</v>
      </c>
      <c r="L8" s="36" t="s">
        <v>183</v>
      </c>
      <c r="M8" s="36" t="s">
        <v>183</v>
      </c>
      <c r="N8" s="36" t="s">
        <v>183</v>
      </c>
      <c r="O8" s="67" t="s">
        <v>24</v>
      </c>
      <c r="P8" s="34" t="s">
        <v>24</v>
      </c>
      <c r="Q8" s="34" t="s">
        <v>24</v>
      </c>
      <c r="R8" s="68"/>
      <c r="S8" s="61"/>
      <c r="T8" s="36"/>
      <c r="U8" s="37" t="str">
        <f t="shared" ref="U8:U14" si="0">D8&amp;" " &amp;E8&amp;" "&amp;K8&amp;","</f>
        <v>group_id SERIAL NOT NULL,</v>
      </c>
      <c r="V8" s="37" t="str">
        <f t="shared" ref="V8:V14" si="1">D8&amp;" " &amp;E8&amp;" "&amp;K8&amp;","</f>
        <v>group_id SERIAL NOT NULL,</v>
      </c>
      <c r="W8" s="37" t="str">
        <f>"COMMENT ON COLUMN "&amp;$D$3&amp;"."&amp;$D8&amp;" IS '"&amp;$C8&amp;"';"</f>
        <v>COMMENT ON COLUMN m_group1_a.group_id IS 'グループID';</v>
      </c>
      <c r="X8" s="37" t="str">
        <f>"COMMENT ON COLUMN "&amp;$D$4&amp;"."&amp;$D8&amp;" IS '"&amp;$C8&amp;"';"</f>
        <v>COMMENT ON COLUMN m_group1_b.group_id IS 'グループID';</v>
      </c>
    </row>
    <row r="9" spans="1:24">
      <c r="B9" s="33">
        <f t="shared" ref="B9:B14" si="2">ROW()-7</f>
        <v>2</v>
      </c>
      <c r="C9" s="33" t="s">
        <v>97</v>
      </c>
      <c r="D9" s="33" t="s">
        <v>96</v>
      </c>
      <c r="E9" s="33" t="s">
        <v>125</v>
      </c>
      <c r="F9" s="34" t="s">
        <v>24</v>
      </c>
      <c r="G9" s="33" t="s">
        <v>27</v>
      </c>
      <c r="H9" s="34" t="s">
        <v>28</v>
      </c>
      <c r="I9" s="33"/>
      <c r="J9" s="33"/>
      <c r="K9" s="35" t="s">
        <v>31</v>
      </c>
      <c r="L9" s="36" t="s">
        <v>183</v>
      </c>
      <c r="M9" s="36" t="s">
        <v>183</v>
      </c>
      <c r="N9" s="36" t="s">
        <v>183</v>
      </c>
      <c r="O9" s="69" t="s">
        <v>134</v>
      </c>
      <c r="P9" s="56" t="s">
        <v>134</v>
      </c>
      <c r="Q9" s="56" t="s">
        <v>134</v>
      </c>
      <c r="R9" s="68"/>
      <c r="S9" s="61"/>
      <c r="T9" s="36" t="s">
        <v>119</v>
      </c>
      <c r="U9" s="37" t="str">
        <f t="shared" si="0"/>
        <v>modify_count1 INTEGER NOT NULL,</v>
      </c>
      <c r="V9" s="37" t="str">
        <f t="shared" si="1"/>
        <v>modify_count1 INTEGER NOT NULL,</v>
      </c>
      <c r="W9" s="37" t="str">
        <f t="shared" ref="W9:W14" si="3">"COMMENT ON COLUMN "&amp;$D$3&amp;"."&amp;$D9&amp;" IS '"&amp;$C9&amp;"';"</f>
        <v>COMMENT ON COLUMN m_group1_a.modify_count1 IS '更新回数1';</v>
      </c>
      <c r="X9" s="37" t="str">
        <f t="shared" ref="X9:X14" si="4">"COMMENT ON COLUMN "&amp;$D$4&amp;"."&amp;$D9&amp;" IS '"&amp;$C9&amp;"';"</f>
        <v>COMMENT ON COLUMN m_group1_b.modify_count1 IS '更新回数1';</v>
      </c>
    </row>
    <row r="10" spans="1:24">
      <c r="B10" s="33">
        <f t="shared" si="2"/>
        <v>3</v>
      </c>
      <c r="C10" s="33" t="s">
        <v>52</v>
      </c>
      <c r="D10" s="33" t="s">
        <v>100</v>
      </c>
      <c r="E10" s="33" t="s">
        <v>40</v>
      </c>
      <c r="F10" s="33">
        <v>40</v>
      </c>
      <c r="G10" s="33" t="s">
        <v>27</v>
      </c>
      <c r="H10" s="34"/>
      <c r="I10" s="33"/>
      <c r="J10" s="33"/>
      <c r="K10" s="35" t="s">
        <v>31</v>
      </c>
      <c r="L10" s="36" t="s">
        <v>184</v>
      </c>
      <c r="M10" s="36" t="s">
        <v>184</v>
      </c>
      <c r="N10" s="36" t="s">
        <v>185</v>
      </c>
      <c r="O10" s="95">
        <v>1</v>
      </c>
      <c r="P10" s="24" t="s">
        <v>186</v>
      </c>
      <c r="Q10" s="70" t="s">
        <v>187</v>
      </c>
      <c r="R10" s="68"/>
      <c r="S10" s="61"/>
      <c r="T10" s="36"/>
      <c r="U10" s="37" t="str">
        <f t="shared" si="0"/>
        <v>group_name VARCHAR(40) NOT NULL,</v>
      </c>
      <c r="V10" s="37" t="str">
        <f t="shared" si="1"/>
        <v>group_name VARCHAR(40) NOT NULL,</v>
      </c>
      <c r="W10" s="37" t="str">
        <f t="shared" si="3"/>
        <v>COMMENT ON COLUMN m_group1_a.group_name IS 'グループ名';</v>
      </c>
      <c r="X10" s="37" t="str">
        <f t="shared" si="4"/>
        <v>COMMENT ON COLUMN m_group1_b.group_name IS 'グループ名';</v>
      </c>
    </row>
    <row r="11" spans="1:24">
      <c r="B11" s="33">
        <f t="shared" si="2"/>
        <v>4</v>
      </c>
      <c r="C11" s="33" t="s">
        <v>50</v>
      </c>
      <c r="D11" s="33" t="s">
        <v>85</v>
      </c>
      <c r="E11" s="33" t="s">
        <v>33</v>
      </c>
      <c r="F11" s="33">
        <v>200</v>
      </c>
      <c r="G11" s="33" t="s">
        <v>27</v>
      </c>
      <c r="H11" s="34"/>
      <c r="I11" s="33"/>
      <c r="J11" s="33"/>
      <c r="K11" s="38"/>
      <c r="L11" s="36" t="s">
        <v>184</v>
      </c>
      <c r="M11" s="36" t="s">
        <v>184</v>
      </c>
      <c r="N11" s="36" t="s">
        <v>185</v>
      </c>
      <c r="O11" s="95">
        <v>0</v>
      </c>
      <c r="P11" s="24" t="s">
        <v>186</v>
      </c>
      <c r="Q11" s="61" t="s">
        <v>197</v>
      </c>
      <c r="R11" s="68"/>
      <c r="S11" s="61"/>
      <c r="T11" s="36"/>
      <c r="U11" s="37" t="str">
        <f t="shared" si="0"/>
        <v>note VARCHAR(200) ,</v>
      </c>
      <c r="V11" s="37" t="str">
        <f t="shared" si="1"/>
        <v>note VARCHAR(200) ,</v>
      </c>
      <c r="W11" s="37" t="str">
        <f t="shared" si="3"/>
        <v>COMMENT ON COLUMN m_group1_a.note IS '備考';</v>
      </c>
      <c r="X11" s="37" t="str">
        <f t="shared" si="4"/>
        <v>COMMENT ON COLUMN m_group1_b.note IS '備考';</v>
      </c>
    </row>
    <row r="12" spans="1:24">
      <c r="B12" s="33">
        <f t="shared" si="2"/>
        <v>5</v>
      </c>
      <c r="C12" s="33" t="s">
        <v>21</v>
      </c>
      <c r="D12" s="33" t="s">
        <v>62</v>
      </c>
      <c r="E12" s="33" t="s">
        <v>125</v>
      </c>
      <c r="F12" s="34" t="s">
        <v>24</v>
      </c>
      <c r="G12" s="33" t="s">
        <v>27</v>
      </c>
      <c r="H12" s="34"/>
      <c r="I12" s="33"/>
      <c r="J12" s="33"/>
      <c r="K12" s="38"/>
      <c r="L12" s="36" t="s">
        <v>183</v>
      </c>
      <c r="M12" s="36" t="s">
        <v>183</v>
      </c>
      <c r="N12" s="36" t="s">
        <v>183</v>
      </c>
      <c r="O12" s="67" t="s">
        <v>24</v>
      </c>
      <c r="P12" s="34" t="s">
        <v>24</v>
      </c>
      <c r="Q12" s="35" t="s">
        <v>24</v>
      </c>
      <c r="R12" s="68"/>
      <c r="S12" s="61"/>
      <c r="T12" s="36" t="s">
        <v>119</v>
      </c>
      <c r="U12" s="37" t="str">
        <f t="shared" si="0"/>
        <v>update_u_id INTEGER ,</v>
      </c>
      <c r="V12" s="37" t="str">
        <f t="shared" si="1"/>
        <v>update_u_id INTEGER ,</v>
      </c>
      <c r="W12" s="37" t="str">
        <f t="shared" si="3"/>
        <v>COMMENT ON COLUMN m_group1_a.update_u_id IS '更新者';</v>
      </c>
      <c r="X12" s="37" t="str">
        <f t="shared" si="4"/>
        <v>COMMENT ON COLUMN m_group1_b.update_u_id IS '更新者';</v>
      </c>
    </row>
    <row r="13" spans="1:24">
      <c r="B13" s="33">
        <f t="shared" si="2"/>
        <v>6</v>
      </c>
      <c r="C13" s="33" t="s">
        <v>22</v>
      </c>
      <c r="D13" s="33" t="s">
        <v>63</v>
      </c>
      <c r="E13" s="33" t="s">
        <v>26</v>
      </c>
      <c r="F13" s="34" t="s">
        <v>24</v>
      </c>
      <c r="G13" s="33" t="s">
        <v>27</v>
      </c>
      <c r="H13" s="34"/>
      <c r="I13" s="33"/>
      <c r="J13" s="33"/>
      <c r="K13" s="38"/>
      <c r="L13" s="36" t="s">
        <v>183</v>
      </c>
      <c r="M13" s="36" t="s">
        <v>183</v>
      </c>
      <c r="N13" s="36" t="s">
        <v>183</v>
      </c>
      <c r="O13" s="67" t="s">
        <v>24</v>
      </c>
      <c r="P13" s="34" t="s">
        <v>24</v>
      </c>
      <c r="Q13" s="35" t="s">
        <v>24</v>
      </c>
      <c r="R13" s="68"/>
      <c r="S13" s="61"/>
      <c r="T13" s="36" t="s">
        <v>119</v>
      </c>
      <c r="U13" s="37" t="str">
        <f t="shared" si="0"/>
        <v>update_date TIMESTAMP ,</v>
      </c>
      <c r="V13" s="37" t="str">
        <f t="shared" si="1"/>
        <v>update_date TIMESTAMP ,</v>
      </c>
      <c r="W13" s="37" t="str">
        <f t="shared" si="3"/>
        <v>COMMENT ON COLUMN m_group1_a.update_date IS '更新日時';</v>
      </c>
      <c r="X13" s="37" t="str">
        <f t="shared" si="4"/>
        <v>COMMENT ON COLUMN m_group1_b.update_date IS '更新日時';</v>
      </c>
    </row>
    <row r="14" spans="1:24">
      <c r="B14" s="33">
        <f t="shared" si="2"/>
        <v>7</v>
      </c>
      <c r="C14" s="33" t="s">
        <v>23</v>
      </c>
      <c r="D14" s="33" t="s">
        <v>64</v>
      </c>
      <c r="E14" s="33" t="s">
        <v>25</v>
      </c>
      <c r="F14" s="34" t="s">
        <v>24</v>
      </c>
      <c r="G14" s="33" t="s">
        <v>27</v>
      </c>
      <c r="H14" s="34"/>
      <c r="I14" s="33"/>
      <c r="J14" s="33"/>
      <c r="K14" s="38"/>
      <c r="L14" s="36" t="s">
        <v>184</v>
      </c>
      <c r="M14" s="36" t="s">
        <v>184</v>
      </c>
      <c r="N14" s="36" t="s">
        <v>185</v>
      </c>
      <c r="O14" s="67" t="s">
        <v>24</v>
      </c>
      <c r="P14" s="24" t="s">
        <v>192</v>
      </c>
      <c r="Q14" s="70" t="s">
        <v>193</v>
      </c>
      <c r="R14" s="68"/>
      <c r="S14" s="61"/>
      <c r="T14" s="36" t="s">
        <v>119</v>
      </c>
      <c r="U14" s="37" t="str">
        <f t="shared" si="0"/>
        <v>delflg BOOLEAN ,</v>
      </c>
      <c r="V14" s="37" t="str">
        <f t="shared" si="1"/>
        <v>delflg BOOLEAN ,</v>
      </c>
      <c r="W14" s="37" t="str">
        <f t="shared" si="3"/>
        <v>COMMENT ON COLUMN m_group1_a.delflg IS '削除フラグ';</v>
      </c>
      <c r="X14" s="37" t="str">
        <f t="shared" si="4"/>
        <v>COMMENT ON COLUMN m_group1_b.delflg IS '削除フラグ';</v>
      </c>
    </row>
    <row r="15" spans="1:24">
      <c r="B15" s="39"/>
      <c r="C15" s="40"/>
      <c r="D15" s="40" t="s">
        <v>101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1"/>
      <c r="U15" s="42" t="str">
        <f>D15&amp;");"</f>
        <v>primary key (group_id,modify_count1));</v>
      </c>
      <c r="V15" s="42" t="str">
        <f>D15&amp;");"</f>
        <v>primary key (group_id,modify_count1));</v>
      </c>
      <c r="W15" s="41"/>
      <c r="X15" s="41"/>
    </row>
  </sheetData>
  <mergeCells count="5">
    <mergeCell ref="B2:C2"/>
    <mergeCell ref="B3:C3"/>
    <mergeCell ref="B4:C4"/>
    <mergeCell ref="F4:G4"/>
    <mergeCell ref="F3:G3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4499-06DD-4E77-B8C4-3A17EB4615B9}">
  <dimension ref="A1:X20"/>
  <sheetViews>
    <sheetView showGridLines="0" zoomScale="85" zoomScaleNormal="85" workbookViewId="0"/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49" t="s">
        <v>111</v>
      </c>
      <c r="D1" s="103" t="s">
        <v>222</v>
      </c>
    </row>
    <row r="2" spans="1:24" s="15" customFormat="1">
      <c r="A2" s="48" t="s">
        <v>106</v>
      </c>
      <c r="B2" s="127" t="s">
        <v>120</v>
      </c>
      <c r="C2" s="128"/>
      <c r="D2" s="50" t="s">
        <v>118</v>
      </c>
      <c r="E2" s="51"/>
      <c r="F2" s="51"/>
      <c r="G2" s="51"/>
      <c r="H2"/>
      <c r="I2"/>
    </row>
    <row r="3" spans="1:24" s="15" customFormat="1" ht="18.75">
      <c r="A3" s="48" t="s">
        <v>107</v>
      </c>
      <c r="B3" s="121" t="s">
        <v>122</v>
      </c>
      <c r="C3" s="122"/>
      <c r="D3" s="52" t="s">
        <v>94</v>
      </c>
      <c r="E3" s="53" t="s">
        <v>112</v>
      </c>
      <c r="F3" s="123" t="s">
        <v>113</v>
      </c>
      <c r="G3" s="124"/>
    </row>
    <row r="4" spans="1:24" s="15" customFormat="1" ht="18.75">
      <c r="A4" s="48" t="s">
        <v>108</v>
      </c>
      <c r="B4" s="121" t="s">
        <v>124</v>
      </c>
      <c r="C4" s="122"/>
      <c r="D4" s="54" t="s">
        <v>95</v>
      </c>
      <c r="E4" s="55" t="s">
        <v>114</v>
      </c>
      <c r="F4" s="125">
        <v>44901</v>
      </c>
      <c r="G4" s="126"/>
    </row>
    <row r="5" spans="1:24" ht="8.25" customHeight="1"/>
    <row r="6" spans="1:24">
      <c r="L6" s="62" t="s">
        <v>174</v>
      </c>
      <c r="M6" s="63"/>
      <c r="N6" s="63"/>
      <c r="O6" s="63"/>
      <c r="P6" s="63"/>
      <c r="Q6" s="63"/>
      <c r="R6" s="63"/>
      <c r="S6" s="64"/>
      <c r="U6" s="31" t="s">
        <v>29</v>
      </c>
      <c r="V6" s="31" t="s">
        <v>30</v>
      </c>
    </row>
    <row r="7" spans="1:24">
      <c r="A7" s="48" t="s">
        <v>109</v>
      </c>
      <c r="B7" s="72" t="s">
        <v>7</v>
      </c>
      <c r="C7" s="72" t="s">
        <v>121</v>
      </c>
      <c r="D7" s="73" t="s">
        <v>123</v>
      </c>
      <c r="E7" s="72" t="s">
        <v>3</v>
      </c>
      <c r="F7" s="72" t="s">
        <v>4</v>
      </c>
      <c r="G7" s="72" t="s">
        <v>0</v>
      </c>
      <c r="H7" s="72" t="s">
        <v>2</v>
      </c>
      <c r="I7" s="72" t="s">
        <v>189</v>
      </c>
      <c r="J7" s="72" t="s">
        <v>190</v>
      </c>
      <c r="K7" s="72" t="s">
        <v>191</v>
      </c>
      <c r="L7" s="65" t="s">
        <v>175</v>
      </c>
      <c r="M7" s="65" t="s">
        <v>176</v>
      </c>
      <c r="N7" s="65" t="s">
        <v>177</v>
      </c>
      <c r="O7" s="65" t="s">
        <v>178</v>
      </c>
      <c r="P7" s="65" t="s">
        <v>179</v>
      </c>
      <c r="Q7" s="65" t="s">
        <v>180</v>
      </c>
      <c r="R7" s="65" t="s">
        <v>181</v>
      </c>
      <c r="S7" s="66" t="s">
        <v>182</v>
      </c>
      <c r="T7" s="65" t="s">
        <v>1</v>
      </c>
      <c r="U7" s="32" t="str">
        <f>"Create Table "&amp;D3 &amp;"("</f>
        <v>Create Table m_group2_a(</v>
      </c>
      <c r="V7" s="32" t="str">
        <f>"Create Table "&amp;D4 &amp;"("</f>
        <v>Create Table m_group2_b(</v>
      </c>
      <c r="W7" s="31" t="s">
        <v>130</v>
      </c>
      <c r="X7" s="31" t="s">
        <v>166</v>
      </c>
    </row>
    <row r="8" spans="1:24">
      <c r="A8" s="48" t="s">
        <v>110</v>
      </c>
      <c r="B8" s="33">
        <f>ROW()-7</f>
        <v>1</v>
      </c>
      <c r="C8" s="33" t="s">
        <v>51</v>
      </c>
      <c r="D8" s="33" t="s">
        <v>76</v>
      </c>
      <c r="E8" s="33" t="s">
        <v>125</v>
      </c>
      <c r="F8" s="34" t="s">
        <v>24</v>
      </c>
      <c r="G8" s="33" t="s">
        <v>27</v>
      </c>
      <c r="H8" s="34" t="s">
        <v>28</v>
      </c>
      <c r="I8" s="33"/>
      <c r="J8" s="33"/>
      <c r="K8" s="35" t="s">
        <v>31</v>
      </c>
      <c r="L8" s="74" t="s">
        <v>194</v>
      </c>
      <c r="M8" s="75"/>
      <c r="N8" s="75"/>
      <c r="O8" s="76"/>
      <c r="P8" s="77"/>
      <c r="Q8" s="77"/>
      <c r="R8" s="78"/>
      <c r="S8" s="96"/>
      <c r="T8" s="36"/>
      <c r="U8" s="37" t="str">
        <f t="shared" ref="U8:U14" si="0">D8&amp;" " &amp;E8&amp;" "&amp;K8&amp;","</f>
        <v>group_id INTEGER NOT NULL,</v>
      </c>
      <c r="V8" s="37" t="str">
        <f t="shared" ref="V8:V14" si="1">D8&amp;" " &amp;E8&amp;" "&amp;K8&amp;","</f>
        <v>group_id INTEGER NOT NULL,</v>
      </c>
      <c r="W8" s="37" t="str">
        <f>"COMMENT ON COLUMN "&amp;$D$3&amp;"."&amp;$D8&amp;" IS '"&amp;$C8&amp;"';"</f>
        <v>COMMENT ON COLUMN m_group2_a.group_id IS 'グループID';</v>
      </c>
      <c r="X8" s="37" t="str">
        <f>"COMMENT ON COLUMN "&amp;$D$4&amp;"."&amp;$D8&amp;" IS '"&amp;$C8&amp;"';"</f>
        <v>COMMENT ON COLUMN m_group2_b.group_id IS 'グループID';</v>
      </c>
    </row>
    <row r="9" spans="1:24">
      <c r="B9" s="33">
        <f t="shared" ref="B9:B14" si="2">ROW()-7</f>
        <v>2</v>
      </c>
      <c r="C9" s="33" t="s">
        <v>97</v>
      </c>
      <c r="D9" s="33" t="s">
        <v>96</v>
      </c>
      <c r="E9" s="33" t="s">
        <v>125</v>
      </c>
      <c r="F9" s="34" t="s">
        <v>24</v>
      </c>
      <c r="G9" s="33" t="s">
        <v>27</v>
      </c>
      <c r="H9" s="34" t="s">
        <v>28</v>
      </c>
      <c r="I9" s="33"/>
      <c r="J9" s="33"/>
      <c r="K9" s="35" t="s">
        <v>31</v>
      </c>
      <c r="L9" s="80"/>
      <c r="O9" s="81"/>
      <c r="P9" s="97"/>
      <c r="Q9" s="97"/>
      <c r="R9" s="84"/>
      <c r="S9" s="98"/>
      <c r="T9" s="36" t="s">
        <v>119</v>
      </c>
      <c r="U9" s="37" t="str">
        <f t="shared" si="0"/>
        <v>modify_count1 INTEGER NOT NULL,</v>
      </c>
      <c r="V9" s="37" t="str">
        <f t="shared" si="1"/>
        <v>modify_count1 INTEGER NOT NULL,</v>
      </c>
      <c r="W9" s="37" t="str">
        <f t="shared" ref="W9:W14" si="3">"COMMENT ON COLUMN "&amp;$D$3&amp;"."&amp;$D9&amp;" IS '"&amp;$C9&amp;"';"</f>
        <v>COMMENT ON COLUMN m_group2_a.modify_count1 IS '更新回数1';</v>
      </c>
      <c r="X9" s="37" t="str">
        <f t="shared" ref="X9:X14" si="4">"COMMENT ON COLUMN "&amp;$D$4&amp;"."&amp;$D9&amp;" IS '"&amp;$C9&amp;"';"</f>
        <v>COMMENT ON COLUMN m_group2_b.modify_count1 IS '更新回数1';</v>
      </c>
    </row>
    <row r="10" spans="1:24">
      <c r="B10" s="33">
        <f t="shared" si="2"/>
        <v>3</v>
      </c>
      <c r="C10" s="33" t="s">
        <v>60</v>
      </c>
      <c r="D10" s="33" t="s">
        <v>83</v>
      </c>
      <c r="E10" s="33" t="s">
        <v>125</v>
      </c>
      <c r="F10" s="34" t="s">
        <v>24</v>
      </c>
      <c r="G10" s="33" t="s">
        <v>27</v>
      </c>
      <c r="H10" s="34" t="s">
        <v>28</v>
      </c>
      <c r="I10" s="33"/>
      <c r="J10" s="33"/>
      <c r="K10" s="35" t="s">
        <v>31</v>
      </c>
      <c r="L10" s="80"/>
      <c r="O10" s="86"/>
      <c r="P10" s="82"/>
      <c r="Q10" s="85"/>
      <c r="R10" s="84"/>
      <c r="S10" s="98"/>
      <c r="T10" s="36"/>
      <c r="U10" s="37" t="str">
        <f t="shared" si="0"/>
        <v>user_id INTEGER NOT NULL,</v>
      </c>
      <c r="V10" s="37" t="str">
        <f t="shared" si="1"/>
        <v>user_id INTEGER NOT NULL,</v>
      </c>
      <c r="W10" s="37" t="str">
        <f t="shared" si="3"/>
        <v>COMMENT ON COLUMN m_group2_a.user_id IS 'ユーザID';</v>
      </c>
      <c r="X10" s="37" t="str">
        <f t="shared" si="4"/>
        <v>COMMENT ON COLUMN m_group2_b.user_id IS 'ユーザID';</v>
      </c>
    </row>
    <row r="11" spans="1:24">
      <c r="B11" s="33">
        <f t="shared" si="2"/>
        <v>4</v>
      </c>
      <c r="C11" s="33" t="s">
        <v>98</v>
      </c>
      <c r="D11" s="33" t="s">
        <v>99</v>
      </c>
      <c r="E11" s="33" t="s">
        <v>125</v>
      </c>
      <c r="F11" s="34" t="s">
        <v>24</v>
      </c>
      <c r="G11" s="33" t="s">
        <v>27</v>
      </c>
      <c r="H11" s="34" t="s">
        <v>28</v>
      </c>
      <c r="I11" s="33"/>
      <c r="J11" s="33"/>
      <c r="K11" s="35" t="s">
        <v>31</v>
      </c>
      <c r="L11" s="80"/>
      <c r="O11" s="86"/>
      <c r="P11" s="82"/>
      <c r="Q11" s="85"/>
      <c r="R11" s="84"/>
      <c r="S11" s="98"/>
      <c r="T11" s="36"/>
      <c r="U11" s="37" t="str">
        <f t="shared" ref="U11" si="5">D11&amp;" " &amp;E11&amp;" "&amp;K11&amp;","</f>
        <v>modify_count2 INTEGER NOT NULL,</v>
      </c>
      <c r="V11" s="37" t="str">
        <f t="shared" ref="V11" si="6">D11&amp;" " &amp;E11&amp;" "&amp;K11&amp;","</f>
        <v>modify_count2 INTEGER NOT NULL,</v>
      </c>
      <c r="W11" s="37" t="str">
        <f t="shared" si="3"/>
        <v>COMMENT ON COLUMN m_group2_a.modify_count2 IS '更新回数2';</v>
      </c>
      <c r="X11" s="37" t="str">
        <f t="shared" si="4"/>
        <v>COMMENT ON COLUMN m_group2_b.modify_count2 IS '更新回数2';</v>
      </c>
    </row>
    <row r="12" spans="1:24">
      <c r="B12" s="33">
        <f t="shared" si="2"/>
        <v>5</v>
      </c>
      <c r="C12" s="33" t="s">
        <v>21</v>
      </c>
      <c r="D12" s="33" t="s">
        <v>62</v>
      </c>
      <c r="E12" s="33" t="s">
        <v>125</v>
      </c>
      <c r="F12" s="34" t="s">
        <v>24</v>
      </c>
      <c r="G12" s="33" t="s">
        <v>27</v>
      </c>
      <c r="H12" s="34"/>
      <c r="I12" s="33"/>
      <c r="J12" s="33"/>
      <c r="K12" s="38"/>
      <c r="L12" s="80"/>
      <c r="O12" s="86"/>
      <c r="P12" s="87"/>
      <c r="Q12" s="71"/>
      <c r="R12" s="84"/>
      <c r="S12" s="98"/>
      <c r="T12" s="36" t="s">
        <v>119</v>
      </c>
      <c r="U12" s="37" t="str">
        <f t="shared" si="0"/>
        <v>update_u_id INTEGER ,</v>
      </c>
      <c r="V12" s="37" t="str">
        <f t="shared" si="1"/>
        <v>update_u_id INTEGER ,</v>
      </c>
      <c r="W12" s="37" t="str">
        <f t="shared" si="3"/>
        <v>COMMENT ON COLUMN m_group2_a.update_u_id IS '更新者';</v>
      </c>
      <c r="X12" s="37" t="str">
        <f t="shared" si="4"/>
        <v>COMMENT ON COLUMN m_group2_b.update_u_id IS '更新者';</v>
      </c>
    </row>
    <row r="13" spans="1:24">
      <c r="B13" s="33">
        <f t="shared" si="2"/>
        <v>6</v>
      </c>
      <c r="C13" s="33" t="s">
        <v>22</v>
      </c>
      <c r="D13" s="33" t="s">
        <v>63</v>
      </c>
      <c r="E13" s="33" t="s">
        <v>26</v>
      </c>
      <c r="F13" s="34" t="s">
        <v>24</v>
      </c>
      <c r="G13" s="33" t="s">
        <v>27</v>
      </c>
      <c r="H13" s="34"/>
      <c r="I13" s="33"/>
      <c r="J13" s="33"/>
      <c r="K13" s="38"/>
      <c r="L13" s="80"/>
      <c r="O13" s="86"/>
      <c r="P13" s="87"/>
      <c r="Q13" s="71"/>
      <c r="R13" s="84"/>
      <c r="S13" s="98"/>
      <c r="T13" s="36" t="s">
        <v>119</v>
      </c>
      <c r="U13" s="37" t="str">
        <f t="shared" si="0"/>
        <v>update_date TIMESTAMP ,</v>
      </c>
      <c r="V13" s="37" t="str">
        <f t="shared" si="1"/>
        <v>update_date TIMESTAMP ,</v>
      </c>
      <c r="W13" s="37" t="str">
        <f t="shared" si="3"/>
        <v>COMMENT ON COLUMN m_group2_a.update_date IS '更新日時';</v>
      </c>
      <c r="X13" s="37" t="str">
        <f t="shared" si="4"/>
        <v>COMMENT ON COLUMN m_group2_b.update_date IS '更新日時';</v>
      </c>
    </row>
    <row r="14" spans="1:24">
      <c r="B14" s="33">
        <f t="shared" si="2"/>
        <v>7</v>
      </c>
      <c r="C14" s="33" t="s">
        <v>23</v>
      </c>
      <c r="D14" s="33" t="s">
        <v>64</v>
      </c>
      <c r="E14" s="33" t="s">
        <v>25</v>
      </c>
      <c r="F14" s="34" t="s">
        <v>24</v>
      </c>
      <c r="G14" s="33" t="s">
        <v>27</v>
      </c>
      <c r="H14" s="34"/>
      <c r="I14" s="33"/>
      <c r="J14" s="33"/>
      <c r="K14" s="38"/>
      <c r="L14" s="88"/>
      <c r="M14" s="89"/>
      <c r="N14" s="89"/>
      <c r="O14" s="90"/>
      <c r="P14" s="99"/>
      <c r="Q14" s="100"/>
      <c r="R14" s="93"/>
      <c r="S14" s="101"/>
      <c r="T14" s="36" t="s">
        <v>119</v>
      </c>
      <c r="U14" s="37" t="str">
        <f t="shared" si="0"/>
        <v>delflg BOOLEAN ,</v>
      </c>
      <c r="V14" s="37" t="str">
        <f t="shared" si="1"/>
        <v>delflg BOOLEAN ,</v>
      </c>
      <c r="W14" s="37" t="str">
        <f t="shared" si="3"/>
        <v>COMMENT ON COLUMN m_group2_a.delflg IS '削除フラグ';</v>
      </c>
      <c r="X14" s="37" t="str">
        <f t="shared" si="4"/>
        <v>COMMENT ON COLUMN m_group2_b.delflg IS '削除フラグ';</v>
      </c>
    </row>
    <row r="15" spans="1:24">
      <c r="B15" s="39"/>
      <c r="C15" s="40"/>
      <c r="D15" s="40" t="s">
        <v>102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1"/>
      <c r="U15" s="42" t="str">
        <f>D15&amp;");"</f>
        <v>primary key (group_id,modify_count1,user_id,modify_count2));</v>
      </c>
      <c r="V15" s="42" t="str">
        <f>D15&amp;");"</f>
        <v>primary key (group_id,modify_count1,user_id,modify_count2));</v>
      </c>
      <c r="W15" s="41"/>
      <c r="X15" s="41"/>
    </row>
    <row r="18" spans="3:3">
      <c r="C18" s="30" t="s">
        <v>103</v>
      </c>
    </row>
    <row r="19" spans="3:3">
      <c r="C19" s="30" t="s">
        <v>104</v>
      </c>
    </row>
    <row r="20" spans="3:3">
      <c r="C20" s="30" t="s">
        <v>105</v>
      </c>
    </row>
  </sheetData>
  <mergeCells count="5">
    <mergeCell ref="B2:C2"/>
    <mergeCell ref="B3:C3"/>
    <mergeCell ref="B4:C4"/>
    <mergeCell ref="F4:G4"/>
    <mergeCell ref="F3:G3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9AAB1-023B-4B07-9367-C5849F454168}">
  <sheetPr>
    <tabColor theme="8" tint="0.59999389629810485"/>
  </sheetPr>
  <dimension ref="A1:X13"/>
  <sheetViews>
    <sheetView showGridLines="0" zoomScale="85" zoomScaleNormal="85" workbookViewId="0"/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49" t="s">
        <v>111</v>
      </c>
      <c r="D1" s="103" t="s">
        <v>222</v>
      </c>
    </row>
    <row r="2" spans="1:24" s="15" customFormat="1">
      <c r="A2" s="48" t="s">
        <v>106</v>
      </c>
      <c r="B2" s="127" t="s">
        <v>120</v>
      </c>
      <c r="C2" s="128"/>
      <c r="D2" s="50" t="s">
        <v>127</v>
      </c>
      <c r="E2" s="51"/>
      <c r="F2" s="51"/>
      <c r="G2" s="51"/>
      <c r="H2"/>
      <c r="I2"/>
    </row>
    <row r="3" spans="1:24" s="15" customFormat="1" ht="18.75">
      <c r="A3" s="48" t="s">
        <v>107</v>
      </c>
      <c r="B3" s="121" t="s">
        <v>122</v>
      </c>
      <c r="C3" s="122"/>
      <c r="D3" s="52" t="s">
        <v>128</v>
      </c>
      <c r="E3" s="53" t="s">
        <v>112</v>
      </c>
      <c r="F3" s="123" t="s">
        <v>113</v>
      </c>
      <c r="G3" s="124"/>
    </row>
    <row r="4" spans="1:24" s="15" customFormat="1" ht="18.75">
      <c r="A4" s="48" t="s">
        <v>108</v>
      </c>
      <c r="B4" s="121" t="s">
        <v>124</v>
      </c>
      <c r="C4" s="122"/>
      <c r="D4" s="54" t="s">
        <v>129</v>
      </c>
      <c r="E4" s="55" t="s">
        <v>114</v>
      </c>
      <c r="F4" s="125">
        <v>45010</v>
      </c>
      <c r="G4" s="126"/>
    </row>
    <row r="5" spans="1:24" ht="8.25" customHeight="1"/>
    <row r="6" spans="1:24">
      <c r="L6" s="62" t="s">
        <v>174</v>
      </c>
      <c r="M6" s="63"/>
      <c r="N6" s="63"/>
      <c r="O6" s="63"/>
      <c r="P6" s="63"/>
      <c r="Q6" s="63"/>
      <c r="R6" s="63"/>
      <c r="S6" s="64"/>
      <c r="U6" s="31" t="s">
        <v>29</v>
      </c>
      <c r="V6" s="31" t="s">
        <v>30</v>
      </c>
    </row>
    <row r="7" spans="1:24">
      <c r="A7" s="48" t="s">
        <v>109</v>
      </c>
      <c r="B7" s="72" t="s">
        <v>7</v>
      </c>
      <c r="C7" s="72" t="s">
        <v>121</v>
      </c>
      <c r="D7" s="73" t="s">
        <v>123</v>
      </c>
      <c r="E7" s="72" t="s">
        <v>3</v>
      </c>
      <c r="F7" s="72" t="s">
        <v>4</v>
      </c>
      <c r="G7" s="72" t="s">
        <v>0</v>
      </c>
      <c r="H7" s="72" t="s">
        <v>2</v>
      </c>
      <c r="I7" s="72" t="s">
        <v>189</v>
      </c>
      <c r="J7" s="72" t="s">
        <v>190</v>
      </c>
      <c r="K7" s="72" t="s">
        <v>191</v>
      </c>
      <c r="L7" s="65" t="s">
        <v>175</v>
      </c>
      <c r="M7" s="65" t="s">
        <v>176</v>
      </c>
      <c r="N7" s="65" t="s">
        <v>177</v>
      </c>
      <c r="O7" s="65" t="s">
        <v>178</v>
      </c>
      <c r="P7" s="65" t="s">
        <v>179</v>
      </c>
      <c r="Q7" s="65" t="s">
        <v>180</v>
      </c>
      <c r="R7" s="65" t="s">
        <v>181</v>
      </c>
      <c r="S7" s="66" t="s">
        <v>182</v>
      </c>
      <c r="T7" s="65" t="s">
        <v>1</v>
      </c>
      <c r="U7" s="32" t="str">
        <f>"Create Table "&amp;D3 &amp;"("</f>
        <v>Create Table db_version_a(</v>
      </c>
      <c r="V7" s="32" t="str">
        <f>"Create Table "&amp;D4 &amp;"("</f>
        <v>Create Table db_version_b(</v>
      </c>
      <c r="W7" s="31" t="s">
        <v>130</v>
      </c>
      <c r="X7" s="31" t="s">
        <v>166</v>
      </c>
    </row>
    <row r="8" spans="1:24">
      <c r="A8" s="48" t="s">
        <v>110</v>
      </c>
      <c r="B8" s="33">
        <f>ROW()-7</f>
        <v>1</v>
      </c>
      <c r="C8" s="16" t="s">
        <v>131</v>
      </c>
      <c r="D8" s="16" t="s">
        <v>132</v>
      </c>
      <c r="E8" s="16" t="s">
        <v>133</v>
      </c>
      <c r="F8" s="56" t="s">
        <v>134</v>
      </c>
      <c r="G8" s="33" t="s">
        <v>27</v>
      </c>
      <c r="H8" s="56" t="s">
        <v>135</v>
      </c>
      <c r="I8" s="57"/>
      <c r="J8" s="33"/>
      <c r="K8" s="35" t="s">
        <v>31</v>
      </c>
      <c r="L8" s="74" t="s">
        <v>194</v>
      </c>
      <c r="M8" s="75"/>
      <c r="N8" s="75"/>
      <c r="O8" s="76"/>
      <c r="P8" s="77"/>
      <c r="Q8" s="77"/>
      <c r="R8" s="78"/>
      <c r="S8" s="79"/>
      <c r="T8" s="36"/>
      <c r="U8" s="37" t="str">
        <f t="shared" ref="U8:U12" si="0">D8&amp;" " &amp;E8&amp;" "&amp;K8&amp;","</f>
        <v>modify_count integer NOT NULL,</v>
      </c>
      <c r="V8" s="37" t="str">
        <f t="shared" ref="V8:V12" si="1">D8&amp;" " &amp;E8&amp;" "&amp;K8&amp;","</f>
        <v>modify_count integer NOT NULL,</v>
      </c>
      <c r="W8" s="37" t="str">
        <f>"COMMENT ON COLUMN "&amp;$D$3&amp;"."&amp;$D8&amp;" IS '"&amp;$C8&amp;"';"</f>
        <v>COMMENT ON COLUMN db_version_a.modify_count IS '更新回数';</v>
      </c>
      <c r="X8" s="37" t="str">
        <f>"COMMENT ON COLUMN "&amp;$D$4&amp;"."&amp;$D8&amp;" IS '"&amp;$C8&amp;"';"</f>
        <v>COMMENT ON COLUMN db_version_b.modify_count IS '更新回数';</v>
      </c>
    </row>
    <row r="9" spans="1:24">
      <c r="B9" s="33">
        <f t="shared" ref="B9:B12" si="2">ROW()-7</f>
        <v>2</v>
      </c>
      <c r="C9" s="16" t="s">
        <v>127</v>
      </c>
      <c r="D9" s="16" t="s">
        <v>136</v>
      </c>
      <c r="E9" s="16" t="s">
        <v>133</v>
      </c>
      <c r="F9" s="58" t="s">
        <v>134</v>
      </c>
      <c r="G9" s="33" t="s">
        <v>27</v>
      </c>
      <c r="H9" s="58"/>
      <c r="I9" s="58"/>
      <c r="J9" s="33"/>
      <c r="K9" s="35"/>
      <c r="L9" s="80"/>
      <c r="O9" s="81"/>
      <c r="P9" s="82"/>
      <c r="Q9" s="83"/>
      <c r="R9" s="84"/>
      <c r="S9" s="85"/>
      <c r="T9" s="36"/>
      <c r="U9" s="37" t="str">
        <f>D9&amp;" " &amp;E9&amp;" "&amp;K9&amp;","</f>
        <v>db_version integer ,</v>
      </c>
      <c r="V9" s="37" t="str">
        <f t="shared" si="1"/>
        <v>db_version integer ,</v>
      </c>
      <c r="W9" s="37" t="str">
        <f t="shared" ref="W9:W12" si="3">"COMMENT ON COLUMN "&amp;$D$3&amp;"."&amp;$D9&amp;" IS '"&amp;$C9&amp;"';"</f>
        <v>COMMENT ON COLUMN db_version_a.db_version IS 'DBバージョン';</v>
      </c>
      <c r="X9" s="37" t="str">
        <f t="shared" ref="X9:X12" si="4">"COMMENT ON COLUMN "&amp;$D$4&amp;"."&amp;$D9&amp;" IS '"&amp;$C9&amp;"';"</f>
        <v>COMMENT ON COLUMN db_version_b.db_version IS 'DBバージョン';</v>
      </c>
    </row>
    <row r="10" spans="1:24">
      <c r="B10" s="33">
        <f t="shared" si="2"/>
        <v>3</v>
      </c>
      <c r="C10" s="59" t="s">
        <v>137</v>
      </c>
      <c r="D10" s="59" t="s">
        <v>138</v>
      </c>
      <c r="E10" s="59" t="s">
        <v>133</v>
      </c>
      <c r="F10" s="56" t="s">
        <v>134</v>
      </c>
      <c r="G10" s="33" t="s">
        <v>27</v>
      </c>
      <c r="H10" s="56"/>
      <c r="I10" s="57"/>
      <c r="J10" s="33"/>
      <c r="K10" s="35"/>
      <c r="L10" s="80"/>
      <c r="O10" s="86"/>
      <c r="P10" s="82"/>
      <c r="Q10" s="85"/>
      <c r="R10" s="84"/>
      <c r="S10" s="85"/>
      <c r="T10" s="36"/>
      <c r="U10" s="37" t="str">
        <f t="shared" si="0"/>
        <v>db_version_app integer ,</v>
      </c>
      <c r="V10" s="37" t="str">
        <f t="shared" si="1"/>
        <v>db_version_app integer ,</v>
      </c>
      <c r="W10" s="37" t="str">
        <f t="shared" si="3"/>
        <v>COMMENT ON COLUMN db_version_a.db_version_app IS 'DBバージョンAPP';</v>
      </c>
      <c r="X10" s="37" t="str">
        <f t="shared" si="4"/>
        <v>COMMENT ON COLUMN db_version_b.db_version_app IS 'DBバージョンAPP';</v>
      </c>
    </row>
    <row r="11" spans="1:24">
      <c r="B11" s="33">
        <f t="shared" si="2"/>
        <v>4</v>
      </c>
      <c r="C11" s="59" t="s">
        <v>139</v>
      </c>
      <c r="D11" s="59" t="s">
        <v>62</v>
      </c>
      <c r="E11" s="59" t="s">
        <v>133</v>
      </c>
      <c r="F11" s="58" t="s">
        <v>134</v>
      </c>
      <c r="G11" s="33" t="s">
        <v>27</v>
      </c>
      <c r="H11" s="34"/>
      <c r="I11" s="33"/>
      <c r="J11" s="33"/>
      <c r="K11" s="35"/>
      <c r="L11" s="80"/>
      <c r="O11" s="86"/>
      <c r="P11" s="87"/>
      <c r="Q11" s="71"/>
      <c r="R11" s="84"/>
      <c r="S11" s="85"/>
      <c r="T11" s="59"/>
      <c r="U11" s="37" t="str">
        <f t="shared" si="0"/>
        <v>update_u_id integer ,</v>
      </c>
      <c r="V11" s="37" t="str">
        <f t="shared" si="1"/>
        <v>update_u_id integer ,</v>
      </c>
      <c r="W11" s="37" t="str">
        <f t="shared" si="3"/>
        <v>COMMENT ON COLUMN db_version_a.update_u_id IS '更新者';</v>
      </c>
      <c r="X11" s="37" t="str">
        <f t="shared" si="4"/>
        <v>COMMENT ON COLUMN db_version_b.update_u_id IS '更新者';</v>
      </c>
    </row>
    <row r="12" spans="1:24">
      <c r="B12" s="33">
        <f t="shared" si="2"/>
        <v>5</v>
      </c>
      <c r="C12" s="59" t="s">
        <v>140</v>
      </c>
      <c r="D12" s="59" t="s">
        <v>63</v>
      </c>
      <c r="E12" s="59" t="s">
        <v>141</v>
      </c>
      <c r="F12" s="58" t="s">
        <v>134</v>
      </c>
      <c r="G12" s="33" t="s">
        <v>27</v>
      </c>
      <c r="H12" s="34"/>
      <c r="I12" s="33"/>
      <c r="J12" s="33"/>
      <c r="K12" s="35"/>
      <c r="L12" s="88"/>
      <c r="M12" s="89"/>
      <c r="N12" s="89"/>
      <c r="O12" s="90"/>
      <c r="P12" s="91"/>
      <c r="Q12" s="92"/>
      <c r="R12" s="93"/>
      <c r="S12" s="94"/>
      <c r="T12" s="59"/>
      <c r="U12" s="37" t="str">
        <f t="shared" si="0"/>
        <v>update_date timestamp ,</v>
      </c>
      <c r="V12" s="37" t="str">
        <f t="shared" si="1"/>
        <v>update_date timestamp ,</v>
      </c>
      <c r="W12" s="37" t="str">
        <f t="shared" si="3"/>
        <v>COMMENT ON COLUMN db_version_a.update_date IS '更新日時';</v>
      </c>
      <c r="X12" s="37" t="str">
        <f t="shared" si="4"/>
        <v>COMMENT ON COLUMN db_version_b.update_date IS '更新日時';</v>
      </c>
    </row>
    <row r="13" spans="1:24">
      <c r="B13" s="39"/>
      <c r="C13" s="40"/>
      <c r="D13" s="40" t="s">
        <v>142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1"/>
      <c r="U13" s="42" t="str">
        <f>D13&amp;");"</f>
        <v>primary key (MODIFY_COUNT));</v>
      </c>
      <c r="V13" s="42" t="str">
        <f>D13&amp;");"</f>
        <v>primary key (MODIFY_COUNT));</v>
      </c>
      <c r="W13" s="41"/>
      <c r="X13" s="41"/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一覧</vt:lpstr>
      <vt:lpstr>使い方</vt:lpstr>
      <vt:lpstr>初期</vt:lpstr>
      <vt:lpstr>ユーザマスタ</vt:lpstr>
      <vt:lpstr>グループマスタ親</vt:lpstr>
      <vt:lpstr>グループマスタ子</vt:lpstr>
      <vt:lpstr>DBバージョン</vt:lpstr>
      <vt:lpstr>環境設定</vt:lpstr>
      <vt:lpstr>プログレス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宮村 部長</cp:lastModifiedBy>
  <cp:lastPrinted>2007-03-09T05:23:27Z</cp:lastPrinted>
  <dcterms:created xsi:type="dcterms:W3CDTF">2002-02-23T02:02:23Z</dcterms:created>
  <dcterms:modified xsi:type="dcterms:W3CDTF">2024-11-06T03:56:07Z</dcterms:modified>
</cp:coreProperties>
</file>