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0bd01ee33075e8/work/25.java/10.Kai9Tmpl/文書/04.詳細設計書/"/>
    </mc:Choice>
  </mc:AlternateContent>
  <xr:revisionPtr revIDLastSave="207" documentId="14_{CD832F92-60E6-4E45-A810-4D5D0E7B03B7}" xr6:coauthVersionLast="47" xr6:coauthVersionMax="47" xr10:uidLastSave="{33F0A254-3C1E-4187-8198-A2D2582E4173}"/>
  <bookViews>
    <workbookView xWindow="3795" yWindow="90" windowWidth="27705" windowHeight="14925" tabRatio="758" activeTab="6" xr2:uid="{00000000-000D-0000-FFFF-FFFF00000000}"/>
  </bookViews>
  <sheets>
    <sheet name="表紙" sheetId="63" r:id="rId1"/>
    <sheet name="改訂履歴" sheetId="62" r:id="rId2"/>
    <sheet name="使い方" sheetId="97" r:id="rId3"/>
    <sheet name="一覧" sheetId="65" r:id="rId4"/>
    <sheet name="初期" sheetId="73" r:id="rId5"/>
    <sheet name="シングル表" sheetId="67" r:id="rId6"/>
    <sheet name="関連表" sheetId="92" r:id="rId7"/>
    <sheet name="SQL" sheetId="96" r:id="rId8"/>
    <sheet name="環境設定" sheetId="90" r:id="rId9"/>
    <sheet name="DBバージョン" sheetId="9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94" l="1"/>
  <c r="C16" i="94"/>
  <c r="D14" i="92"/>
  <c r="D40" i="67"/>
  <c r="C43" i="67"/>
  <c r="C44" i="67"/>
  <c r="D16" i="96" l="1"/>
  <c r="V16" i="96" s="1"/>
  <c r="X24" i="67"/>
  <c r="W24" i="67"/>
  <c r="V24" i="67"/>
  <c r="U24" i="67"/>
  <c r="B24" i="67"/>
  <c r="X25" i="67"/>
  <c r="W25" i="67"/>
  <c r="V25" i="67"/>
  <c r="U25" i="67"/>
  <c r="B25" i="67"/>
  <c r="X12" i="96"/>
  <c r="W12" i="96"/>
  <c r="V12" i="96"/>
  <c r="U12" i="96"/>
  <c r="B12" i="96"/>
  <c r="X11" i="96"/>
  <c r="W11" i="96"/>
  <c r="V11" i="96"/>
  <c r="U11" i="96"/>
  <c r="B11" i="96"/>
  <c r="C26" i="96"/>
  <c r="C23" i="96"/>
  <c r="C20" i="96"/>
  <c r="C19" i="96"/>
  <c r="X15" i="96"/>
  <c r="W15" i="96"/>
  <c r="V15" i="96"/>
  <c r="U15" i="96"/>
  <c r="B15" i="96"/>
  <c r="X14" i="96"/>
  <c r="W14" i="96"/>
  <c r="V14" i="96"/>
  <c r="U14" i="96"/>
  <c r="B14" i="96"/>
  <c r="X13" i="96"/>
  <c r="W13" i="96"/>
  <c r="V13" i="96"/>
  <c r="U13" i="96"/>
  <c r="B13" i="96"/>
  <c r="X10" i="96"/>
  <c r="W10" i="96"/>
  <c r="V10" i="96"/>
  <c r="U10" i="96"/>
  <c r="B10" i="96"/>
  <c r="X9" i="96"/>
  <c r="W9" i="96"/>
  <c r="V9" i="96"/>
  <c r="U9" i="96"/>
  <c r="B9" i="96"/>
  <c r="X8" i="96"/>
  <c r="W8" i="96"/>
  <c r="V8" i="96"/>
  <c r="U8" i="96"/>
  <c r="B8" i="96"/>
  <c r="V7" i="96"/>
  <c r="U7" i="96"/>
  <c r="X10" i="90"/>
  <c r="W10" i="90"/>
  <c r="V10" i="90"/>
  <c r="U10" i="90"/>
  <c r="B10" i="90"/>
  <c r="U16" i="96" l="1"/>
  <c r="X33" i="67"/>
  <c r="W33" i="67"/>
  <c r="V33" i="67"/>
  <c r="U33" i="67"/>
  <c r="B33" i="67"/>
  <c r="V13" i="94"/>
  <c r="U13" i="94"/>
  <c r="X12" i="94"/>
  <c r="W12" i="94"/>
  <c r="V12" i="94"/>
  <c r="U12" i="94"/>
  <c r="B12" i="94"/>
  <c r="X11" i="94"/>
  <c r="W11" i="94"/>
  <c r="V11" i="94"/>
  <c r="U11" i="94"/>
  <c r="B11" i="94"/>
  <c r="X10" i="94"/>
  <c r="W10" i="94"/>
  <c r="V10" i="94"/>
  <c r="U10" i="94"/>
  <c r="B10" i="94"/>
  <c r="X9" i="94"/>
  <c r="W9" i="94"/>
  <c r="V9" i="94"/>
  <c r="U9" i="94"/>
  <c r="B9" i="94"/>
  <c r="X8" i="94"/>
  <c r="W8" i="94"/>
  <c r="V8" i="94"/>
  <c r="U8" i="94"/>
  <c r="B8" i="94"/>
  <c r="V7" i="94"/>
  <c r="U7" i="94"/>
  <c r="X34" i="67"/>
  <c r="W34" i="67"/>
  <c r="V34" i="67"/>
  <c r="U34" i="67"/>
  <c r="B34" i="67"/>
  <c r="B17" i="67"/>
  <c r="U17" i="67"/>
  <c r="V17" i="67"/>
  <c r="W17" i="67"/>
  <c r="X17" i="67"/>
  <c r="B18" i="67"/>
  <c r="U18" i="67"/>
  <c r="V18" i="67"/>
  <c r="W18" i="67"/>
  <c r="X18" i="67"/>
  <c r="B19" i="67"/>
  <c r="U19" i="67"/>
  <c r="V19" i="67"/>
  <c r="W19" i="67"/>
  <c r="X19" i="67"/>
  <c r="X21" i="67"/>
  <c r="W21" i="67"/>
  <c r="V21" i="67"/>
  <c r="U21" i="67"/>
  <c r="B21" i="67"/>
  <c r="X14" i="67"/>
  <c r="W14" i="67"/>
  <c r="V14" i="67"/>
  <c r="U14" i="67"/>
  <c r="B14" i="67"/>
  <c r="X13" i="67"/>
  <c r="W13" i="67"/>
  <c r="V13" i="67"/>
  <c r="U13" i="67"/>
  <c r="B13" i="67"/>
  <c r="X11" i="67"/>
  <c r="W11" i="67"/>
  <c r="V11" i="67"/>
  <c r="U11" i="67"/>
  <c r="B11" i="67"/>
  <c r="X12" i="67"/>
  <c r="W12" i="67"/>
  <c r="V12" i="67"/>
  <c r="U12" i="67"/>
  <c r="B12" i="67"/>
  <c r="C50" i="67"/>
  <c r="X10" i="67"/>
  <c r="W10" i="67"/>
  <c r="V10" i="67"/>
  <c r="U10" i="67"/>
  <c r="B10" i="67"/>
  <c r="X23" i="67"/>
  <c r="W23" i="67"/>
  <c r="V23" i="67"/>
  <c r="U23" i="67"/>
  <c r="B23" i="67"/>
  <c r="X30" i="67"/>
  <c r="W30" i="67"/>
  <c r="V30" i="67"/>
  <c r="U30" i="67"/>
  <c r="B30" i="67"/>
  <c r="X29" i="67"/>
  <c r="W29" i="67"/>
  <c r="V29" i="67"/>
  <c r="U29" i="67"/>
  <c r="B29" i="67"/>
  <c r="X32" i="67"/>
  <c r="W32" i="67"/>
  <c r="V32" i="67"/>
  <c r="U32" i="67"/>
  <c r="B32" i="67"/>
  <c r="X31" i="67"/>
  <c r="W31" i="67"/>
  <c r="V31" i="67"/>
  <c r="U31" i="67"/>
  <c r="B31" i="67"/>
  <c r="X22" i="67"/>
  <c r="W22" i="67"/>
  <c r="V22" i="67"/>
  <c r="U22" i="67"/>
  <c r="B22" i="67"/>
  <c r="X26" i="67"/>
  <c r="W26" i="67"/>
  <c r="V26" i="67"/>
  <c r="U26" i="67"/>
  <c r="B26" i="67"/>
  <c r="X20" i="67"/>
  <c r="W20" i="67"/>
  <c r="V20" i="67"/>
  <c r="U20" i="67"/>
  <c r="B20" i="67"/>
  <c r="X16" i="67"/>
  <c r="W16" i="67"/>
  <c r="V16" i="67"/>
  <c r="U16" i="67"/>
  <c r="B16" i="67"/>
  <c r="X27" i="67"/>
  <c r="W27" i="67"/>
  <c r="V27" i="67"/>
  <c r="U27" i="67"/>
  <c r="B27" i="67"/>
  <c r="X28" i="67"/>
  <c r="W28" i="67"/>
  <c r="V28" i="67"/>
  <c r="U28" i="67"/>
  <c r="B28" i="67"/>
  <c r="C24" i="92"/>
  <c r="X36" i="67"/>
  <c r="W36" i="67"/>
  <c r="V36" i="67"/>
  <c r="U36" i="67"/>
  <c r="B36" i="67"/>
  <c r="C21" i="92"/>
  <c r="C18" i="92"/>
  <c r="C17" i="92"/>
  <c r="V14" i="92"/>
  <c r="U14" i="92"/>
  <c r="X13" i="92"/>
  <c r="W13" i="92"/>
  <c r="V13" i="92"/>
  <c r="U13" i="92"/>
  <c r="B13" i="92"/>
  <c r="X12" i="92"/>
  <c r="W12" i="92"/>
  <c r="V12" i="92"/>
  <c r="U12" i="92"/>
  <c r="B12" i="92"/>
  <c r="X11" i="92"/>
  <c r="W11" i="92"/>
  <c r="V11" i="92"/>
  <c r="U11" i="92"/>
  <c r="B11" i="92"/>
  <c r="X10" i="92"/>
  <c r="W10" i="92"/>
  <c r="V10" i="92"/>
  <c r="U10" i="92"/>
  <c r="B10" i="92"/>
  <c r="X9" i="92"/>
  <c r="W9" i="92"/>
  <c r="V9" i="92"/>
  <c r="U9" i="92"/>
  <c r="B9" i="92"/>
  <c r="X8" i="92"/>
  <c r="W8" i="92"/>
  <c r="V8" i="92"/>
  <c r="U8" i="92"/>
  <c r="B8" i="92"/>
  <c r="V7" i="92"/>
  <c r="U7" i="92"/>
  <c r="C17" i="90"/>
  <c r="C16" i="90"/>
  <c r="C47" i="67"/>
  <c r="W9" i="90"/>
  <c r="X9" i="90"/>
  <c r="W11" i="90"/>
  <c r="X11" i="90"/>
  <c r="W12" i="90"/>
  <c r="X12" i="90"/>
  <c r="W9" i="67"/>
  <c r="X9" i="67"/>
  <c r="W15" i="67"/>
  <c r="X15" i="67"/>
  <c r="W35" i="67"/>
  <c r="X35" i="67"/>
  <c r="W37" i="67"/>
  <c r="X37" i="67"/>
  <c r="W38" i="67"/>
  <c r="X38" i="67"/>
  <c r="W39" i="67"/>
  <c r="X39" i="67"/>
  <c r="X8" i="67"/>
  <c r="W8" i="67"/>
  <c r="X8" i="90"/>
  <c r="W8" i="90"/>
  <c r="V13" i="90" l="1"/>
  <c r="V11" i="90"/>
  <c r="V12" i="90"/>
  <c r="V9" i="90"/>
  <c r="V8" i="90"/>
  <c r="V7" i="90"/>
  <c r="U11" i="90"/>
  <c r="B11" i="90"/>
  <c r="U13" i="90"/>
  <c r="U12" i="90"/>
  <c r="B12" i="90"/>
  <c r="U9" i="90"/>
  <c r="B9" i="90"/>
  <c r="U8" i="90"/>
  <c r="B8" i="90"/>
  <c r="U7" i="90"/>
  <c r="B37" i="67"/>
  <c r="B38" i="67"/>
  <c r="B39" i="67"/>
  <c r="B35" i="67"/>
  <c r="B9" i="67"/>
  <c r="B15" i="67"/>
  <c r="B8" i="67"/>
  <c r="V7" i="67"/>
  <c r="U7" i="67"/>
  <c r="U8" i="67" l="1"/>
  <c r="V8" i="67"/>
  <c r="U9" i="67"/>
  <c r="V9" i="67"/>
  <c r="U15" i="67"/>
  <c r="V15" i="67"/>
  <c r="U35" i="67"/>
  <c r="V35" i="67"/>
  <c r="U37" i="67"/>
  <c r="V37" i="67"/>
  <c r="U38" i="67"/>
  <c r="V38" i="67"/>
  <c r="U39" i="67"/>
  <c r="V39" i="67"/>
  <c r="U40" i="67"/>
  <c r="V40" i="67"/>
</calcChain>
</file>

<file path=xl/sharedStrings.xml><?xml version="1.0" encoding="utf-8"?>
<sst xmlns="http://schemas.openxmlformats.org/spreadsheetml/2006/main" count="1030" uniqueCount="342">
  <si>
    <t>初期値</t>
  </si>
  <si>
    <t>備考</t>
  </si>
  <si>
    <t>PK</t>
  </si>
  <si>
    <t>データ型</t>
  </si>
  <si>
    <t>桁数</t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</si>
  <si>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</si>
  <si>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</si>
  <si>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No</t>
    <phoneticPr fontId="2"/>
  </si>
  <si>
    <t>システムID</t>
    <phoneticPr fontId="2"/>
  </si>
  <si>
    <t>改訂者</t>
    <rPh sb="0" eb="2">
      <t>カイテイ</t>
    </rPh>
    <rPh sb="2" eb="3">
      <t>シャ</t>
    </rPh>
    <phoneticPr fontId="2"/>
  </si>
  <si>
    <t>テーブル定義書</t>
    <phoneticPr fontId="2"/>
  </si>
  <si>
    <t>論理名称(和名)</t>
    <rPh sb="0" eb="2">
      <t>ロンリ</t>
    </rPh>
    <rPh sb="5" eb="7">
      <t>ワメイ</t>
    </rPh>
    <phoneticPr fontId="2"/>
  </si>
  <si>
    <t>宮村</t>
    <rPh sb="0" eb="2">
      <t>ミヤムラ</t>
    </rPh>
    <phoneticPr fontId="2"/>
  </si>
  <si>
    <t>-</t>
    <phoneticPr fontId="2"/>
  </si>
  <si>
    <t>null</t>
    <phoneticPr fontId="2"/>
  </si>
  <si>
    <t>〇</t>
    <phoneticPr fontId="2"/>
  </si>
  <si>
    <t>DDL_A</t>
    <phoneticPr fontId="2"/>
  </si>
  <si>
    <t>DDL_B</t>
    <phoneticPr fontId="2"/>
  </si>
  <si>
    <t>NOT NULL</t>
    <phoneticPr fontId="2"/>
  </si>
  <si>
    <t>テーブル一覧</t>
    <rPh sb="4" eb="6">
      <t>イチラン</t>
    </rPh>
    <phoneticPr fontId="2"/>
  </si>
  <si>
    <t>履歴テーブル物理名</t>
    <rPh sb="0" eb="2">
      <t>リレキ</t>
    </rPh>
    <rPh sb="6" eb="8">
      <t>ブツリ</t>
    </rPh>
    <rPh sb="8" eb="9">
      <t>ナ</t>
    </rPh>
    <phoneticPr fontId="2"/>
  </si>
  <si>
    <t>全シート</t>
    <rPh sb="0" eb="1">
      <t>ゼン</t>
    </rPh>
    <phoneticPr fontId="2"/>
  </si>
  <si>
    <t>新規作成</t>
    <rPh sb="0" eb="2">
      <t>シンキ</t>
    </rPh>
    <rPh sb="2" eb="4">
      <t>サクセイ</t>
    </rPh>
    <phoneticPr fontId="2"/>
  </si>
  <si>
    <t>テーブル</t>
    <phoneticPr fontId="2"/>
  </si>
  <si>
    <t>シーケンス</t>
    <phoneticPr fontId="2"/>
  </si>
  <si>
    <t>DDL</t>
    <phoneticPr fontId="2"/>
  </si>
  <si>
    <t>※開始値は全て1</t>
    <rPh sb="1" eb="3">
      <t>カイシ</t>
    </rPh>
    <rPh sb="3" eb="4">
      <t>アタイ</t>
    </rPh>
    <rPh sb="5" eb="6">
      <t>スベ</t>
    </rPh>
    <phoneticPr fontId="2"/>
  </si>
  <si>
    <t>初期値</t>
    <rPh sb="0" eb="3">
      <t>ショキチ</t>
    </rPh>
    <phoneticPr fontId="2"/>
  </si>
  <si>
    <t>文書番号</t>
    <rPh sb="0" eb="2">
      <t>ブンショ</t>
    </rPh>
    <rPh sb="2" eb="4">
      <t>バンゴウ</t>
    </rPh>
    <phoneticPr fontId="2"/>
  </si>
  <si>
    <t>システム名</t>
    <rPh sb="4" eb="5">
      <t>ナ</t>
    </rPh>
    <phoneticPr fontId="2"/>
  </si>
  <si>
    <t>更新日</t>
    <rPh sb="0" eb="2">
      <t>コウシン</t>
    </rPh>
    <rPh sb="2" eb="3">
      <t>ヒ</t>
    </rPh>
    <phoneticPr fontId="2"/>
  </si>
  <si>
    <t>更新者</t>
    <rPh sb="0" eb="3">
      <t>コウシンシャ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</si>
  <si>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</si>
  <si>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</si>
  <si>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更新日</t>
    <rPh sb="0" eb="3">
      <t>コウシンビ</t>
    </rPh>
    <phoneticPr fontId="2"/>
  </si>
  <si>
    <t>update_u_id</t>
  </si>
  <si>
    <t>update_date</t>
  </si>
  <si>
    <t>delflg</t>
  </si>
  <si>
    <t>DB作成</t>
    <rPh sb="2" eb="4">
      <t>サクセイ</t>
    </rPh>
    <phoneticPr fontId="15"/>
  </si>
  <si>
    <t>接続</t>
    <rPh sb="0" eb="2">
      <t>セツゾク</t>
    </rPh>
    <phoneticPr fontId="2"/>
  </si>
  <si>
    <t>psql -h localhost -p 5432 -U postgres -d postgres</t>
    <phoneticPr fontId="15"/>
  </si>
  <si>
    <t>exit</t>
  </si>
  <si>
    <r>
      <rPr>
        <sz val="11"/>
        <color theme="0"/>
        <rFont val="メイリオ"/>
        <family val="3"/>
      </rPr>
      <t>#R1#</t>
    </r>
    <phoneticPr fontId="0"/>
  </si>
  <si>
    <r>
      <rPr>
        <sz val="11"/>
        <color theme="0"/>
        <rFont val="メイリオ"/>
        <family val="3"/>
      </rPr>
      <t>#R2#</t>
    </r>
    <phoneticPr fontId="0"/>
  </si>
  <si>
    <r>
      <rPr>
        <sz val="11"/>
        <color theme="0"/>
        <rFont val="メイリオ"/>
        <family val="3"/>
      </rPr>
      <t>#R3#</t>
    </r>
    <phoneticPr fontId="0"/>
  </si>
  <si>
    <r>
      <rPr>
        <sz val="11"/>
        <color theme="0"/>
        <rFont val="メイリオ"/>
        <family val="3"/>
      </rPr>
      <t>#R4#</t>
    </r>
    <phoneticPr fontId="0"/>
  </si>
  <si>
    <r>
      <rPr>
        <sz val="11"/>
        <color theme="0"/>
        <rFont val="メイリオ"/>
        <family val="3"/>
      </rPr>
      <t>#R5#</t>
    </r>
    <phoneticPr fontId="0"/>
  </si>
  <si>
    <r>
      <rPr>
        <b/>
        <sz val="12"/>
        <color rgb="FF000000"/>
        <rFont val="メイリオ"/>
        <family val="3"/>
      </rPr>
      <t>テーブル定義書</t>
    </r>
    <phoneticPr fontId="0"/>
  </si>
  <si>
    <r>
      <rPr>
        <sz val="8"/>
        <color indexed="9"/>
        <rFont val="メイリオ"/>
        <family val="3"/>
      </rPr>
      <t>改訂者</t>
    </r>
    <phoneticPr fontId="0"/>
  </si>
  <si>
    <t>宮村</t>
  </si>
  <si>
    <r>
      <rPr>
        <sz val="8"/>
        <color indexed="9"/>
        <rFont val="メイリオ"/>
        <family val="3"/>
      </rPr>
      <t>改訂日</t>
    </r>
    <phoneticPr fontId="0"/>
  </si>
  <si>
    <t>Kai9必須カラム</t>
    <rPh sb="4" eb="6">
      <t>ヒッス</t>
    </rPh>
    <phoneticPr fontId="2"/>
  </si>
  <si>
    <t>テーブル名(和名)</t>
    <rPh sb="4" eb="5">
      <t>メイ</t>
    </rPh>
    <rPh sb="6" eb="8">
      <t>ワメイ</t>
    </rPh>
    <phoneticPr fontId="0"/>
  </si>
  <si>
    <t>カラム名(和名)</t>
    <rPh sb="3" eb="4">
      <t>ナ</t>
    </rPh>
    <rPh sb="5" eb="7">
      <t>ワメイ</t>
    </rPh>
    <phoneticPr fontId="2"/>
  </si>
  <si>
    <t>テーブル名</t>
    <phoneticPr fontId="0"/>
  </si>
  <si>
    <t>カラム名</t>
    <rPh sb="3" eb="4">
      <t>メイ</t>
    </rPh>
    <phoneticPr fontId="2"/>
  </si>
  <si>
    <t>履歴テーブル名</t>
    <phoneticPr fontId="0"/>
  </si>
  <si>
    <t>更新者</t>
  </si>
  <si>
    <t>更新日時</t>
  </si>
  <si>
    <t>-</t>
  </si>
  <si>
    <t>サイズ1kb未満想定</t>
  </si>
  <si>
    <t>serial</t>
  </si>
  <si>
    <t>integer</t>
  </si>
  <si>
    <t>text</t>
  </si>
  <si>
    <t>timestamp</t>
  </si>
  <si>
    <t>boolean</t>
  </si>
  <si>
    <t>親</t>
    <rPh sb="0" eb="1">
      <t>オヤ</t>
    </rPh>
    <phoneticPr fontId="2"/>
  </si>
  <si>
    <t>子</t>
    <rPh sb="0" eb="1">
      <t>コ</t>
    </rPh>
    <phoneticPr fontId="2"/>
  </si>
  <si>
    <t>孫</t>
    <rPh sb="0" eb="1">
      <t>マゴ</t>
    </rPh>
    <phoneticPr fontId="2"/>
  </si>
  <si>
    <t>更新回数</t>
  </si>
  <si>
    <t>primary key (modify_count)</t>
    <phoneticPr fontId="2"/>
  </si>
  <si>
    <t>○</t>
  </si>
  <si>
    <t>varchar(300)</t>
    <phoneticPr fontId="2"/>
  </si>
  <si>
    <t>コメント_A</t>
    <phoneticPr fontId="2"/>
  </si>
  <si>
    <t>更新回数</t>
    <phoneticPr fontId="2"/>
  </si>
  <si>
    <t>modify_count</t>
    <phoneticPr fontId="2"/>
  </si>
  <si>
    <t>シングル表</t>
    <rPh sb="4" eb="5">
      <t>ヒョウ</t>
    </rPh>
    <phoneticPr fontId="2"/>
  </si>
  <si>
    <t>single_table_a</t>
  </si>
  <si>
    <t>single_table_a</t>
    <phoneticPr fontId="2"/>
  </si>
  <si>
    <t>single_table_b</t>
    <phoneticPr fontId="2"/>
  </si>
  <si>
    <t>単一レコード</t>
    <rPh sb="0" eb="2">
      <t>タンイツ</t>
    </rPh>
    <phoneticPr fontId="2"/>
  </si>
  <si>
    <t>シングルID</t>
    <phoneticPr fontId="2"/>
  </si>
  <si>
    <t>memo</t>
    <phoneticPr fontId="2"/>
  </si>
  <si>
    <t>備考</t>
    <rPh sb="0" eb="2">
      <t>ビコウ</t>
    </rPh>
    <phoneticPr fontId="2"/>
  </si>
  <si>
    <t>single_record_b</t>
    <phoneticPr fontId="2"/>
  </si>
  <si>
    <t>single_record_a</t>
  </si>
  <si>
    <t>ロール作成</t>
    <rPh sb="3" eb="5">
      <t>サクセイ</t>
    </rPh>
    <phoneticPr fontId="15"/>
  </si>
  <si>
    <t>update_u_id</t>
    <phoneticPr fontId="2"/>
  </si>
  <si>
    <t>削除フラグ</t>
    <phoneticPr fontId="2"/>
  </si>
  <si>
    <t>テーブル設計方針</t>
    <rPh sb="4" eb="6">
      <t>セッケイ</t>
    </rPh>
    <rPh sb="6" eb="8">
      <t>ホウシン</t>
    </rPh>
    <phoneticPr fontId="15"/>
  </si>
  <si>
    <t>方針</t>
    <rPh sb="0" eb="2">
      <t>ホウシン</t>
    </rPh>
    <phoneticPr fontId="2"/>
  </si>
  <si>
    <t>プライマリキーには、ナチュラルキーを用いず、サロゲートキーを用いる。</t>
    <phoneticPr fontId="2"/>
  </si>
  <si>
    <t>理由</t>
    <rPh sb="0" eb="2">
      <t>リユウ</t>
    </rPh>
    <phoneticPr fontId="2"/>
  </si>
  <si>
    <t>本システムは、１レコード毎に履歴を管理する機能を持つため、途中でレコードのプライマリキーが変わると追跡できなくなるため。</t>
    <rPh sb="29" eb="31">
      <t>トチュウ</t>
    </rPh>
    <rPh sb="45" eb="46">
      <t>カ</t>
    </rPh>
    <rPh sb="49" eb="51">
      <t>ツイセキ</t>
    </rPh>
    <phoneticPr fontId="2"/>
  </si>
  <si>
    <t>課題</t>
    <rPh sb="0" eb="2">
      <t>カダイ</t>
    </rPh>
    <phoneticPr fontId="2"/>
  </si>
  <si>
    <t>対策</t>
    <rPh sb="0" eb="2">
      <t>タイサク</t>
    </rPh>
    <phoneticPr fontId="2"/>
  </si>
  <si>
    <t>ナチュラルキーに相当するユニークインデックスを、外付けする事で解決する</t>
    <rPh sb="8" eb="10">
      <t>ソウトウ</t>
    </rPh>
    <rPh sb="24" eb="25">
      <t>ソト</t>
    </rPh>
    <rPh sb="25" eb="26">
      <t>ヅ</t>
    </rPh>
    <rPh sb="29" eb="30">
      <t>コト</t>
    </rPh>
    <rPh sb="31" eb="33">
      <t>カイケツ</t>
    </rPh>
    <phoneticPr fontId="2"/>
  </si>
  <si>
    <t>具体的には、各テーブルの前程が以下の通りとなる。</t>
    <rPh sb="0" eb="3">
      <t>グタイテキ</t>
    </rPh>
    <rPh sb="6" eb="7">
      <t>カク</t>
    </rPh>
    <rPh sb="12" eb="14">
      <t>ゼンテイ</t>
    </rPh>
    <rPh sb="15" eb="17">
      <t>イカ</t>
    </rPh>
    <rPh sb="18" eb="19">
      <t>トオ</t>
    </rPh>
    <phoneticPr fontId="2"/>
  </si>
  <si>
    <t xml:space="preserve"> ⇒</t>
    <phoneticPr fontId="2"/>
  </si>
  <si>
    <t>自動採番型のPKと、更新回数（modify_count)を必ず保持する事</t>
    <phoneticPr fontId="2"/>
  </si>
  <si>
    <t>LOGINユーザの権限</t>
    <rPh sb="9" eb="11">
      <t>ケンゲン</t>
    </rPh>
    <phoneticPr fontId="2"/>
  </si>
  <si>
    <t>シリアル型がある場合、シーケンスにも権限付与が必要</t>
  </si>
  <si>
    <t>ユニークインデックス</t>
    <phoneticPr fontId="2"/>
  </si>
  <si>
    <t>ナチュラルキー</t>
    <phoneticPr fontId="2"/>
  </si>
  <si>
    <t>s_pk</t>
    <phoneticPr fontId="2"/>
  </si>
  <si>
    <t>コメント_B</t>
    <phoneticPr fontId="2"/>
  </si>
  <si>
    <t>app_env_a</t>
    <phoneticPr fontId="2"/>
  </si>
  <si>
    <t>app_env_b</t>
    <phoneticPr fontId="2"/>
  </si>
  <si>
    <t>related_table_a</t>
    <phoneticPr fontId="2"/>
  </si>
  <si>
    <t>related_table_b</t>
    <phoneticPr fontId="2"/>
  </si>
  <si>
    <t>関連表</t>
    <rPh sb="0" eb="2">
      <t>カンレン</t>
    </rPh>
    <rPh sb="2" eb="3">
      <t>ヒョウ</t>
    </rPh>
    <phoneticPr fontId="2"/>
  </si>
  <si>
    <t>related_pk</t>
    <phoneticPr fontId="2"/>
  </si>
  <si>
    <t>関連ID</t>
    <rPh sb="0" eb="2">
      <t>カンレン</t>
    </rPh>
    <phoneticPr fontId="2"/>
  </si>
  <si>
    <t>varchar(50)</t>
    <phoneticPr fontId="2"/>
  </si>
  <si>
    <t>関連データ</t>
    <rPh sb="0" eb="2">
      <t>カンレン</t>
    </rPh>
    <phoneticPr fontId="2"/>
  </si>
  <si>
    <t>related_data</t>
    <phoneticPr fontId="2"/>
  </si>
  <si>
    <t>related_pk</t>
  </si>
  <si>
    <t>【relation】related_table_a.related_pk:related_table_a.related_data</t>
  </si>
  <si>
    <t>【relation】related_table_a.related_pk:related_table_a.related_data</t>
    <phoneticPr fontId="2"/>
  </si>
  <si>
    <t>特殊制御</t>
    <phoneticPr fontId="2"/>
  </si>
  <si>
    <t>構文</t>
    <rPh sb="0" eb="2">
      <t>コウブン</t>
    </rPh>
    <phoneticPr fontId="2"/>
  </si>
  <si>
    <t>例</t>
    <rPh sb="0" eb="1">
      <t>レイ</t>
    </rPh>
    <phoneticPr fontId="2"/>
  </si>
  <si>
    <t>【relation】テーブル名.カラム名(ID):テーブル名.カラム名(データ)</t>
    <rPh sb="14" eb="15">
      <t>メイ</t>
    </rPh>
    <rPh sb="19" eb="20">
      <t>メイ</t>
    </rPh>
    <phoneticPr fontId="2"/>
  </si>
  <si>
    <t>1:りんご</t>
    <phoneticPr fontId="2"/>
  </si>
  <si>
    <t>2:みかん</t>
    <phoneticPr fontId="2"/>
  </si>
  <si>
    <t>3:さくらんぼ</t>
    <phoneticPr fontId="2"/>
  </si>
  <si>
    <t>実際に表示される内容の例</t>
    <rPh sb="0" eb="2">
      <t>ジッサイ</t>
    </rPh>
    <rPh sb="3" eb="5">
      <t>ヒョウジ</t>
    </rPh>
    <rPh sb="8" eb="10">
      <t>ナイヨウ</t>
    </rPh>
    <rPh sb="11" eb="12">
      <t>レイ</t>
    </rPh>
    <phoneticPr fontId="2"/>
  </si>
  <si>
    <t>※Bには不要</t>
    <rPh sb="4" eb="6">
      <t>フヨウ</t>
    </rPh>
    <phoneticPr fontId="2"/>
  </si>
  <si>
    <t>全角限定</t>
    <rPh sb="0" eb="2">
      <t>ゼンカク</t>
    </rPh>
    <rPh sb="2" eb="4">
      <t>ゲンテイ</t>
    </rPh>
    <phoneticPr fontId="2"/>
  </si>
  <si>
    <t>fullwidth_limited</t>
    <phoneticPr fontId="2"/>
  </si>
  <si>
    <t>半角限定</t>
    <rPh sb="0" eb="2">
      <t>ハンカク</t>
    </rPh>
    <rPh sb="2" eb="4">
      <t>ゲンテイ</t>
    </rPh>
    <phoneticPr fontId="2"/>
  </si>
  <si>
    <t>halfwidth_limited</t>
    <phoneticPr fontId="2"/>
  </si>
  <si>
    <t>halfwidth_kana_limited</t>
    <phoneticPr fontId="2"/>
  </si>
  <si>
    <t>半角カナ限定</t>
    <rPh sb="0" eb="2">
      <t>ハンカク</t>
    </rPh>
    <phoneticPr fontId="2"/>
  </si>
  <si>
    <t>ノーマル文字列</t>
    <rPh sb="4" eb="7">
      <t>モジレツ</t>
    </rPh>
    <phoneticPr fontId="2"/>
  </si>
  <si>
    <t>normal_string</t>
    <phoneticPr fontId="2"/>
  </si>
  <si>
    <t>郵便番号</t>
    <rPh sb="0" eb="4">
      <t>ユウビンバンゴウ</t>
    </rPh>
    <phoneticPr fontId="2"/>
  </si>
  <si>
    <t>電話番号</t>
    <rPh sb="0" eb="2">
      <t>デンワ</t>
    </rPh>
    <rPh sb="2" eb="4">
      <t>バンゴウ</t>
    </rPh>
    <phoneticPr fontId="2"/>
  </si>
  <si>
    <t>数値限定</t>
    <rPh sb="0" eb="2">
      <t>スウチ</t>
    </rPh>
    <rPh sb="2" eb="4">
      <t>ゲンテイ</t>
    </rPh>
    <phoneticPr fontId="2"/>
  </si>
  <si>
    <t>number_limited</t>
    <phoneticPr fontId="2"/>
  </si>
  <si>
    <t>日付</t>
    <rPh sb="0" eb="2">
      <t>ヒヅケ</t>
    </rPh>
    <phoneticPr fontId="2"/>
  </si>
  <si>
    <t>日時</t>
    <rPh sb="0" eb="2">
      <t>ニチジ</t>
    </rPh>
    <phoneticPr fontId="2"/>
  </si>
  <si>
    <t>メールアドレス</t>
    <phoneticPr fontId="2"/>
  </si>
  <si>
    <t>URL</t>
    <phoneticPr fontId="2"/>
  </si>
  <si>
    <t>postal_code</t>
    <phoneticPr fontId="2"/>
  </si>
  <si>
    <t>phone_number</t>
    <phoneticPr fontId="2"/>
  </si>
  <si>
    <t>date</t>
    <phoneticPr fontId="2"/>
  </si>
  <si>
    <t>datetime</t>
    <phoneticPr fontId="2"/>
  </si>
  <si>
    <t>email_address</t>
    <phoneticPr fontId="2"/>
  </si>
  <si>
    <t>url</t>
    <phoneticPr fontId="2"/>
  </si>
  <si>
    <t>varchar(10)</t>
    <phoneticPr fontId="2"/>
  </si>
  <si>
    <t>char(7)</t>
    <phoneticPr fontId="2"/>
  </si>
  <si>
    <t>small_number_point</t>
    <phoneticPr fontId="2"/>
  </si>
  <si>
    <t>numeric(5,2)</t>
    <phoneticPr fontId="2"/>
  </si>
  <si>
    <t>VARCHAR(20)</t>
    <phoneticPr fontId="2"/>
  </si>
  <si>
    <t>VARCHAR(320)</t>
    <phoneticPr fontId="2"/>
  </si>
  <si>
    <t>RFC 5321の規定では、ローカルパート（@マークの前）は最大64文字、ドメインパート（@マークの後ろ）は最大255文字で、@1文字を含め計320文字</t>
    <rPh sb="9" eb="11">
      <t>キテイ</t>
    </rPh>
    <rPh sb="65" eb="67">
      <t>モジ</t>
    </rPh>
    <rPh sb="68" eb="69">
      <t>フク</t>
    </rPh>
    <rPh sb="70" eb="71">
      <t>ケイ</t>
    </rPh>
    <rPh sb="74" eb="76">
      <t>モジ</t>
    </rPh>
    <phoneticPr fontId="2"/>
  </si>
  <si>
    <t>natural_key1</t>
    <phoneticPr fontId="2"/>
  </si>
  <si>
    <t>ナチュラルキー1</t>
    <phoneticPr fontId="2"/>
  </si>
  <si>
    <t>ナチュラルキー2-1</t>
    <phoneticPr fontId="2"/>
  </si>
  <si>
    <t>ナチュラルキー2-2</t>
    <phoneticPr fontId="2"/>
  </si>
  <si>
    <t>①</t>
    <phoneticPr fontId="2"/>
  </si>
  <si>
    <t>②</t>
    <phoneticPr fontId="2"/>
  </si>
  <si>
    <t>②③</t>
    <phoneticPr fontId="2"/>
  </si>
  <si>
    <t>ナチュラルキー3-1</t>
    <phoneticPr fontId="2"/>
  </si>
  <si>
    <t>ナチュラルキー3-2</t>
    <phoneticPr fontId="2"/>
  </si>
  <si>
    <t>③</t>
    <phoneticPr fontId="2"/>
  </si>
  <si>
    <t>natural_key21</t>
    <phoneticPr fontId="2"/>
  </si>
  <si>
    <t>natural_key31</t>
    <phoneticPr fontId="2"/>
  </si>
  <si>
    <t>natural_key32</t>
    <phoneticPr fontId="2"/>
  </si>
  <si>
    <t>natural_key22_33</t>
    <phoneticPr fontId="2"/>
  </si>
  <si>
    <t>ユニークINDEX</t>
    <phoneticPr fontId="2"/>
  </si>
  <si>
    <t>の〇つき数字で記載する</t>
    <rPh sb="4" eb="6">
      <t>スウジ</t>
    </rPh>
    <rPh sb="7" eb="9">
      <t>キサイ</t>
    </rPh>
    <phoneticPr fontId="2"/>
  </si>
  <si>
    <t>①②③～⑩</t>
    <phoneticPr fontId="2"/>
  </si>
  <si>
    <t>効果</t>
    <rPh sb="0" eb="2">
      <t>コウカ</t>
    </rPh>
    <phoneticPr fontId="2"/>
  </si>
  <si>
    <t>登録時に一意制約違反の確認ロジックを自動生成する</t>
    <rPh sb="0" eb="2">
      <t>トウロク</t>
    </rPh>
    <rPh sb="2" eb="3">
      <t>トキ</t>
    </rPh>
    <rPh sb="4" eb="6">
      <t>イチイ</t>
    </rPh>
    <rPh sb="6" eb="8">
      <t>セイヤク</t>
    </rPh>
    <rPh sb="8" eb="10">
      <t>イハン</t>
    </rPh>
    <rPh sb="11" eb="13">
      <t>カクニン</t>
    </rPh>
    <rPh sb="18" eb="20">
      <t>ジドウ</t>
    </rPh>
    <rPh sb="20" eb="22">
      <t>セイセイ</t>
    </rPh>
    <phoneticPr fontId="2"/>
  </si>
  <si>
    <t>入力画面にコンボボックスを自動生成する</t>
    <rPh sb="0" eb="2">
      <t>ニュウリョク</t>
    </rPh>
    <rPh sb="2" eb="4">
      <t>ガメン</t>
    </rPh>
    <rPh sb="13" eb="15">
      <t>ジドウ</t>
    </rPh>
    <rPh sb="15" eb="17">
      <t>セイセイ</t>
    </rPh>
    <phoneticPr fontId="2"/>
  </si>
  <si>
    <t>メールアドレス</t>
  </si>
  <si>
    <t>URL</t>
  </si>
  <si>
    <t>バリデーションチェック</t>
    <phoneticPr fontId="2"/>
  </si>
  <si>
    <t>候補より入力</t>
    <rPh sb="0" eb="2">
      <t>コウホ</t>
    </rPh>
    <rPh sb="4" eb="6">
      <t>ニュウリョク</t>
    </rPh>
    <phoneticPr fontId="2"/>
  </si>
  <si>
    <t>候補</t>
    <rPh sb="0" eb="2">
      <t>コウホ</t>
    </rPh>
    <phoneticPr fontId="2"/>
  </si>
  <si>
    <t>入力画面で、各条件を満たさない場合、エラー表示する</t>
    <rPh sb="0" eb="2">
      <t>ニュウリョク</t>
    </rPh>
    <rPh sb="2" eb="4">
      <t>ガメン</t>
    </rPh>
    <rPh sb="6" eb="7">
      <t>カク</t>
    </rPh>
    <rPh sb="7" eb="9">
      <t>ジョウケン</t>
    </rPh>
    <rPh sb="10" eb="11">
      <t>ミ</t>
    </rPh>
    <rPh sb="15" eb="17">
      <t>バアイ</t>
    </rPh>
    <rPh sb="21" eb="23">
      <t>ヒョウジ</t>
    </rPh>
    <phoneticPr fontId="2"/>
  </si>
  <si>
    <t>必須</t>
    <rPh sb="0" eb="2">
      <t>ヒッス</t>
    </rPh>
    <phoneticPr fontId="2"/>
  </si>
  <si>
    <t>WEB画面用</t>
    <rPh sb="3" eb="5">
      <t>ガメン</t>
    </rPh>
    <rPh sb="5" eb="6">
      <t>ヨウ</t>
    </rPh>
    <phoneticPr fontId="2"/>
  </si>
  <si>
    <t>不可</t>
    <rPh sb="0" eb="2">
      <t>フカ</t>
    </rPh>
    <phoneticPr fontId="2"/>
  </si>
  <si>
    <t>可</t>
    <rPh sb="0" eb="1">
      <t>カ</t>
    </rPh>
    <phoneticPr fontId="2"/>
  </si>
  <si>
    <t>ブランク(空欄)</t>
    <rPh sb="5" eb="7">
      <t>クウラン</t>
    </rPh>
    <phoneticPr fontId="15"/>
  </si>
  <si>
    <t>未選択</t>
    <rPh sb="0" eb="1">
      <t>ミ</t>
    </rPh>
    <rPh sb="1" eb="3">
      <t>センタク</t>
    </rPh>
    <phoneticPr fontId="15"/>
  </si>
  <si>
    <t>未チェック状態</t>
    <rPh sb="0" eb="1">
      <t>ミ</t>
    </rPh>
    <rPh sb="5" eb="7">
      <t>ジョウタイ</t>
    </rPh>
    <phoneticPr fontId="15"/>
  </si>
  <si>
    <t>TextInput</t>
    <phoneticPr fontId="15"/>
  </si>
  <si>
    <t>SelectInput</t>
    <phoneticPr fontId="15"/>
  </si>
  <si>
    <t>TextArea</t>
    <phoneticPr fontId="2"/>
  </si>
  <si>
    <t>NumberInput</t>
    <phoneticPr fontId="2"/>
  </si>
  <si>
    <t>一般INDEX</t>
    <rPh sb="0" eb="2">
      <t>イッパン</t>
    </rPh>
    <phoneticPr fontId="2"/>
  </si>
  <si>
    <t>編集(管理者)</t>
    <phoneticPr fontId="2"/>
  </si>
  <si>
    <t>編集(一般)</t>
    <phoneticPr fontId="2"/>
  </si>
  <si>
    <t>編集(参照専用)</t>
    <phoneticPr fontId="2"/>
  </si>
  <si>
    <t>最小桁数</t>
    <rPh sb="2" eb="4">
      <t>ケタスウ</t>
    </rPh>
    <phoneticPr fontId="2"/>
  </si>
  <si>
    <t>INPUT TYPE</t>
    <phoneticPr fontId="2"/>
  </si>
  <si>
    <t>特殊制御</t>
  </si>
  <si>
    <t>WEB初期値</t>
    <phoneticPr fontId="2"/>
  </si>
  <si>
    <t>CheckBox</t>
    <phoneticPr fontId="2"/>
  </si>
  <si>
    <t>不可固定</t>
    <rPh sb="0" eb="2">
      <t>フカ</t>
    </rPh>
    <rPh sb="2" eb="4">
      <t>コテイ</t>
    </rPh>
    <phoneticPr fontId="2"/>
  </si>
  <si>
    <t>設計書としての記載項目。</t>
    <rPh sb="0" eb="3">
      <t>セッケイショ</t>
    </rPh>
    <rPh sb="7" eb="9">
      <t>キサイ</t>
    </rPh>
    <rPh sb="9" eb="11">
      <t>コウモク</t>
    </rPh>
    <phoneticPr fontId="2"/>
  </si>
  <si>
    <t>システムで自動コード生成等の制御はしていないので、何かしらの制御が必要な場合、自前での対応が必要。</t>
    <rPh sb="5" eb="7">
      <t>ジドウ</t>
    </rPh>
    <rPh sb="10" eb="12">
      <t>セイセイ</t>
    </rPh>
    <rPh sb="12" eb="13">
      <t>ナド</t>
    </rPh>
    <rPh sb="14" eb="16">
      <t>セイギョ</t>
    </rPh>
    <rPh sb="25" eb="26">
      <t>ナニ</t>
    </rPh>
    <rPh sb="30" eb="32">
      <t>セイギョ</t>
    </rPh>
    <rPh sb="33" eb="35">
      <t>ヒツヨウ</t>
    </rPh>
    <rPh sb="36" eb="38">
      <t>バアイ</t>
    </rPh>
    <rPh sb="39" eb="41">
      <t>ジマエ</t>
    </rPh>
    <rPh sb="43" eb="45">
      <t>タイオウ</t>
    </rPh>
    <rPh sb="46" eb="48">
      <t>ヒツヨウ</t>
    </rPh>
    <phoneticPr fontId="2"/>
  </si>
  <si>
    <t>初期値、WEB初期値</t>
    <rPh sb="0" eb="2">
      <t>ショキ</t>
    </rPh>
    <rPh sb="2" eb="3">
      <t>アタイ</t>
    </rPh>
    <phoneticPr fontId="2"/>
  </si>
  <si>
    <t>注釈</t>
    <rPh sb="0" eb="2">
      <t>チュウシャク</t>
    </rPh>
    <phoneticPr fontId="2"/>
  </si>
  <si>
    <t>例えば、NumberInputで全角限定等が指定されている場合、矛盾が生じ正しく動作しないが、</t>
    <rPh sb="0" eb="1">
      <t>タト</t>
    </rPh>
    <rPh sb="22" eb="24">
      <t>シテイ</t>
    </rPh>
    <rPh sb="29" eb="31">
      <t>バアイ</t>
    </rPh>
    <rPh sb="32" eb="34">
      <t>ムジュン</t>
    </rPh>
    <rPh sb="35" eb="36">
      <t>ショウ</t>
    </rPh>
    <rPh sb="37" eb="38">
      <t>タダ</t>
    </rPh>
    <rPh sb="40" eb="42">
      <t>ドウサ</t>
    </rPh>
    <phoneticPr fontId="2"/>
  </si>
  <si>
    <t>その手の、考えれば判る事で、且つ、自動動作確認機能で検知可能な個所については、自動生成時のエラーチェック対象外。</t>
    <rPh sb="2" eb="3">
      <t>テ</t>
    </rPh>
    <rPh sb="5" eb="6">
      <t>カンガ</t>
    </rPh>
    <rPh sb="9" eb="10">
      <t>ワカ</t>
    </rPh>
    <rPh sb="11" eb="12">
      <t>コト</t>
    </rPh>
    <rPh sb="14" eb="15">
      <t>カ</t>
    </rPh>
    <rPh sb="17" eb="19">
      <t>ジドウ</t>
    </rPh>
    <rPh sb="19" eb="21">
      <t>ドウサ</t>
    </rPh>
    <rPh sb="21" eb="23">
      <t>カクニン</t>
    </rPh>
    <rPh sb="23" eb="25">
      <t>キノウ</t>
    </rPh>
    <rPh sb="26" eb="28">
      <t>ケンチ</t>
    </rPh>
    <rPh sb="28" eb="30">
      <t>カノウ</t>
    </rPh>
    <rPh sb="31" eb="33">
      <t>カショ</t>
    </rPh>
    <rPh sb="39" eb="41">
      <t>ジドウ</t>
    </rPh>
    <rPh sb="41" eb="43">
      <t>セイセイ</t>
    </rPh>
    <rPh sb="43" eb="44">
      <t>トキ</t>
    </rPh>
    <rPh sb="52" eb="54">
      <t>タイショウ</t>
    </rPh>
    <rPh sb="54" eb="55">
      <t>ガイ</t>
    </rPh>
    <phoneticPr fontId="2"/>
  </si>
  <si>
    <t>PK</t>
    <phoneticPr fontId="2"/>
  </si>
  <si>
    <t>PKには、自動採番型のカラムを用いる事。</t>
    <rPh sb="5" eb="7">
      <t>ジドウ</t>
    </rPh>
    <rPh sb="7" eb="9">
      <t>サイバン</t>
    </rPh>
    <rPh sb="9" eb="10">
      <t>ガタ</t>
    </rPh>
    <rPh sb="15" eb="16">
      <t>モチ</t>
    </rPh>
    <rPh sb="18" eb="19">
      <t>コト</t>
    </rPh>
    <phoneticPr fontId="2"/>
  </si>
  <si>
    <t>ナチュラルキーについては、別途、ユニークインデックスを作成する事。</t>
    <rPh sb="13" eb="15">
      <t>ベット</t>
    </rPh>
    <rPh sb="27" eb="29">
      <t>サクセイ</t>
    </rPh>
    <rPh sb="31" eb="32">
      <t>コト</t>
    </rPh>
    <phoneticPr fontId="2"/>
  </si>
  <si>
    <t>全角カナ限定</t>
    <rPh sb="0" eb="2">
      <t>ゼンカク</t>
    </rPh>
    <phoneticPr fontId="2"/>
  </si>
  <si>
    <t>fullwidth_kana_limited</t>
    <phoneticPr fontId="2"/>
  </si>
  <si>
    <t>半角数字限定</t>
    <rPh sb="0" eb="2">
      <t>ハンカク</t>
    </rPh>
    <rPh sb="2" eb="3">
      <t>スウ</t>
    </rPh>
    <rPh sb="3" eb="4">
      <t>ジ</t>
    </rPh>
    <rPh sb="4" eb="6">
      <t>ゲンテイ</t>
    </rPh>
    <phoneticPr fontId="2"/>
  </si>
  <si>
    <t>半角英字限定</t>
    <rPh sb="0" eb="2">
      <t>ハンカク</t>
    </rPh>
    <rPh sb="2" eb="3">
      <t>エイ</t>
    </rPh>
    <rPh sb="4" eb="6">
      <t>ゲンテイ</t>
    </rPh>
    <phoneticPr fontId="2"/>
  </si>
  <si>
    <t>半角記号限定</t>
    <rPh sb="0" eb="2">
      <t>ハンカク</t>
    </rPh>
    <rPh sb="2" eb="4">
      <t>キゴウ</t>
    </rPh>
    <rPh sb="4" eb="6">
      <t>ゲンテイ</t>
    </rPh>
    <phoneticPr fontId="2"/>
  </si>
  <si>
    <t>halfwidth_alphabetical_limited</t>
  </si>
  <si>
    <t>halfwidth_number_limited</t>
  </si>
  <si>
    <t>halfwidth_symbol_limited</t>
  </si>
  <si>
    <t>正規表現</t>
    <rPh sb="0" eb="2">
      <t>セイキ</t>
    </rPh>
    <rPh sb="2" eb="4">
      <t>ヒョウゲン</t>
    </rPh>
    <phoneticPr fontId="2"/>
  </si>
  <si>
    <t>regexp</t>
    <phoneticPr fontId="2"/>
  </si>
  <si>
    <r>
      <t>例)　</t>
    </r>
    <r>
      <rPr>
        <sz val="11"/>
        <color theme="0" tint="-0.499984740745262"/>
        <rFont val="Meiryo UI"/>
        <family val="3"/>
        <charset val="128"/>
      </rPr>
      <t>【正規表現】[^0-9]</t>
    </r>
    <r>
      <rPr>
        <sz val="11"/>
        <rFont val="Meiryo UI"/>
        <family val="3"/>
        <charset val="128"/>
      </rPr>
      <t xml:space="preserve">   ※</t>
    </r>
    <r>
      <rPr>
        <sz val="11"/>
        <color rgb="FF0070C0"/>
        <rFont val="Meiryo UI"/>
        <family val="3"/>
        <charset val="128"/>
      </rPr>
      <t>【正規表現】</t>
    </r>
    <r>
      <rPr>
        <sz val="11"/>
        <rFont val="Meiryo UI"/>
        <family val="3"/>
        <charset val="128"/>
      </rPr>
      <t>の後に</t>
    </r>
    <r>
      <rPr>
        <sz val="11"/>
        <color rgb="FF0070C0"/>
        <rFont val="Meiryo UI"/>
        <family val="3"/>
        <charset val="128"/>
      </rPr>
      <t>[^0-9]</t>
    </r>
    <r>
      <rPr>
        <sz val="11"/>
        <rFont val="Meiryo UI"/>
        <family val="3"/>
        <charset val="128"/>
      </rPr>
      <t>記載と書く事で数字を禁止する</t>
    </r>
    <rPh sb="0" eb="1">
      <t>レイ</t>
    </rPh>
    <rPh sb="26" eb="27">
      <t>アト</t>
    </rPh>
    <rPh sb="34" eb="36">
      <t>キサイ</t>
    </rPh>
    <rPh sb="37" eb="38">
      <t>カ</t>
    </rPh>
    <rPh sb="39" eb="40">
      <t>コト</t>
    </rPh>
    <rPh sb="41" eb="43">
      <t>スウジ</t>
    </rPh>
    <rPh sb="44" eb="46">
      <t>キンシ</t>
    </rPh>
    <phoneticPr fontId="2"/>
  </si>
  <si>
    <t>【正規表現】^[^0-9]+$</t>
    <rPh sb="1" eb="3">
      <t>セイキ</t>
    </rPh>
    <rPh sb="3" eb="5">
      <t>ヒョウゲン</t>
    </rPh>
    <phoneticPr fontId="2"/>
  </si>
  <si>
    <t>CREATE UNIQUE INDEX single_table_a_unqidx2 ON single_table_a (natural_key21,natural_key22_33);</t>
    <phoneticPr fontId="2"/>
  </si>
  <si>
    <t>CREATE UNIQUE INDEX single_table_a_unqidx3 ON single_table_a (natural_key22_33,natural_key31,natural_key32);</t>
    <phoneticPr fontId="2"/>
  </si>
  <si>
    <t>INPUT TYPE</t>
  </si>
  <si>
    <t>5種類から選択可能</t>
    <rPh sb="1" eb="3">
      <t>シュルイ</t>
    </rPh>
    <rPh sb="5" eb="7">
      <t>センタク</t>
    </rPh>
    <rPh sb="7" eb="9">
      <t>カノウ</t>
    </rPh>
    <phoneticPr fontId="2"/>
  </si>
  <si>
    <t>^[^ -~｡-ﾟ]+$</t>
    <phoneticPr fontId="2"/>
  </si>
  <si>
    <t>^[ -~｡-ﾟ]+$</t>
    <phoneticPr fontId="2"/>
  </si>
  <si>
    <t>^[a-zA-Z]+$</t>
    <phoneticPr fontId="2"/>
  </si>
  <si>
    <t>^[0-9]+$</t>
    <phoneticPr fontId="2"/>
  </si>
  <si>
    <t>^([ｦ-ﾝﾞﾟ]|ﾞ|ﾟ)+$</t>
    <phoneticPr fontId="2"/>
  </si>
  <si>
    <t>^[ァ-ヶ]+$</t>
    <phoneticPr fontId="2"/>
  </si>
  <si>
    <t>^\d{3}-?\d{4}$</t>
    <phoneticPr fontId="2"/>
  </si>
  <si>
    <t>^\d{2,4}-?\d{2,4}-?\d{3,4}$</t>
    <phoneticPr fontId="2"/>
  </si>
  <si>
    <t>^[a-zA-Z0-9_.+-]+@[a-zA-Z0-9-]+(\.[a-zA-Z0-9-]+)*\.[a-zA-Z]{2,}$</t>
    <phoneticPr fontId="2"/>
  </si>
  <si>
    <t>^(https?|ftp):\/\/[^\s/$.?#].[^\s]*$</t>
    <phoneticPr fontId="2"/>
  </si>
  <si>
    <t>^[!\"#%&amp;'()*+,-./:;&lt;=&gt;?@\[\\\]_`{|}~\\]+$</t>
    <phoneticPr fontId="2"/>
  </si>
  <si>
    <t>CREATE DATABASE kai9tmpl;</t>
  </si>
  <si>
    <t>ALTER ROLE kai9tmpladmin WITH SUPERUSER;</t>
  </si>
  <si>
    <t>ALTER ROLE kai9tmplpg WITH LOGIN;</t>
  </si>
  <si>
    <t>psql -U kai9tmpladmin -d kai9tmpl -p 5432</t>
  </si>
  <si>
    <t>CREATE SCHEMA kai9tmpl;</t>
  </si>
  <si>
    <t>ALTER USER kai9tmpladmin SET search_path TO kai9tmpl;</t>
  </si>
  <si>
    <t>ALTER USER kai9tmplpg SET search_path TO kai9tmpl;</t>
  </si>
  <si>
    <t>GRANT USAGE ON SCHEMA kai9tmpl TO kai9tmplpg;</t>
  </si>
  <si>
    <t>kai9tmplpg</t>
  </si>
  <si>
    <t>DBバージョン</t>
  </si>
  <si>
    <t>db_version_a</t>
    <phoneticPr fontId="2"/>
  </si>
  <si>
    <t>db_version_b</t>
    <phoneticPr fontId="2"/>
  </si>
  <si>
    <t>modify_count</t>
  </si>
  <si>
    <t>対象外</t>
    <rPh sb="0" eb="2">
      <t>タイショウ</t>
    </rPh>
    <rPh sb="2" eb="3">
      <t>ガイ</t>
    </rPh>
    <phoneticPr fontId="2"/>
  </si>
  <si>
    <t>db_version</t>
    <phoneticPr fontId="2"/>
  </si>
  <si>
    <t>DBバージョンAPP</t>
  </si>
  <si>
    <t>db_version_app</t>
  </si>
  <si>
    <t>primary key (MODIFY_COUNT)</t>
    <phoneticPr fontId="2"/>
  </si>
  <si>
    <t>※実際のテーブル情報に書き換えてご利用下さい</t>
    <rPh sb="1" eb="3">
      <t>ジッサイ</t>
    </rPh>
    <rPh sb="8" eb="10">
      <t>ジョウホウ</t>
    </rPh>
    <rPh sb="11" eb="12">
      <t>カ</t>
    </rPh>
    <rPh sb="13" eb="14">
      <t>カ</t>
    </rPh>
    <rPh sb="17" eb="19">
      <t>リヨウ</t>
    </rPh>
    <rPh sb="19" eb="20">
      <t>クダ</t>
    </rPh>
    <phoneticPr fontId="2"/>
  </si>
  <si>
    <t>※プライマリーキー、及び、Kai9必須カラム以外には指定必須</t>
    <phoneticPr fontId="2"/>
  </si>
  <si>
    <t>小数点</t>
    <phoneticPr fontId="2"/>
  </si>
  <si>
    <t>文字列型</t>
    <rPh sb="0" eb="3">
      <t>モジレツ</t>
    </rPh>
    <rPh sb="3" eb="4">
      <t>カタ</t>
    </rPh>
    <phoneticPr fontId="2"/>
  </si>
  <si>
    <t>100文字以上の文字列型、又はtext型</t>
    <rPh sb="3" eb="5">
      <t>モジ</t>
    </rPh>
    <rPh sb="5" eb="7">
      <t>イジョウ</t>
    </rPh>
    <rPh sb="13" eb="14">
      <t>マタ</t>
    </rPh>
    <rPh sb="19" eb="20">
      <t>カタ</t>
    </rPh>
    <phoneticPr fontId="2"/>
  </si>
  <si>
    <t>数値型</t>
    <rPh sb="0" eb="3">
      <t>スウチガタ</t>
    </rPh>
    <phoneticPr fontId="2"/>
  </si>
  <si>
    <t>boolean</t>
    <phoneticPr fontId="2"/>
  </si>
  <si>
    <t>INPUTTYPE</t>
    <phoneticPr fontId="2"/>
  </si>
  <si>
    <t>DBの型</t>
    <rPh sb="3" eb="4">
      <t>カタ</t>
    </rPh>
    <phoneticPr fontId="2"/>
  </si>
  <si>
    <t>特殊制御 ※【relation】指定</t>
    <rPh sb="0" eb="2">
      <t>トクシュ</t>
    </rPh>
    <rPh sb="2" eb="4">
      <t>セイギョ</t>
    </rPh>
    <rPh sb="16" eb="18">
      <t>シテイ</t>
    </rPh>
    <phoneticPr fontId="2"/>
  </si>
  <si>
    <t>TextInput</t>
    <phoneticPr fontId="2"/>
  </si>
  <si>
    <t>SelectInput</t>
    <phoneticPr fontId="2"/>
  </si>
  <si>
    <t>※DBの型とアンマッチしている場合、ソース自動生成でエラーになる</t>
    <phoneticPr fontId="2"/>
  </si>
  <si>
    <t>フラグ</t>
    <phoneticPr fontId="2"/>
  </si>
  <si>
    <t>flg</t>
    <phoneticPr fontId="2"/>
  </si>
  <si>
    <t>チェック状態</t>
    <rPh sb="4" eb="6">
      <t>ジョウタイ</t>
    </rPh>
    <phoneticPr fontId="15"/>
  </si>
  <si>
    <t>【最小数値】2【最大数値】10</t>
    <rPh sb="1" eb="3">
      <t>サイショウ</t>
    </rPh>
    <rPh sb="3" eb="5">
      <t>スウチ</t>
    </rPh>
    <rPh sb="8" eb="10">
      <t>サイダイ</t>
    </rPh>
    <rPh sb="10" eb="12">
      <t>スウチ</t>
    </rPh>
    <phoneticPr fontId="2"/>
  </si>
  <si>
    <t>【最小数値】0.55【最大数値】555.55</t>
    <rPh sb="1" eb="3">
      <t>サイショウ</t>
    </rPh>
    <rPh sb="3" eb="5">
      <t>スウチ</t>
    </rPh>
    <rPh sb="11" eb="13">
      <t>サイダイ</t>
    </rPh>
    <rPh sb="13" eb="15">
      <t>スウチ</t>
    </rPh>
    <phoneticPr fontId="2"/>
  </si>
  <si>
    <t>リレーション制御</t>
    <rPh sb="6" eb="8">
      <t>セイギョ</t>
    </rPh>
    <phoneticPr fontId="2"/>
  </si>
  <si>
    <t>最大数値、最小数値 制御</t>
    <rPh sb="0" eb="2">
      <t>サイダイ</t>
    </rPh>
    <rPh sb="2" eb="4">
      <t>スウチ</t>
    </rPh>
    <rPh sb="5" eb="7">
      <t>サイショウ</t>
    </rPh>
    <rPh sb="7" eb="9">
      <t>スウチ</t>
    </rPh>
    <rPh sb="10" eb="12">
      <t>セイギョ</t>
    </rPh>
    <phoneticPr fontId="2"/>
  </si>
  <si>
    <t>【最小数値】0.55【最大数値】555.55</t>
    <phoneticPr fontId="2"/>
  </si>
  <si>
    <t>【最小数値】最小の数値【最大数値】最大の数値</t>
    <rPh sb="6" eb="8">
      <t>サイショウ</t>
    </rPh>
    <rPh sb="9" eb="11">
      <t>スウチ</t>
    </rPh>
    <rPh sb="17" eb="19">
      <t>サイダイ</t>
    </rPh>
    <rPh sb="20" eb="22">
      <t>スウチ</t>
    </rPh>
    <phoneticPr fontId="2"/>
  </si>
  <si>
    <t>WEB画面で入力規制が行われる</t>
    <rPh sb="3" eb="5">
      <t>ガメン</t>
    </rPh>
    <rPh sb="6" eb="8">
      <t>ニュウリョク</t>
    </rPh>
    <rPh sb="8" eb="10">
      <t>キセイ</t>
    </rPh>
    <rPh sb="11" eb="12">
      <t>オコナ</t>
    </rPh>
    <phoneticPr fontId="2"/>
  </si>
  <si>
    <t>※数値型(NumberInput)にだけ有効(それ以外は設定しても無視される)</t>
    <rPh sb="1" eb="3">
      <t>スウチ</t>
    </rPh>
    <rPh sb="3" eb="4">
      <t>カタ</t>
    </rPh>
    <rPh sb="20" eb="22">
      <t>ユウコウ</t>
    </rPh>
    <rPh sb="25" eb="27">
      <t>イガイ</t>
    </rPh>
    <rPh sb="28" eb="30">
      <t>セッテイ</t>
    </rPh>
    <rPh sb="33" eb="35">
      <t>ムシ</t>
    </rPh>
    <phoneticPr fontId="2"/>
  </si>
  <si>
    <t>環境設定</t>
    <rPh sb="0" eb="2">
      <t>カンキョウ</t>
    </rPh>
    <rPh sb="2" eb="4">
      <t>セッテイ</t>
    </rPh>
    <phoneticPr fontId="2"/>
  </si>
  <si>
    <t>del_days_tmp</t>
    <phoneticPr fontId="2"/>
  </si>
  <si>
    <t>[経過日数]tmpフォルダ削除</t>
    <phoneticPr fontId="2"/>
  </si>
  <si>
    <t>tmpフォルダ</t>
    <phoneticPr fontId="2"/>
  </si>
  <si>
    <t>dir_tmp</t>
    <phoneticPr fontId="2"/>
  </si>
  <si>
    <t>ID</t>
    <phoneticPr fontId="2"/>
  </si>
  <si>
    <t>text</t>
    <phoneticPr fontId="2"/>
  </si>
  <si>
    <t>^[^0-9]+$ で、数字を禁止</t>
    <rPh sb="12" eb="14">
      <t>スウジ</t>
    </rPh>
    <rPh sb="15" eb="17">
      <t>キンシ</t>
    </rPh>
    <phoneticPr fontId="2"/>
  </si>
  <si>
    <t>※システムテーブルなので残して(作成して)下さい</t>
    <rPh sb="12" eb="13">
      <t>ノコクダ</t>
    </rPh>
    <phoneticPr fontId="2"/>
  </si>
  <si>
    <t>SQL</t>
    <phoneticPr fontId="2"/>
  </si>
  <si>
    <t>sql</t>
    <phoneticPr fontId="2"/>
  </si>
  <si>
    <t>sql_a</t>
    <phoneticPr fontId="2"/>
  </si>
  <si>
    <t>sql_b</t>
    <phoneticPr fontId="2"/>
  </si>
  <si>
    <t>sql_pk</t>
    <phoneticPr fontId="2"/>
  </si>
  <si>
    <t>SQL名</t>
    <rPh sb="3" eb="4">
      <t>メイ</t>
    </rPh>
    <phoneticPr fontId="2"/>
  </si>
  <si>
    <t>sql_name</t>
    <phoneticPr fontId="2"/>
  </si>
  <si>
    <t>real</t>
    <phoneticPr fontId="2"/>
  </si>
  <si>
    <t>double precision</t>
    <phoneticPr fontId="2"/>
  </si>
  <si>
    <t>単精度浮動小数点数</t>
    <phoneticPr fontId="2"/>
  </si>
  <si>
    <t>倍精度浮動小数点数</t>
    <phoneticPr fontId="2"/>
  </si>
  <si>
    <t>number_real</t>
    <phoneticPr fontId="2"/>
  </si>
  <si>
    <t>number_double</t>
    <phoneticPr fontId="2"/>
  </si>
  <si>
    <t>以下をコマンドプロンプトにて実行する</t>
    <rPh sb="0" eb="2">
      <t>イカ</t>
    </rPh>
    <rPh sb="14" eb="16">
      <t>ジッコウ</t>
    </rPh>
    <phoneticPr fontId="15"/>
  </si>
  <si>
    <t>※接続先やID、PW等は適宜変更を</t>
    <rPh sb="1" eb="3">
      <t>セツゾク</t>
    </rPh>
    <rPh sb="3" eb="4">
      <t>サキ</t>
    </rPh>
    <rPh sb="10" eb="11">
      <t>ナド</t>
    </rPh>
    <rPh sb="12" eb="14">
      <t>テキギ</t>
    </rPh>
    <rPh sb="14" eb="16">
      <t>ヘンコウ</t>
    </rPh>
    <phoneticPr fontId="2"/>
  </si>
  <si>
    <t>※admin権限ユーザとして作成</t>
    <rPh sb="6" eb="8">
      <t>ケンゲン</t>
    </rPh>
    <rPh sb="14" eb="16">
      <t>サクセイ</t>
    </rPh>
    <phoneticPr fontId="2"/>
  </si>
  <si>
    <t>※プログラムから利用する一般ユーザとして作成</t>
    <rPh sb="8" eb="10">
      <t>リヨウ</t>
    </rPh>
    <rPh sb="12" eb="14">
      <t>イッパン</t>
    </rPh>
    <rPh sb="20" eb="22">
      <t>サクセイ</t>
    </rPh>
    <phoneticPr fontId="2"/>
  </si>
  <si>
    <t>切断</t>
    <rPh sb="0" eb="2">
      <t>セツダン</t>
    </rPh>
    <phoneticPr fontId="2"/>
  </si>
  <si>
    <t>※ログインユーザを変えるので切断</t>
    <rPh sb="9" eb="10">
      <t>カ</t>
    </rPh>
    <rPh sb="14" eb="16">
      <t>セツダン</t>
    </rPh>
    <phoneticPr fontId="2"/>
  </si>
  <si>
    <t>スキーマ作成</t>
    <rPh sb="4" eb="6">
      <t>サクセイ</t>
    </rPh>
    <phoneticPr fontId="15"/>
  </si>
  <si>
    <t>接続</t>
    <rPh sb="0" eb="2">
      <t>セツゾク</t>
    </rPh>
    <phoneticPr fontId="2"/>
  </si>
  <si>
    <t>※管理ユーザのパスワードで接続</t>
    <rPh sb="13" eb="15">
      <t>セツゾク</t>
    </rPh>
    <phoneticPr fontId="2"/>
  </si>
  <si>
    <t>作成</t>
    <rPh sb="0" eb="2">
      <t>サクセイ</t>
    </rPh>
    <phoneticPr fontId="2"/>
  </si>
  <si>
    <t>※サーチパス</t>
    <phoneticPr fontId="2"/>
  </si>
  <si>
    <t>※スキーマに権限付与(LOGINユーザ用)</t>
    <rPh sb="6" eb="8">
      <t>ケンゲン</t>
    </rPh>
    <rPh sb="8" eb="10">
      <t>フヨ</t>
    </rPh>
    <rPh sb="19" eb="20">
      <t>ヨウ</t>
    </rPh>
    <phoneticPr fontId="2"/>
  </si>
  <si>
    <t>切断</t>
  </si>
  <si>
    <t>※ユーザ名やID、データベース名などを変える場合、全て小文字で入力する事（小文字、大文字を区別するので、判り辛くなるため）</t>
    <rPh sb="4" eb="5">
      <t>ナ</t>
    </rPh>
    <rPh sb="15" eb="16">
      <t>ナ</t>
    </rPh>
    <rPh sb="19" eb="20">
      <t>カ</t>
    </rPh>
    <rPh sb="22" eb="24">
      <t>バアイ</t>
    </rPh>
    <rPh sb="25" eb="26">
      <t>スベ</t>
    </rPh>
    <rPh sb="27" eb="30">
      <t>コモジ</t>
    </rPh>
    <rPh sb="31" eb="33">
      <t>ニュウリョク</t>
    </rPh>
    <rPh sb="35" eb="36">
      <t>コト</t>
    </rPh>
    <rPh sb="37" eb="40">
      <t>コモジ</t>
    </rPh>
    <rPh sb="41" eb="44">
      <t>オオモジ</t>
    </rPh>
    <rPh sb="45" eb="47">
      <t>クベツ</t>
    </rPh>
    <rPh sb="52" eb="53">
      <t>ワカ</t>
    </rPh>
    <rPh sb="54" eb="55">
      <t>ヅラ</t>
    </rPh>
    <phoneticPr fontId="2"/>
  </si>
  <si>
    <r>
      <t>create role kai9tmpladmin with login password '</t>
    </r>
    <r>
      <rPr>
        <sz val="11"/>
        <color rgb="FFFF0000"/>
        <rFont val="メイリオ"/>
        <family val="3"/>
        <charset val="128"/>
      </rPr>
      <t>管理ユーザのパスワード</t>
    </r>
    <r>
      <rPr>
        <sz val="11"/>
        <color rgb="FF222222"/>
        <rFont val="メイリオ"/>
        <family val="3"/>
        <charset val="128"/>
      </rPr>
      <t xml:space="preserve">'; </t>
    </r>
    <phoneticPr fontId="2"/>
  </si>
  <si>
    <r>
      <t>create role kai9tmplpg with login password '</t>
    </r>
    <r>
      <rPr>
        <sz val="11"/>
        <color rgb="FFFF0000"/>
        <rFont val="メイリオ"/>
        <family val="3"/>
        <charset val="128"/>
      </rPr>
      <t>一般ユーザのパスワード</t>
    </r>
    <r>
      <rPr>
        <sz val="11"/>
        <color rgb="FF222222"/>
        <rFont val="メイリオ"/>
        <family val="3"/>
        <charset val="128"/>
      </rPr>
      <t xml:space="preserve">'; </t>
    </r>
    <phoneticPr fontId="2"/>
  </si>
  <si>
    <t>サロゲートキーはPK隠しとも言われ、実態の一意制約が隠されてしまい、人が理解し辛くなる。</t>
    <rPh sb="10" eb="11">
      <t>カク</t>
    </rPh>
    <rPh sb="14" eb="15">
      <t>イ</t>
    </rPh>
    <rPh sb="18" eb="20">
      <t>ジッタイ</t>
    </rPh>
    <rPh sb="21" eb="23">
      <t>イチイ</t>
    </rPh>
    <rPh sb="23" eb="25">
      <t>セイヤク</t>
    </rPh>
    <rPh sb="26" eb="27">
      <t>カク</t>
    </rPh>
    <rPh sb="34" eb="35">
      <t>ヒト</t>
    </rPh>
    <rPh sb="36" eb="38">
      <t>リカイ</t>
    </rPh>
    <rPh sb="39" eb="40">
      <t>ヅラ</t>
    </rPh>
    <phoneticPr fontId="2"/>
  </si>
  <si>
    <t>極力、ナチュラルキーをユニークインデックスとして別途作成し一位制約を可視化する事</t>
    <rPh sb="0" eb="2">
      <t>キョクリョク</t>
    </rPh>
    <rPh sb="24" eb="26">
      <t>ベット</t>
    </rPh>
    <rPh sb="26" eb="28">
      <t>サクセイ</t>
    </rPh>
    <rPh sb="29" eb="31">
      <t>イチイ</t>
    </rPh>
    <rPh sb="31" eb="33">
      <t>セイヤク</t>
    </rPh>
    <rPh sb="34" eb="37">
      <t>カシカ</t>
    </rPh>
    <rPh sb="39" eb="40">
      <t>コト</t>
    </rPh>
    <phoneticPr fontId="2"/>
  </si>
  <si>
    <t>テーブル定義書の書き方</t>
    <rPh sb="4" eb="7">
      <t>テイギショ</t>
    </rPh>
    <rPh sb="8" eb="9">
      <t>カ</t>
    </rPh>
    <rPh sb="10" eb="11">
      <t>カタ</t>
    </rPh>
    <phoneticPr fontId="15"/>
  </si>
  <si>
    <t>テーブル作成方法</t>
    <rPh sb="4" eb="6">
      <t>サクセイ</t>
    </rPh>
    <rPh sb="6" eb="8">
      <t>ホウホウ</t>
    </rPh>
    <phoneticPr fontId="15"/>
  </si>
  <si>
    <t>各テーブルシートの、これら4箇所を、SQLとして発行する。</t>
    <rPh sb="0" eb="1">
      <t>カク</t>
    </rPh>
    <rPh sb="14" eb="16">
      <t>カショ</t>
    </rPh>
    <rPh sb="24" eb="26">
      <t>ハッコウ</t>
    </rPh>
    <phoneticPr fontId="2"/>
  </si>
  <si>
    <t>コマンドプロンプトでDBに接続する。</t>
    <rPh sb="13" eb="15">
      <t>セツゾク</t>
    </rPh>
    <phoneticPr fontId="2"/>
  </si>
  <si>
    <t>例）</t>
    <rPh sb="0" eb="1">
      <t>レイ</t>
    </rPh>
    <phoneticPr fontId="2"/>
  </si>
  <si>
    <t>エクセルから、直接全ての行をコピーして、一度に貼り付ける。これを、4箇所分実施(DDL_A、DDL_B、コメント_A、コメント_B)。</t>
    <rPh sb="7" eb="9">
      <t>チョクセツ</t>
    </rPh>
    <rPh sb="9" eb="10">
      <t>スベ</t>
    </rPh>
    <rPh sb="12" eb="13">
      <t>ギョウ</t>
    </rPh>
    <rPh sb="20" eb="22">
      <t>イチド</t>
    </rPh>
    <rPh sb="23" eb="24">
      <t>ハ</t>
    </rPh>
    <rPh sb="25" eb="26">
      <t>ツ</t>
    </rPh>
    <rPh sb="34" eb="36">
      <t>カショ</t>
    </rPh>
    <rPh sb="36" eb="37">
      <t>フン</t>
    </rPh>
    <rPh sb="37" eb="39">
      <t>ジッシ</t>
    </rPh>
    <phoneticPr fontId="2"/>
  </si>
  <si>
    <t>--LOGINユーザの権限</t>
    <rPh sb="11" eb="13">
      <t>ケンゲン</t>
    </rPh>
    <phoneticPr fontId="2"/>
  </si>
  <si>
    <t>--シリアル型がある場合、シーケンスにも権限付与が必要</t>
    <phoneticPr fontId="2"/>
  </si>
  <si>
    <t>--ユニークインデックス</t>
    <phoneticPr fontId="2"/>
  </si>
  <si>
    <t>STEP1</t>
    <phoneticPr fontId="2"/>
  </si>
  <si>
    <t>STEP2</t>
    <phoneticPr fontId="2"/>
  </si>
  <si>
    <t>テーブルを作成する。</t>
    <rPh sb="5" eb="7">
      <t>サクセイ</t>
    </rPh>
    <phoneticPr fontId="2"/>
  </si>
  <si>
    <t>STEP3</t>
    <phoneticPr fontId="2"/>
  </si>
  <si>
    <t>権限付与、インデックスの作成を行う</t>
    <rPh sb="0" eb="2">
      <t>ケンゲン</t>
    </rPh>
    <rPh sb="2" eb="4">
      <t>フヨ</t>
    </rPh>
    <rPh sb="12" eb="14">
      <t>サクセイ</t>
    </rPh>
    <rPh sb="15" eb="16">
      <t>オコナ</t>
    </rPh>
    <phoneticPr fontId="2"/>
  </si>
  <si>
    <t>エクセル下部から、一度に全てコピーし、貼り付ける。</t>
    <rPh sb="4" eb="6">
      <t>カブ</t>
    </rPh>
    <rPh sb="9" eb="11">
      <t>イチド</t>
    </rPh>
    <rPh sb="12" eb="13">
      <t>スベ</t>
    </rPh>
    <rPh sb="19" eb="20">
      <t>ハ</t>
    </rPh>
    <rPh sb="21" eb="22">
      <t>ツ</t>
    </rPh>
    <phoneticPr fontId="2"/>
  </si>
  <si>
    <t>STEP4</t>
    <phoneticPr fontId="2"/>
  </si>
  <si>
    <t>\q</t>
    <phoneticPr fontId="2"/>
  </si>
  <si>
    <t>DB切断</t>
    <rPh sb="2" eb="4">
      <t>セツダン</t>
    </rPh>
    <phoneticPr fontId="2"/>
  </si>
  <si>
    <t>--無し</t>
    <rPh sb="2" eb="3">
      <t>ナ</t>
    </rPh>
    <phoneticPr fontId="2"/>
  </si>
  <si>
    <t>kai9tmplpg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</si>
</sst>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メイリオ"/>
      <family val="3"/>
      <charset val="128"/>
    </font>
    <font>
      <sz val="8"/>
      <color indexed="9"/>
      <name val="メイリオ"/>
      <family val="3"/>
      <charset val="128"/>
    </font>
    <font>
      <sz val="8"/>
      <name val="メイリオ"/>
      <family val="3"/>
      <charset val="128"/>
    </font>
    <font>
      <sz val="26"/>
      <name val="メイリオ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sz val="12"/>
      <color theme="0"/>
      <name val="メイリオ"/>
      <family val="3"/>
      <charset val="128"/>
    </font>
    <font>
      <sz val="12"/>
      <name val="メイリオ"/>
      <family val="3"/>
      <charset val="128"/>
    </font>
    <font>
      <sz val="12"/>
      <color indexed="9"/>
      <name val="メイリオ"/>
      <family val="3"/>
      <charset val="128"/>
    </font>
    <font>
      <sz val="12"/>
      <color theme="7" tint="0.59999389629810485"/>
      <name val="メイリオ"/>
      <family val="3"/>
      <charset val="128"/>
    </font>
    <font>
      <b/>
      <sz val="11"/>
      <color theme="4" tint="-0.499984740745262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color rgb="FF222222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strike/>
      <sz val="11"/>
      <color theme="1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1"/>
      <color theme="0"/>
      <name val="メイリオ"/>
      <family val="3"/>
    </font>
    <font>
      <b/>
      <sz val="12"/>
      <color rgb="FF000000"/>
      <name val="メイリオ"/>
      <family val="3"/>
    </font>
    <font>
      <sz val="8"/>
      <color indexed="9"/>
      <name val="メイリオ"/>
      <family val="3"/>
    </font>
    <font>
      <sz val="11"/>
      <name val="Meiryo UI"/>
      <family val="3"/>
      <charset val="128"/>
    </font>
    <font>
      <sz val="11"/>
      <color theme="0" tint="-0.499984740745262"/>
      <name val="Meiryo UI"/>
      <family val="3"/>
      <charset val="128"/>
    </font>
    <font>
      <sz val="11"/>
      <color rgb="FF0070C0"/>
      <name val="Meiryo UI"/>
      <family val="3"/>
      <charset val="128"/>
    </font>
    <font>
      <sz val="11"/>
      <color rgb="FFFF0000"/>
      <name val="メイリオ"/>
      <family val="3"/>
      <charset val="128"/>
    </font>
    <font>
      <b/>
      <sz val="11"/>
      <name val="Meiryo UI"/>
      <family val="3"/>
      <charset val="128"/>
    </font>
    <font>
      <b/>
      <sz val="11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155">
    <xf numFmtId="0" fontId="0" fillId="0" borderId="0" xfId="0"/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0" xfId="2" applyFont="1"/>
    <xf numFmtId="0" fontId="6" fillId="0" borderId="1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1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9" fillId="0" borderId="0" xfId="0" applyFont="1"/>
    <xf numFmtId="0" fontId="9" fillId="0" borderId="6" xfId="0" applyFont="1" applyBorder="1"/>
    <xf numFmtId="14" fontId="9" fillId="0" borderId="6" xfId="0" applyNumberFormat="1" applyFont="1" applyBorder="1" applyAlignment="1">
      <alignment horizontal="left"/>
    </xf>
    <xf numFmtId="0" fontId="9" fillId="0" borderId="10" xfId="0" applyFont="1" applyBorder="1"/>
    <xf numFmtId="0" fontId="9" fillId="0" borderId="6" xfId="0" applyFont="1" applyBorder="1" applyAlignment="1">
      <alignment shrinkToFit="1"/>
    </xf>
    <xf numFmtId="0" fontId="4" fillId="0" borderId="0" xfId="1" applyFont="1" applyAlignment="1">
      <alignment vertical="center"/>
    </xf>
    <xf numFmtId="0" fontId="11" fillId="0" borderId="0" xfId="3" applyFont="1"/>
    <xf numFmtId="0" fontId="10" fillId="6" borderId="6" xfId="3" applyFont="1" applyFill="1" applyBorder="1" applyAlignment="1">
      <alignment horizontal="center" vertical="center"/>
    </xf>
    <xf numFmtId="0" fontId="10" fillId="6" borderId="6" xfId="3" applyFont="1" applyFill="1" applyBorder="1" applyAlignment="1">
      <alignment vertical="top"/>
    </xf>
    <xf numFmtId="0" fontId="11" fillId="0" borderId="6" xfId="3" applyFont="1" applyBorder="1" applyAlignment="1">
      <alignment vertical="top"/>
    </xf>
    <xf numFmtId="0" fontId="11" fillId="0" borderId="6" xfId="3" applyFont="1" applyBorder="1" applyAlignment="1">
      <alignment vertical="top" wrapText="1"/>
    </xf>
    <xf numFmtId="14" fontId="11" fillId="0" borderId="6" xfId="3" applyNumberFormat="1" applyFont="1" applyBorder="1" applyAlignment="1">
      <alignment horizontal="center" vertical="top"/>
    </xf>
    <xf numFmtId="0" fontId="11" fillId="0" borderId="6" xfId="3" applyFont="1" applyBorder="1" applyAlignment="1">
      <alignment horizontal="center" vertical="top"/>
    </xf>
    <xf numFmtId="0" fontId="10" fillId="6" borderId="6" xfId="3" applyFont="1" applyFill="1" applyBorder="1"/>
    <xf numFmtId="0" fontId="11" fillId="0" borderId="6" xfId="3" applyFont="1" applyBorder="1"/>
    <xf numFmtId="0" fontId="11" fillId="0" borderId="0" xfId="0" applyFont="1"/>
    <xf numFmtId="0" fontId="12" fillId="2" borderId="6" xfId="0" applyFont="1" applyFill="1" applyBorder="1" applyAlignment="1">
      <alignment horizontal="center" vertical="center"/>
    </xf>
    <xf numFmtId="0" fontId="11" fillId="0" borderId="6" xfId="0" applyFont="1" applyBorder="1"/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shrinkToFit="1"/>
    </xf>
    <xf numFmtId="0" fontId="11" fillId="0" borderId="10" xfId="0" applyFont="1" applyBorder="1"/>
    <xf numFmtId="0" fontId="11" fillId="0" borderId="15" xfId="0" applyFont="1" applyBorder="1" applyAlignment="1">
      <alignment shrinkToFit="1"/>
    </xf>
    <xf numFmtId="0" fontId="11" fillId="0" borderId="6" xfId="0" applyFont="1" applyBorder="1" applyAlignment="1">
      <alignment shrinkToFit="1"/>
    </xf>
    <xf numFmtId="0" fontId="11" fillId="3" borderId="10" xfId="0" applyFont="1" applyFill="1" applyBorder="1"/>
    <xf numFmtId="0" fontId="11" fillId="3" borderId="12" xfId="0" applyFont="1" applyFill="1" applyBorder="1"/>
    <xf numFmtId="0" fontId="11" fillId="3" borderId="16" xfId="0" applyFont="1" applyFill="1" applyBorder="1"/>
    <xf numFmtId="0" fontId="5" fillId="5" borderId="6" xfId="1" applyFont="1" applyFill="1" applyBorder="1" applyAlignment="1">
      <alignment horizontal="right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left" vertical="center"/>
    </xf>
    <xf numFmtId="0" fontId="14" fillId="7" borderId="0" xfId="0" applyFont="1" applyFill="1"/>
    <xf numFmtId="0" fontId="16" fillId="7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6" fillId="0" borderId="3" xfId="0" applyFont="1" applyBorder="1"/>
    <xf numFmtId="0" fontId="16" fillId="0" borderId="4" xfId="0" applyFont="1" applyBorder="1"/>
    <xf numFmtId="0" fontId="16" fillId="0" borderId="5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9" xfId="0" applyFont="1" applyBorder="1"/>
    <xf numFmtId="0" fontId="20" fillId="8" borderId="0" xfId="0" applyFont="1" applyFill="1" applyAlignment="1">
      <alignment shrinkToFit="1"/>
    </xf>
    <xf numFmtId="0" fontId="4" fillId="0" borderId="11" xfId="1" applyFont="1" applyBorder="1" applyAlignment="1">
      <alignment vertical="center"/>
    </xf>
    <xf numFmtId="0" fontId="13" fillId="5" borderId="10" xfId="0" applyFont="1" applyFill="1" applyBorder="1" applyAlignment="1">
      <alignment vertical="top"/>
    </xf>
    <xf numFmtId="0" fontId="0" fillId="5" borderId="0" xfId="0" applyFill="1"/>
    <xf numFmtId="0" fontId="9" fillId="0" borderId="8" xfId="0" applyFont="1" applyBorder="1" applyAlignment="1">
      <alignment vertical="top"/>
    </xf>
    <xf numFmtId="0" fontId="5" fillId="4" borderId="10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9" fillId="0" borderId="24" xfId="0" applyFont="1" applyBorder="1"/>
    <xf numFmtId="0" fontId="9" fillId="0" borderId="6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 shrinkToFit="1"/>
    </xf>
    <xf numFmtId="0" fontId="11" fillId="0" borderId="0" xfId="0" quotePrefix="1" applyFont="1"/>
    <xf numFmtId="0" fontId="11" fillId="9" borderId="0" xfId="0" applyFont="1" applyFill="1"/>
    <xf numFmtId="0" fontId="11" fillId="3" borderId="9" xfId="0" applyFont="1" applyFill="1" applyBorder="1"/>
    <xf numFmtId="0" fontId="11" fillId="0" borderId="10" xfId="0" applyFont="1" applyBorder="1" applyAlignment="1">
      <alignment shrinkToFit="1"/>
    </xf>
    <xf numFmtId="0" fontId="9" fillId="0" borderId="24" xfId="0" applyFont="1" applyBorder="1" applyAlignment="1">
      <alignment shrinkToFit="1"/>
    </xf>
    <xf numFmtId="0" fontId="24" fillId="0" borderId="0" xfId="0" applyFont="1"/>
    <xf numFmtId="0" fontId="24" fillId="9" borderId="0" xfId="0" applyFont="1" applyFill="1"/>
    <xf numFmtId="0" fontId="12" fillId="2" borderId="14" xfId="0" applyFont="1" applyFill="1" applyBorder="1" applyAlignment="1">
      <alignment horizontal="center" vertical="center" shrinkToFit="1"/>
    </xf>
    <xf numFmtId="0" fontId="10" fillId="8" borderId="10" xfId="0" applyFont="1" applyFill="1" applyBorder="1"/>
    <xf numFmtId="0" fontId="10" fillId="8" borderId="12" xfId="0" applyFont="1" applyFill="1" applyBorder="1"/>
    <xf numFmtId="0" fontId="10" fillId="8" borderId="16" xfId="0" applyFont="1" applyFill="1" applyBorder="1"/>
    <xf numFmtId="0" fontId="11" fillId="0" borderId="6" xfId="3" applyFont="1" applyBorder="1" applyAlignment="1">
      <alignment vertical="top" shrinkToFit="1"/>
    </xf>
    <xf numFmtId="0" fontId="11" fillId="0" borderId="6" xfId="0" applyFont="1" applyBorder="1" applyAlignment="1">
      <alignment horizontal="left" shrinkToFit="1"/>
    </xf>
    <xf numFmtId="0" fontId="11" fillId="0" borderId="6" xfId="3" applyFont="1" applyBorder="1" applyAlignment="1">
      <alignment horizontal="left" vertical="top"/>
    </xf>
    <xf numFmtId="0" fontId="11" fillId="0" borderId="6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11" fillId="0" borderId="10" xfId="0" applyFont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center" shrinkToFit="1"/>
    </xf>
    <xf numFmtId="0" fontId="12" fillId="2" borderId="13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center" vertical="center" shrinkToFit="1"/>
    </xf>
    <xf numFmtId="0" fontId="9" fillId="0" borderId="10" xfId="0" applyFont="1" applyBorder="1" applyAlignment="1">
      <alignment vertical="top"/>
    </xf>
    <xf numFmtId="0" fontId="11" fillId="0" borderId="3" xfId="0" applyFont="1" applyBorder="1"/>
    <xf numFmtId="0" fontId="11" fillId="0" borderId="4" xfId="0" applyFont="1" applyBorder="1"/>
    <xf numFmtId="0" fontId="11" fillId="0" borderId="4" xfId="0" applyFont="1" applyBorder="1" applyAlignment="1">
      <alignment horizontal="center" vertical="top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left" shrinkToFit="1"/>
    </xf>
    <xf numFmtId="0" fontId="11" fillId="0" borderId="4" xfId="0" applyFont="1" applyBorder="1" applyAlignment="1">
      <alignment shrinkToFit="1"/>
    </xf>
    <xf numFmtId="0" fontId="11" fillId="0" borderId="1" xfId="0" applyFont="1" applyBorder="1"/>
    <xf numFmtId="0" fontId="9" fillId="0" borderId="0" xfId="0" applyFont="1" applyAlignment="1">
      <alignment horizontal="center" vertical="top"/>
    </xf>
    <xf numFmtId="0" fontId="11" fillId="0" borderId="0" xfId="3" applyFont="1" applyAlignment="1">
      <alignment vertical="top"/>
    </xf>
    <xf numFmtId="0" fontId="11" fillId="0" borderId="0" xfId="3" applyFont="1" applyAlignment="1">
      <alignment vertical="top" shrinkToFit="1"/>
    </xf>
    <xf numFmtId="0" fontId="11" fillId="0" borderId="0" xfId="0" applyFont="1" applyAlignment="1">
      <alignment horizontal="left" shrinkToFit="1"/>
    </xf>
    <xf numFmtId="0" fontId="11" fillId="0" borderId="0" xfId="0" applyFont="1" applyAlignment="1">
      <alignment shrinkToFit="1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7" xfId="0" applyFont="1" applyBorder="1"/>
    <xf numFmtId="0" fontId="11" fillId="0" borderId="8" xfId="0" applyFont="1" applyBorder="1"/>
    <xf numFmtId="0" fontId="11" fillId="0" borderId="8" xfId="0" applyFont="1" applyBorder="1" applyAlignment="1">
      <alignment horizontal="center" vertical="top"/>
    </xf>
    <xf numFmtId="0" fontId="11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 shrinkToFit="1"/>
    </xf>
    <xf numFmtId="0" fontId="11" fillId="0" borderId="8" xfId="0" applyFont="1" applyBorder="1" applyAlignment="1">
      <alignment horizontal="left" shrinkToFit="1"/>
    </xf>
    <xf numFmtId="0" fontId="11" fillId="0" borderId="8" xfId="0" applyFont="1" applyBorder="1" applyAlignment="1">
      <alignment shrinkToFit="1"/>
    </xf>
    <xf numFmtId="0" fontId="27" fillId="0" borderId="0" xfId="0" applyFont="1"/>
    <xf numFmtId="49" fontId="11" fillId="9" borderId="0" xfId="0" applyNumberFormat="1" applyFont="1" applyFill="1"/>
    <xf numFmtId="0" fontId="24" fillId="0" borderId="10" xfId="0" applyFont="1" applyBorder="1"/>
    <xf numFmtId="0" fontId="24" fillId="0" borderId="12" xfId="0" applyFont="1" applyBorder="1"/>
    <xf numFmtId="0" fontId="24" fillId="0" borderId="16" xfId="0" applyFont="1" applyBorder="1"/>
    <xf numFmtId="0" fontId="24" fillId="9" borderId="10" xfId="0" applyFont="1" applyFill="1" applyBorder="1"/>
    <xf numFmtId="0" fontId="24" fillId="9" borderId="12" xfId="0" applyFont="1" applyFill="1" applyBorder="1"/>
    <xf numFmtId="0" fontId="24" fillId="9" borderId="16" xfId="0" applyFont="1" applyFill="1" applyBorder="1"/>
    <xf numFmtId="0" fontId="28" fillId="0" borderId="0" xfId="0" applyFont="1"/>
    <xf numFmtId="0" fontId="11" fillId="10" borderId="14" xfId="0" applyFont="1" applyFill="1" applyBorder="1" applyAlignment="1">
      <alignment shrinkToFit="1"/>
    </xf>
    <xf numFmtId="0" fontId="11" fillId="10" borderId="15" xfId="0" applyFont="1" applyFill="1" applyBorder="1" applyAlignment="1">
      <alignment shrinkToFit="1"/>
    </xf>
    <xf numFmtId="0" fontId="11" fillId="10" borderId="13" xfId="0" applyFont="1" applyFill="1" applyBorder="1" applyAlignment="1">
      <alignment shrinkToFit="1"/>
    </xf>
    <xf numFmtId="0" fontId="14" fillId="7" borderId="10" xfId="0" applyFont="1" applyFill="1" applyBorder="1"/>
    <xf numFmtId="0" fontId="16" fillId="7" borderId="12" xfId="0" applyFont="1" applyFill="1" applyBorder="1"/>
    <xf numFmtId="0" fontId="16" fillId="7" borderId="16" xfId="0" applyFont="1" applyFill="1" applyBorder="1"/>
    <xf numFmtId="0" fontId="9" fillId="0" borderId="4" xfId="0" applyFont="1" applyBorder="1"/>
    <xf numFmtId="0" fontId="9" fillId="0" borderId="8" xfId="0" applyFont="1" applyBorder="1"/>
    <xf numFmtId="0" fontId="29" fillId="0" borderId="0" xfId="0" applyFont="1"/>
    <xf numFmtId="0" fontId="14" fillId="9" borderId="0" xfId="0" applyFont="1" applyFill="1"/>
    <xf numFmtId="0" fontId="16" fillId="9" borderId="0" xfId="0" applyFont="1" applyFill="1"/>
    <xf numFmtId="49" fontId="11" fillId="0" borderId="0" xfId="0" applyNumberFormat="1" applyFont="1"/>
    <xf numFmtId="0" fontId="10" fillId="6" borderId="6" xfId="2" applyFont="1" applyFill="1" applyBorder="1" applyAlignment="1">
      <alignment vertical="center"/>
    </xf>
    <xf numFmtId="0" fontId="8" fillId="0" borderId="6" xfId="2" applyFont="1" applyBorder="1" applyAlignment="1">
      <alignment vertical="center"/>
    </xf>
    <xf numFmtId="176" fontId="8" fillId="0" borderId="6" xfId="2" applyNumberFormat="1" applyFont="1" applyBorder="1" applyAlignment="1">
      <alignment horizontal="left" vertical="center"/>
    </xf>
    <xf numFmtId="0" fontId="7" fillId="0" borderId="11" xfId="2" applyFont="1" applyBorder="1" applyAlignment="1">
      <alignment horizontal="center"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14" fontId="9" fillId="0" borderId="10" xfId="0" applyNumberFormat="1" applyFont="1" applyBorder="1" applyAlignment="1">
      <alignment horizontal="center"/>
    </xf>
    <xf numFmtId="14" fontId="9" fillId="0" borderId="16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 shrinkToFit="1"/>
    </xf>
    <xf numFmtId="0" fontId="9" fillId="0" borderId="16" xfId="0" applyFont="1" applyBorder="1" applyAlignment="1">
      <alignment horizontal="center" shrinkToFit="1"/>
    </xf>
    <xf numFmtId="0" fontId="23" fillId="2" borderId="10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23" fillId="5" borderId="10" xfId="0" applyFont="1" applyFill="1" applyBorder="1" applyAlignment="1">
      <alignment horizontal="left" vertical="center"/>
    </xf>
    <xf numFmtId="0" fontId="5" fillId="5" borderId="16" xfId="0" applyFont="1" applyFill="1" applyBorder="1" applyAlignment="1">
      <alignment horizontal="left" vertical="center"/>
    </xf>
  </cellXfs>
  <cellStyles count="4">
    <cellStyle name="標準" xfId="0" builtinId="0"/>
    <cellStyle name="標準 2" xfId="3" xr:uid="{5E015C1C-66E3-4121-A58D-05709A56E72C}"/>
    <cellStyle name="標準_受入登録（詳細）2000バージョン" xfId="1" xr:uid="{00000000-0005-0000-0000-000002000000}"/>
    <cellStyle name="標準_詳細設計書_サンプル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39</xdr:row>
      <xdr:rowOff>114300</xdr:rowOff>
    </xdr:from>
    <xdr:to>
      <xdr:col>19</xdr:col>
      <xdr:colOff>228601</xdr:colOff>
      <xdr:row>47</xdr:row>
      <xdr:rowOff>160712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321FAEB-F18D-4DFA-9358-F86FC4F0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6" y="8410575"/>
          <a:ext cx="5829300" cy="1646612"/>
        </a:xfrm>
        <a:prstGeom prst="rect">
          <a:avLst/>
        </a:prstGeom>
      </xdr:spPr>
    </xdr:pic>
    <xdr:clientData/>
  </xdr:twoCellAnchor>
  <xdr:twoCellAnchor>
    <xdr:from>
      <xdr:col>0</xdr:col>
      <xdr:colOff>342900</xdr:colOff>
      <xdr:row>105</xdr:row>
      <xdr:rowOff>38101</xdr:rowOff>
    </xdr:from>
    <xdr:to>
      <xdr:col>37</xdr:col>
      <xdr:colOff>285750</xdr:colOff>
      <xdr:row>116</xdr:row>
      <xdr:rowOff>152482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30BBCA4F-7022-FAA8-E792-57171B75921F}"/>
            </a:ext>
          </a:extLst>
        </xdr:cNvPr>
        <xdr:cNvGrpSpPr/>
      </xdr:nvGrpSpPr>
      <xdr:grpSpPr>
        <a:xfrm>
          <a:off x="342900" y="1114425"/>
          <a:ext cx="12982575" cy="0"/>
          <a:chOff x="342900" y="20002501"/>
          <a:chExt cx="12982575" cy="2314656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C45143F5-84E9-9717-7C85-21BEB3A86C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42900" y="20002501"/>
            <a:ext cx="12982575" cy="2314656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6DF284B6-7E0D-4A62-BFB5-E8BA7EDBC783}"/>
              </a:ext>
            </a:extLst>
          </xdr:cNvPr>
          <xdr:cNvSpPr/>
        </xdr:nvSpPr>
        <xdr:spPr>
          <a:xfrm>
            <a:off x="3667125" y="20297775"/>
            <a:ext cx="1857376" cy="1933575"/>
          </a:xfrm>
          <a:prstGeom prst="rect">
            <a:avLst/>
          </a:prstGeom>
          <a:noFill/>
          <a:ln w="412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DA1229BF-3299-87EE-2C05-5D629DBB535B}"/>
              </a:ext>
            </a:extLst>
          </xdr:cNvPr>
          <xdr:cNvSpPr/>
        </xdr:nvSpPr>
        <xdr:spPr>
          <a:xfrm>
            <a:off x="5667375" y="20297775"/>
            <a:ext cx="1866900" cy="1933575"/>
          </a:xfrm>
          <a:prstGeom prst="rect">
            <a:avLst/>
          </a:prstGeom>
          <a:noFill/>
          <a:ln w="412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1FC09024-7559-3F33-A387-323BDB08508B}"/>
              </a:ext>
            </a:extLst>
          </xdr:cNvPr>
          <xdr:cNvSpPr/>
        </xdr:nvSpPr>
        <xdr:spPr>
          <a:xfrm>
            <a:off x="7648575" y="20297775"/>
            <a:ext cx="2495550" cy="1933575"/>
          </a:xfrm>
          <a:prstGeom prst="rect">
            <a:avLst/>
          </a:prstGeom>
          <a:noFill/>
          <a:ln w="412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AA60D76F-B25B-1BE4-3562-B9115767A5F9}"/>
              </a:ext>
            </a:extLst>
          </xdr:cNvPr>
          <xdr:cNvSpPr/>
        </xdr:nvSpPr>
        <xdr:spPr>
          <a:xfrm>
            <a:off x="10277475" y="20297775"/>
            <a:ext cx="2743200" cy="1933575"/>
          </a:xfrm>
          <a:prstGeom prst="rect">
            <a:avLst/>
          </a:prstGeom>
          <a:noFill/>
          <a:ln w="412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342900</xdr:colOff>
      <xdr:row>119</xdr:row>
      <xdr:rowOff>152400</xdr:rowOff>
    </xdr:from>
    <xdr:to>
      <xdr:col>16</xdr:col>
      <xdr:colOff>124581</xdr:colOff>
      <xdr:row>131</xdr:row>
      <xdr:rowOff>28893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23725374-0781-2F21-A266-74791DE2C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" y="24126825"/>
          <a:ext cx="5420481" cy="2276793"/>
        </a:xfrm>
        <a:prstGeom prst="rect">
          <a:avLst/>
        </a:prstGeom>
      </xdr:spPr>
    </xdr:pic>
    <xdr:clientData/>
  </xdr:twoCellAnchor>
  <xdr:twoCellAnchor>
    <xdr:from>
      <xdr:col>2</xdr:col>
      <xdr:colOff>352424</xdr:colOff>
      <xdr:row>123</xdr:row>
      <xdr:rowOff>123826</xdr:rowOff>
    </xdr:from>
    <xdr:to>
      <xdr:col>12</xdr:col>
      <xdr:colOff>190499</xdr:colOff>
      <xdr:row>130</xdr:row>
      <xdr:rowOff>95251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A0A402C4-97F7-42A9-9EC6-283A13BC6B02}"/>
            </a:ext>
          </a:extLst>
        </xdr:cNvPr>
        <xdr:cNvSpPr/>
      </xdr:nvSpPr>
      <xdr:spPr>
        <a:xfrm>
          <a:off x="1057274" y="24898351"/>
          <a:ext cx="3362325" cy="1371600"/>
        </a:xfrm>
        <a:prstGeom prst="rect">
          <a:avLst/>
        </a:prstGeom>
        <a:noFill/>
        <a:ln w="412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271462</xdr:colOff>
      <xdr:row>116</xdr:row>
      <xdr:rowOff>19050</xdr:rowOff>
    </xdr:from>
    <xdr:to>
      <xdr:col>13</xdr:col>
      <xdr:colOff>57150</xdr:colOff>
      <xdr:row>123</xdr:row>
      <xdr:rowOff>123826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CA09D111-AA75-4110-ADCD-A515042C4DAE}"/>
            </a:ext>
          </a:extLst>
        </xdr:cNvPr>
        <xdr:cNvCxnSpPr>
          <a:endCxn id="12" idx="0"/>
        </xdr:cNvCxnSpPr>
      </xdr:nvCxnSpPr>
      <xdr:spPr>
        <a:xfrm flipH="1">
          <a:off x="2738437" y="23393400"/>
          <a:ext cx="1900238" cy="1504951"/>
        </a:xfrm>
        <a:prstGeom prst="straightConnector1">
          <a:avLst/>
        </a:prstGeom>
        <a:ln w="38100"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137</xdr:row>
      <xdr:rowOff>161925</xdr:rowOff>
    </xdr:from>
    <xdr:to>
      <xdr:col>21</xdr:col>
      <xdr:colOff>28575</xdr:colOff>
      <xdr:row>158</xdr:row>
      <xdr:rowOff>152985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B0E38418-FF87-1ED9-8908-60DF3EF4ECC2}"/>
            </a:ext>
          </a:extLst>
        </xdr:cNvPr>
        <xdr:cNvGrpSpPr/>
      </xdr:nvGrpSpPr>
      <xdr:grpSpPr>
        <a:xfrm>
          <a:off x="419100" y="1114425"/>
          <a:ext cx="7010400" cy="0"/>
          <a:chOff x="8601075" y="27384375"/>
          <a:chExt cx="7010400" cy="4191585"/>
        </a:xfrm>
      </xdr:grpSpPr>
      <xdr:pic>
        <xdr:nvPicPr>
          <xdr:cNvPr id="18" name="図 17">
            <a:extLst>
              <a:ext uri="{FF2B5EF4-FFF2-40B4-BE49-F238E27FC236}">
                <a16:creationId xmlns:a16="http://schemas.microsoft.com/office/drawing/2014/main" id="{E7F4FF9C-4AB2-0982-7B5A-FB151ECB5E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601075" y="27384375"/>
            <a:ext cx="7001852" cy="4191585"/>
          </a:xfrm>
          <a:prstGeom prst="rect">
            <a:avLst/>
          </a:prstGeom>
        </xdr:spPr>
      </xdr:pic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3D691947-57A8-1028-0CB4-86C00427DD77}"/>
              </a:ext>
            </a:extLst>
          </xdr:cNvPr>
          <xdr:cNvSpPr/>
        </xdr:nvSpPr>
        <xdr:spPr>
          <a:xfrm>
            <a:off x="8839199" y="29289375"/>
            <a:ext cx="6772276" cy="2095499"/>
          </a:xfrm>
          <a:prstGeom prst="rect">
            <a:avLst/>
          </a:prstGeom>
          <a:noFill/>
          <a:ln w="412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</xdr:col>
      <xdr:colOff>180974</xdr:colOff>
      <xdr:row>141</xdr:row>
      <xdr:rowOff>57150</xdr:rowOff>
    </xdr:from>
    <xdr:to>
      <xdr:col>45</xdr:col>
      <xdr:colOff>85725</xdr:colOff>
      <xdr:row>160</xdr:row>
      <xdr:rowOff>162470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8CE6349F-23E6-D5A9-A10D-BEADE5B84E55}"/>
            </a:ext>
          </a:extLst>
        </xdr:cNvPr>
        <xdr:cNvGrpSpPr/>
      </xdr:nvGrpSpPr>
      <xdr:grpSpPr>
        <a:xfrm>
          <a:off x="7934324" y="1114425"/>
          <a:ext cx="8010526" cy="0"/>
          <a:chOff x="276224" y="28146375"/>
          <a:chExt cx="8010526" cy="3905795"/>
        </a:xfrm>
      </xdr:grpSpPr>
      <xdr:pic>
        <xdr:nvPicPr>
          <xdr:cNvPr id="20" name="図 19">
            <a:extLst>
              <a:ext uri="{FF2B5EF4-FFF2-40B4-BE49-F238E27FC236}">
                <a16:creationId xmlns:a16="http://schemas.microsoft.com/office/drawing/2014/main" id="{BD32479C-4F5F-C383-7283-A045986E27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42900" y="28146375"/>
            <a:ext cx="7744906" cy="3905795"/>
          </a:xfrm>
          <a:prstGeom prst="rect">
            <a:avLst/>
          </a:prstGeom>
        </xdr:spPr>
      </xdr:pic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C753352F-98CE-5A91-0745-8425EBDFF837}"/>
              </a:ext>
            </a:extLst>
          </xdr:cNvPr>
          <xdr:cNvSpPr/>
        </xdr:nvSpPr>
        <xdr:spPr>
          <a:xfrm>
            <a:off x="276224" y="29232225"/>
            <a:ext cx="8010526" cy="2333625"/>
          </a:xfrm>
          <a:prstGeom prst="rect">
            <a:avLst/>
          </a:prstGeom>
          <a:noFill/>
          <a:ln w="412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</xdr:col>
      <xdr:colOff>28575</xdr:colOff>
      <xdr:row>152</xdr:row>
      <xdr:rowOff>109538</xdr:rowOff>
    </xdr:from>
    <xdr:to>
      <xdr:col>22</xdr:col>
      <xdr:colOff>180974</xdr:colOff>
      <xdr:row>152</xdr:row>
      <xdr:rowOff>114300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55519CC7-D875-4527-BD4E-C3CFBCB5ADC2}"/>
            </a:ext>
          </a:extLst>
        </xdr:cNvPr>
        <xdr:cNvCxnSpPr>
          <a:stCxn id="19" idx="3"/>
          <a:endCxn id="21" idx="1"/>
        </xdr:cNvCxnSpPr>
      </xdr:nvCxnSpPr>
      <xdr:spPr>
        <a:xfrm flipV="1">
          <a:off x="7429500" y="31084838"/>
          <a:ext cx="504824" cy="4762"/>
        </a:xfrm>
        <a:prstGeom prst="straightConnector1">
          <a:avLst/>
        </a:prstGeom>
        <a:ln w="38100"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0.79998168889431442"/>
  </sheetPr>
  <dimension ref="A1:AZ52"/>
  <sheetViews>
    <sheetView showGridLines="0" workbookViewId="0">
      <selection activeCell="T34" sqref="T34"/>
    </sheetView>
  </sheetViews>
  <sheetFormatPr defaultColWidth="2.625" defaultRowHeight="14.2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thickBo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thickTop="1">
      <c r="A9" s="8"/>
      <c r="B9" s="9"/>
      <c r="C9" s="9"/>
      <c r="D9" s="9"/>
      <c r="E9" s="9"/>
      <c r="F9" s="9"/>
      <c r="G9" s="9"/>
      <c r="H9" s="9"/>
      <c r="I9" s="138" t="s">
        <v>10</v>
      </c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40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41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3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41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3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41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3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41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3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41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3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41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3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41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3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41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3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41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3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41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3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41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3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41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3"/>
      <c r="AS21" s="6"/>
      <c r="AT21" s="6"/>
      <c r="AU21" s="6"/>
      <c r="AV21" s="6"/>
      <c r="AW21" s="6"/>
      <c r="AX21" s="6"/>
      <c r="AY21" s="6"/>
      <c r="AZ21" s="7"/>
    </row>
    <row r="22" spans="1:52" ht="10.5" customHeight="1" thickBot="1">
      <c r="A22" s="5"/>
      <c r="B22" s="6"/>
      <c r="C22" s="6"/>
      <c r="D22" s="6"/>
      <c r="E22" s="6"/>
      <c r="F22" s="6"/>
      <c r="G22" s="6"/>
      <c r="H22" s="6"/>
      <c r="I22" s="144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6"/>
      <c r="AS22" s="6"/>
      <c r="AT22" s="6"/>
      <c r="AU22" s="6"/>
      <c r="AV22" s="6"/>
      <c r="AW22" s="6"/>
      <c r="AX22" s="6"/>
      <c r="AY22" s="6"/>
      <c r="AZ22" s="7"/>
    </row>
    <row r="23" spans="1:52" ht="10.5" customHeight="1" thickTop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"/>
      <c r="AG38" s="6"/>
      <c r="AH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7"/>
    </row>
    <row r="41" spans="1:52" ht="14.2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35" t="s">
        <v>28</v>
      </c>
      <c r="AG41" s="135"/>
      <c r="AH41" s="135"/>
      <c r="AI41" s="135"/>
      <c r="AJ41" s="135"/>
      <c r="AK41" s="135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7"/>
    </row>
    <row r="42" spans="1:52" ht="14.2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35"/>
      <c r="AG42" s="135"/>
      <c r="AH42" s="135"/>
      <c r="AI42" s="135"/>
      <c r="AJ42" s="135"/>
      <c r="AK42" s="135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35" t="s">
        <v>8</v>
      </c>
      <c r="AG43" s="135"/>
      <c r="AH43" s="135"/>
      <c r="AI43" s="135"/>
      <c r="AJ43" s="135"/>
      <c r="AK43" s="135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35"/>
      <c r="AG44" s="135"/>
      <c r="AH44" s="135"/>
      <c r="AI44" s="135"/>
      <c r="AJ44" s="135"/>
      <c r="AK44" s="135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35" t="s">
        <v>29</v>
      </c>
      <c r="AG45" s="135"/>
      <c r="AH45" s="135"/>
      <c r="AI45" s="135"/>
      <c r="AJ45" s="135"/>
      <c r="AK45" s="135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35"/>
      <c r="AG46" s="135"/>
      <c r="AH46" s="135"/>
      <c r="AI46" s="135"/>
      <c r="AJ46" s="135"/>
      <c r="AK46" s="135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7"/>
    </row>
    <row r="47" spans="1:52" ht="14.2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35" t="s">
        <v>30</v>
      </c>
      <c r="AG47" s="135"/>
      <c r="AH47" s="135"/>
      <c r="AI47" s="135"/>
      <c r="AJ47" s="135"/>
      <c r="AK47" s="135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7"/>
    </row>
    <row r="48" spans="1:52" ht="14.2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35"/>
      <c r="AG48" s="135"/>
      <c r="AH48" s="135"/>
      <c r="AI48" s="135"/>
      <c r="AJ48" s="135"/>
      <c r="AK48" s="135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7"/>
    </row>
    <row r="49" spans="1:52" ht="14.2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35" t="s">
        <v>31</v>
      </c>
      <c r="AG49" s="135"/>
      <c r="AH49" s="135"/>
      <c r="AI49" s="135"/>
      <c r="AJ49" s="135"/>
      <c r="AK49" s="135"/>
      <c r="AL49" s="136"/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7"/>
    </row>
    <row r="50" spans="1:52" ht="14.25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35"/>
      <c r="AG50" s="135"/>
      <c r="AH50" s="135"/>
      <c r="AI50" s="135"/>
      <c r="AJ50" s="135"/>
      <c r="AK50" s="135"/>
      <c r="AL50" s="136"/>
      <c r="AM50" s="136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3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4"/>
    </row>
  </sheetData>
  <mergeCells count="11">
    <mergeCell ref="I9:AR22"/>
    <mergeCell ref="AF41:AK42"/>
    <mergeCell ref="AL41:AY42"/>
    <mergeCell ref="AF43:AK44"/>
    <mergeCell ref="AL43:AY44"/>
    <mergeCell ref="AF45:AK46"/>
    <mergeCell ref="AL45:AY46"/>
    <mergeCell ref="AF47:AK48"/>
    <mergeCell ref="AL47:AY48"/>
    <mergeCell ref="AF49:AK50"/>
    <mergeCell ref="AL49:AY50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7D93-EA4D-4293-9D30-3A69A9F596E6}">
  <sheetPr>
    <tabColor theme="8" tint="0.39997558519241921"/>
  </sheetPr>
  <dimension ref="A1:X23"/>
  <sheetViews>
    <sheetView showGridLines="0" zoomScale="85" zoomScaleNormal="85" workbookViewId="0">
      <selection activeCell="D12" sqref="D12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61" t="s">
        <v>47</v>
      </c>
      <c r="D1" s="114" t="s">
        <v>290</v>
      </c>
    </row>
    <row r="2" spans="1:24" s="15" customFormat="1">
      <c r="A2" s="60" t="s">
        <v>42</v>
      </c>
      <c r="B2" s="153" t="s">
        <v>52</v>
      </c>
      <c r="C2" s="154"/>
      <c r="D2" s="62" t="s">
        <v>249</v>
      </c>
      <c r="E2" s="63"/>
      <c r="F2" s="63"/>
      <c r="G2" s="63"/>
      <c r="H2"/>
      <c r="I2"/>
    </row>
    <row r="3" spans="1:24" s="15" customFormat="1" ht="18.75">
      <c r="A3" s="60" t="s">
        <v>43</v>
      </c>
      <c r="B3" s="151" t="s">
        <v>54</v>
      </c>
      <c r="C3" s="152"/>
      <c r="D3" s="64" t="s">
        <v>250</v>
      </c>
      <c r="E3" s="65" t="s">
        <v>48</v>
      </c>
      <c r="F3" s="149" t="s">
        <v>49</v>
      </c>
      <c r="G3" s="150"/>
    </row>
    <row r="4" spans="1:24" s="15" customFormat="1" ht="18.75">
      <c r="A4" s="60" t="s">
        <v>44</v>
      </c>
      <c r="B4" s="151" t="s">
        <v>56</v>
      </c>
      <c r="C4" s="152"/>
      <c r="D4" s="91" t="s">
        <v>251</v>
      </c>
      <c r="E4" s="66" t="s">
        <v>50</v>
      </c>
      <c r="F4" s="147">
        <v>45448</v>
      </c>
      <c r="G4" s="148"/>
    </row>
    <row r="5" spans="1:24" ht="8.25" customHeight="1"/>
    <row r="6" spans="1:24">
      <c r="L6" s="79" t="s">
        <v>184</v>
      </c>
      <c r="M6" s="80"/>
      <c r="N6" s="80"/>
      <c r="O6" s="80"/>
      <c r="P6" s="80"/>
      <c r="Q6" s="80"/>
      <c r="R6" s="80"/>
      <c r="S6" s="81"/>
      <c r="U6" s="31" t="s">
        <v>16</v>
      </c>
      <c r="V6" s="31" t="s">
        <v>17</v>
      </c>
    </row>
    <row r="7" spans="1:24">
      <c r="A7" s="60" t="s">
        <v>45</v>
      </c>
      <c r="B7" s="78" t="s">
        <v>7</v>
      </c>
      <c r="C7" s="78" t="s">
        <v>53</v>
      </c>
      <c r="D7" s="88" t="s">
        <v>55</v>
      </c>
      <c r="E7" s="78" t="s">
        <v>3</v>
      </c>
      <c r="F7" s="78" t="s">
        <v>4</v>
      </c>
      <c r="G7" s="78" t="s">
        <v>0</v>
      </c>
      <c r="H7" s="78" t="s">
        <v>2</v>
      </c>
      <c r="I7" s="78" t="s">
        <v>171</v>
      </c>
      <c r="J7" s="78" t="s">
        <v>194</v>
      </c>
      <c r="K7" s="78" t="s">
        <v>183</v>
      </c>
      <c r="L7" s="89" t="s">
        <v>195</v>
      </c>
      <c r="M7" s="89" t="s">
        <v>196</v>
      </c>
      <c r="N7" s="89" t="s">
        <v>197</v>
      </c>
      <c r="O7" s="89" t="s">
        <v>198</v>
      </c>
      <c r="P7" s="89" t="s">
        <v>201</v>
      </c>
      <c r="Q7" s="89" t="s">
        <v>199</v>
      </c>
      <c r="R7" s="89" t="s">
        <v>179</v>
      </c>
      <c r="S7" s="90" t="s">
        <v>200</v>
      </c>
      <c r="T7" s="89" t="s">
        <v>1</v>
      </c>
      <c r="U7" s="123" t="str">
        <f>"Create Table "&amp;D3 &amp;"("</f>
        <v>Create Table db_version_a(</v>
      </c>
      <c r="V7" s="123" t="str">
        <f>"Create Table "&amp;D4 &amp;"("</f>
        <v>Create Table db_version_b(</v>
      </c>
      <c r="W7" s="31" t="s">
        <v>73</v>
      </c>
      <c r="X7" s="31" t="s">
        <v>105</v>
      </c>
    </row>
    <row r="8" spans="1:24">
      <c r="A8" s="60" t="s">
        <v>46</v>
      </c>
      <c r="B8" s="32">
        <f>ROW()-7</f>
        <v>1</v>
      </c>
      <c r="C8" s="16" t="s">
        <v>69</v>
      </c>
      <c r="D8" s="16" t="s">
        <v>252</v>
      </c>
      <c r="E8" s="16" t="s">
        <v>62</v>
      </c>
      <c r="F8" s="68" t="s">
        <v>59</v>
      </c>
      <c r="G8" s="32" t="s">
        <v>14</v>
      </c>
      <c r="H8" s="68" t="s">
        <v>71</v>
      </c>
      <c r="I8" s="70"/>
      <c r="J8" s="32"/>
      <c r="K8" s="34" t="s">
        <v>18</v>
      </c>
      <c r="L8" s="92" t="s">
        <v>253</v>
      </c>
      <c r="M8" s="93"/>
      <c r="N8" s="93"/>
      <c r="O8" s="94"/>
      <c r="P8" s="95"/>
      <c r="Q8" s="95"/>
      <c r="R8" s="96"/>
      <c r="S8" s="97"/>
      <c r="T8" s="35"/>
      <c r="U8" s="124" t="str">
        <f t="shared" ref="U8:U12" si="0">D8&amp;" " &amp;E8&amp;" "&amp;K8&amp;","</f>
        <v>modify_count integer NOT NULL,</v>
      </c>
      <c r="V8" s="124" t="str">
        <f t="shared" ref="V8:V12" si="1">D8&amp;" " &amp;E8&amp;" "&amp;K8&amp;","</f>
        <v>modify_count integer NOT NULL,</v>
      </c>
      <c r="W8" s="124" t="str">
        <f>"COMMENT ON COLUMN "&amp;$D$3&amp;"."&amp;$D8&amp;" IS '"&amp;$C8&amp;"';"</f>
        <v>COMMENT ON COLUMN db_version_a.modify_count IS '更新回数';</v>
      </c>
      <c r="X8" s="124" t="str">
        <f>"COMMENT ON COLUMN "&amp;$D$4&amp;"."&amp;$D8&amp;" IS '"&amp;$C8&amp;"';"</f>
        <v>COMMENT ON COLUMN db_version_b.modify_count IS '更新回数';</v>
      </c>
    </row>
    <row r="9" spans="1:24">
      <c r="B9" s="32">
        <f t="shared" ref="B9:B12" si="2">ROW()-7</f>
        <v>2</v>
      </c>
      <c r="C9" s="16" t="s">
        <v>249</v>
      </c>
      <c r="D9" s="16" t="s">
        <v>254</v>
      </c>
      <c r="E9" s="16" t="s">
        <v>62</v>
      </c>
      <c r="F9" s="69" t="s">
        <v>59</v>
      </c>
      <c r="G9" s="32" t="s">
        <v>14</v>
      </c>
      <c r="H9" s="69"/>
      <c r="I9" s="69"/>
      <c r="J9" s="32"/>
      <c r="K9" s="34"/>
      <c r="L9" s="98"/>
      <c r="O9" s="99"/>
      <c r="P9" s="100"/>
      <c r="Q9" s="101"/>
      <c r="R9" s="102"/>
      <c r="S9" s="103"/>
      <c r="T9" s="35"/>
      <c r="U9" s="124" t="str">
        <f>D9&amp;" " &amp;E9&amp;" "&amp;K9&amp;","</f>
        <v>db_version integer ,</v>
      </c>
      <c r="V9" s="124" t="str">
        <f t="shared" si="1"/>
        <v>db_version integer ,</v>
      </c>
      <c r="W9" s="124" t="str">
        <f t="shared" ref="W9:W12" si="3">"COMMENT ON COLUMN "&amp;$D$3&amp;"."&amp;$D9&amp;" IS '"&amp;$C9&amp;"';"</f>
        <v>COMMENT ON COLUMN db_version_a.db_version IS 'DBバージョン';</v>
      </c>
      <c r="X9" s="124" t="str">
        <f t="shared" ref="X9:X12" si="4">"COMMENT ON COLUMN "&amp;$D$4&amp;"."&amp;$D9&amp;" IS '"&amp;$C9&amp;"';"</f>
        <v>COMMENT ON COLUMN db_version_b.db_version IS 'DBバージョン';</v>
      </c>
    </row>
    <row r="10" spans="1:24">
      <c r="B10" s="32">
        <f t="shared" si="2"/>
        <v>3</v>
      </c>
      <c r="C10" s="67" t="s">
        <v>255</v>
      </c>
      <c r="D10" s="67" t="s">
        <v>256</v>
      </c>
      <c r="E10" s="67" t="s">
        <v>62</v>
      </c>
      <c r="F10" s="68" t="s">
        <v>59</v>
      </c>
      <c r="G10" s="32" t="s">
        <v>14</v>
      </c>
      <c r="H10" s="68"/>
      <c r="I10" s="70"/>
      <c r="J10" s="32"/>
      <c r="K10" s="34"/>
      <c r="L10" s="98"/>
      <c r="O10" s="104"/>
      <c r="P10" s="100"/>
      <c r="Q10" s="103"/>
      <c r="R10" s="102"/>
      <c r="S10" s="103"/>
      <c r="T10" s="35"/>
      <c r="U10" s="124" t="str">
        <f t="shared" si="0"/>
        <v>db_version_app integer ,</v>
      </c>
      <c r="V10" s="124" t="str">
        <f t="shared" si="1"/>
        <v>db_version_app integer ,</v>
      </c>
      <c r="W10" s="124" t="str">
        <f t="shared" si="3"/>
        <v>COMMENT ON COLUMN db_version_a.db_version_app IS 'DBバージョンAPP';</v>
      </c>
      <c r="X10" s="124" t="str">
        <f t="shared" si="4"/>
        <v>COMMENT ON COLUMN db_version_b.db_version_app IS 'DBバージョンAPP';</v>
      </c>
    </row>
    <row r="11" spans="1:24">
      <c r="B11" s="32">
        <f t="shared" si="2"/>
        <v>4</v>
      </c>
      <c r="C11" s="67" t="s">
        <v>57</v>
      </c>
      <c r="D11" s="67" t="s">
        <v>35</v>
      </c>
      <c r="E11" s="67" t="s">
        <v>62</v>
      </c>
      <c r="F11" s="69" t="s">
        <v>59</v>
      </c>
      <c r="G11" s="32" t="s">
        <v>14</v>
      </c>
      <c r="H11" s="33"/>
      <c r="I11" s="32"/>
      <c r="J11" s="32"/>
      <c r="K11" s="34"/>
      <c r="L11" s="98"/>
      <c r="O11" s="104"/>
      <c r="P11" s="105"/>
      <c r="Q11" s="106"/>
      <c r="R11" s="102"/>
      <c r="S11" s="103"/>
      <c r="T11" s="67"/>
      <c r="U11" s="124" t="str">
        <f t="shared" si="0"/>
        <v>update_u_id integer ,</v>
      </c>
      <c r="V11" s="124" t="str">
        <f t="shared" si="1"/>
        <v>update_u_id integer ,</v>
      </c>
      <c r="W11" s="124" t="str">
        <f t="shared" si="3"/>
        <v>COMMENT ON COLUMN db_version_a.update_u_id IS '更新者';</v>
      </c>
      <c r="X11" s="124" t="str">
        <f t="shared" si="4"/>
        <v>COMMENT ON COLUMN db_version_b.update_u_id IS '更新者';</v>
      </c>
    </row>
    <row r="12" spans="1:24">
      <c r="B12" s="32">
        <f t="shared" si="2"/>
        <v>5</v>
      </c>
      <c r="C12" s="67" t="s">
        <v>58</v>
      </c>
      <c r="D12" s="67" t="s">
        <v>36</v>
      </c>
      <c r="E12" s="67" t="s">
        <v>64</v>
      </c>
      <c r="F12" s="69" t="s">
        <v>59</v>
      </c>
      <c r="G12" s="32" t="s">
        <v>14</v>
      </c>
      <c r="H12" s="33"/>
      <c r="I12" s="32"/>
      <c r="J12" s="32"/>
      <c r="K12" s="34"/>
      <c r="L12" s="107"/>
      <c r="M12" s="108"/>
      <c r="N12" s="108"/>
      <c r="O12" s="109"/>
      <c r="P12" s="110"/>
      <c r="Q12" s="111"/>
      <c r="R12" s="112"/>
      <c r="S12" s="113"/>
      <c r="T12" s="67"/>
      <c r="U12" s="124" t="str">
        <f t="shared" si="0"/>
        <v>update_date timestamp ,</v>
      </c>
      <c r="V12" s="124" t="str">
        <f t="shared" si="1"/>
        <v>update_date timestamp ,</v>
      </c>
      <c r="W12" s="124" t="str">
        <f t="shared" si="3"/>
        <v>COMMENT ON COLUMN db_version_a.update_date IS '更新日時';</v>
      </c>
      <c r="X12" s="124" t="str">
        <f t="shared" si="4"/>
        <v>COMMENT ON COLUMN db_version_b.update_date IS '更新日時';</v>
      </c>
    </row>
    <row r="13" spans="1:24">
      <c r="B13" s="38"/>
      <c r="C13" s="39"/>
      <c r="D13" s="39" t="s">
        <v>257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40"/>
      <c r="U13" s="125" t="str">
        <f>D13&amp;");"</f>
        <v>primary key (MODIFY_COUNT));</v>
      </c>
      <c r="V13" s="125" t="str">
        <f>D13&amp;");"</f>
        <v>primary key (MODIFY_COUNT));</v>
      </c>
      <c r="W13" s="40"/>
      <c r="X13" s="40"/>
    </row>
    <row r="15" spans="1:24">
      <c r="C15" s="115" t="s">
        <v>328</v>
      </c>
      <c r="D15" s="72"/>
      <c r="E15" s="72" t="s">
        <v>341</v>
      </c>
      <c r="F15" s="72"/>
      <c r="G15" s="72"/>
    </row>
    <row r="16" spans="1:24">
      <c r="C16" s="30" t="str">
        <f>"GRANT SELECT, INSERT, UPDATE, DELETE ON TABLE "&amp;$D$3&amp;" TO "&amp;$E15&amp;";"</f>
        <v>GRANT SELECT, INSERT, UPDATE, DELETE ON TABLE db_version_a TO kai9tmplpg;</v>
      </c>
    </row>
    <row r="17" spans="3:7">
      <c r="C17" s="30" t="str">
        <f>"GRANT SELECT, INSERT, UPDATE, DELETE ON TABLE "&amp;$D$4&amp;" TO "&amp;$E15&amp;";"</f>
        <v>GRANT SELECT, INSERT, UPDATE, DELETE ON TABLE db_version_b TO kai9tmplpg;</v>
      </c>
    </row>
    <row r="19" spans="3:7">
      <c r="C19" s="115" t="s">
        <v>329</v>
      </c>
      <c r="D19" s="72"/>
      <c r="E19" s="72"/>
      <c r="F19" s="72"/>
      <c r="G19" s="72"/>
    </row>
    <row r="20" spans="3:7">
      <c r="C20" s="134" t="s">
        <v>340</v>
      </c>
    </row>
    <row r="22" spans="3:7">
      <c r="C22" s="115" t="s">
        <v>330</v>
      </c>
      <c r="D22" s="72"/>
      <c r="E22" s="72" t="s">
        <v>127</v>
      </c>
      <c r="F22" s="72"/>
    </row>
    <row r="23" spans="3:7">
      <c r="C23" s="134" t="s">
        <v>340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 tint="0.79998168889431442"/>
  </sheetPr>
  <dimension ref="B2:F22"/>
  <sheetViews>
    <sheetView showGridLines="0" workbookViewId="0">
      <pane ySplit="2" topLeftCell="A3" activePane="bottomLeft" state="frozen"/>
      <selection activeCell="T34" sqref="T34"/>
      <selection pane="bottomLeft" activeCell="T34" sqref="T34"/>
    </sheetView>
  </sheetViews>
  <sheetFormatPr defaultRowHeight="19.5"/>
  <cols>
    <col min="1" max="1" width="5" style="21" customWidth="1"/>
    <col min="2" max="2" width="5.625" style="21" customWidth="1"/>
    <col min="3" max="3" width="18.75" style="21" customWidth="1"/>
    <col min="4" max="4" width="44.875" style="21" customWidth="1"/>
    <col min="5" max="5" width="12.875" style="21" customWidth="1"/>
    <col min="6" max="6" width="11.75" style="21" customWidth="1"/>
    <col min="7" max="256" width="9" style="21"/>
    <col min="257" max="257" width="5" style="21" customWidth="1"/>
    <col min="258" max="258" width="5.625" style="21" customWidth="1"/>
    <col min="259" max="259" width="18.75" style="21" customWidth="1"/>
    <col min="260" max="260" width="44.875" style="21" customWidth="1"/>
    <col min="261" max="261" width="12.875" style="21" customWidth="1"/>
    <col min="262" max="262" width="11.75" style="21" customWidth="1"/>
    <col min="263" max="512" width="9" style="21"/>
    <col min="513" max="513" width="5" style="21" customWidth="1"/>
    <col min="514" max="514" width="5.625" style="21" customWidth="1"/>
    <col min="515" max="515" width="18.75" style="21" customWidth="1"/>
    <col min="516" max="516" width="44.875" style="21" customWidth="1"/>
    <col min="517" max="517" width="12.875" style="21" customWidth="1"/>
    <col min="518" max="518" width="11.75" style="21" customWidth="1"/>
    <col min="519" max="768" width="9" style="21"/>
    <col min="769" max="769" width="5" style="21" customWidth="1"/>
    <col min="770" max="770" width="5.625" style="21" customWidth="1"/>
    <col min="771" max="771" width="18.75" style="21" customWidth="1"/>
    <col min="772" max="772" width="44.875" style="21" customWidth="1"/>
    <col min="773" max="773" width="12.875" style="21" customWidth="1"/>
    <col min="774" max="774" width="11.75" style="21" customWidth="1"/>
    <col min="775" max="1024" width="9" style="21"/>
    <col min="1025" max="1025" width="5" style="21" customWidth="1"/>
    <col min="1026" max="1026" width="5.625" style="21" customWidth="1"/>
    <col min="1027" max="1027" width="18.75" style="21" customWidth="1"/>
    <col min="1028" max="1028" width="44.875" style="21" customWidth="1"/>
    <col min="1029" max="1029" width="12.875" style="21" customWidth="1"/>
    <col min="1030" max="1030" width="11.75" style="21" customWidth="1"/>
    <col min="1031" max="1280" width="9" style="21"/>
    <col min="1281" max="1281" width="5" style="21" customWidth="1"/>
    <col min="1282" max="1282" width="5.625" style="21" customWidth="1"/>
    <col min="1283" max="1283" width="18.75" style="21" customWidth="1"/>
    <col min="1284" max="1284" width="44.875" style="21" customWidth="1"/>
    <col min="1285" max="1285" width="12.875" style="21" customWidth="1"/>
    <col min="1286" max="1286" width="11.75" style="21" customWidth="1"/>
    <col min="1287" max="1536" width="9" style="21"/>
    <col min="1537" max="1537" width="5" style="21" customWidth="1"/>
    <col min="1538" max="1538" width="5.625" style="21" customWidth="1"/>
    <col min="1539" max="1539" width="18.75" style="21" customWidth="1"/>
    <col min="1540" max="1540" width="44.875" style="21" customWidth="1"/>
    <col min="1541" max="1541" width="12.875" style="21" customWidth="1"/>
    <col min="1542" max="1542" width="11.75" style="21" customWidth="1"/>
    <col min="1543" max="1792" width="9" style="21"/>
    <col min="1793" max="1793" width="5" style="21" customWidth="1"/>
    <col min="1794" max="1794" width="5.625" style="21" customWidth="1"/>
    <col min="1795" max="1795" width="18.75" style="21" customWidth="1"/>
    <col min="1796" max="1796" width="44.875" style="21" customWidth="1"/>
    <col min="1797" max="1797" width="12.875" style="21" customWidth="1"/>
    <col min="1798" max="1798" width="11.75" style="21" customWidth="1"/>
    <col min="1799" max="2048" width="9" style="21"/>
    <col min="2049" max="2049" width="5" style="21" customWidth="1"/>
    <col min="2050" max="2050" width="5.625" style="21" customWidth="1"/>
    <col min="2051" max="2051" width="18.75" style="21" customWidth="1"/>
    <col min="2052" max="2052" width="44.875" style="21" customWidth="1"/>
    <col min="2053" max="2053" width="12.875" style="21" customWidth="1"/>
    <col min="2054" max="2054" width="11.75" style="21" customWidth="1"/>
    <col min="2055" max="2304" width="9" style="21"/>
    <col min="2305" max="2305" width="5" style="21" customWidth="1"/>
    <col min="2306" max="2306" width="5.625" style="21" customWidth="1"/>
    <col min="2307" max="2307" width="18.75" style="21" customWidth="1"/>
    <col min="2308" max="2308" width="44.875" style="21" customWidth="1"/>
    <col min="2309" max="2309" width="12.875" style="21" customWidth="1"/>
    <col min="2310" max="2310" width="11.75" style="21" customWidth="1"/>
    <col min="2311" max="2560" width="9" style="21"/>
    <col min="2561" max="2561" width="5" style="21" customWidth="1"/>
    <col min="2562" max="2562" width="5.625" style="21" customWidth="1"/>
    <col min="2563" max="2563" width="18.75" style="21" customWidth="1"/>
    <col min="2564" max="2564" width="44.875" style="21" customWidth="1"/>
    <col min="2565" max="2565" width="12.875" style="21" customWidth="1"/>
    <col min="2566" max="2566" width="11.75" style="21" customWidth="1"/>
    <col min="2567" max="2816" width="9" style="21"/>
    <col min="2817" max="2817" width="5" style="21" customWidth="1"/>
    <col min="2818" max="2818" width="5.625" style="21" customWidth="1"/>
    <col min="2819" max="2819" width="18.75" style="21" customWidth="1"/>
    <col min="2820" max="2820" width="44.875" style="21" customWidth="1"/>
    <col min="2821" max="2821" width="12.875" style="21" customWidth="1"/>
    <col min="2822" max="2822" width="11.75" style="21" customWidth="1"/>
    <col min="2823" max="3072" width="9" style="21"/>
    <col min="3073" max="3073" width="5" style="21" customWidth="1"/>
    <col min="3074" max="3074" width="5.625" style="21" customWidth="1"/>
    <col min="3075" max="3075" width="18.75" style="21" customWidth="1"/>
    <col min="3076" max="3076" width="44.875" style="21" customWidth="1"/>
    <col min="3077" max="3077" width="12.875" style="21" customWidth="1"/>
    <col min="3078" max="3078" width="11.75" style="21" customWidth="1"/>
    <col min="3079" max="3328" width="9" style="21"/>
    <col min="3329" max="3329" width="5" style="21" customWidth="1"/>
    <col min="3330" max="3330" width="5.625" style="21" customWidth="1"/>
    <col min="3331" max="3331" width="18.75" style="21" customWidth="1"/>
    <col min="3332" max="3332" width="44.875" style="21" customWidth="1"/>
    <col min="3333" max="3333" width="12.875" style="21" customWidth="1"/>
    <col min="3334" max="3334" width="11.75" style="21" customWidth="1"/>
    <col min="3335" max="3584" width="9" style="21"/>
    <col min="3585" max="3585" width="5" style="21" customWidth="1"/>
    <col min="3586" max="3586" width="5.625" style="21" customWidth="1"/>
    <col min="3587" max="3587" width="18.75" style="21" customWidth="1"/>
    <col min="3588" max="3588" width="44.875" style="21" customWidth="1"/>
    <col min="3589" max="3589" width="12.875" style="21" customWidth="1"/>
    <col min="3590" max="3590" width="11.75" style="21" customWidth="1"/>
    <col min="3591" max="3840" width="9" style="21"/>
    <col min="3841" max="3841" width="5" style="21" customWidth="1"/>
    <col min="3842" max="3842" width="5.625" style="21" customWidth="1"/>
    <col min="3843" max="3843" width="18.75" style="21" customWidth="1"/>
    <col min="3844" max="3844" width="44.875" style="21" customWidth="1"/>
    <col min="3845" max="3845" width="12.875" style="21" customWidth="1"/>
    <col min="3846" max="3846" width="11.75" style="21" customWidth="1"/>
    <col min="3847" max="4096" width="9" style="21"/>
    <col min="4097" max="4097" width="5" style="21" customWidth="1"/>
    <col min="4098" max="4098" width="5.625" style="21" customWidth="1"/>
    <col min="4099" max="4099" width="18.75" style="21" customWidth="1"/>
    <col min="4100" max="4100" width="44.875" style="21" customWidth="1"/>
    <col min="4101" max="4101" width="12.875" style="21" customWidth="1"/>
    <col min="4102" max="4102" width="11.75" style="21" customWidth="1"/>
    <col min="4103" max="4352" width="9" style="21"/>
    <col min="4353" max="4353" width="5" style="21" customWidth="1"/>
    <col min="4354" max="4354" width="5.625" style="21" customWidth="1"/>
    <col min="4355" max="4355" width="18.75" style="21" customWidth="1"/>
    <col min="4356" max="4356" width="44.875" style="21" customWidth="1"/>
    <col min="4357" max="4357" width="12.875" style="21" customWidth="1"/>
    <col min="4358" max="4358" width="11.75" style="21" customWidth="1"/>
    <col min="4359" max="4608" width="9" style="21"/>
    <col min="4609" max="4609" width="5" style="21" customWidth="1"/>
    <col min="4610" max="4610" width="5.625" style="21" customWidth="1"/>
    <col min="4611" max="4611" width="18.75" style="21" customWidth="1"/>
    <col min="4612" max="4612" width="44.875" style="21" customWidth="1"/>
    <col min="4613" max="4613" width="12.875" style="21" customWidth="1"/>
    <col min="4614" max="4614" width="11.75" style="21" customWidth="1"/>
    <col min="4615" max="4864" width="9" style="21"/>
    <col min="4865" max="4865" width="5" style="21" customWidth="1"/>
    <col min="4866" max="4866" width="5.625" style="21" customWidth="1"/>
    <col min="4867" max="4867" width="18.75" style="21" customWidth="1"/>
    <col min="4868" max="4868" width="44.875" style="21" customWidth="1"/>
    <col min="4869" max="4869" width="12.875" style="21" customWidth="1"/>
    <col min="4870" max="4870" width="11.75" style="21" customWidth="1"/>
    <col min="4871" max="5120" width="9" style="21"/>
    <col min="5121" max="5121" width="5" style="21" customWidth="1"/>
    <col min="5122" max="5122" width="5.625" style="21" customWidth="1"/>
    <col min="5123" max="5123" width="18.75" style="21" customWidth="1"/>
    <col min="5124" max="5124" width="44.875" style="21" customWidth="1"/>
    <col min="5125" max="5125" width="12.875" style="21" customWidth="1"/>
    <col min="5126" max="5126" width="11.75" style="21" customWidth="1"/>
    <col min="5127" max="5376" width="9" style="21"/>
    <col min="5377" max="5377" width="5" style="21" customWidth="1"/>
    <col min="5378" max="5378" width="5.625" style="21" customWidth="1"/>
    <col min="5379" max="5379" width="18.75" style="21" customWidth="1"/>
    <col min="5380" max="5380" width="44.875" style="21" customWidth="1"/>
    <col min="5381" max="5381" width="12.875" style="21" customWidth="1"/>
    <col min="5382" max="5382" width="11.75" style="21" customWidth="1"/>
    <col min="5383" max="5632" width="9" style="21"/>
    <col min="5633" max="5633" width="5" style="21" customWidth="1"/>
    <col min="5634" max="5634" width="5.625" style="21" customWidth="1"/>
    <col min="5635" max="5635" width="18.75" style="21" customWidth="1"/>
    <col min="5636" max="5636" width="44.875" style="21" customWidth="1"/>
    <col min="5637" max="5637" width="12.875" style="21" customWidth="1"/>
    <col min="5638" max="5638" width="11.75" style="21" customWidth="1"/>
    <col min="5639" max="5888" width="9" style="21"/>
    <col min="5889" max="5889" width="5" style="21" customWidth="1"/>
    <col min="5890" max="5890" width="5.625" style="21" customWidth="1"/>
    <col min="5891" max="5891" width="18.75" style="21" customWidth="1"/>
    <col min="5892" max="5892" width="44.875" style="21" customWidth="1"/>
    <col min="5893" max="5893" width="12.875" style="21" customWidth="1"/>
    <col min="5894" max="5894" width="11.75" style="21" customWidth="1"/>
    <col min="5895" max="6144" width="9" style="21"/>
    <col min="6145" max="6145" width="5" style="21" customWidth="1"/>
    <col min="6146" max="6146" width="5.625" style="21" customWidth="1"/>
    <col min="6147" max="6147" width="18.75" style="21" customWidth="1"/>
    <col min="6148" max="6148" width="44.875" style="21" customWidth="1"/>
    <col min="6149" max="6149" width="12.875" style="21" customWidth="1"/>
    <col min="6150" max="6150" width="11.75" style="21" customWidth="1"/>
    <col min="6151" max="6400" width="9" style="21"/>
    <col min="6401" max="6401" width="5" style="21" customWidth="1"/>
    <col min="6402" max="6402" width="5.625" style="21" customWidth="1"/>
    <col min="6403" max="6403" width="18.75" style="21" customWidth="1"/>
    <col min="6404" max="6404" width="44.875" style="21" customWidth="1"/>
    <col min="6405" max="6405" width="12.875" style="21" customWidth="1"/>
    <col min="6406" max="6406" width="11.75" style="21" customWidth="1"/>
    <col min="6407" max="6656" width="9" style="21"/>
    <col min="6657" max="6657" width="5" style="21" customWidth="1"/>
    <col min="6658" max="6658" width="5.625" style="21" customWidth="1"/>
    <col min="6659" max="6659" width="18.75" style="21" customWidth="1"/>
    <col min="6660" max="6660" width="44.875" style="21" customWidth="1"/>
    <col min="6661" max="6661" width="12.875" style="21" customWidth="1"/>
    <col min="6662" max="6662" width="11.75" style="21" customWidth="1"/>
    <col min="6663" max="6912" width="9" style="21"/>
    <col min="6913" max="6913" width="5" style="21" customWidth="1"/>
    <col min="6914" max="6914" width="5.625" style="21" customWidth="1"/>
    <col min="6915" max="6915" width="18.75" style="21" customWidth="1"/>
    <col min="6916" max="6916" width="44.875" style="21" customWidth="1"/>
    <col min="6917" max="6917" width="12.875" style="21" customWidth="1"/>
    <col min="6918" max="6918" width="11.75" style="21" customWidth="1"/>
    <col min="6919" max="7168" width="9" style="21"/>
    <col min="7169" max="7169" width="5" style="21" customWidth="1"/>
    <col min="7170" max="7170" width="5.625" style="21" customWidth="1"/>
    <col min="7171" max="7171" width="18.75" style="21" customWidth="1"/>
    <col min="7172" max="7172" width="44.875" style="21" customWidth="1"/>
    <col min="7173" max="7173" width="12.875" style="21" customWidth="1"/>
    <col min="7174" max="7174" width="11.75" style="21" customWidth="1"/>
    <col min="7175" max="7424" width="9" style="21"/>
    <col min="7425" max="7425" width="5" style="21" customWidth="1"/>
    <col min="7426" max="7426" width="5.625" style="21" customWidth="1"/>
    <col min="7427" max="7427" width="18.75" style="21" customWidth="1"/>
    <col min="7428" max="7428" width="44.875" style="21" customWidth="1"/>
    <col min="7429" max="7429" width="12.875" style="21" customWidth="1"/>
    <col min="7430" max="7430" width="11.75" style="21" customWidth="1"/>
    <col min="7431" max="7680" width="9" style="21"/>
    <col min="7681" max="7681" width="5" style="21" customWidth="1"/>
    <col min="7682" max="7682" width="5.625" style="21" customWidth="1"/>
    <col min="7683" max="7683" width="18.75" style="21" customWidth="1"/>
    <col min="7684" max="7684" width="44.875" style="21" customWidth="1"/>
    <col min="7685" max="7685" width="12.875" style="21" customWidth="1"/>
    <col min="7686" max="7686" width="11.75" style="21" customWidth="1"/>
    <col min="7687" max="7936" width="9" style="21"/>
    <col min="7937" max="7937" width="5" style="21" customWidth="1"/>
    <col min="7938" max="7938" width="5.625" style="21" customWidth="1"/>
    <col min="7939" max="7939" width="18.75" style="21" customWidth="1"/>
    <col min="7940" max="7940" width="44.875" style="21" customWidth="1"/>
    <col min="7941" max="7941" width="12.875" style="21" customWidth="1"/>
    <col min="7942" max="7942" width="11.75" style="21" customWidth="1"/>
    <col min="7943" max="8192" width="9" style="21"/>
    <col min="8193" max="8193" width="5" style="21" customWidth="1"/>
    <col min="8194" max="8194" width="5.625" style="21" customWidth="1"/>
    <col min="8195" max="8195" width="18.75" style="21" customWidth="1"/>
    <col min="8196" max="8196" width="44.875" style="21" customWidth="1"/>
    <col min="8197" max="8197" width="12.875" style="21" customWidth="1"/>
    <col min="8198" max="8198" width="11.75" style="21" customWidth="1"/>
    <col min="8199" max="8448" width="9" style="21"/>
    <col min="8449" max="8449" width="5" style="21" customWidth="1"/>
    <col min="8450" max="8450" width="5.625" style="21" customWidth="1"/>
    <col min="8451" max="8451" width="18.75" style="21" customWidth="1"/>
    <col min="8452" max="8452" width="44.875" style="21" customWidth="1"/>
    <col min="8453" max="8453" width="12.875" style="21" customWidth="1"/>
    <col min="8454" max="8454" width="11.75" style="21" customWidth="1"/>
    <col min="8455" max="8704" width="9" style="21"/>
    <col min="8705" max="8705" width="5" style="21" customWidth="1"/>
    <col min="8706" max="8706" width="5.625" style="21" customWidth="1"/>
    <col min="8707" max="8707" width="18.75" style="21" customWidth="1"/>
    <col min="8708" max="8708" width="44.875" style="21" customWidth="1"/>
    <col min="8709" max="8709" width="12.875" style="21" customWidth="1"/>
    <col min="8710" max="8710" width="11.75" style="21" customWidth="1"/>
    <col min="8711" max="8960" width="9" style="21"/>
    <col min="8961" max="8961" width="5" style="21" customWidth="1"/>
    <col min="8962" max="8962" width="5.625" style="21" customWidth="1"/>
    <col min="8963" max="8963" width="18.75" style="21" customWidth="1"/>
    <col min="8964" max="8964" width="44.875" style="21" customWidth="1"/>
    <col min="8965" max="8965" width="12.875" style="21" customWidth="1"/>
    <col min="8966" max="8966" width="11.75" style="21" customWidth="1"/>
    <col min="8967" max="9216" width="9" style="21"/>
    <col min="9217" max="9217" width="5" style="21" customWidth="1"/>
    <col min="9218" max="9218" width="5.625" style="21" customWidth="1"/>
    <col min="9219" max="9219" width="18.75" style="21" customWidth="1"/>
    <col min="9220" max="9220" width="44.875" style="21" customWidth="1"/>
    <col min="9221" max="9221" width="12.875" style="21" customWidth="1"/>
    <col min="9222" max="9222" width="11.75" style="21" customWidth="1"/>
    <col min="9223" max="9472" width="9" style="21"/>
    <col min="9473" max="9473" width="5" style="21" customWidth="1"/>
    <col min="9474" max="9474" width="5.625" style="21" customWidth="1"/>
    <col min="9475" max="9475" width="18.75" style="21" customWidth="1"/>
    <col min="9476" max="9476" width="44.875" style="21" customWidth="1"/>
    <col min="9477" max="9477" width="12.875" style="21" customWidth="1"/>
    <col min="9478" max="9478" width="11.75" style="21" customWidth="1"/>
    <col min="9479" max="9728" width="9" style="21"/>
    <col min="9729" max="9729" width="5" style="21" customWidth="1"/>
    <col min="9730" max="9730" width="5.625" style="21" customWidth="1"/>
    <col min="9731" max="9731" width="18.75" style="21" customWidth="1"/>
    <col min="9732" max="9732" width="44.875" style="21" customWidth="1"/>
    <col min="9733" max="9733" width="12.875" style="21" customWidth="1"/>
    <col min="9734" max="9734" width="11.75" style="21" customWidth="1"/>
    <col min="9735" max="9984" width="9" style="21"/>
    <col min="9985" max="9985" width="5" style="21" customWidth="1"/>
    <col min="9986" max="9986" width="5.625" style="21" customWidth="1"/>
    <col min="9987" max="9987" width="18.75" style="21" customWidth="1"/>
    <col min="9988" max="9988" width="44.875" style="21" customWidth="1"/>
    <col min="9989" max="9989" width="12.875" style="21" customWidth="1"/>
    <col min="9990" max="9990" width="11.75" style="21" customWidth="1"/>
    <col min="9991" max="10240" width="9" style="21"/>
    <col min="10241" max="10241" width="5" style="21" customWidth="1"/>
    <col min="10242" max="10242" width="5.625" style="21" customWidth="1"/>
    <col min="10243" max="10243" width="18.75" style="21" customWidth="1"/>
    <col min="10244" max="10244" width="44.875" style="21" customWidth="1"/>
    <col min="10245" max="10245" width="12.875" style="21" customWidth="1"/>
    <col min="10246" max="10246" width="11.75" style="21" customWidth="1"/>
    <col min="10247" max="10496" width="9" style="21"/>
    <col min="10497" max="10497" width="5" style="21" customWidth="1"/>
    <col min="10498" max="10498" width="5.625" style="21" customWidth="1"/>
    <col min="10499" max="10499" width="18.75" style="21" customWidth="1"/>
    <col min="10500" max="10500" width="44.875" style="21" customWidth="1"/>
    <col min="10501" max="10501" width="12.875" style="21" customWidth="1"/>
    <col min="10502" max="10502" width="11.75" style="21" customWidth="1"/>
    <col min="10503" max="10752" width="9" style="21"/>
    <col min="10753" max="10753" width="5" style="21" customWidth="1"/>
    <col min="10754" max="10754" width="5.625" style="21" customWidth="1"/>
    <col min="10755" max="10755" width="18.75" style="21" customWidth="1"/>
    <col min="10756" max="10756" width="44.875" style="21" customWidth="1"/>
    <col min="10757" max="10757" width="12.875" style="21" customWidth="1"/>
    <col min="10758" max="10758" width="11.75" style="21" customWidth="1"/>
    <col min="10759" max="11008" width="9" style="21"/>
    <col min="11009" max="11009" width="5" style="21" customWidth="1"/>
    <col min="11010" max="11010" width="5.625" style="21" customWidth="1"/>
    <col min="11011" max="11011" width="18.75" style="21" customWidth="1"/>
    <col min="11012" max="11012" width="44.875" style="21" customWidth="1"/>
    <col min="11013" max="11013" width="12.875" style="21" customWidth="1"/>
    <col min="11014" max="11014" width="11.75" style="21" customWidth="1"/>
    <col min="11015" max="11264" width="9" style="21"/>
    <col min="11265" max="11265" width="5" style="21" customWidth="1"/>
    <col min="11266" max="11266" width="5.625" style="21" customWidth="1"/>
    <col min="11267" max="11267" width="18.75" style="21" customWidth="1"/>
    <col min="11268" max="11268" width="44.875" style="21" customWidth="1"/>
    <col min="11269" max="11269" width="12.875" style="21" customWidth="1"/>
    <col min="11270" max="11270" width="11.75" style="21" customWidth="1"/>
    <col min="11271" max="11520" width="9" style="21"/>
    <col min="11521" max="11521" width="5" style="21" customWidth="1"/>
    <col min="11522" max="11522" width="5.625" style="21" customWidth="1"/>
    <col min="11523" max="11523" width="18.75" style="21" customWidth="1"/>
    <col min="11524" max="11524" width="44.875" style="21" customWidth="1"/>
    <col min="11525" max="11525" width="12.875" style="21" customWidth="1"/>
    <col min="11526" max="11526" width="11.75" style="21" customWidth="1"/>
    <col min="11527" max="11776" width="9" style="21"/>
    <col min="11777" max="11777" width="5" style="21" customWidth="1"/>
    <col min="11778" max="11778" width="5.625" style="21" customWidth="1"/>
    <col min="11779" max="11779" width="18.75" style="21" customWidth="1"/>
    <col min="11780" max="11780" width="44.875" style="21" customWidth="1"/>
    <col min="11781" max="11781" width="12.875" style="21" customWidth="1"/>
    <col min="11782" max="11782" width="11.75" style="21" customWidth="1"/>
    <col min="11783" max="12032" width="9" style="21"/>
    <col min="12033" max="12033" width="5" style="21" customWidth="1"/>
    <col min="12034" max="12034" width="5.625" style="21" customWidth="1"/>
    <col min="12035" max="12035" width="18.75" style="21" customWidth="1"/>
    <col min="12036" max="12036" width="44.875" style="21" customWidth="1"/>
    <col min="12037" max="12037" width="12.875" style="21" customWidth="1"/>
    <col min="12038" max="12038" width="11.75" style="21" customWidth="1"/>
    <col min="12039" max="12288" width="9" style="21"/>
    <col min="12289" max="12289" width="5" style="21" customWidth="1"/>
    <col min="12290" max="12290" width="5.625" style="21" customWidth="1"/>
    <col min="12291" max="12291" width="18.75" style="21" customWidth="1"/>
    <col min="12292" max="12292" width="44.875" style="21" customWidth="1"/>
    <col min="12293" max="12293" width="12.875" style="21" customWidth="1"/>
    <col min="12294" max="12294" width="11.75" style="21" customWidth="1"/>
    <col min="12295" max="12544" width="9" style="21"/>
    <col min="12545" max="12545" width="5" style="21" customWidth="1"/>
    <col min="12546" max="12546" width="5.625" style="21" customWidth="1"/>
    <col min="12547" max="12547" width="18.75" style="21" customWidth="1"/>
    <col min="12548" max="12548" width="44.875" style="21" customWidth="1"/>
    <col min="12549" max="12549" width="12.875" style="21" customWidth="1"/>
    <col min="12550" max="12550" width="11.75" style="21" customWidth="1"/>
    <col min="12551" max="12800" width="9" style="21"/>
    <col min="12801" max="12801" width="5" style="21" customWidth="1"/>
    <col min="12802" max="12802" width="5.625" style="21" customWidth="1"/>
    <col min="12803" max="12803" width="18.75" style="21" customWidth="1"/>
    <col min="12804" max="12804" width="44.875" style="21" customWidth="1"/>
    <col min="12805" max="12805" width="12.875" style="21" customWidth="1"/>
    <col min="12806" max="12806" width="11.75" style="21" customWidth="1"/>
    <col min="12807" max="13056" width="9" style="21"/>
    <col min="13057" max="13057" width="5" style="21" customWidth="1"/>
    <col min="13058" max="13058" width="5.625" style="21" customWidth="1"/>
    <col min="13059" max="13059" width="18.75" style="21" customWidth="1"/>
    <col min="13060" max="13060" width="44.875" style="21" customWidth="1"/>
    <col min="13061" max="13061" width="12.875" style="21" customWidth="1"/>
    <col min="13062" max="13062" width="11.75" style="21" customWidth="1"/>
    <col min="13063" max="13312" width="9" style="21"/>
    <col min="13313" max="13313" width="5" style="21" customWidth="1"/>
    <col min="13314" max="13314" width="5.625" style="21" customWidth="1"/>
    <col min="13315" max="13315" width="18.75" style="21" customWidth="1"/>
    <col min="13316" max="13316" width="44.875" style="21" customWidth="1"/>
    <col min="13317" max="13317" width="12.875" style="21" customWidth="1"/>
    <col min="13318" max="13318" width="11.75" style="21" customWidth="1"/>
    <col min="13319" max="13568" width="9" style="21"/>
    <col min="13569" max="13569" width="5" style="21" customWidth="1"/>
    <col min="13570" max="13570" width="5.625" style="21" customWidth="1"/>
    <col min="13571" max="13571" width="18.75" style="21" customWidth="1"/>
    <col min="13572" max="13572" width="44.875" style="21" customWidth="1"/>
    <col min="13573" max="13573" width="12.875" style="21" customWidth="1"/>
    <col min="13574" max="13574" width="11.75" style="21" customWidth="1"/>
    <col min="13575" max="13824" width="9" style="21"/>
    <col min="13825" max="13825" width="5" style="21" customWidth="1"/>
    <col min="13826" max="13826" width="5.625" style="21" customWidth="1"/>
    <col min="13827" max="13827" width="18.75" style="21" customWidth="1"/>
    <col min="13828" max="13828" width="44.875" style="21" customWidth="1"/>
    <col min="13829" max="13829" width="12.875" style="21" customWidth="1"/>
    <col min="13830" max="13830" width="11.75" style="21" customWidth="1"/>
    <col min="13831" max="14080" width="9" style="21"/>
    <col min="14081" max="14081" width="5" style="21" customWidth="1"/>
    <col min="14082" max="14082" width="5.625" style="21" customWidth="1"/>
    <col min="14083" max="14083" width="18.75" style="21" customWidth="1"/>
    <col min="14084" max="14084" width="44.875" style="21" customWidth="1"/>
    <col min="14085" max="14085" width="12.875" style="21" customWidth="1"/>
    <col min="14086" max="14086" width="11.75" style="21" customWidth="1"/>
    <col min="14087" max="14336" width="9" style="21"/>
    <col min="14337" max="14337" width="5" style="21" customWidth="1"/>
    <col min="14338" max="14338" width="5.625" style="21" customWidth="1"/>
    <col min="14339" max="14339" width="18.75" style="21" customWidth="1"/>
    <col min="14340" max="14340" width="44.875" style="21" customWidth="1"/>
    <col min="14341" max="14341" width="12.875" style="21" customWidth="1"/>
    <col min="14342" max="14342" width="11.75" style="21" customWidth="1"/>
    <col min="14343" max="14592" width="9" style="21"/>
    <col min="14593" max="14593" width="5" style="21" customWidth="1"/>
    <col min="14594" max="14594" width="5.625" style="21" customWidth="1"/>
    <col min="14595" max="14595" width="18.75" style="21" customWidth="1"/>
    <col min="14596" max="14596" width="44.875" style="21" customWidth="1"/>
    <col min="14597" max="14597" width="12.875" style="21" customWidth="1"/>
    <col min="14598" max="14598" width="11.75" style="21" customWidth="1"/>
    <col min="14599" max="14848" width="9" style="21"/>
    <col min="14849" max="14849" width="5" style="21" customWidth="1"/>
    <col min="14850" max="14850" width="5.625" style="21" customWidth="1"/>
    <col min="14851" max="14851" width="18.75" style="21" customWidth="1"/>
    <col min="14852" max="14852" width="44.875" style="21" customWidth="1"/>
    <col min="14853" max="14853" width="12.875" style="21" customWidth="1"/>
    <col min="14854" max="14854" width="11.75" style="21" customWidth="1"/>
    <col min="14855" max="15104" width="9" style="21"/>
    <col min="15105" max="15105" width="5" style="21" customWidth="1"/>
    <col min="15106" max="15106" width="5.625" style="21" customWidth="1"/>
    <col min="15107" max="15107" width="18.75" style="21" customWidth="1"/>
    <col min="15108" max="15108" width="44.875" style="21" customWidth="1"/>
    <col min="15109" max="15109" width="12.875" style="21" customWidth="1"/>
    <col min="15110" max="15110" width="11.75" style="21" customWidth="1"/>
    <col min="15111" max="15360" width="9" style="21"/>
    <col min="15361" max="15361" width="5" style="21" customWidth="1"/>
    <col min="15362" max="15362" width="5.625" style="21" customWidth="1"/>
    <col min="15363" max="15363" width="18.75" style="21" customWidth="1"/>
    <col min="15364" max="15364" width="44.875" style="21" customWidth="1"/>
    <col min="15365" max="15365" width="12.875" style="21" customWidth="1"/>
    <col min="15366" max="15366" width="11.75" style="21" customWidth="1"/>
    <col min="15367" max="15616" width="9" style="21"/>
    <col min="15617" max="15617" width="5" style="21" customWidth="1"/>
    <col min="15618" max="15618" width="5.625" style="21" customWidth="1"/>
    <col min="15619" max="15619" width="18.75" style="21" customWidth="1"/>
    <col min="15620" max="15620" width="44.875" style="21" customWidth="1"/>
    <col min="15621" max="15621" width="12.875" style="21" customWidth="1"/>
    <col min="15622" max="15622" width="11.75" style="21" customWidth="1"/>
    <col min="15623" max="15872" width="9" style="21"/>
    <col min="15873" max="15873" width="5" style="21" customWidth="1"/>
    <col min="15874" max="15874" width="5.625" style="21" customWidth="1"/>
    <col min="15875" max="15875" width="18.75" style="21" customWidth="1"/>
    <col min="15876" max="15876" width="44.875" style="21" customWidth="1"/>
    <col min="15877" max="15877" width="12.875" style="21" customWidth="1"/>
    <col min="15878" max="15878" width="11.75" style="21" customWidth="1"/>
    <col min="15879" max="16128" width="9" style="21"/>
    <col min="16129" max="16129" width="5" style="21" customWidth="1"/>
    <col min="16130" max="16130" width="5.625" style="21" customWidth="1"/>
    <col min="16131" max="16131" width="18.75" style="21" customWidth="1"/>
    <col min="16132" max="16132" width="44.875" style="21" customWidth="1"/>
    <col min="16133" max="16133" width="12.875" style="21" customWidth="1"/>
    <col min="16134" max="16134" width="11.75" style="21" customWidth="1"/>
    <col min="16135" max="16384" width="9" style="21"/>
  </cols>
  <sheetData>
    <row r="2" spans="2:6">
      <c r="B2" s="22" t="s">
        <v>7</v>
      </c>
      <c r="C2" s="22" t="s">
        <v>32</v>
      </c>
      <c r="D2" s="22" t="s">
        <v>33</v>
      </c>
      <c r="E2" s="22" t="s">
        <v>34</v>
      </c>
      <c r="F2" s="22" t="s">
        <v>31</v>
      </c>
    </row>
    <row r="3" spans="2:6">
      <c r="B3" s="23">
        <v>1</v>
      </c>
      <c r="C3" s="24" t="s">
        <v>21</v>
      </c>
      <c r="D3" s="25" t="s">
        <v>22</v>
      </c>
      <c r="E3" s="26">
        <v>45126</v>
      </c>
      <c r="F3" s="27" t="s">
        <v>12</v>
      </c>
    </row>
    <row r="4" spans="2:6">
      <c r="B4" s="28">
        <v>2</v>
      </c>
      <c r="C4" s="29"/>
      <c r="D4" s="29"/>
      <c r="E4" s="29"/>
      <c r="F4" s="29"/>
    </row>
    <row r="5" spans="2:6">
      <c r="B5" s="28">
        <v>3</v>
      </c>
      <c r="C5" s="29"/>
      <c r="D5" s="29"/>
      <c r="E5" s="29"/>
      <c r="F5" s="29"/>
    </row>
    <row r="6" spans="2:6">
      <c r="B6" s="28">
        <v>4</v>
      </c>
      <c r="C6" s="29"/>
      <c r="D6" s="29"/>
      <c r="E6" s="29"/>
      <c r="F6" s="29"/>
    </row>
    <row r="7" spans="2:6">
      <c r="B7" s="28">
        <v>5</v>
      </c>
      <c r="C7" s="29"/>
      <c r="D7" s="29"/>
      <c r="E7" s="29"/>
      <c r="F7" s="29"/>
    </row>
    <row r="8" spans="2:6">
      <c r="B8" s="28">
        <v>6</v>
      </c>
      <c r="C8" s="29"/>
      <c r="D8" s="29"/>
      <c r="E8" s="29"/>
      <c r="F8" s="29"/>
    </row>
    <row r="9" spans="2:6">
      <c r="B9" s="28">
        <v>7</v>
      </c>
      <c r="C9" s="29"/>
      <c r="D9" s="29"/>
      <c r="E9" s="29"/>
      <c r="F9" s="29"/>
    </row>
    <row r="10" spans="2:6">
      <c r="B10" s="28">
        <v>8</v>
      </c>
      <c r="C10" s="29"/>
      <c r="D10" s="29"/>
      <c r="E10" s="29"/>
      <c r="F10" s="29"/>
    </row>
    <row r="11" spans="2:6">
      <c r="B11" s="28">
        <v>9</v>
      </c>
      <c r="C11" s="29"/>
      <c r="D11" s="29"/>
      <c r="E11" s="29"/>
      <c r="F11" s="29"/>
    </row>
    <row r="12" spans="2:6">
      <c r="B12" s="28">
        <v>10</v>
      </c>
      <c r="C12" s="29"/>
      <c r="D12" s="29"/>
      <c r="E12" s="29"/>
      <c r="F12" s="29"/>
    </row>
    <row r="13" spans="2:6">
      <c r="B13" s="28">
        <v>11</v>
      </c>
      <c r="C13" s="29"/>
      <c r="D13" s="29"/>
      <c r="E13" s="29"/>
      <c r="F13" s="29"/>
    </row>
    <row r="14" spans="2:6">
      <c r="B14" s="28">
        <v>12</v>
      </c>
      <c r="C14" s="29"/>
      <c r="D14" s="29"/>
      <c r="E14" s="29"/>
      <c r="F14" s="29"/>
    </row>
    <row r="15" spans="2:6">
      <c r="B15" s="28">
        <v>13</v>
      </c>
      <c r="C15" s="29"/>
      <c r="D15" s="29"/>
      <c r="E15" s="29"/>
      <c r="F15" s="29"/>
    </row>
    <row r="16" spans="2:6">
      <c r="B16" s="28">
        <v>14</v>
      </c>
      <c r="C16" s="29"/>
      <c r="D16" s="29"/>
      <c r="E16" s="29"/>
      <c r="F16" s="29"/>
    </row>
    <row r="17" spans="2:6">
      <c r="B17" s="28">
        <v>15</v>
      </c>
      <c r="C17" s="29"/>
      <c r="D17" s="29"/>
      <c r="E17" s="29"/>
      <c r="F17" s="29"/>
    </row>
    <row r="18" spans="2:6">
      <c r="B18" s="28">
        <v>16</v>
      </c>
      <c r="C18" s="29"/>
      <c r="D18" s="29"/>
      <c r="E18" s="29"/>
      <c r="F18" s="29"/>
    </row>
    <row r="19" spans="2:6">
      <c r="B19" s="28">
        <v>17</v>
      </c>
      <c r="C19" s="29"/>
      <c r="D19" s="29"/>
      <c r="E19" s="29"/>
      <c r="F19" s="29"/>
    </row>
    <row r="20" spans="2:6">
      <c r="B20" s="28">
        <v>18</v>
      </c>
      <c r="C20" s="29"/>
      <c r="D20" s="29"/>
      <c r="E20" s="29"/>
      <c r="F20" s="29"/>
    </row>
    <row r="21" spans="2:6">
      <c r="B21" s="28">
        <v>19</v>
      </c>
      <c r="C21" s="29"/>
      <c r="D21" s="29"/>
      <c r="E21" s="29"/>
      <c r="F21" s="29"/>
    </row>
    <row r="22" spans="2:6">
      <c r="B22" s="28">
        <v>20</v>
      </c>
      <c r="C22" s="29"/>
      <c r="D22" s="29"/>
      <c r="E22" s="29"/>
      <c r="F22" s="29"/>
    </row>
  </sheetData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7099C-5DA6-4ECF-BB1A-165961CAD88E}">
  <sheetPr>
    <tabColor theme="8" tint="0.79998168889431442"/>
    <outlinePr summaryBelow="0"/>
  </sheetPr>
  <dimension ref="A2:BG168"/>
  <sheetViews>
    <sheetView showGridLines="0" workbookViewId="0">
      <selection activeCell="J183" sqref="J183"/>
    </sheetView>
  </sheetViews>
  <sheetFormatPr defaultColWidth="4.625" defaultRowHeight="15.75" outlineLevelRow="1"/>
  <cols>
    <col min="1" max="16384" width="4.625" style="76"/>
  </cols>
  <sheetData>
    <row r="2" spans="1:59" s="15" customFormat="1" ht="18.75" collapsed="1">
      <c r="A2" s="132" t="s">
        <v>89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</row>
    <row r="3" spans="1:59" s="15" customFormat="1" ht="18.75" hidden="1" outlineLevel="1"/>
    <row r="4" spans="1:59" s="15" customFormat="1" ht="18.75" hidden="1" outlineLevel="1">
      <c r="B4" s="131" t="s">
        <v>90</v>
      </c>
      <c r="C4" s="15" t="s">
        <v>91</v>
      </c>
    </row>
    <row r="5" spans="1:59" s="15" customFormat="1" ht="18.75" hidden="1" outlineLevel="1">
      <c r="B5" s="131" t="s">
        <v>92</v>
      </c>
      <c r="C5" s="15" t="s">
        <v>93</v>
      </c>
    </row>
    <row r="6" spans="1:59" s="15" customFormat="1" ht="18.75" hidden="1" outlineLevel="1"/>
    <row r="7" spans="1:59" s="15" customFormat="1" ht="18.75" hidden="1" outlineLevel="1">
      <c r="B7" s="131" t="s">
        <v>94</v>
      </c>
      <c r="C7" s="15" t="s">
        <v>320</v>
      </c>
    </row>
    <row r="8" spans="1:59" s="15" customFormat="1" ht="18.75" hidden="1" outlineLevel="1">
      <c r="B8" s="131" t="s">
        <v>95</v>
      </c>
      <c r="C8" s="15" t="s">
        <v>96</v>
      </c>
    </row>
    <row r="9" spans="1:59" s="15" customFormat="1" ht="18.75" hidden="1" outlineLevel="1"/>
    <row r="10" spans="1:59" s="15" customFormat="1" ht="18.75" hidden="1" outlineLevel="1">
      <c r="B10" s="15" t="s">
        <v>97</v>
      </c>
    </row>
    <row r="11" spans="1:59" s="15" customFormat="1" ht="18.75" hidden="1" outlineLevel="1">
      <c r="B11" s="15" t="s">
        <v>98</v>
      </c>
      <c r="C11" s="15" t="s">
        <v>99</v>
      </c>
    </row>
    <row r="12" spans="1:59" s="15" customFormat="1" ht="18.75" hidden="1" outlineLevel="1">
      <c r="B12" s="15" t="s">
        <v>98</v>
      </c>
      <c r="C12" s="15" t="s">
        <v>321</v>
      </c>
    </row>
    <row r="13" spans="1:59" s="15" customFormat="1" ht="18.75" hidden="1" outlineLevel="1"/>
    <row r="14" spans="1:59" ht="18.75" collapsed="1">
      <c r="A14" s="132" t="s">
        <v>322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</row>
    <row r="15" spans="1:59" hidden="1" outlineLevel="1"/>
    <row r="16" spans="1:59" hidden="1" outlineLevel="1">
      <c r="B16" s="77" t="s">
        <v>119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</row>
    <row r="17" spans="2:13" hidden="1" outlineLevel="1"/>
    <row r="18" spans="2:13" hidden="1" outlineLevel="1">
      <c r="B18" s="122" t="s">
        <v>276</v>
      </c>
    </row>
    <row r="19" spans="2:13" hidden="1" outlineLevel="1">
      <c r="B19" s="76" t="s">
        <v>120</v>
      </c>
      <c r="D19" s="76" t="s">
        <v>122</v>
      </c>
    </row>
    <row r="20" spans="2:13" hidden="1" outlineLevel="1">
      <c r="B20" s="76" t="s">
        <v>121</v>
      </c>
      <c r="D20" s="76" t="s">
        <v>117</v>
      </c>
    </row>
    <row r="21" spans="2:13" hidden="1" outlineLevel="1">
      <c r="B21" s="76" t="s">
        <v>174</v>
      </c>
      <c r="D21" s="76" t="s">
        <v>176</v>
      </c>
    </row>
    <row r="22" spans="2:13" hidden="1" outlineLevel="1">
      <c r="D22" s="76" t="s">
        <v>126</v>
      </c>
    </row>
    <row r="23" spans="2:13" hidden="1" outlineLevel="1">
      <c r="D23" s="76" t="s">
        <v>123</v>
      </c>
    </row>
    <row r="24" spans="2:13" hidden="1" outlineLevel="1">
      <c r="D24" s="76" t="s">
        <v>124</v>
      </c>
    </row>
    <row r="25" spans="2:13" hidden="1" outlineLevel="1">
      <c r="D25" s="76" t="s">
        <v>125</v>
      </c>
    </row>
    <row r="26" spans="2:13" hidden="1" outlineLevel="1"/>
    <row r="27" spans="2:13" hidden="1" outlineLevel="1">
      <c r="B27" s="122" t="s">
        <v>277</v>
      </c>
    </row>
    <row r="28" spans="2:13" hidden="1" outlineLevel="1">
      <c r="B28" s="76" t="s">
        <v>120</v>
      </c>
      <c r="D28" s="76" t="s">
        <v>279</v>
      </c>
      <c r="M28" s="76" t="s">
        <v>281</v>
      </c>
    </row>
    <row r="29" spans="2:13" hidden="1" outlineLevel="1">
      <c r="B29" s="76" t="s">
        <v>121</v>
      </c>
      <c r="D29" s="76" t="s">
        <v>278</v>
      </c>
    </row>
    <row r="30" spans="2:13" hidden="1" outlineLevel="1">
      <c r="B30" s="76" t="s">
        <v>174</v>
      </c>
      <c r="D30" s="76" t="s">
        <v>280</v>
      </c>
    </row>
    <row r="31" spans="2:13" hidden="1" outlineLevel="1"/>
    <row r="32" spans="2:13" hidden="1" outlineLevel="1"/>
    <row r="33" spans="2:20" hidden="1" outlineLevel="1">
      <c r="B33" s="77" t="s">
        <v>210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</row>
    <row r="34" spans="2:20" hidden="1" outlineLevel="1">
      <c r="B34" s="76" t="s">
        <v>211</v>
      </c>
    </row>
    <row r="35" spans="2:20" hidden="1" outlineLevel="1">
      <c r="B35" s="76" t="s">
        <v>212</v>
      </c>
    </row>
    <row r="36" spans="2:20" hidden="1" outlineLevel="1"/>
    <row r="37" spans="2:20" hidden="1" outlineLevel="1">
      <c r="B37" s="77" t="s">
        <v>171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2:20" hidden="1" outlineLevel="1"/>
    <row r="39" spans="2:20" hidden="1" outlineLevel="1">
      <c r="B39" s="76" t="s">
        <v>120</v>
      </c>
      <c r="D39" s="76" t="s">
        <v>173</v>
      </c>
      <c r="G39" s="76" t="s">
        <v>172</v>
      </c>
    </row>
    <row r="40" spans="2:20" hidden="1" outlineLevel="1">
      <c r="B40" s="76" t="s">
        <v>121</v>
      </c>
    </row>
    <row r="41" spans="2:20" hidden="1" outlineLevel="1"/>
    <row r="42" spans="2:20" hidden="1" outlineLevel="1"/>
    <row r="43" spans="2:20" hidden="1" outlineLevel="1"/>
    <row r="44" spans="2:20" hidden="1" outlineLevel="1"/>
    <row r="45" spans="2:20" hidden="1" outlineLevel="1"/>
    <row r="46" spans="2:20" hidden="1" outlineLevel="1"/>
    <row r="47" spans="2:20" hidden="1" outlineLevel="1"/>
    <row r="48" spans="2:20" hidden="1" outlineLevel="1"/>
    <row r="49" spans="2:20" hidden="1" outlineLevel="1"/>
    <row r="50" spans="2:20" hidden="1" outlineLevel="1">
      <c r="B50" s="76" t="s">
        <v>174</v>
      </c>
      <c r="D50" s="76" t="s">
        <v>175</v>
      </c>
    </row>
    <row r="51" spans="2:20" hidden="1" outlineLevel="1"/>
    <row r="52" spans="2:20" hidden="1" outlineLevel="1">
      <c r="B52" s="77" t="s">
        <v>206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</row>
    <row r="53" spans="2:20" hidden="1" outlineLevel="1">
      <c r="B53" s="76" t="s">
        <v>204</v>
      </c>
    </row>
    <row r="54" spans="2:20" hidden="1" outlineLevel="1">
      <c r="B54" s="76" t="s">
        <v>205</v>
      </c>
    </row>
    <row r="55" spans="2:20" hidden="1" outlineLevel="1"/>
    <row r="56" spans="2:20" hidden="1" outlineLevel="1"/>
    <row r="57" spans="2:20" hidden="1" outlineLevel="1">
      <c r="B57" s="77" t="s">
        <v>179</v>
      </c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</row>
    <row r="58" spans="2:20" hidden="1" outlineLevel="1"/>
    <row r="59" spans="2:20" hidden="1" outlineLevel="1">
      <c r="B59" s="76" t="s">
        <v>120</v>
      </c>
      <c r="D59" s="76" t="s">
        <v>180</v>
      </c>
    </row>
    <row r="60" spans="2:20" hidden="1" outlineLevel="1">
      <c r="B60" s="76" t="s">
        <v>181</v>
      </c>
      <c r="D60" s="76" t="s">
        <v>128</v>
      </c>
      <c r="J60" s="76" t="s">
        <v>229</v>
      </c>
    </row>
    <row r="61" spans="2:20" hidden="1" outlineLevel="1">
      <c r="D61" s="76" t="s">
        <v>130</v>
      </c>
      <c r="J61" s="76" t="s">
        <v>230</v>
      </c>
    </row>
    <row r="62" spans="2:20" hidden="1" outlineLevel="1">
      <c r="D62" s="76" t="s">
        <v>216</v>
      </c>
      <c r="J62" s="76" t="s">
        <v>231</v>
      </c>
    </row>
    <row r="63" spans="2:20" hidden="1" outlineLevel="1">
      <c r="D63" s="76" t="s">
        <v>215</v>
      </c>
      <c r="J63" s="76" t="s">
        <v>232</v>
      </c>
    </row>
    <row r="64" spans="2:20" hidden="1" outlineLevel="1">
      <c r="D64" s="76" t="s">
        <v>217</v>
      </c>
      <c r="J64" s="76" t="s">
        <v>239</v>
      </c>
    </row>
    <row r="65" spans="2:10" hidden="1" outlineLevel="1">
      <c r="D65" s="76" t="s">
        <v>133</v>
      </c>
      <c r="J65" s="76" t="s">
        <v>233</v>
      </c>
    </row>
    <row r="66" spans="2:10" hidden="1" outlineLevel="1">
      <c r="D66" s="76" t="s">
        <v>213</v>
      </c>
      <c r="J66" s="76" t="s">
        <v>234</v>
      </c>
    </row>
    <row r="67" spans="2:10" hidden="1" outlineLevel="1">
      <c r="D67" s="76" t="s">
        <v>138</v>
      </c>
    </row>
    <row r="68" spans="2:10" hidden="1" outlineLevel="1">
      <c r="D68" s="76" t="s">
        <v>260</v>
      </c>
    </row>
    <row r="69" spans="2:10" hidden="1" outlineLevel="1">
      <c r="D69" s="76" t="s">
        <v>136</v>
      </c>
      <c r="J69" s="76" t="s">
        <v>235</v>
      </c>
    </row>
    <row r="70" spans="2:10" hidden="1" outlineLevel="1">
      <c r="D70" s="76" t="s">
        <v>137</v>
      </c>
      <c r="J70" s="76" t="s">
        <v>236</v>
      </c>
    </row>
    <row r="71" spans="2:10" hidden="1" outlineLevel="1">
      <c r="D71" s="76" t="s">
        <v>140</v>
      </c>
    </row>
    <row r="72" spans="2:10" hidden="1" outlineLevel="1">
      <c r="D72" s="76" t="s">
        <v>141</v>
      </c>
    </row>
    <row r="73" spans="2:10" hidden="1" outlineLevel="1">
      <c r="D73" s="76" t="s">
        <v>177</v>
      </c>
      <c r="J73" s="76" t="s">
        <v>237</v>
      </c>
    </row>
    <row r="74" spans="2:10" hidden="1" outlineLevel="1">
      <c r="D74" s="76" t="s">
        <v>178</v>
      </c>
      <c r="J74" s="76" t="s">
        <v>238</v>
      </c>
    </row>
    <row r="75" spans="2:10" hidden="1" outlineLevel="1">
      <c r="D75" s="76" t="s">
        <v>221</v>
      </c>
      <c r="G75" s="76" t="s">
        <v>223</v>
      </c>
    </row>
    <row r="76" spans="2:10" hidden="1" outlineLevel="1"/>
    <row r="77" spans="2:10" hidden="1" outlineLevel="1"/>
    <row r="78" spans="2:10" hidden="1" outlineLevel="1">
      <c r="B78" s="76" t="s">
        <v>174</v>
      </c>
      <c r="D78" s="76" t="s">
        <v>182</v>
      </c>
    </row>
    <row r="79" spans="2:10" hidden="1" outlineLevel="1"/>
    <row r="80" spans="2:10" hidden="1" outlineLevel="1">
      <c r="B80" s="76" t="s">
        <v>207</v>
      </c>
      <c r="D80" s="76" t="s">
        <v>208</v>
      </c>
    </row>
    <row r="81" spans="1:59" hidden="1" outlineLevel="1">
      <c r="D81" s="76" t="s">
        <v>209</v>
      </c>
    </row>
    <row r="82" spans="1:59" hidden="1" outlineLevel="1"/>
    <row r="83" spans="1:59" hidden="1" outlineLevel="1">
      <c r="B83" s="77" t="s">
        <v>227</v>
      </c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</row>
    <row r="84" spans="1:59" hidden="1" outlineLevel="1"/>
    <row r="85" spans="1:59" hidden="1" outlineLevel="1">
      <c r="B85" s="76" t="s">
        <v>228</v>
      </c>
      <c r="F85" s="76" t="s">
        <v>259</v>
      </c>
    </row>
    <row r="86" spans="1:59" hidden="1" outlineLevel="1"/>
    <row r="87" spans="1:59" hidden="1" outlineLevel="1">
      <c r="B87" s="76" t="s">
        <v>270</v>
      </c>
    </row>
    <row r="88" spans="1:59" hidden="1" outlineLevel="1">
      <c r="B88" s="119" t="s">
        <v>265</v>
      </c>
      <c r="C88" s="120"/>
      <c r="D88" s="120"/>
      <c r="E88" s="121"/>
      <c r="F88" s="119" t="s">
        <v>266</v>
      </c>
      <c r="G88" s="120"/>
      <c r="H88" s="120"/>
      <c r="I88" s="120"/>
      <c r="J88" s="120"/>
      <c r="K88" s="120"/>
      <c r="L88" s="121"/>
    </row>
    <row r="89" spans="1:59" hidden="1" outlineLevel="1">
      <c r="B89" s="116" t="s">
        <v>268</v>
      </c>
      <c r="C89" s="117"/>
      <c r="D89" s="117"/>
      <c r="E89" s="118"/>
      <c r="F89" s="116" t="s">
        <v>261</v>
      </c>
      <c r="G89" s="117"/>
      <c r="H89" s="117"/>
      <c r="I89" s="117"/>
      <c r="J89" s="117"/>
      <c r="K89" s="117"/>
      <c r="L89" s="118"/>
    </row>
    <row r="90" spans="1:59" hidden="1" outlineLevel="1">
      <c r="B90" s="116" t="s">
        <v>192</v>
      </c>
      <c r="C90" s="117"/>
      <c r="D90" s="117"/>
      <c r="E90" s="118"/>
      <c r="F90" s="116" t="s">
        <v>262</v>
      </c>
      <c r="G90" s="117"/>
      <c r="H90" s="117"/>
      <c r="I90" s="117"/>
      <c r="J90" s="117"/>
      <c r="K90" s="117"/>
      <c r="L90" s="118"/>
    </row>
    <row r="91" spans="1:59" hidden="1" outlineLevel="1">
      <c r="B91" s="116" t="s">
        <v>193</v>
      </c>
      <c r="C91" s="117"/>
      <c r="D91" s="117"/>
      <c r="E91" s="118"/>
      <c r="F91" s="116" t="s">
        <v>263</v>
      </c>
      <c r="G91" s="117"/>
      <c r="H91" s="117"/>
      <c r="I91" s="117"/>
      <c r="J91" s="117"/>
      <c r="K91" s="117"/>
      <c r="L91" s="118"/>
    </row>
    <row r="92" spans="1:59" hidden="1" outlineLevel="1">
      <c r="B92" s="116" t="s">
        <v>269</v>
      </c>
      <c r="C92" s="117"/>
      <c r="D92" s="117"/>
      <c r="E92" s="118"/>
      <c r="F92" s="116" t="s">
        <v>267</v>
      </c>
      <c r="G92" s="117"/>
      <c r="H92" s="117"/>
      <c r="I92" s="117"/>
      <c r="J92" s="117"/>
      <c r="K92" s="117"/>
      <c r="L92" s="118"/>
    </row>
    <row r="93" spans="1:59" hidden="1" outlineLevel="1">
      <c r="B93" s="116" t="s">
        <v>202</v>
      </c>
      <c r="C93" s="117"/>
      <c r="D93" s="117"/>
      <c r="E93" s="118"/>
      <c r="F93" s="116" t="s">
        <v>264</v>
      </c>
      <c r="G93" s="117"/>
      <c r="H93" s="117"/>
      <c r="I93" s="117"/>
      <c r="J93" s="117"/>
      <c r="K93" s="117"/>
      <c r="L93" s="118"/>
    </row>
    <row r="94" spans="1:59" hidden="1" outlineLevel="1"/>
    <row r="96" spans="1:59" s="15" customFormat="1" ht="18.75" collapsed="1">
      <c r="A96" s="46" t="s">
        <v>323</v>
      </c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</row>
    <row r="97" spans="2:37" hidden="1" outlineLevel="1"/>
    <row r="98" spans="2:37" hidden="1" outlineLevel="1">
      <c r="B98" s="77" t="s">
        <v>331</v>
      </c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</row>
    <row r="99" spans="2:37" hidden="1" outlineLevel="1">
      <c r="B99" s="76" t="s">
        <v>325</v>
      </c>
    </row>
    <row r="100" spans="2:37" hidden="1" outlineLevel="1">
      <c r="C100" s="76" t="s">
        <v>326</v>
      </c>
    </row>
    <row r="101" spans="2:37" ht="18.75" hidden="1" outlineLevel="1">
      <c r="C101" s="48" t="s">
        <v>243</v>
      </c>
    </row>
    <row r="102" spans="2:37" hidden="1" outlineLevel="1"/>
    <row r="103" spans="2:37" hidden="1" outlineLevel="1">
      <c r="B103" s="77" t="s">
        <v>332</v>
      </c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</row>
    <row r="104" spans="2:37" hidden="1" outlineLevel="1">
      <c r="B104" s="76" t="s">
        <v>333</v>
      </c>
    </row>
    <row r="105" spans="2:37" hidden="1" outlineLevel="1">
      <c r="B105" s="76" t="s">
        <v>324</v>
      </c>
    </row>
    <row r="106" spans="2:37" hidden="1" outlineLevel="1"/>
    <row r="107" spans="2:37" hidden="1" outlineLevel="1"/>
    <row r="108" spans="2:37" hidden="1" outlineLevel="1"/>
    <row r="109" spans="2:37" hidden="1" outlineLevel="1"/>
    <row r="110" spans="2:37" hidden="1" outlineLevel="1"/>
    <row r="111" spans="2:37" hidden="1" outlineLevel="1"/>
    <row r="112" spans="2:37" hidden="1" outlineLevel="1"/>
    <row r="113" spans="2:2" hidden="1" outlineLevel="1"/>
    <row r="114" spans="2:2" hidden="1" outlineLevel="1"/>
    <row r="115" spans="2:2" hidden="1" outlineLevel="1"/>
    <row r="116" spans="2:2" hidden="1" outlineLevel="1"/>
    <row r="117" spans="2:2" hidden="1" outlineLevel="1"/>
    <row r="118" spans="2:2" hidden="1" outlineLevel="1"/>
    <row r="119" spans="2:2" hidden="1" outlineLevel="1">
      <c r="B119" s="76" t="s">
        <v>327</v>
      </c>
    </row>
    <row r="120" spans="2:2" hidden="1" outlineLevel="1"/>
    <row r="121" spans="2:2" hidden="1" outlineLevel="1"/>
    <row r="122" spans="2:2" hidden="1" outlineLevel="1"/>
    <row r="123" spans="2:2" hidden="1" outlineLevel="1"/>
    <row r="124" spans="2:2" hidden="1" outlineLevel="1"/>
    <row r="125" spans="2:2" hidden="1" outlineLevel="1"/>
    <row r="126" spans="2:2" hidden="1" outlineLevel="1"/>
    <row r="127" spans="2:2" hidden="1" outlineLevel="1"/>
    <row r="128" spans="2:2" hidden="1" outlineLevel="1"/>
    <row r="129" spans="2:37" hidden="1" outlineLevel="1"/>
    <row r="130" spans="2:37" hidden="1" outlineLevel="1"/>
    <row r="131" spans="2:37" hidden="1" outlineLevel="1"/>
    <row r="132" spans="2:37" hidden="1" outlineLevel="1"/>
    <row r="133" spans="2:37" hidden="1" outlineLevel="1"/>
    <row r="134" spans="2:37" hidden="1" outlineLevel="1">
      <c r="B134" s="77" t="s">
        <v>334</v>
      </c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</row>
    <row r="135" spans="2:37" hidden="1" outlineLevel="1">
      <c r="B135" s="76" t="s">
        <v>335</v>
      </c>
    </row>
    <row r="136" spans="2:37" hidden="1" outlineLevel="1"/>
    <row r="137" spans="2:37" hidden="1" outlineLevel="1">
      <c r="B137" s="76" t="s">
        <v>336</v>
      </c>
    </row>
    <row r="138" spans="2:37" hidden="1" outlineLevel="1"/>
    <row r="139" spans="2:37" hidden="1" outlineLevel="1"/>
    <row r="140" spans="2:37" hidden="1" outlineLevel="1"/>
    <row r="141" spans="2:37" hidden="1" outlineLevel="1"/>
    <row r="142" spans="2:37" hidden="1" outlineLevel="1"/>
    <row r="143" spans="2:37" hidden="1" outlineLevel="1"/>
    <row r="144" spans="2:37" hidden="1" outlineLevel="1"/>
    <row r="145" hidden="1" outlineLevel="1"/>
    <row r="146" hidden="1" outlineLevel="1"/>
    <row r="147" hidden="1" outlineLevel="1"/>
    <row r="148" hidden="1" outlineLevel="1"/>
    <row r="149" hidden="1" outlineLevel="1"/>
    <row r="150" hidden="1" outlineLevel="1"/>
    <row r="151" hidden="1" outlineLevel="1"/>
    <row r="152" hidden="1" outlineLevel="1"/>
    <row r="153" hidden="1" outlineLevel="1"/>
    <row r="154" hidden="1" outlineLevel="1"/>
    <row r="155" hidden="1" outlineLevel="1"/>
    <row r="156" hidden="1" outlineLevel="1"/>
    <row r="157" hidden="1" outlineLevel="1"/>
    <row r="158" hidden="1" outlineLevel="1"/>
    <row r="159" hidden="1" outlineLevel="1"/>
    <row r="160" hidden="1" outlineLevel="1"/>
    <row r="161" spans="2:37" hidden="1" outlineLevel="1"/>
    <row r="162" spans="2:37" hidden="1" outlineLevel="1"/>
    <row r="163" spans="2:37" hidden="1" outlineLevel="1">
      <c r="B163" s="77" t="s">
        <v>337</v>
      </c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</row>
    <row r="164" spans="2:37" hidden="1" outlineLevel="1"/>
    <row r="165" spans="2:37" hidden="1" outlineLevel="1">
      <c r="B165" s="76" t="s">
        <v>339</v>
      </c>
    </row>
    <row r="166" spans="2:37" hidden="1" outlineLevel="1">
      <c r="B166" s="76" t="s">
        <v>338</v>
      </c>
    </row>
    <row r="167" spans="2:37" hidden="1" outlineLevel="1"/>
    <row r="168" spans="2:37" hidden="1" outlineLevel="1"/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8" tint="0.79998168889431442"/>
  </sheetPr>
  <dimension ref="B1:G28"/>
  <sheetViews>
    <sheetView showGridLines="0" workbookViewId="0">
      <selection activeCell="T34" sqref="T34"/>
    </sheetView>
  </sheetViews>
  <sheetFormatPr defaultRowHeight="18.75"/>
  <cols>
    <col min="1" max="1" width="1.375" style="15" customWidth="1"/>
    <col min="2" max="2" width="6.25" style="15" customWidth="1"/>
    <col min="3" max="5" width="30.125" style="15" customWidth="1"/>
    <col min="6" max="6" width="49.75" style="15" customWidth="1"/>
    <col min="7" max="16384" width="9" style="15"/>
  </cols>
  <sheetData>
    <row r="1" spans="2:6" ht="19.5">
      <c r="B1" s="20" t="s">
        <v>19</v>
      </c>
    </row>
    <row r="3" spans="2:6">
      <c r="B3" s="41" t="s">
        <v>9</v>
      </c>
      <c r="C3" s="18" t="s">
        <v>12</v>
      </c>
      <c r="D3" s="41"/>
      <c r="E3" s="41" t="s">
        <v>6</v>
      </c>
      <c r="F3" s="17">
        <v>44934</v>
      </c>
    </row>
    <row r="5" spans="2:6">
      <c r="B5" s="45" t="s">
        <v>23</v>
      </c>
      <c r="C5" s="42"/>
      <c r="D5" s="42"/>
      <c r="E5" s="42"/>
      <c r="F5" s="42"/>
    </row>
    <row r="6" spans="2:6">
      <c r="B6" s="43" t="s">
        <v>7</v>
      </c>
      <c r="C6" s="43" t="s">
        <v>11</v>
      </c>
      <c r="D6" s="44" t="s">
        <v>5</v>
      </c>
      <c r="E6" s="44" t="s">
        <v>20</v>
      </c>
      <c r="F6" s="44" t="s">
        <v>1</v>
      </c>
    </row>
    <row r="7" spans="2:6">
      <c r="B7" s="16">
        <v>1</v>
      </c>
      <c r="C7" s="19" t="s">
        <v>76</v>
      </c>
      <c r="D7" s="19" t="s">
        <v>77</v>
      </c>
      <c r="E7" s="19" t="s">
        <v>79</v>
      </c>
      <c r="F7" s="19"/>
    </row>
    <row r="8" spans="2:6">
      <c r="B8" s="16">
        <v>2</v>
      </c>
      <c r="C8" s="19" t="s">
        <v>80</v>
      </c>
      <c r="D8" s="19" t="s">
        <v>85</v>
      </c>
      <c r="E8" s="19" t="s">
        <v>84</v>
      </c>
      <c r="F8" s="19"/>
    </row>
    <row r="9" spans="2:6">
      <c r="B9" s="16">
        <v>3</v>
      </c>
      <c r="C9" s="19" t="s">
        <v>66</v>
      </c>
      <c r="D9" s="19"/>
      <c r="E9" s="19"/>
      <c r="F9" s="19"/>
    </row>
    <row r="10" spans="2:6">
      <c r="B10" s="16">
        <v>4</v>
      </c>
      <c r="C10" s="19" t="s">
        <v>67</v>
      </c>
      <c r="D10" s="19"/>
      <c r="E10" s="19"/>
      <c r="F10" s="19"/>
    </row>
    <row r="11" spans="2:6">
      <c r="B11" s="16">
        <v>5</v>
      </c>
      <c r="C11" s="19" t="s">
        <v>68</v>
      </c>
      <c r="D11" s="19"/>
      <c r="E11" s="19"/>
      <c r="F11" s="19"/>
    </row>
    <row r="12" spans="2:6">
      <c r="B12" s="16">
        <v>6</v>
      </c>
      <c r="C12" s="19"/>
      <c r="D12" s="19"/>
      <c r="E12" s="19"/>
      <c r="F12" s="19"/>
    </row>
    <row r="13" spans="2:6">
      <c r="B13" s="16">
        <v>7</v>
      </c>
      <c r="C13" s="19"/>
      <c r="D13" s="19"/>
      <c r="E13" s="19"/>
      <c r="F13" s="19"/>
    </row>
    <row r="14" spans="2:6">
      <c r="B14" s="16">
        <v>8</v>
      </c>
      <c r="C14" s="19"/>
      <c r="D14" s="19"/>
      <c r="E14" s="19"/>
      <c r="F14" s="19"/>
    </row>
    <row r="15" spans="2:6">
      <c r="B15" s="16">
        <v>9</v>
      </c>
      <c r="C15" s="19"/>
      <c r="D15" s="19"/>
      <c r="E15" s="19"/>
      <c r="F15" s="19"/>
    </row>
    <row r="16" spans="2:6">
      <c r="B16" s="16">
        <v>10</v>
      </c>
      <c r="C16" s="19"/>
      <c r="D16" s="19"/>
      <c r="E16" s="19"/>
      <c r="F16" s="19"/>
    </row>
    <row r="17" spans="2:7">
      <c r="B17" s="16">
        <v>11</v>
      </c>
      <c r="C17" s="19"/>
      <c r="D17" s="19"/>
      <c r="E17" s="19"/>
      <c r="F17" s="19"/>
    </row>
    <row r="18" spans="2:7">
      <c r="B18" s="16">
        <v>12</v>
      </c>
      <c r="C18" s="19"/>
      <c r="D18" s="19"/>
      <c r="E18" s="19"/>
      <c r="F18" s="19"/>
    </row>
    <row r="19" spans="2:7">
      <c r="B19" s="16">
        <v>13</v>
      </c>
      <c r="C19" s="19"/>
      <c r="D19" s="19"/>
      <c r="E19" s="19"/>
      <c r="F19" s="19"/>
    </row>
    <row r="20" spans="2:7">
      <c r="B20" s="16">
        <v>14</v>
      </c>
      <c r="C20" s="19"/>
      <c r="D20" s="19"/>
      <c r="E20" s="19"/>
      <c r="F20" s="19"/>
    </row>
    <row r="21" spans="2:7">
      <c r="B21" s="16">
        <v>15</v>
      </c>
      <c r="C21" s="19"/>
      <c r="D21" s="19"/>
      <c r="E21" s="19"/>
      <c r="F21" s="19"/>
    </row>
    <row r="23" spans="2:7">
      <c r="B23" s="45" t="s">
        <v>24</v>
      </c>
      <c r="C23" s="42"/>
      <c r="D23" s="42"/>
      <c r="E23" s="42" t="s">
        <v>26</v>
      </c>
      <c r="F23" s="42"/>
    </row>
    <row r="24" spans="2:7">
      <c r="B24" s="43" t="s">
        <v>7</v>
      </c>
      <c r="C24" s="43" t="s">
        <v>11</v>
      </c>
      <c r="D24" s="44" t="s">
        <v>5</v>
      </c>
      <c r="E24" s="44" t="s">
        <v>25</v>
      </c>
      <c r="F24" s="44" t="s">
        <v>1</v>
      </c>
      <c r="G24" s="44" t="s">
        <v>27</v>
      </c>
    </row>
    <row r="25" spans="2:7">
      <c r="B25" s="16">
        <v>1001</v>
      </c>
      <c r="C25" s="19"/>
      <c r="D25" s="19"/>
      <c r="E25" s="19"/>
      <c r="F25" s="19"/>
      <c r="G25" s="16"/>
    </row>
    <row r="26" spans="2:7">
      <c r="B26" s="16">
        <v>1002</v>
      </c>
      <c r="C26" s="19"/>
      <c r="D26" s="19"/>
      <c r="E26" s="19"/>
      <c r="F26" s="19"/>
      <c r="G26" s="16"/>
    </row>
    <row r="27" spans="2:7">
      <c r="B27" s="16">
        <v>1003</v>
      </c>
      <c r="C27" s="19"/>
      <c r="D27" s="19"/>
      <c r="E27" s="19"/>
      <c r="F27" s="19"/>
      <c r="G27" s="16"/>
    </row>
    <row r="28" spans="2:7">
      <c r="B28" s="16">
        <v>1004</v>
      </c>
      <c r="C28" s="19"/>
      <c r="D28" s="19"/>
      <c r="E28" s="19"/>
      <c r="F28" s="19"/>
      <c r="G28" s="16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4548-848E-41DA-A579-7C1B76643232}">
  <sheetPr>
    <tabColor theme="8" tint="0.79998168889431442"/>
  </sheetPr>
  <dimension ref="B1:BG28"/>
  <sheetViews>
    <sheetView showGridLines="0" workbookViewId="0">
      <selection activeCell="F19" sqref="F19"/>
    </sheetView>
  </sheetViews>
  <sheetFormatPr defaultColWidth="4.75" defaultRowHeight="18.75"/>
  <cols>
    <col min="1" max="16384" width="4.75" style="15"/>
  </cols>
  <sheetData>
    <row r="1" spans="2:59">
      <c r="B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</row>
    <row r="2" spans="2:59">
      <c r="B2" s="48" t="s">
        <v>304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</row>
    <row r="3" spans="2:59">
      <c r="B3" s="126" t="s">
        <v>38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</row>
    <row r="4" spans="2:59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129"/>
      <c r="T4" s="53"/>
      <c r="U4" s="53"/>
      <c r="V4" s="129"/>
      <c r="W4" s="53"/>
      <c r="X4" s="53"/>
      <c r="Y4" s="53"/>
      <c r="Z4" s="53"/>
      <c r="AA4" s="53"/>
      <c r="AB4" s="54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</row>
    <row r="5" spans="2:59">
      <c r="B5" s="55" t="s">
        <v>39</v>
      </c>
      <c r="C5" s="48"/>
      <c r="D5" s="48"/>
      <c r="E5" s="48"/>
      <c r="F5" s="48" t="s">
        <v>40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T5" s="15" t="s">
        <v>305</v>
      </c>
      <c r="U5" s="48"/>
      <c r="W5" s="48"/>
      <c r="X5" s="48"/>
      <c r="Y5" s="48"/>
      <c r="AA5" s="48"/>
      <c r="AB5" s="56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</row>
    <row r="6" spans="2:59">
      <c r="B6" s="55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T6" s="48"/>
      <c r="U6" s="48"/>
      <c r="W6" s="48"/>
      <c r="X6" s="48"/>
      <c r="Y6" s="48"/>
      <c r="Z6" s="48"/>
      <c r="AA6" s="48"/>
      <c r="AB6" s="56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</row>
    <row r="7" spans="2:59">
      <c r="B7" s="55" t="s">
        <v>38</v>
      </c>
      <c r="C7" s="48"/>
      <c r="D7" s="48"/>
      <c r="E7" s="48"/>
      <c r="F7" s="49" t="s">
        <v>240</v>
      </c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T7" s="48"/>
      <c r="U7" s="48"/>
      <c r="V7" s="48"/>
      <c r="W7" s="48"/>
      <c r="X7" s="48"/>
      <c r="Y7" s="48"/>
      <c r="Z7" s="48"/>
      <c r="AA7" s="48"/>
      <c r="AB7" s="56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</row>
    <row r="8" spans="2:59">
      <c r="B8" s="55" t="s">
        <v>86</v>
      </c>
      <c r="C8" s="48"/>
      <c r="D8" s="48"/>
      <c r="E8" s="48"/>
      <c r="F8" s="49" t="s">
        <v>318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T8" s="48" t="s">
        <v>306</v>
      </c>
      <c r="U8" s="48"/>
      <c r="V8" s="48"/>
      <c r="W8" s="48"/>
      <c r="X8" s="48"/>
      <c r="Z8" s="48"/>
      <c r="AA8" s="48"/>
      <c r="AB8" s="56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</row>
    <row r="9" spans="2:59">
      <c r="B9" s="55"/>
      <c r="C9" s="48"/>
      <c r="D9" s="48"/>
      <c r="E9" s="48"/>
      <c r="F9" s="49" t="s">
        <v>241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T9" s="48"/>
      <c r="U9" s="48"/>
      <c r="V9" s="48"/>
      <c r="W9" s="48"/>
      <c r="X9" s="48"/>
      <c r="Z9" s="48"/>
      <c r="AA9" s="48"/>
      <c r="AB9" s="56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</row>
    <row r="10" spans="2:59">
      <c r="B10" s="55"/>
      <c r="C10" s="48"/>
      <c r="D10" s="48"/>
      <c r="E10" s="48"/>
      <c r="F10" s="49" t="s">
        <v>319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T10" s="48" t="s">
        <v>307</v>
      </c>
      <c r="U10" s="48"/>
      <c r="V10" s="48"/>
      <c r="W10" s="48"/>
      <c r="X10" s="48"/>
      <c r="Z10" s="48"/>
      <c r="AA10" s="48"/>
      <c r="AB10" s="56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</row>
    <row r="11" spans="2:59">
      <c r="B11" s="55"/>
      <c r="C11" s="48"/>
      <c r="D11" s="48"/>
      <c r="E11" s="48"/>
      <c r="F11" s="49" t="s">
        <v>242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56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</row>
    <row r="12" spans="2:59">
      <c r="B12" s="55"/>
      <c r="C12" s="48"/>
      <c r="D12" s="48"/>
      <c r="E12" s="48"/>
      <c r="F12" s="49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56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</row>
    <row r="13" spans="2:59">
      <c r="B13" s="55" t="s">
        <v>308</v>
      </c>
      <c r="C13" s="48"/>
      <c r="D13" s="48"/>
      <c r="E13" s="48"/>
      <c r="F13" s="48" t="s">
        <v>41</v>
      </c>
      <c r="T13" s="15" t="s">
        <v>309</v>
      </c>
      <c r="U13" s="48"/>
      <c r="V13" s="48"/>
      <c r="W13" s="48"/>
      <c r="X13" s="48"/>
      <c r="Y13" s="48"/>
      <c r="Z13" s="48"/>
      <c r="AA13" s="48"/>
      <c r="AB13" s="56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</row>
    <row r="14" spans="2:59">
      <c r="B14" s="57"/>
      <c r="C14" s="58"/>
      <c r="D14" s="58"/>
      <c r="E14" s="58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58"/>
      <c r="V14" s="58"/>
      <c r="W14" s="58"/>
      <c r="X14" s="58"/>
      <c r="Y14" s="58"/>
      <c r="Z14" s="58"/>
      <c r="AA14" s="58"/>
      <c r="AB14" s="59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</row>
    <row r="15" spans="2:59">
      <c r="B15" s="48"/>
      <c r="C15" s="50"/>
      <c r="D15" s="48"/>
      <c r="E15" s="48"/>
      <c r="F15" s="48"/>
      <c r="G15" s="49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</row>
    <row r="16" spans="2:59">
      <c r="B16" s="48"/>
      <c r="C16" s="48"/>
      <c r="D16" s="48"/>
      <c r="E16" s="48"/>
      <c r="F16" s="48"/>
      <c r="G16" s="49"/>
      <c r="H16" s="48"/>
      <c r="I16" s="51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</row>
    <row r="17" spans="2:59">
      <c r="B17" s="126" t="s">
        <v>310</v>
      </c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</row>
    <row r="18" spans="2:59">
      <c r="B18" s="55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56"/>
    </row>
    <row r="19" spans="2:59">
      <c r="B19" s="55" t="s">
        <v>311</v>
      </c>
      <c r="C19" s="48"/>
      <c r="D19" s="48"/>
      <c r="E19" s="48"/>
      <c r="F19" s="48" t="s">
        <v>243</v>
      </c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 t="s">
        <v>312</v>
      </c>
      <c r="U19" s="48"/>
      <c r="V19" s="48"/>
      <c r="W19" s="48"/>
      <c r="X19" s="48"/>
      <c r="Y19" s="48"/>
      <c r="Z19" s="48"/>
      <c r="AA19" s="48"/>
      <c r="AB19" s="56"/>
    </row>
    <row r="20" spans="2:59">
      <c r="B20" s="55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56"/>
    </row>
    <row r="21" spans="2:59">
      <c r="B21" s="55" t="s">
        <v>313</v>
      </c>
      <c r="C21" s="48"/>
      <c r="D21" s="48"/>
      <c r="E21" s="48"/>
      <c r="F21" s="48" t="s">
        <v>244</v>
      </c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56"/>
    </row>
    <row r="22" spans="2:59">
      <c r="B22" s="55"/>
      <c r="C22" s="48"/>
      <c r="D22" s="48"/>
      <c r="E22" s="48"/>
      <c r="F22" s="48" t="s">
        <v>245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 t="s">
        <v>314</v>
      </c>
      <c r="V22" s="48"/>
      <c r="W22" s="48"/>
      <c r="X22" s="48"/>
      <c r="Y22" s="48"/>
      <c r="Z22" s="48"/>
      <c r="AA22" s="48"/>
      <c r="AB22" s="56"/>
    </row>
    <row r="23" spans="2:59">
      <c r="B23" s="55"/>
      <c r="C23" s="48"/>
      <c r="D23" s="48"/>
      <c r="E23" s="48"/>
      <c r="F23" s="48" t="s">
        <v>246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56"/>
    </row>
    <row r="24" spans="2:59">
      <c r="B24" s="55"/>
      <c r="C24" s="48"/>
      <c r="D24" s="48"/>
      <c r="E24" s="48"/>
      <c r="F24" s="48" t="s">
        <v>247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 t="s">
        <v>315</v>
      </c>
      <c r="U24" s="48"/>
      <c r="V24" s="48"/>
      <c r="W24" s="48"/>
      <c r="X24" s="48"/>
      <c r="Y24" s="48"/>
      <c r="Z24" s="48"/>
      <c r="AA24" s="48"/>
      <c r="AB24" s="56"/>
    </row>
    <row r="25" spans="2:59">
      <c r="B25" s="55" t="s">
        <v>316</v>
      </c>
      <c r="C25" s="48"/>
      <c r="D25" s="48"/>
      <c r="E25" s="48"/>
      <c r="F25" s="48" t="s">
        <v>41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56"/>
    </row>
    <row r="26" spans="2:59">
      <c r="B26" s="57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9"/>
    </row>
    <row r="28" spans="2:59">
      <c r="B28" s="114" t="s">
        <v>317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790F-8446-49D4-A3D8-D4E85365D4B8}">
  <sheetPr codeName="Sheet4"/>
  <dimension ref="A1:X52"/>
  <sheetViews>
    <sheetView showGridLines="0" zoomScale="85" zoomScaleNormal="85" workbookViewId="0">
      <pane xSplit="3" ySplit="7" topLeftCell="D26" activePane="bottomRight" state="frozen"/>
      <selection pane="topRight" activeCell="D1" sqref="D1"/>
      <selection pane="bottomLeft" activeCell="A8" sqref="A8"/>
      <selection pane="bottomRight" activeCell="D40" sqref="D40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61" t="s">
        <v>47</v>
      </c>
      <c r="D1" s="15" t="s">
        <v>258</v>
      </c>
    </row>
    <row r="2" spans="1:24" s="15" customFormat="1">
      <c r="A2" s="60" t="s">
        <v>42</v>
      </c>
      <c r="B2" s="153" t="s">
        <v>52</v>
      </c>
      <c r="C2" s="154"/>
      <c r="D2" s="62" t="s">
        <v>76</v>
      </c>
      <c r="E2" s="63"/>
      <c r="F2" s="63"/>
      <c r="G2" s="63"/>
      <c r="H2"/>
      <c r="I2"/>
    </row>
    <row r="3" spans="1:24" s="15" customFormat="1" ht="18.75">
      <c r="A3" s="60" t="s">
        <v>43</v>
      </c>
      <c r="B3" s="151" t="s">
        <v>54</v>
      </c>
      <c r="C3" s="152"/>
      <c r="D3" s="64" t="s">
        <v>78</v>
      </c>
      <c r="E3" s="65" t="s">
        <v>48</v>
      </c>
      <c r="F3" s="149" t="s">
        <v>49</v>
      </c>
      <c r="G3" s="150"/>
    </row>
    <row r="4" spans="1:24" s="15" customFormat="1" ht="18.75">
      <c r="A4" s="60" t="s">
        <v>44</v>
      </c>
      <c r="B4" s="151" t="s">
        <v>56</v>
      </c>
      <c r="C4" s="152"/>
      <c r="D4" s="64" t="s">
        <v>79</v>
      </c>
      <c r="E4" s="66" t="s">
        <v>50</v>
      </c>
      <c r="F4" s="147">
        <v>45406</v>
      </c>
      <c r="G4" s="148"/>
    </row>
    <row r="5" spans="1:24" ht="18" customHeight="1"/>
    <row r="6" spans="1:24">
      <c r="L6" s="79" t="s">
        <v>184</v>
      </c>
      <c r="M6" s="80"/>
      <c r="N6" s="80"/>
      <c r="O6" s="80"/>
      <c r="P6" s="80"/>
      <c r="Q6" s="80"/>
      <c r="R6" s="80"/>
      <c r="S6" s="81"/>
      <c r="U6" s="31" t="s">
        <v>16</v>
      </c>
      <c r="V6" s="31" t="s">
        <v>17</v>
      </c>
    </row>
    <row r="7" spans="1:24">
      <c r="A7" s="60" t="s">
        <v>45</v>
      </c>
      <c r="B7" s="78" t="s">
        <v>7</v>
      </c>
      <c r="C7" s="78" t="s">
        <v>53</v>
      </c>
      <c r="D7" s="88" t="s">
        <v>55</v>
      </c>
      <c r="E7" s="78" t="s">
        <v>3</v>
      </c>
      <c r="F7" s="78" t="s">
        <v>4</v>
      </c>
      <c r="G7" s="78" t="s">
        <v>0</v>
      </c>
      <c r="H7" s="78" t="s">
        <v>2</v>
      </c>
      <c r="I7" s="78" t="s">
        <v>171</v>
      </c>
      <c r="J7" s="78" t="s">
        <v>194</v>
      </c>
      <c r="K7" s="78" t="s">
        <v>183</v>
      </c>
      <c r="L7" s="89" t="s">
        <v>195</v>
      </c>
      <c r="M7" s="89" t="s">
        <v>196</v>
      </c>
      <c r="N7" s="89" t="s">
        <v>197</v>
      </c>
      <c r="O7" s="89" t="s">
        <v>198</v>
      </c>
      <c r="P7" s="89" t="s">
        <v>201</v>
      </c>
      <c r="Q7" s="89" t="s">
        <v>199</v>
      </c>
      <c r="R7" s="89" t="s">
        <v>179</v>
      </c>
      <c r="S7" s="90" t="s">
        <v>200</v>
      </c>
      <c r="T7" s="89" t="s">
        <v>1</v>
      </c>
      <c r="U7" s="123" t="str">
        <f>"Create Table "&amp;D3 &amp;"("</f>
        <v>Create Table single_table_a(</v>
      </c>
      <c r="V7" s="123" t="str">
        <f>"Create Table "&amp;D4 &amp;"("</f>
        <v>Create Table single_table_b(</v>
      </c>
      <c r="W7" s="31" t="s">
        <v>73</v>
      </c>
      <c r="X7" s="31" t="s">
        <v>105</v>
      </c>
    </row>
    <row r="8" spans="1:24">
      <c r="A8" s="60" t="s">
        <v>46</v>
      </c>
      <c r="B8" s="32">
        <f>ROW()-7</f>
        <v>1</v>
      </c>
      <c r="C8" s="16" t="s">
        <v>81</v>
      </c>
      <c r="D8" s="16" t="s">
        <v>104</v>
      </c>
      <c r="E8" s="32" t="s">
        <v>61</v>
      </c>
      <c r="F8" s="33" t="s">
        <v>13</v>
      </c>
      <c r="G8" s="32" t="s">
        <v>14</v>
      </c>
      <c r="H8" s="33" t="s">
        <v>15</v>
      </c>
      <c r="I8" s="32"/>
      <c r="J8" s="32"/>
      <c r="K8" s="34" t="s">
        <v>18</v>
      </c>
      <c r="L8" s="35" t="s">
        <v>203</v>
      </c>
      <c r="M8" s="35" t="s">
        <v>203</v>
      </c>
      <c r="N8" s="35" t="s">
        <v>203</v>
      </c>
      <c r="O8" s="85" t="s">
        <v>13</v>
      </c>
      <c r="P8" s="33" t="s">
        <v>13</v>
      </c>
      <c r="Q8" s="33" t="s">
        <v>13</v>
      </c>
      <c r="R8" s="83"/>
      <c r="S8" s="74"/>
      <c r="T8" s="35"/>
      <c r="U8" s="124" t="str">
        <f t="shared" ref="U8:U39" si="0">D8&amp;" " &amp;E8&amp;" "&amp;K8&amp;","</f>
        <v>s_pk serial NOT NULL,</v>
      </c>
      <c r="V8" s="124" t="str">
        <f t="shared" ref="V8:V39" si="1">D8&amp;" " &amp;E8&amp;" "&amp;K8&amp;","</f>
        <v>s_pk serial NOT NULL,</v>
      </c>
      <c r="W8" s="36" t="str">
        <f>"COMMENT ON COLUMN "&amp;$D$3&amp;"."&amp;$D8&amp;" IS '"&amp;$C8&amp;"';"</f>
        <v>COMMENT ON COLUMN single_table_a.s_pk IS 'シングルID';</v>
      </c>
      <c r="X8" s="36" t="str">
        <f>"COMMENT ON COLUMN "&amp;$D$4&amp;"."&amp;$D8&amp;" IS '"&amp;$C8&amp;"';"</f>
        <v>COMMENT ON COLUMN single_table_b.s_pk IS 'シングルID';</v>
      </c>
    </row>
    <row r="9" spans="1:24">
      <c r="B9" s="32">
        <f t="shared" ref="B9:B39" si="2">ROW()-7</f>
        <v>2</v>
      </c>
      <c r="C9" s="16" t="s">
        <v>74</v>
      </c>
      <c r="D9" s="16" t="s">
        <v>75</v>
      </c>
      <c r="E9" s="16" t="s">
        <v>62</v>
      </c>
      <c r="F9" s="68" t="s">
        <v>59</v>
      </c>
      <c r="G9" s="32" t="s">
        <v>14</v>
      </c>
      <c r="H9" s="33" t="s">
        <v>15</v>
      </c>
      <c r="I9" s="33"/>
      <c r="J9" s="32"/>
      <c r="K9" s="34" t="s">
        <v>18</v>
      </c>
      <c r="L9" s="35" t="s">
        <v>203</v>
      </c>
      <c r="M9" s="35" t="s">
        <v>203</v>
      </c>
      <c r="N9" s="35" t="s">
        <v>203</v>
      </c>
      <c r="O9" s="86" t="s">
        <v>59</v>
      </c>
      <c r="P9" s="68" t="s">
        <v>59</v>
      </c>
      <c r="Q9" s="68" t="s">
        <v>59</v>
      </c>
      <c r="R9" s="83"/>
      <c r="S9" s="74"/>
      <c r="T9" s="35" t="s">
        <v>51</v>
      </c>
      <c r="U9" s="124" t="str">
        <f t="shared" si="0"/>
        <v>modify_count integer NOT NULL,</v>
      </c>
      <c r="V9" s="124" t="str">
        <f t="shared" si="1"/>
        <v>modify_count integer NOT NULL,</v>
      </c>
      <c r="W9" s="36" t="str">
        <f t="shared" ref="W9:W39" si="3">"COMMENT ON COLUMN "&amp;$D$3&amp;"."&amp;$D9&amp;" IS '"&amp;$C9&amp;"';"</f>
        <v>COMMENT ON COLUMN single_table_a.modify_count IS '更新回数';</v>
      </c>
      <c r="X9" s="36" t="str">
        <f t="shared" ref="X9:X39" si="4">"COMMENT ON COLUMN "&amp;$D$4&amp;"."&amp;$D9&amp;" IS '"&amp;$C9&amp;"';"</f>
        <v>COMMENT ON COLUMN single_table_b.modify_count IS '更新回数';</v>
      </c>
    </row>
    <row r="10" spans="1:24">
      <c r="B10" s="32">
        <f t="shared" si="2"/>
        <v>3</v>
      </c>
      <c r="C10" s="67" t="s">
        <v>158</v>
      </c>
      <c r="D10" s="67" t="s">
        <v>157</v>
      </c>
      <c r="E10" s="67" t="s">
        <v>150</v>
      </c>
      <c r="F10" s="69">
        <v>10</v>
      </c>
      <c r="G10" s="32" t="s">
        <v>14</v>
      </c>
      <c r="H10" s="33"/>
      <c r="I10" s="33" t="s">
        <v>161</v>
      </c>
      <c r="J10" s="32"/>
      <c r="K10" s="34" t="s">
        <v>18</v>
      </c>
      <c r="L10" s="35" t="s">
        <v>186</v>
      </c>
      <c r="M10" s="35" t="s">
        <v>186</v>
      </c>
      <c r="N10" s="35" t="s">
        <v>185</v>
      </c>
      <c r="O10" s="87">
        <v>5</v>
      </c>
      <c r="P10" s="24" t="s">
        <v>187</v>
      </c>
      <c r="Q10" s="82" t="s">
        <v>190</v>
      </c>
      <c r="R10" s="84"/>
      <c r="S10" s="74"/>
      <c r="T10" s="35"/>
      <c r="U10" s="124" t="str">
        <f t="shared" si="0"/>
        <v>natural_key1 varchar(10) NOT NULL,</v>
      </c>
      <c r="V10" s="124" t="str">
        <f t="shared" si="1"/>
        <v>natural_key1 varchar(10) NOT NULL,</v>
      </c>
      <c r="W10" s="36" t="str">
        <f t="shared" si="3"/>
        <v>COMMENT ON COLUMN single_table_a.natural_key1 IS 'ナチュラルキー1';</v>
      </c>
      <c r="X10" s="36" t="str">
        <f t="shared" si="4"/>
        <v>COMMENT ON COLUMN single_table_b.natural_key1 IS 'ナチュラルキー1';</v>
      </c>
    </row>
    <row r="11" spans="1:24">
      <c r="B11" s="32">
        <f t="shared" si="2"/>
        <v>4</v>
      </c>
      <c r="C11" s="67" t="s">
        <v>159</v>
      </c>
      <c r="D11" s="67" t="s">
        <v>167</v>
      </c>
      <c r="E11" s="67" t="s">
        <v>150</v>
      </c>
      <c r="F11" s="69">
        <v>10</v>
      </c>
      <c r="G11" s="32" t="s">
        <v>14</v>
      </c>
      <c r="H11" s="33"/>
      <c r="I11" s="33" t="s">
        <v>162</v>
      </c>
      <c r="J11" s="32"/>
      <c r="K11" s="34" t="s">
        <v>18</v>
      </c>
      <c r="L11" s="35" t="s">
        <v>186</v>
      </c>
      <c r="M11" s="35" t="s">
        <v>186</v>
      </c>
      <c r="N11" s="35" t="s">
        <v>185</v>
      </c>
      <c r="O11" s="87">
        <v>1</v>
      </c>
      <c r="P11" s="24" t="s">
        <v>187</v>
      </c>
      <c r="Q11" s="82" t="s">
        <v>190</v>
      </c>
      <c r="R11" s="83"/>
      <c r="S11" s="74"/>
      <c r="T11" s="35"/>
      <c r="U11" s="124" t="str">
        <f t="shared" si="0"/>
        <v>natural_key21 varchar(10) NOT NULL,</v>
      </c>
      <c r="V11" s="124" t="str">
        <f t="shared" si="1"/>
        <v>natural_key21 varchar(10) NOT NULL,</v>
      </c>
      <c r="W11" s="36" t="str">
        <f t="shared" si="3"/>
        <v>COMMENT ON COLUMN single_table_a.natural_key21 IS 'ナチュラルキー2-1';</v>
      </c>
      <c r="X11" s="36" t="str">
        <f t="shared" si="4"/>
        <v>COMMENT ON COLUMN single_table_b.natural_key21 IS 'ナチュラルキー2-1';</v>
      </c>
    </row>
    <row r="12" spans="1:24">
      <c r="B12" s="32">
        <f t="shared" si="2"/>
        <v>5</v>
      </c>
      <c r="C12" s="67" t="s">
        <v>160</v>
      </c>
      <c r="D12" s="67" t="s">
        <v>170</v>
      </c>
      <c r="E12" s="67" t="s">
        <v>150</v>
      </c>
      <c r="F12" s="69">
        <v>10</v>
      </c>
      <c r="G12" s="32" t="s">
        <v>14</v>
      </c>
      <c r="H12" s="33"/>
      <c r="I12" s="33" t="s">
        <v>163</v>
      </c>
      <c r="J12" s="32"/>
      <c r="K12" s="34" t="s">
        <v>18</v>
      </c>
      <c r="L12" s="35" t="s">
        <v>186</v>
      </c>
      <c r="M12" s="35" t="s">
        <v>186</v>
      </c>
      <c r="N12" s="35" t="s">
        <v>185</v>
      </c>
      <c r="O12" s="87">
        <v>1</v>
      </c>
      <c r="P12" s="24" t="s">
        <v>187</v>
      </c>
      <c r="Q12" s="82" t="s">
        <v>190</v>
      </c>
      <c r="R12" s="83"/>
      <c r="S12" s="74"/>
      <c r="T12" s="35"/>
      <c r="U12" s="124" t="str">
        <f t="shared" si="0"/>
        <v>natural_key22_33 varchar(10) NOT NULL,</v>
      </c>
      <c r="V12" s="124" t="str">
        <f t="shared" si="1"/>
        <v>natural_key22_33 varchar(10) NOT NULL,</v>
      </c>
      <c r="W12" s="36" t="str">
        <f t="shared" si="3"/>
        <v>COMMENT ON COLUMN single_table_a.natural_key22_33 IS 'ナチュラルキー2-2';</v>
      </c>
      <c r="X12" s="36" t="str">
        <f t="shared" si="4"/>
        <v>COMMENT ON COLUMN single_table_b.natural_key22_33 IS 'ナチュラルキー2-2';</v>
      </c>
    </row>
    <row r="13" spans="1:24">
      <c r="B13" s="32">
        <f t="shared" si="2"/>
        <v>6</v>
      </c>
      <c r="C13" s="67" t="s">
        <v>164</v>
      </c>
      <c r="D13" s="67" t="s">
        <v>168</v>
      </c>
      <c r="E13" s="67" t="s">
        <v>150</v>
      </c>
      <c r="F13" s="69">
        <v>10</v>
      </c>
      <c r="G13" s="32" t="s">
        <v>14</v>
      </c>
      <c r="H13" s="33"/>
      <c r="I13" s="33" t="s">
        <v>166</v>
      </c>
      <c r="J13" s="32"/>
      <c r="K13" s="34" t="s">
        <v>18</v>
      </c>
      <c r="L13" s="35" t="s">
        <v>186</v>
      </c>
      <c r="M13" s="35" t="s">
        <v>186</v>
      </c>
      <c r="N13" s="35" t="s">
        <v>185</v>
      </c>
      <c r="O13" s="87">
        <v>1</v>
      </c>
      <c r="P13" s="24" t="s">
        <v>187</v>
      </c>
      <c r="Q13" s="82" t="s">
        <v>190</v>
      </c>
      <c r="R13" s="83"/>
      <c r="S13" s="74"/>
      <c r="T13" s="35"/>
      <c r="U13" s="124" t="str">
        <f t="shared" si="0"/>
        <v>natural_key31 varchar(10) NOT NULL,</v>
      </c>
      <c r="V13" s="124" t="str">
        <f t="shared" si="1"/>
        <v>natural_key31 varchar(10) NOT NULL,</v>
      </c>
      <c r="W13" s="36" t="str">
        <f t="shared" si="3"/>
        <v>COMMENT ON COLUMN single_table_a.natural_key31 IS 'ナチュラルキー3-1';</v>
      </c>
      <c r="X13" s="36" t="str">
        <f t="shared" si="4"/>
        <v>COMMENT ON COLUMN single_table_b.natural_key31 IS 'ナチュラルキー3-1';</v>
      </c>
    </row>
    <row r="14" spans="1:24">
      <c r="B14" s="32">
        <f t="shared" si="2"/>
        <v>7</v>
      </c>
      <c r="C14" s="67" t="s">
        <v>165</v>
      </c>
      <c r="D14" s="67" t="s">
        <v>169</v>
      </c>
      <c r="E14" s="67" t="s">
        <v>150</v>
      </c>
      <c r="F14" s="69">
        <v>10</v>
      </c>
      <c r="G14" s="32" t="s">
        <v>14</v>
      </c>
      <c r="H14" s="33"/>
      <c r="I14" s="33" t="s">
        <v>166</v>
      </c>
      <c r="J14" s="32"/>
      <c r="K14" s="34" t="s">
        <v>18</v>
      </c>
      <c r="L14" s="35" t="s">
        <v>186</v>
      </c>
      <c r="M14" s="35" t="s">
        <v>186</v>
      </c>
      <c r="N14" s="35" t="s">
        <v>185</v>
      </c>
      <c r="O14" s="87">
        <v>1</v>
      </c>
      <c r="P14" s="24" t="s">
        <v>187</v>
      </c>
      <c r="Q14" s="82" t="s">
        <v>190</v>
      </c>
      <c r="R14" s="83"/>
      <c r="S14" s="74"/>
      <c r="T14" s="35"/>
      <c r="U14" s="124" t="str">
        <f t="shared" si="0"/>
        <v>natural_key32 varchar(10) NOT NULL,</v>
      </c>
      <c r="V14" s="124" t="str">
        <f t="shared" si="1"/>
        <v>natural_key32 varchar(10) NOT NULL,</v>
      </c>
      <c r="W14" s="36" t="str">
        <f t="shared" si="3"/>
        <v>COMMENT ON COLUMN single_table_a.natural_key32 IS 'ナチュラルキー3-2';</v>
      </c>
      <c r="X14" s="36" t="str">
        <f t="shared" si="4"/>
        <v>COMMENT ON COLUMN single_table_b.natural_key32 IS 'ナチュラルキー3-2';</v>
      </c>
    </row>
    <row r="15" spans="1:24">
      <c r="B15" s="32">
        <f t="shared" si="2"/>
        <v>8</v>
      </c>
      <c r="C15" s="67" t="s">
        <v>128</v>
      </c>
      <c r="D15" s="67" t="s">
        <v>129</v>
      </c>
      <c r="E15" s="67" t="s">
        <v>150</v>
      </c>
      <c r="F15" s="69">
        <v>10</v>
      </c>
      <c r="G15" s="32" t="s">
        <v>14</v>
      </c>
      <c r="H15" s="33"/>
      <c r="I15" s="33"/>
      <c r="J15" s="32"/>
      <c r="K15" s="34"/>
      <c r="L15" s="35" t="s">
        <v>185</v>
      </c>
      <c r="M15" s="35" t="s">
        <v>185</v>
      </c>
      <c r="N15" s="35" t="s">
        <v>185</v>
      </c>
      <c r="O15" s="87">
        <v>2</v>
      </c>
      <c r="P15" s="24" t="s">
        <v>187</v>
      </c>
      <c r="Q15" s="82" t="s">
        <v>190</v>
      </c>
      <c r="R15" s="83" t="s">
        <v>128</v>
      </c>
      <c r="S15" s="74"/>
      <c r="T15" s="35"/>
      <c r="U15" s="124" t="str">
        <f t="shared" si="0"/>
        <v>fullwidth_limited varchar(10) ,</v>
      </c>
      <c r="V15" s="124" t="str">
        <f t="shared" si="1"/>
        <v>fullwidth_limited varchar(10) ,</v>
      </c>
      <c r="W15" s="36" t="str">
        <f t="shared" si="3"/>
        <v>COMMENT ON COLUMN single_table_a.fullwidth_limited IS '全角限定';</v>
      </c>
      <c r="X15" s="36" t="str">
        <f t="shared" si="4"/>
        <v>COMMENT ON COLUMN single_table_b.fullwidth_limited IS '全角限定';</v>
      </c>
    </row>
    <row r="16" spans="1:24">
      <c r="B16" s="32">
        <f t="shared" si="2"/>
        <v>9</v>
      </c>
      <c r="C16" s="67" t="s">
        <v>130</v>
      </c>
      <c r="D16" s="67" t="s">
        <v>131</v>
      </c>
      <c r="E16" s="67" t="s">
        <v>150</v>
      </c>
      <c r="F16" s="69">
        <v>10</v>
      </c>
      <c r="G16" s="32" t="s">
        <v>14</v>
      </c>
      <c r="H16" s="33"/>
      <c r="I16" s="33"/>
      <c r="J16" s="32"/>
      <c r="K16" s="34"/>
      <c r="L16" s="35" t="s">
        <v>186</v>
      </c>
      <c r="M16" s="35" t="s">
        <v>185</v>
      </c>
      <c r="N16" s="35" t="s">
        <v>185</v>
      </c>
      <c r="O16" s="87">
        <v>3</v>
      </c>
      <c r="P16" s="24" t="s">
        <v>187</v>
      </c>
      <c r="Q16" s="82" t="s">
        <v>190</v>
      </c>
      <c r="R16" s="83" t="s">
        <v>130</v>
      </c>
      <c r="S16" s="74"/>
      <c r="T16" s="35"/>
      <c r="U16" s="124" t="str">
        <f t="shared" si="0"/>
        <v>halfwidth_limited varchar(10) ,</v>
      </c>
      <c r="V16" s="124" t="str">
        <f t="shared" si="1"/>
        <v>halfwidth_limited varchar(10) ,</v>
      </c>
      <c r="W16" s="36" t="str">
        <f t="shared" si="3"/>
        <v>COMMENT ON COLUMN single_table_a.halfwidth_limited IS '半角限定';</v>
      </c>
      <c r="X16" s="36" t="str">
        <f t="shared" si="4"/>
        <v>COMMENT ON COLUMN single_table_b.halfwidth_limited IS '半角限定';</v>
      </c>
    </row>
    <row r="17" spans="2:24">
      <c r="B17" s="32">
        <f t="shared" si="2"/>
        <v>10</v>
      </c>
      <c r="C17" s="67" t="s">
        <v>216</v>
      </c>
      <c r="D17" s="67" t="s">
        <v>218</v>
      </c>
      <c r="E17" s="67" t="s">
        <v>150</v>
      </c>
      <c r="F17" s="69">
        <v>10</v>
      </c>
      <c r="G17" s="32" t="s">
        <v>14</v>
      </c>
      <c r="H17" s="33"/>
      <c r="I17" s="33"/>
      <c r="J17" s="32"/>
      <c r="K17" s="34"/>
      <c r="L17" s="35" t="s">
        <v>186</v>
      </c>
      <c r="M17" s="35" t="s">
        <v>185</v>
      </c>
      <c r="N17" s="35" t="s">
        <v>185</v>
      </c>
      <c r="O17" s="87">
        <v>0</v>
      </c>
      <c r="P17" s="24" t="s">
        <v>187</v>
      </c>
      <c r="Q17" s="82" t="s">
        <v>190</v>
      </c>
      <c r="R17" s="83" t="s">
        <v>216</v>
      </c>
      <c r="S17" s="74"/>
      <c r="T17" s="83"/>
      <c r="U17" s="124" t="str">
        <f t="shared" si="0"/>
        <v>halfwidth_alphabetical_limited varchar(10) ,</v>
      </c>
      <c r="V17" s="124" t="str">
        <f t="shared" si="1"/>
        <v>halfwidth_alphabetical_limited varchar(10) ,</v>
      </c>
      <c r="W17" s="36" t="str">
        <f t="shared" si="3"/>
        <v>COMMENT ON COLUMN single_table_a.halfwidth_alphabetical_limited IS '半角英字限定';</v>
      </c>
      <c r="X17" s="36" t="str">
        <f t="shared" si="4"/>
        <v>COMMENT ON COLUMN single_table_b.halfwidth_alphabetical_limited IS '半角英字限定';</v>
      </c>
    </row>
    <row r="18" spans="2:24">
      <c r="B18" s="32">
        <f t="shared" si="2"/>
        <v>11</v>
      </c>
      <c r="C18" s="67" t="s">
        <v>215</v>
      </c>
      <c r="D18" s="67" t="s">
        <v>219</v>
      </c>
      <c r="E18" s="67" t="s">
        <v>150</v>
      </c>
      <c r="F18" s="69">
        <v>10</v>
      </c>
      <c r="G18" s="32" t="s">
        <v>14</v>
      </c>
      <c r="H18" s="33"/>
      <c r="I18" s="33"/>
      <c r="J18" s="32"/>
      <c r="K18" s="34"/>
      <c r="L18" s="35" t="s">
        <v>186</v>
      </c>
      <c r="M18" s="35" t="s">
        <v>185</v>
      </c>
      <c r="N18" s="35" t="s">
        <v>185</v>
      </c>
      <c r="O18" s="87">
        <v>0</v>
      </c>
      <c r="P18" s="24" t="s">
        <v>187</v>
      </c>
      <c r="Q18" s="82" t="s">
        <v>190</v>
      </c>
      <c r="R18" s="83" t="s">
        <v>215</v>
      </c>
      <c r="S18" s="74"/>
      <c r="T18" s="83"/>
      <c r="U18" s="124" t="str">
        <f t="shared" ref="U18" si="5">D18&amp;" " &amp;E18&amp;" "&amp;K18&amp;","</f>
        <v>halfwidth_number_limited varchar(10) ,</v>
      </c>
      <c r="V18" s="124" t="str">
        <f t="shared" ref="V18" si="6">D18&amp;" " &amp;E18&amp;" "&amp;K18&amp;","</f>
        <v>halfwidth_number_limited varchar(10) ,</v>
      </c>
      <c r="W18" s="36" t="str">
        <f t="shared" si="3"/>
        <v>COMMENT ON COLUMN single_table_a.halfwidth_number_limited IS '半角数字限定';</v>
      </c>
      <c r="X18" s="36" t="str">
        <f t="shared" si="4"/>
        <v>COMMENT ON COLUMN single_table_b.halfwidth_number_limited IS '半角数字限定';</v>
      </c>
    </row>
    <row r="19" spans="2:24">
      <c r="B19" s="32">
        <f t="shared" si="2"/>
        <v>12</v>
      </c>
      <c r="C19" s="67" t="s">
        <v>217</v>
      </c>
      <c r="D19" s="67" t="s">
        <v>220</v>
      </c>
      <c r="E19" s="67" t="s">
        <v>150</v>
      </c>
      <c r="F19" s="69">
        <v>10</v>
      </c>
      <c r="G19" s="32" t="s">
        <v>14</v>
      </c>
      <c r="H19" s="33"/>
      <c r="I19" s="33"/>
      <c r="J19" s="32"/>
      <c r="K19" s="34"/>
      <c r="L19" s="35" t="s">
        <v>186</v>
      </c>
      <c r="M19" s="35" t="s">
        <v>185</v>
      </c>
      <c r="N19" s="35" t="s">
        <v>185</v>
      </c>
      <c r="O19" s="87">
        <v>0</v>
      </c>
      <c r="P19" s="24" t="s">
        <v>187</v>
      </c>
      <c r="Q19" s="82" t="s">
        <v>190</v>
      </c>
      <c r="R19" s="83" t="s">
        <v>217</v>
      </c>
      <c r="S19" s="74"/>
      <c r="T19" s="83"/>
      <c r="U19" s="124" t="str">
        <f t="shared" ref="U19" si="7">D19&amp;" " &amp;E19&amp;" "&amp;K19&amp;","</f>
        <v>halfwidth_symbol_limited varchar(10) ,</v>
      </c>
      <c r="V19" s="124" t="str">
        <f t="shared" ref="V19" si="8">D19&amp;" " &amp;E19&amp;" "&amp;K19&amp;","</f>
        <v>halfwidth_symbol_limited varchar(10) ,</v>
      </c>
      <c r="W19" s="36" t="str">
        <f t="shared" si="3"/>
        <v>COMMENT ON COLUMN single_table_a.halfwidth_symbol_limited IS '半角記号限定';</v>
      </c>
      <c r="X19" s="36" t="str">
        <f t="shared" si="4"/>
        <v>COMMENT ON COLUMN single_table_b.halfwidth_symbol_limited IS '半角記号限定';</v>
      </c>
    </row>
    <row r="20" spans="2:24">
      <c r="B20" s="32">
        <f t="shared" si="2"/>
        <v>13</v>
      </c>
      <c r="C20" s="67" t="s">
        <v>133</v>
      </c>
      <c r="D20" s="67" t="s">
        <v>132</v>
      </c>
      <c r="E20" s="67" t="s">
        <v>150</v>
      </c>
      <c r="F20" s="69">
        <v>10</v>
      </c>
      <c r="G20" s="32" t="s">
        <v>14</v>
      </c>
      <c r="H20" s="33"/>
      <c r="I20" s="33"/>
      <c r="J20" s="32"/>
      <c r="K20" s="34"/>
      <c r="L20" s="35" t="s">
        <v>185</v>
      </c>
      <c r="M20" s="35" t="s">
        <v>186</v>
      </c>
      <c r="N20" s="35" t="s">
        <v>185</v>
      </c>
      <c r="O20" s="87">
        <v>0</v>
      </c>
      <c r="P20" s="24" t="s">
        <v>187</v>
      </c>
      <c r="Q20" s="82" t="s">
        <v>190</v>
      </c>
      <c r="R20" s="83" t="s">
        <v>133</v>
      </c>
      <c r="S20" s="74"/>
      <c r="T20" s="35"/>
      <c r="U20" s="124" t="str">
        <f t="shared" si="0"/>
        <v>halfwidth_kana_limited varchar(10) ,</v>
      </c>
      <c r="V20" s="124" t="str">
        <f t="shared" si="1"/>
        <v>halfwidth_kana_limited varchar(10) ,</v>
      </c>
      <c r="W20" s="36" t="str">
        <f t="shared" si="3"/>
        <v>COMMENT ON COLUMN single_table_a.halfwidth_kana_limited IS '半角カナ限定';</v>
      </c>
      <c r="X20" s="36" t="str">
        <f t="shared" si="4"/>
        <v>COMMENT ON COLUMN single_table_b.halfwidth_kana_limited IS '半角カナ限定';</v>
      </c>
    </row>
    <row r="21" spans="2:24">
      <c r="B21" s="32">
        <f t="shared" si="2"/>
        <v>14</v>
      </c>
      <c r="C21" s="67" t="s">
        <v>213</v>
      </c>
      <c r="D21" s="67" t="s">
        <v>214</v>
      </c>
      <c r="E21" s="67" t="s">
        <v>150</v>
      </c>
      <c r="F21" s="69">
        <v>10</v>
      </c>
      <c r="G21" s="32" t="s">
        <v>14</v>
      </c>
      <c r="H21" s="33"/>
      <c r="I21" s="33"/>
      <c r="J21" s="32"/>
      <c r="K21" s="34"/>
      <c r="L21" s="35" t="s">
        <v>185</v>
      </c>
      <c r="M21" s="35" t="s">
        <v>186</v>
      </c>
      <c r="N21" s="35" t="s">
        <v>185</v>
      </c>
      <c r="O21" s="87">
        <v>0</v>
      </c>
      <c r="P21" s="24" t="s">
        <v>187</v>
      </c>
      <c r="Q21" s="82" t="s">
        <v>190</v>
      </c>
      <c r="R21" s="83" t="s">
        <v>213</v>
      </c>
      <c r="S21" s="74"/>
      <c r="T21" s="83"/>
      <c r="U21" s="124" t="str">
        <f t="shared" ref="U21" si="9">D21&amp;" " &amp;E21&amp;" "&amp;K21&amp;","</f>
        <v>fullwidth_kana_limited varchar(10) ,</v>
      </c>
      <c r="V21" s="124" t="str">
        <f t="shared" ref="V21" si="10">D21&amp;" " &amp;E21&amp;" "&amp;K21&amp;","</f>
        <v>fullwidth_kana_limited varchar(10) ,</v>
      </c>
      <c r="W21" s="36" t="str">
        <f t="shared" si="3"/>
        <v>COMMENT ON COLUMN single_table_a.fullwidth_kana_limited IS '全角カナ限定';</v>
      </c>
      <c r="X21" s="36" t="str">
        <f t="shared" si="4"/>
        <v>COMMENT ON COLUMN single_table_b.fullwidth_kana_limited IS '全角カナ限定';</v>
      </c>
    </row>
    <row r="22" spans="2:24">
      <c r="B22" s="32">
        <f t="shared" si="2"/>
        <v>15</v>
      </c>
      <c r="C22" s="67" t="s">
        <v>138</v>
      </c>
      <c r="D22" s="67" t="s">
        <v>139</v>
      </c>
      <c r="E22" s="67" t="s">
        <v>62</v>
      </c>
      <c r="F22" s="68" t="s">
        <v>59</v>
      </c>
      <c r="G22" s="32" t="s">
        <v>14</v>
      </c>
      <c r="H22" s="33"/>
      <c r="I22" s="33"/>
      <c r="J22" s="32"/>
      <c r="K22" s="34"/>
      <c r="L22" s="35" t="s">
        <v>186</v>
      </c>
      <c r="M22" s="35" t="s">
        <v>186</v>
      </c>
      <c r="N22" s="35" t="s">
        <v>185</v>
      </c>
      <c r="O22" s="85" t="s">
        <v>13</v>
      </c>
      <c r="P22" s="24" t="s">
        <v>187</v>
      </c>
      <c r="Q22" s="74" t="s">
        <v>193</v>
      </c>
      <c r="R22" s="83" t="s">
        <v>138</v>
      </c>
      <c r="S22" s="74" t="s">
        <v>274</v>
      </c>
      <c r="T22" s="35"/>
      <c r="U22" s="124" t="str">
        <f t="shared" si="0"/>
        <v>number_limited integer ,</v>
      </c>
      <c r="V22" s="124" t="str">
        <f t="shared" si="1"/>
        <v>number_limited integer ,</v>
      </c>
      <c r="W22" s="36" t="str">
        <f>"COMMENT ON COLUMN "&amp;$D$3&amp;"."&amp;$D22&amp;" IS '"&amp;$C22&amp;"';"</f>
        <v>COMMENT ON COLUMN single_table_a.number_limited IS '数値限定';</v>
      </c>
      <c r="X22" s="36" t="str">
        <f>"COMMENT ON COLUMN "&amp;$D$4&amp;"."&amp;$D22&amp;" IS '"&amp;$C22&amp;"';"</f>
        <v>COMMENT ON COLUMN single_table_b.number_limited IS '数値限定';</v>
      </c>
    </row>
    <row r="23" spans="2:24">
      <c r="B23" s="32">
        <f t="shared" si="2"/>
        <v>16</v>
      </c>
      <c r="C23" s="67" t="s">
        <v>260</v>
      </c>
      <c r="D23" s="67" t="s">
        <v>152</v>
      </c>
      <c r="E23" s="67" t="s">
        <v>153</v>
      </c>
      <c r="F23" s="68" t="s">
        <v>59</v>
      </c>
      <c r="G23" s="32" t="s">
        <v>14</v>
      </c>
      <c r="H23" s="33"/>
      <c r="I23" s="33"/>
      <c r="J23" s="32"/>
      <c r="K23" s="34"/>
      <c r="L23" s="35" t="s">
        <v>186</v>
      </c>
      <c r="M23" s="35" t="s">
        <v>186</v>
      </c>
      <c r="N23" s="35" t="s">
        <v>185</v>
      </c>
      <c r="O23" s="85" t="s">
        <v>13</v>
      </c>
      <c r="P23" s="24" t="s">
        <v>187</v>
      </c>
      <c r="Q23" s="74" t="s">
        <v>193</v>
      </c>
      <c r="R23" s="83" t="s">
        <v>260</v>
      </c>
      <c r="S23" s="74" t="s">
        <v>275</v>
      </c>
      <c r="T23" s="35"/>
      <c r="U23" s="124" t="str">
        <f t="shared" si="0"/>
        <v>small_number_point numeric(5,2) ,</v>
      </c>
      <c r="V23" s="124" t="str">
        <f t="shared" si="1"/>
        <v>small_number_point numeric(5,2) ,</v>
      </c>
      <c r="W23" s="124" t="str">
        <f>"COMMENT ON COLUMN "&amp;$D$3&amp;"."&amp;$D23&amp;" IS '"&amp;$C23&amp;"';"</f>
        <v>COMMENT ON COLUMN single_table_a.small_number_point IS '小数点';</v>
      </c>
      <c r="X23" s="124" t="str">
        <f>"COMMENT ON COLUMN "&amp;$D$4&amp;"."&amp;$D23&amp;" IS '"&amp;$C23&amp;"';"</f>
        <v>COMMENT ON COLUMN single_table_b.small_number_point IS '小数点';</v>
      </c>
    </row>
    <row r="24" spans="2:24">
      <c r="B24" s="32">
        <f t="shared" si="2"/>
        <v>17</v>
      </c>
      <c r="C24" s="67" t="s">
        <v>300</v>
      </c>
      <c r="D24" s="67" t="s">
        <v>302</v>
      </c>
      <c r="E24" s="67" t="s">
        <v>298</v>
      </c>
      <c r="F24" s="68" t="s">
        <v>59</v>
      </c>
      <c r="G24" s="32" t="s">
        <v>14</v>
      </c>
      <c r="H24" s="33"/>
      <c r="I24" s="33"/>
      <c r="J24" s="32"/>
      <c r="K24" s="34"/>
      <c r="L24" s="35" t="s">
        <v>186</v>
      </c>
      <c r="M24" s="35" t="s">
        <v>186</v>
      </c>
      <c r="N24" s="35" t="s">
        <v>185</v>
      </c>
      <c r="O24" s="85" t="s">
        <v>13</v>
      </c>
      <c r="P24" s="24" t="s">
        <v>187</v>
      </c>
      <c r="Q24" s="74" t="s">
        <v>193</v>
      </c>
      <c r="R24" s="83" t="s">
        <v>260</v>
      </c>
      <c r="S24" s="74"/>
      <c r="T24" s="35"/>
      <c r="U24" s="124" t="str">
        <f t="shared" si="0"/>
        <v>number_real real ,</v>
      </c>
      <c r="V24" s="124" t="str">
        <f t="shared" si="1"/>
        <v>number_real real ,</v>
      </c>
      <c r="W24" s="124" t="str">
        <f>"COMMENT ON COLUMN "&amp;$D$3&amp;"."&amp;$D24&amp;" IS '"&amp;$C24&amp;"';"</f>
        <v>COMMENT ON COLUMN single_table_a.number_real IS '単精度浮動小数点数';</v>
      </c>
      <c r="X24" s="124" t="str">
        <f>"COMMENT ON COLUMN "&amp;$D$4&amp;"."&amp;$D24&amp;" IS '"&amp;$C24&amp;"';"</f>
        <v>COMMENT ON COLUMN single_table_b.number_real IS '単精度浮動小数点数';</v>
      </c>
    </row>
    <row r="25" spans="2:24">
      <c r="B25" s="32">
        <f t="shared" si="2"/>
        <v>18</v>
      </c>
      <c r="C25" s="67" t="s">
        <v>301</v>
      </c>
      <c r="D25" s="67" t="s">
        <v>303</v>
      </c>
      <c r="E25" s="67" t="s">
        <v>299</v>
      </c>
      <c r="F25" s="68" t="s">
        <v>59</v>
      </c>
      <c r="G25" s="32" t="s">
        <v>14</v>
      </c>
      <c r="H25" s="33"/>
      <c r="I25" s="33"/>
      <c r="J25" s="32"/>
      <c r="K25" s="34"/>
      <c r="L25" s="35" t="s">
        <v>186</v>
      </c>
      <c r="M25" s="35" t="s">
        <v>186</v>
      </c>
      <c r="N25" s="35" t="s">
        <v>185</v>
      </c>
      <c r="O25" s="85" t="s">
        <v>13</v>
      </c>
      <c r="P25" s="24" t="s">
        <v>187</v>
      </c>
      <c r="Q25" s="74" t="s">
        <v>193</v>
      </c>
      <c r="R25" s="83" t="s">
        <v>260</v>
      </c>
      <c r="S25" s="74"/>
      <c r="T25" s="35"/>
      <c r="U25" s="124" t="str">
        <f t="shared" ref="U25" si="11">D25&amp;" " &amp;E25&amp;" "&amp;K25&amp;","</f>
        <v>number_double double precision ,</v>
      </c>
      <c r="V25" s="124" t="str">
        <f t="shared" ref="V25" si="12">D25&amp;" " &amp;E25&amp;" "&amp;K25&amp;","</f>
        <v>number_double double precision ,</v>
      </c>
      <c r="W25" s="124" t="str">
        <f>"COMMENT ON COLUMN "&amp;$D$3&amp;"."&amp;$D25&amp;" IS '"&amp;$C25&amp;"';"</f>
        <v>COMMENT ON COLUMN single_table_a.number_double IS '倍精度浮動小数点数';</v>
      </c>
      <c r="X25" s="124" t="str">
        <f>"COMMENT ON COLUMN "&amp;$D$4&amp;"."&amp;$D25&amp;" IS '"&amp;$C25&amp;"';"</f>
        <v>COMMENT ON COLUMN single_table_b.number_double IS '倍精度浮動小数点数';</v>
      </c>
    </row>
    <row r="26" spans="2:24">
      <c r="B26" s="32">
        <f t="shared" si="2"/>
        <v>19</v>
      </c>
      <c r="C26" s="67" t="s">
        <v>134</v>
      </c>
      <c r="D26" s="67" t="s">
        <v>135</v>
      </c>
      <c r="E26" s="67" t="s">
        <v>150</v>
      </c>
      <c r="F26" s="69">
        <v>10</v>
      </c>
      <c r="G26" s="32" t="s">
        <v>14</v>
      </c>
      <c r="H26" s="33"/>
      <c r="I26" s="33"/>
      <c r="J26" s="32"/>
      <c r="K26" s="34"/>
      <c r="L26" s="35" t="s">
        <v>186</v>
      </c>
      <c r="M26" s="35" t="s">
        <v>186</v>
      </c>
      <c r="N26" s="35" t="s">
        <v>186</v>
      </c>
      <c r="O26" s="87">
        <v>0</v>
      </c>
      <c r="P26" s="24" t="s">
        <v>187</v>
      </c>
      <c r="Q26" s="82" t="s">
        <v>190</v>
      </c>
      <c r="R26" s="83"/>
      <c r="S26" s="74"/>
      <c r="T26" s="35"/>
      <c r="U26" s="124" t="str">
        <f t="shared" si="0"/>
        <v>normal_string varchar(10) ,</v>
      </c>
      <c r="V26" s="124" t="str">
        <f t="shared" si="1"/>
        <v>normal_string varchar(10) ,</v>
      </c>
      <c r="W26" s="124" t="str">
        <f t="shared" si="3"/>
        <v>COMMENT ON COLUMN single_table_a.normal_string IS 'ノーマル文字列';</v>
      </c>
      <c r="X26" s="124" t="str">
        <f t="shared" si="4"/>
        <v>COMMENT ON COLUMN single_table_b.normal_string IS 'ノーマル文字列';</v>
      </c>
    </row>
    <row r="27" spans="2:24">
      <c r="B27" s="32">
        <f t="shared" si="2"/>
        <v>20</v>
      </c>
      <c r="C27" s="67" t="s">
        <v>136</v>
      </c>
      <c r="D27" s="67" t="s">
        <v>144</v>
      </c>
      <c r="E27" s="67" t="s">
        <v>151</v>
      </c>
      <c r="F27" s="69">
        <v>7</v>
      </c>
      <c r="G27" s="32" t="s">
        <v>14</v>
      </c>
      <c r="H27" s="33"/>
      <c r="I27" s="33"/>
      <c r="J27" s="32"/>
      <c r="K27" s="34"/>
      <c r="L27" s="35" t="s">
        <v>186</v>
      </c>
      <c r="M27" s="35" t="s">
        <v>186</v>
      </c>
      <c r="N27" s="35" t="s">
        <v>185</v>
      </c>
      <c r="O27" s="87">
        <v>0</v>
      </c>
      <c r="P27" s="24" t="s">
        <v>187</v>
      </c>
      <c r="Q27" s="82" t="s">
        <v>190</v>
      </c>
      <c r="R27" s="83" t="s">
        <v>136</v>
      </c>
      <c r="S27" s="74"/>
      <c r="T27" s="35"/>
      <c r="U27" s="124" t="str">
        <f t="shared" si="0"/>
        <v>postal_code char(7) ,</v>
      </c>
      <c r="V27" s="124" t="str">
        <f t="shared" si="1"/>
        <v>postal_code char(7) ,</v>
      </c>
      <c r="W27" s="124" t="str">
        <f t="shared" si="3"/>
        <v>COMMENT ON COLUMN single_table_a.postal_code IS '郵便番号';</v>
      </c>
      <c r="X27" s="124" t="str">
        <f t="shared" si="4"/>
        <v>COMMENT ON COLUMN single_table_b.postal_code IS '郵便番号';</v>
      </c>
    </row>
    <row r="28" spans="2:24">
      <c r="B28" s="32">
        <f t="shared" si="2"/>
        <v>21</v>
      </c>
      <c r="C28" s="67" t="s">
        <v>137</v>
      </c>
      <c r="D28" s="67" t="s">
        <v>145</v>
      </c>
      <c r="E28" s="67" t="s">
        <v>154</v>
      </c>
      <c r="F28" s="69">
        <v>20</v>
      </c>
      <c r="G28" s="32" t="s">
        <v>14</v>
      </c>
      <c r="H28" s="33"/>
      <c r="I28" s="33"/>
      <c r="J28" s="32"/>
      <c r="K28" s="34"/>
      <c r="L28" s="35" t="s">
        <v>186</v>
      </c>
      <c r="M28" s="35" t="s">
        <v>186</v>
      </c>
      <c r="N28" s="35" t="s">
        <v>185</v>
      </c>
      <c r="O28" s="87">
        <v>0</v>
      </c>
      <c r="P28" s="24" t="s">
        <v>187</v>
      </c>
      <c r="Q28" s="82" t="s">
        <v>190</v>
      </c>
      <c r="R28" s="83" t="s">
        <v>137</v>
      </c>
      <c r="S28" s="74"/>
      <c r="T28" s="35"/>
      <c r="U28" s="124" t="str">
        <f t="shared" si="0"/>
        <v>phone_number VARCHAR(20) ,</v>
      </c>
      <c r="V28" s="124" t="str">
        <f t="shared" si="1"/>
        <v>phone_number VARCHAR(20) ,</v>
      </c>
      <c r="W28" s="124" t="str">
        <f t="shared" si="3"/>
        <v>COMMENT ON COLUMN single_table_a.phone_number IS '電話番号';</v>
      </c>
      <c r="X28" s="124" t="str">
        <f t="shared" si="4"/>
        <v>COMMENT ON COLUMN single_table_b.phone_number IS '電話番号';</v>
      </c>
    </row>
    <row r="29" spans="2:24">
      <c r="B29" s="32">
        <f t="shared" si="2"/>
        <v>22</v>
      </c>
      <c r="C29" s="67" t="s">
        <v>140</v>
      </c>
      <c r="D29" s="67" t="s">
        <v>146</v>
      </c>
      <c r="E29" s="67" t="s">
        <v>146</v>
      </c>
      <c r="F29" s="68" t="s">
        <v>59</v>
      </c>
      <c r="G29" s="32" t="s">
        <v>14</v>
      </c>
      <c r="H29" s="33"/>
      <c r="I29" s="33"/>
      <c r="J29" s="32"/>
      <c r="K29" s="34"/>
      <c r="L29" s="35" t="s">
        <v>186</v>
      </c>
      <c r="M29" s="35" t="s">
        <v>186</v>
      </c>
      <c r="N29" s="35" t="s">
        <v>185</v>
      </c>
      <c r="O29" s="85" t="s">
        <v>13</v>
      </c>
      <c r="P29" s="24" t="s">
        <v>187</v>
      </c>
      <c r="Q29" s="82" t="s">
        <v>190</v>
      </c>
      <c r="R29" s="83" t="s">
        <v>140</v>
      </c>
      <c r="S29" s="74"/>
      <c r="T29" s="35"/>
      <c r="U29" s="124" t="str">
        <f t="shared" si="0"/>
        <v>date date ,</v>
      </c>
      <c r="V29" s="124" t="str">
        <f t="shared" si="1"/>
        <v>date date ,</v>
      </c>
      <c r="W29" s="124" t="str">
        <f t="shared" si="3"/>
        <v>COMMENT ON COLUMN single_table_a.date IS '日付';</v>
      </c>
      <c r="X29" s="124" t="str">
        <f t="shared" si="4"/>
        <v>COMMENT ON COLUMN single_table_b.date IS '日付';</v>
      </c>
    </row>
    <row r="30" spans="2:24">
      <c r="B30" s="32">
        <f t="shared" si="2"/>
        <v>23</v>
      </c>
      <c r="C30" s="67" t="s">
        <v>141</v>
      </c>
      <c r="D30" s="67" t="s">
        <v>147</v>
      </c>
      <c r="E30" s="67" t="s">
        <v>64</v>
      </c>
      <c r="F30" s="68" t="s">
        <v>59</v>
      </c>
      <c r="G30" s="32" t="s">
        <v>14</v>
      </c>
      <c r="H30" s="33"/>
      <c r="I30" s="33"/>
      <c r="J30" s="32"/>
      <c r="K30" s="34"/>
      <c r="L30" s="35" t="s">
        <v>186</v>
      </c>
      <c r="M30" s="35" t="s">
        <v>186</v>
      </c>
      <c r="N30" s="35" t="s">
        <v>185</v>
      </c>
      <c r="O30" s="85" t="s">
        <v>13</v>
      </c>
      <c r="P30" s="24" t="s">
        <v>187</v>
      </c>
      <c r="Q30" s="82" t="s">
        <v>190</v>
      </c>
      <c r="R30" s="83" t="s">
        <v>141</v>
      </c>
      <c r="S30" s="74"/>
      <c r="T30" s="35"/>
      <c r="U30" s="124" t="str">
        <f t="shared" si="0"/>
        <v>datetime timestamp ,</v>
      </c>
      <c r="V30" s="124" t="str">
        <f t="shared" si="1"/>
        <v>datetime timestamp ,</v>
      </c>
      <c r="W30" s="124" t="str">
        <f t="shared" si="3"/>
        <v>COMMENT ON COLUMN single_table_a.datetime IS '日時';</v>
      </c>
      <c r="X30" s="124" t="str">
        <f t="shared" si="4"/>
        <v>COMMENT ON COLUMN single_table_b.datetime IS '日時';</v>
      </c>
    </row>
    <row r="31" spans="2:24">
      <c r="B31" s="32">
        <f t="shared" si="2"/>
        <v>24</v>
      </c>
      <c r="C31" s="67" t="s">
        <v>142</v>
      </c>
      <c r="D31" s="67" t="s">
        <v>148</v>
      </c>
      <c r="E31" s="67" t="s">
        <v>155</v>
      </c>
      <c r="F31" s="69">
        <v>320</v>
      </c>
      <c r="G31" s="32" t="s">
        <v>14</v>
      </c>
      <c r="H31" s="33"/>
      <c r="I31" s="33"/>
      <c r="J31" s="32"/>
      <c r="K31" s="34"/>
      <c r="L31" s="35" t="s">
        <v>186</v>
      </c>
      <c r="M31" s="35" t="s">
        <v>186</v>
      </c>
      <c r="N31" s="35" t="s">
        <v>185</v>
      </c>
      <c r="O31" s="87">
        <v>0</v>
      </c>
      <c r="P31" s="24" t="s">
        <v>187</v>
      </c>
      <c r="Q31" s="74" t="s">
        <v>192</v>
      </c>
      <c r="R31" s="83" t="s">
        <v>177</v>
      </c>
      <c r="S31" s="74"/>
      <c r="T31" s="35" t="s">
        <v>156</v>
      </c>
      <c r="U31" s="124" t="str">
        <f t="shared" si="0"/>
        <v>email_address VARCHAR(320) ,</v>
      </c>
      <c r="V31" s="124" t="str">
        <f t="shared" si="1"/>
        <v>email_address VARCHAR(320) ,</v>
      </c>
      <c r="W31" s="124" t="str">
        <f t="shared" si="3"/>
        <v>COMMENT ON COLUMN single_table_a.email_address IS 'メールアドレス';</v>
      </c>
      <c r="X31" s="124" t="str">
        <f t="shared" si="4"/>
        <v>COMMENT ON COLUMN single_table_b.email_address IS 'メールアドレス';</v>
      </c>
    </row>
    <row r="32" spans="2:24">
      <c r="B32" s="32">
        <f t="shared" si="2"/>
        <v>25</v>
      </c>
      <c r="C32" s="67" t="s">
        <v>143</v>
      </c>
      <c r="D32" s="67" t="s">
        <v>149</v>
      </c>
      <c r="E32" s="67" t="s">
        <v>63</v>
      </c>
      <c r="F32" s="68" t="s">
        <v>59</v>
      </c>
      <c r="G32" s="32" t="s">
        <v>14</v>
      </c>
      <c r="H32" s="33"/>
      <c r="I32" s="33"/>
      <c r="J32" s="32"/>
      <c r="K32" s="34"/>
      <c r="L32" s="35" t="s">
        <v>186</v>
      </c>
      <c r="M32" s="35" t="s">
        <v>186</v>
      </c>
      <c r="N32" s="35" t="s">
        <v>185</v>
      </c>
      <c r="O32" s="87">
        <v>0</v>
      </c>
      <c r="P32" s="24" t="s">
        <v>187</v>
      </c>
      <c r="Q32" s="74" t="s">
        <v>192</v>
      </c>
      <c r="R32" s="83" t="s">
        <v>178</v>
      </c>
      <c r="S32" s="74"/>
      <c r="T32" s="35"/>
      <c r="U32" s="124" t="str">
        <f t="shared" si="0"/>
        <v>url text ,</v>
      </c>
      <c r="V32" s="124" t="str">
        <f t="shared" si="1"/>
        <v>url text ,</v>
      </c>
      <c r="W32" s="124" t="str">
        <f t="shared" si="3"/>
        <v>COMMENT ON COLUMN single_table_a.url IS 'URL';</v>
      </c>
      <c r="X32" s="124" t="str">
        <f t="shared" si="4"/>
        <v>COMMENT ON COLUMN single_table_b.url IS 'URL';</v>
      </c>
    </row>
    <row r="33" spans="2:24">
      <c r="B33" s="32">
        <f t="shared" si="2"/>
        <v>26</v>
      </c>
      <c r="C33" s="67" t="s">
        <v>271</v>
      </c>
      <c r="D33" s="67" t="s">
        <v>272</v>
      </c>
      <c r="E33" s="67" t="s">
        <v>65</v>
      </c>
      <c r="F33" s="69" t="s">
        <v>59</v>
      </c>
      <c r="G33" s="32" t="s">
        <v>14</v>
      </c>
      <c r="H33" s="33"/>
      <c r="I33" s="32"/>
      <c r="J33" s="32"/>
      <c r="K33" s="37"/>
      <c r="L33" s="35" t="s">
        <v>186</v>
      </c>
      <c r="M33" s="35" t="s">
        <v>186</v>
      </c>
      <c r="N33" s="35" t="s">
        <v>185</v>
      </c>
      <c r="O33" s="85" t="s">
        <v>13</v>
      </c>
      <c r="P33" s="24" t="s">
        <v>273</v>
      </c>
      <c r="Q33" s="82" t="s">
        <v>202</v>
      </c>
      <c r="R33" s="83"/>
      <c r="S33" s="74"/>
      <c r="T33" s="35"/>
      <c r="U33" s="124" t="str">
        <f t="shared" ref="U33" si="13">D33&amp;" " &amp;E33&amp;" "&amp;K33&amp;","</f>
        <v>flg boolean ,</v>
      </c>
      <c r="V33" s="124" t="str">
        <f t="shared" ref="V33" si="14">D33&amp;" " &amp;E33&amp;" "&amp;K33&amp;","</f>
        <v>flg boolean ,</v>
      </c>
      <c r="W33" s="124" t="str">
        <f t="shared" si="3"/>
        <v>COMMENT ON COLUMN single_table_a.flg IS 'フラグ';</v>
      </c>
      <c r="X33" s="124" t="str">
        <f t="shared" si="4"/>
        <v>COMMENT ON COLUMN single_table_b.flg IS 'フラグ';</v>
      </c>
    </row>
    <row r="34" spans="2:24">
      <c r="B34" s="32">
        <f t="shared" si="2"/>
        <v>27</v>
      </c>
      <c r="C34" s="67" t="s">
        <v>221</v>
      </c>
      <c r="D34" s="67" t="s">
        <v>222</v>
      </c>
      <c r="E34" s="67" t="s">
        <v>63</v>
      </c>
      <c r="F34" s="68" t="s">
        <v>59</v>
      </c>
      <c r="G34" s="32" t="s">
        <v>14</v>
      </c>
      <c r="H34" s="33"/>
      <c r="I34" s="33"/>
      <c r="J34" s="32"/>
      <c r="K34" s="34"/>
      <c r="L34" s="35" t="s">
        <v>186</v>
      </c>
      <c r="M34" s="35" t="s">
        <v>186</v>
      </c>
      <c r="N34" s="35" t="s">
        <v>185</v>
      </c>
      <c r="O34" s="87">
        <v>0</v>
      </c>
      <c r="P34" s="24" t="s">
        <v>187</v>
      </c>
      <c r="Q34" s="74" t="s">
        <v>192</v>
      </c>
      <c r="R34" s="83" t="s">
        <v>224</v>
      </c>
      <c r="S34" s="74"/>
      <c r="T34" s="35" t="s">
        <v>289</v>
      </c>
      <c r="U34" s="124" t="str">
        <f t="shared" ref="U34" si="15">D34&amp;" " &amp;E34&amp;" "&amp;K34&amp;","</f>
        <v>regexp text ,</v>
      </c>
      <c r="V34" s="124" t="str">
        <f t="shared" ref="V34" si="16">D34&amp;" " &amp;E34&amp;" "&amp;K34&amp;","</f>
        <v>regexp text ,</v>
      </c>
      <c r="W34" s="124" t="str">
        <f t="shared" si="3"/>
        <v>COMMENT ON COLUMN single_table_a.regexp IS '正規表現';</v>
      </c>
      <c r="X34" s="124" t="str">
        <f t="shared" si="4"/>
        <v>COMMENT ON COLUMN single_table_b.regexp IS '正規表現';</v>
      </c>
    </row>
    <row r="35" spans="2:24">
      <c r="B35" s="32">
        <f t="shared" si="2"/>
        <v>28</v>
      </c>
      <c r="C35" s="67" t="s">
        <v>83</v>
      </c>
      <c r="D35" s="67" t="s">
        <v>82</v>
      </c>
      <c r="E35" s="67" t="s">
        <v>63</v>
      </c>
      <c r="F35" s="69" t="s">
        <v>59</v>
      </c>
      <c r="G35" s="32" t="s">
        <v>14</v>
      </c>
      <c r="H35" s="33"/>
      <c r="I35" s="32"/>
      <c r="J35" s="32"/>
      <c r="K35" s="34"/>
      <c r="L35" s="35" t="s">
        <v>186</v>
      </c>
      <c r="M35" s="35" t="s">
        <v>186</v>
      </c>
      <c r="N35" s="35" t="s">
        <v>185</v>
      </c>
      <c r="O35" s="87">
        <v>0</v>
      </c>
      <c r="P35" s="24" t="s">
        <v>187</v>
      </c>
      <c r="Q35" s="74" t="s">
        <v>192</v>
      </c>
      <c r="R35" s="83"/>
      <c r="S35" s="75"/>
      <c r="T35" s="67" t="s">
        <v>60</v>
      </c>
      <c r="U35" s="124" t="str">
        <f t="shared" si="0"/>
        <v>memo text ,</v>
      </c>
      <c r="V35" s="124" t="str">
        <f t="shared" si="1"/>
        <v>memo text ,</v>
      </c>
      <c r="W35" s="124" t="str">
        <f t="shared" si="3"/>
        <v>COMMENT ON COLUMN single_table_a.memo IS '備考';</v>
      </c>
      <c r="X35" s="124" t="str">
        <f t="shared" si="4"/>
        <v>COMMENT ON COLUMN single_table_b.memo IS '備考';</v>
      </c>
    </row>
    <row r="36" spans="2:24">
      <c r="B36" s="32">
        <f t="shared" si="2"/>
        <v>29</v>
      </c>
      <c r="C36" s="16" t="s">
        <v>112</v>
      </c>
      <c r="D36" s="67" t="s">
        <v>116</v>
      </c>
      <c r="E36" s="67" t="s">
        <v>62</v>
      </c>
      <c r="F36" s="69" t="s">
        <v>59</v>
      </c>
      <c r="G36" s="32" t="s">
        <v>14</v>
      </c>
      <c r="H36" s="33"/>
      <c r="I36" s="32"/>
      <c r="J36" s="32"/>
      <c r="K36" s="34"/>
      <c r="L36" s="35" t="s">
        <v>186</v>
      </c>
      <c r="M36" s="35" t="s">
        <v>186</v>
      </c>
      <c r="N36" s="35" t="s">
        <v>185</v>
      </c>
      <c r="O36" s="85" t="s">
        <v>13</v>
      </c>
      <c r="P36" s="24" t="s">
        <v>188</v>
      </c>
      <c r="Q36" s="82" t="s">
        <v>191</v>
      </c>
      <c r="R36" s="83"/>
      <c r="S36" s="74" t="s">
        <v>118</v>
      </c>
      <c r="T36" s="35"/>
      <c r="U36" s="124" t="str">
        <f t="shared" si="0"/>
        <v>related_pk integer ,</v>
      </c>
      <c r="V36" s="124" t="str">
        <f t="shared" si="1"/>
        <v>related_pk integer ,</v>
      </c>
      <c r="W36" s="124" t="str">
        <f t="shared" si="3"/>
        <v>COMMENT ON COLUMN single_table_a.related_pk IS '関連ID';</v>
      </c>
      <c r="X36" s="124" t="str">
        <f t="shared" si="4"/>
        <v>COMMENT ON COLUMN single_table_b.related_pk IS '関連ID';</v>
      </c>
    </row>
    <row r="37" spans="2:24">
      <c r="B37" s="32">
        <f t="shared" si="2"/>
        <v>30</v>
      </c>
      <c r="C37" s="67" t="s">
        <v>57</v>
      </c>
      <c r="D37" s="67" t="s">
        <v>87</v>
      </c>
      <c r="E37" s="67" t="s">
        <v>62</v>
      </c>
      <c r="F37" s="69" t="s">
        <v>59</v>
      </c>
      <c r="G37" s="32" t="s">
        <v>14</v>
      </c>
      <c r="H37" s="33"/>
      <c r="I37" s="32"/>
      <c r="J37" s="32"/>
      <c r="K37" s="37"/>
      <c r="L37" s="35" t="s">
        <v>203</v>
      </c>
      <c r="M37" s="35" t="s">
        <v>203</v>
      </c>
      <c r="N37" s="35" t="s">
        <v>203</v>
      </c>
      <c r="O37" s="85" t="s">
        <v>13</v>
      </c>
      <c r="P37" s="33" t="s">
        <v>13</v>
      </c>
      <c r="Q37" s="34" t="s">
        <v>13</v>
      </c>
      <c r="R37" s="83"/>
      <c r="S37" s="74"/>
      <c r="T37" s="35" t="s">
        <v>51</v>
      </c>
      <c r="U37" s="124" t="str">
        <f t="shared" si="0"/>
        <v>update_u_id integer ,</v>
      </c>
      <c r="V37" s="124" t="str">
        <f t="shared" si="1"/>
        <v>update_u_id integer ,</v>
      </c>
      <c r="W37" s="124" t="str">
        <f t="shared" si="3"/>
        <v>COMMENT ON COLUMN single_table_a.update_u_id IS '更新者';</v>
      </c>
      <c r="X37" s="124" t="str">
        <f t="shared" si="4"/>
        <v>COMMENT ON COLUMN single_table_b.update_u_id IS '更新者';</v>
      </c>
    </row>
    <row r="38" spans="2:24">
      <c r="B38" s="32">
        <f t="shared" si="2"/>
        <v>31</v>
      </c>
      <c r="C38" s="67" t="s">
        <v>58</v>
      </c>
      <c r="D38" s="67" t="s">
        <v>36</v>
      </c>
      <c r="E38" s="67" t="s">
        <v>64</v>
      </c>
      <c r="F38" s="69" t="s">
        <v>59</v>
      </c>
      <c r="G38" s="32" t="s">
        <v>14</v>
      </c>
      <c r="H38" s="33"/>
      <c r="I38" s="32"/>
      <c r="J38" s="32"/>
      <c r="K38" s="37"/>
      <c r="L38" s="35" t="s">
        <v>203</v>
      </c>
      <c r="M38" s="35" t="s">
        <v>203</v>
      </c>
      <c r="N38" s="35" t="s">
        <v>203</v>
      </c>
      <c r="O38" s="85" t="s">
        <v>13</v>
      </c>
      <c r="P38" s="33" t="s">
        <v>13</v>
      </c>
      <c r="Q38" s="34" t="s">
        <v>13</v>
      </c>
      <c r="R38" s="83"/>
      <c r="S38" s="74"/>
      <c r="T38" s="35" t="s">
        <v>51</v>
      </c>
      <c r="U38" s="124" t="str">
        <f t="shared" si="0"/>
        <v>update_date timestamp ,</v>
      </c>
      <c r="V38" s="124" t="str">
        <f t="shared" si="1"/>
        <v>update_date timestamp ,</v>
      </c>
      <c r="W38" s="124" t="str">
        <f t="shared" si="3"/>
        <v>COMMENT ON COLUMN single_table_a.update_date IS '更新日時';</v>
      </c>
      <c r="X38" s="124" t="str">
        <f t="shared" si="4"/>
        <v>COMMENT ON COLUMN single_table_b.update_date IS '更新日時';</v>
      </c>
    </row>
    <row r="39" spans="2:24">
      <c r="B39" s="32">
        <f t="shared" si="2"/>
        <v>32</v>
      </c>
      <c r="C39" s="67" t="s">
        <v>88</v>
      </c>
      <c r="D39" s="67" t="s">
        <v>37</v>
      </c>
      <c r="E39" s="67" t="s">
        <v>65</v>
      </c>
      <c r="F39" s="69" t="s">
        <v>59</v>
      </c>
      <c r="G39" s="32" t="s">
        <v>14</v>
      </c>
      <c r="H39" s="33"/>
      <c r="I39" s="32"/>
      <c r="J39" s="32"/>
      <c r="K39" s="37"/>
      <c r="L39" s="35" t="s">
        <v>186</v>
      </c>
      <c r="M39" s="35" t="s">
        <v>186</v>
      </c>
      <c r="N39" s="35" t="s">
        <v>185</v>
      </c>
      <c r="O39" s="85" t="s">
        <v>13</v>
      </c>
      <c r="P39" s="24" t="s">
        <v>189</v>
      </c>
      <c r="Q39" s="82" t="s">
        <v>202</v>
      </c>
      <c r="R39" s="83"/>
      <c r="S39" s="74"/>
      <c r="T39" s="35" t="s">
        <v>51</v>
      </c>
      <c r="U39" s="124" t="str">
        <f t="shared" si="0"/>
        <v>delflg boolean ,</v>
      </c>
      <c r="V39" s="124" t="str">
        <f t="shared" si="1"/>
        <v>delflg boolean ,</v>
      </c>
      <c r="W39" s="124" t="str">
        <f t="shared" si="3"/>
        <v>COMMENT ON COLUMN single_table_a.delflg IS '削除フラグ';</v>
      </c>
      <c r="X39" s="124" t="str">
        <f t="shared" si="4"/>
        <v>COMMENT ON COLUMN single_table_b.delflg IS '削除フラグ';</v>
      </c>
    </row>
    <row r="40" spans="2:24">
      <c r="B40" s="38"/>
      <c r="C40" s="39"/>
      <c r="D40" s="39" t="str">
        <f>"primary key ("&amp;$D$8&amp;",modify_count)"</f>
        <v>primary key (s_pk,modify_count)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73"/>
      <c r="T40" s="40"/>
      <c r="U40" s="125" t="str">
        <f>D40&amp;");"</f>
        <v>primary key (s_pk,modify_count));</v>
      </c>
      <c r="V40" s="125" t="str">
        <f>D40&amp;");"</f>
        <v>primary key (s_pk,modify_count));</v>
      </c>
      <c r="W40" s="40"/>
      <c r="X40" s="40"/>
    </row>
    <row r="42" spans="2:24">
      <c r="C42" s="115" t="s">
        <v>328</v>
      </c>
      <c r="D42" s="72"/>
      <c r="E42" s="72" t="s">
        <v>248</v>
      </c>
      <c r="F42" s="72"/>
      <c r="G42" s="72"/>
    </row>
    <row r="43" spans="2:24">
      <c r="C43" s="30" t="str">
        <f>"GRANT SELECT, INSERT, UPDATE, DELETE ON TABLE "&amp;$D$3&amp;" TO "&amp;$E42&amp;";"</f>
        <v>GRANT SELECT, INSERT, UPDATE, DELETE ON TABLE single_table_a TO kai9tmplpg;</v>
      </c>
    </row>
    <row r="44" spans="2:24">
      <c r="C44" s="30" t="str">
        <f>"GRANT SELECT, INSERT, UPDATE, DELETE ON TABLE "&amp;$D$4&amp;" TO "&amp;$E42&amp;";"</f>
        <v>GRANT SELECT, INSERT, UPDATE, DELETE ON TABLE single_table_b TO kai9tmplpg;</v>
      </c>
    </row>
    <row r="46" spans="2:24">
      <c r="C46" s="115" t="s">
        <v>329</v>
      </c>
      <c r="D46" s="72"/>
      <c r="E46" s="72"/>
      <c r="F46" s="72"/>
      <c r="G46" s="72"/>
    </row>
    <row r="47" spans="2:24">
      <c r="C47" s="30" t="str">
        <f>"GRANT USAGE, SELECT, UPDATE ON SEQUENCE "&amp;$D$3&amp;"_"&amp;$D$8&amp;"_seq TO "&amp;$E42&amp;";"</f>
        <v>GRANT USAGE, SELECT, UPDATE ON SEQUENCE single_table_a_s_pk_seq TO kai9tmplpg;</v>
      </c>
    </row>
    <row r="49" spans="3:6">
      <c r="C49" s="115" t="s">
        <v>330</v>
      </c>
      <c r="D49" s="72"/>
      <c r="E49" s="72" t="s">
        <v>127</v>
      </c>
      <c r="F49" s="72"/>
    </row>
    <row r="50" spans="3:6">
      <c r="C50" s="30" t="str">
        <f>"CREATE UNIQUE INDEX "&amp;$D$3&amp;"_unqidx ON "&amp;$D$3&amp;" ("&amp;$D10&amp;");"</f>
        <v>CREATE UNIQUE INDEX single_table_a_unqidx ON single_table_a (natural_key1);</v>
      </c>
    </row>
    <row r="51" spans="3:6">
      <c r="C51" s="30" t="s">
        <v>225</v>
      </c>
    </row>
    <row r="52" spans="3:6">
      <c r="C52" s="30" t="s">
        <v>226</v>
      </c>
    </row>
  </sheetData>
  <mergeCells count="5">
    <mergeCell ref="F4:G4"/>
    <mergeCell ref="F3:G3"/>
    <mergeCell ref="B3:C3"/>
    <mergeCell ref="B4:C4"/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F4FB-3BC2-4BFF-B58C-C1610F351698}">
  <dimension ref="A1:X24"/>
  <sheetViews>
    <sheetView showGridLines="0" tabSelected="1" topLeftCell="A4" zoomScale="85" zoomScaleNormal="85" workbookViewId="0">
      <selection activeCell="N19" sqref="N19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61" t="s">
        <v>47</v>
      </c>
      <c r="D1" s="15" t="s">
        <v>258</v>
      </c>
    </row>
    <row r="2" spans="1:24" s="15" customFormat="1">
      <c r="A2" s="60" t="s">
        <v>42</v>
      </c>
      <c r="B2" s="153" t="s">
        <v>52</v>
      </c>
      <c r="C2" s="154"/>
      <c r="D2" s="62" t="s">
        <v>110</v>
      </c>
      <c r="E2" s="63"/>
      <c r="F2" s="63"/>
      <c r="G2" s="63"/>
      <c r="H2"/>
      <c r="I2"/>
    </row>
    <row r="3" spans="1:24" s="15" customFormat="1" ht="18.75">
      <c r="A3" s="60" t="s">
        <v>43</v>
      </c>
      <c r="B3" s="151" t="s">
        <v>54</v>
      </c>
      <c r="C3" s="152"/>
      <c r="D3" s="64" t="s">
        <v>108</v>
      </c>
      <c r="E3" s="65" t="s">
        <v>48</v>
      </c>
      <c r="F3" s="149" t="s">
        <v>49</v>
      </c>
      <c r="G3" s="150"/>
    </row>
    <row r="4" spans="1:24" s="15" customFormat="1" ht="18.75">
      <c r="A4" s="60" t="s">
        <v>44</v>
      </c>
      <c r="B4" s="151" t="s">
        <v>56</v>
      </c>
      <c r="C4" s="152"/>
      <c r="D4" s="64" t="s">
        <v>109</v>
      </c>
      <c r="E4" s="66" t="s">
        <v>50</v>
      </c>
      <c r="F4" s="147">
        <v>45126</v>
      </c>
      <c r="G4" s="148"/>
    </row>
    <row r="5" spans="1:24" ht="8.25" customHeight="1"/>
    <row r="6" spans="1:24">
      <c r="L6" s="79" t="s">
        <v>184</v>
      </c>
      <c r="M6" s="80"/>
      <c r="N6" s="80"/>
      <c r="O6" s="80"/>
      <c r="P6" s="80"/>
      <c r="Q6" s="80"/>
      <c r="R6" s="80"/>
      <c r="S6" s="81"/>
      <c r="U6" s="31" t="s">
        <v>16</v>
      </c>
      <c r="V6" s="31" t="s">
        <v>17</v>
      </c>
    </row>
    <row r="7" spans="1:24">
      <c r="A7" s="60" t="s">
        <v>45</v>
      </c>
      <c r="B7" s="78" t="s">
        <v>7</v>
      </c>
      <c r="C7" s="78" t="s">
        <v>53</v>
      </c>
      <c r="D7" s="88" t="s">
        <v>55</v>
      </c>
      <c r="E7" s="78" t="s">
        <v>3</v>
      </c>
      <c r="F7" s="78" t="s">
        <v>4</v>
      </c>
      <c r="G7" s="78" t="s">
        <v>0</v>
      </c>
      <c r="H7" s="78" t="s">
        <v>2</v>
      </c>
      <c r="I7" s="78" t="s">
        <v>171</v>
      </c>
      <c r="J7" s="78" t="s">
        <v>194</v>
      </c>
      <c r="K7" s="78" t="s">
        <v>183</v>
      </c>
      <c r="L7" s="89" t="s">
        <v>195</v>
      </c>
      <c r="M7" s="89" t="s">
        <v>196</v>
      </c>
      <c r="N7" s="89" t="s">
        <v>197</v>
      </c>
      <c r="O7" s="89" t="s">
        <v>198</v>
      </c>
      <c r="P7" s="89" t="s">
        <v>201</v>
      </c>
      <c r="Q7" s="89" t="s">
        <v>199</v>
      </c>
      <c r="R7" s="89" t="s">
        <v>179</v>
      </c>
      <c r="S7" s="90" t="s">
        <v>200</v>
      </c>
      <c r="T7" s="89" t="s">
        <v>1</v>
      </c>
      <c r="U7" s="123" t="str">
        <f>"Create Table "&amp;D3 &amp;"("</f>
        <v>Create Table related_table_a(</v>
      </c>
      <c r="V7" s="123" t="str">
        <f>"Create Table "&amp;D4 &amp;"("</f>
        <v>Create Table related_table_b(</v>
      </c>
      <c r="W7" s="31" t="s">
        <v>73</v>
      </c>
      <c r="X7" s="31" t="s">
        <v>105</v>
      </c>
    </row>
    <row r="8" spans="1:24">
      <c r="A8" s="60" t="s">
        <v>46</v>
      </c>
      <c r="B8" s="32">
        <f>ROW()-7</f>
        <v>1</v>
      </c>
      <c r="C8" s="16" t="s">
        <v>112</v>
      </c>
      <c r="D8" s="16" t="s">
        <v>111</v>
      </c>
      <c r="E8" s="32" t="s">
        <v>61</v>
      </c>
      <c r="F8" s="33" t="s">
        <v>13</v>
      </c>
      <c r="G8" s="32" t="s">
        <v>14</v>
      </c>
      <c r="H8" s="33" t="s">
        <v>15</v>
      </c>
      <c r="I8" s="32"/>
      <c r="J8" s="32"/>
      <c r="K8" s="34" t="s">
        <v>18</v>
      </c>
      <c r="L8" s="35" t="s">
        <v>203</v>
      </c>
      <c r="M8" s="35" t="s">
        <v>203</v>
      </c>
      <c r="N8" s="35" t="s">
        <v>203</v>
      </c>
      <c r="O8" s="85" t="s">
        <v>13</v>
      </c>
      <c r="P8" s="33" t="s">
        <v>13</v>
      </c>
      <c r="Q8" s="33" t="s">
        <v>13</v>
      </c>
      <c r="R8" s="83"/>
      <c r="S8" s="74"/>
      <c r="T8" s="35"/>
      <c r="U8" s="124" t="str">
        <f t="shared" ref="U8:U13" si="0">D8&amp;" " &amp;E8&amp;" "&amp;K8&amp;","</f>
        <v>related_pk serial NOT NULL,</v>
      </c>
      <c r="V8" s="124" t="str">
        <f t="shared" ref="V8:V13" si="1">D8&amp;" " &amp;E8&amp;" "&amp;K8&amp;","</f>
        <v>related_pk serial NOT NULL,</v>
      </c>
      <c r="W8" s="124" t="str">
        <f>"COMMENT ON COLUMN "&amp;$D$3&amp;"."&amp;$D8&amp;" IS '"&amp;$C8&amp;"';"</f>
        <v>COMMENT ON COLUMN related_table_a.related_pk IS '関連ID';</v>
      </c>
      <c r="X8" s="124" t="str">
        <f>"COMMENT ON COLUMN "&amp;$D$4&amp;"."&amp;$D8&amp;" IS '"&amp;$C8&amp;"';"</f>
        <v>COMMENT ON COLUMN related_table_b.related_pk IS '関連ID';</v>
      </c>
    </row>
    <row r="9" spans="1:24">
      <c r="B9" s="32">
        <f t="shared" ref="B9:B13" si="2">ROW()-7</f>
        <v>2</v>
      </c>
      <c r="C9" s="16" t="s">
        <v>74</v>
      </c>
      <c r="D9" s="16" t="s">
        <v>75</v>
      </c>
      <c r="E9" s="16" t="s">
        <v>62</v>
      </c>
      <c r="F9" s="68" t="s">
        <v>59</v>
      </c>
      <c r="G9" s="32" t="s">
        <v>14</v>
      </c>
      <c r="H9" s="33" t="s">
        <v>15</v>
      </c>
      <c r="I9" s="33"/>
      <c r="J9" s="32"/>
      <c r="K9" s="34" t="s">
        <v>18</v>
      </c>
      <c r="L9" s="35" t="s">
        <v>203</v>
      </c>
      <c r="M9" s="35" t="s">
        <v>203</v>
      </c>
      <c r="N9" s="35" t="s">
        <v>203</v>
      </c>
      <c r="O9" s="86" t="s">
        <v>59</v>
      </c>
      <c r="P9" s="68" t="s">
        <v>59</v>
      </c>
      <c r="Q9" s="68" t="s">
        <v>59</v>
      </c>
      <c r="R9" s="83"/>
      <c r="S9" s="74"/>
      <c r="T9" s="35" t="s">
        <v>51</v>
      </c>
      <c r="U9" s="124" t="str">
        <f t="shared" si="0"/>
        <v>modify_count integer NOT NULL,</v>
      </c>
      <c r="V9" s="124" t="str">
        <f t="shared" si="1"/>
        <v>modify_count integer NOT NULL,</v>
      </c>
      <c r="W9" s="124" t="str">
        <f t="shared" ref="W9:W13" si="3">"COMMENT ON COLUMN "&amp;$D$3&amp;"."&amp;$D9&amp;" IS '"&amp;$C9&amp;"';"</f>
        <v>COMMENT ON COLUMN related_table_a.modify_count IS '更新回数';</v>
      </c>
      <c r="X9" s="124" t="str">
        <f t="shared" ref="X9:X13" si="4">"COMMENT ON COLUMN "&amp;$D$4&amp;"."&amp;$D9&amp;" IS '"&amp;$C9&amp;"';"</f>
        <v>COMMENT ON COLUMN related_table_b.modify_count IS '更新回数';</v>
      </c>
    </row>
    <row r="10" spans="1:24">
      <c r="B10" s="32">
        <f t="shared" si="2"/>
        <v>3</v>
      </c>
      <c r="C10" s="67" t="s">
        <v>114</v>
      </c>
      <c r="D10" s="67" t="s">
        <v>115</v>
      </c>
      <c r="E10" s="67" t="s">
        <v>113</v>
      </c>
      <c r="F10" s="69">
        <v>50</v>
      </c>
      <c r="G10" s="32" t="s">
        <v>14</v>
      </c>
      <c r="H10" s="33"/>
      <c r="I10" s="33" t="s">
        <v>15</v>
      </c>
      <c r="J10" s="32"/>
      <c r="K10" s="34"/>
      <c r="L10" s="35" t="s">
        <v>186</v>
      </c>
      <c r="M10" s="35" t="s">
        <v>186</v>
      </c>
      <c r="N10" s="35" t="s">
        <v>185</v>
      </c>
      <c r="O10" s="87">
        <v>0</v>
      </c>
      <c r="P10" s="24" t="s">
        <v>187</v>
      </c>
      <c r="Q10" s="82" t="s">
        <v>190</v>
      </c>
      <c r="R10" s="84"/>
      <c r="S10" s="74"/>
      <c r="T10" s="35" t="s">
        <v>103</v>
      </c>
      <c r="U10" s="124" t="str">
        <f t="shared" si="0"/>
        <v>related_data varchar(50) ,</v>
      </c>
      <c r="V10" s="124" t="str">
        <f t="shared" si="1"/>
        <v>related_data varchar(50) ,</v>
      </c>
      <c r="W10" s="124" t="str">
        <f t="shared" si="3"/>
        <v>COMMENT ON COLUMN related_table_a.related_data IS '関連データ';</v>
      </c>
      <c r="X10" s="124" t="str">
        <f t="shared" si="4"/>
        <v>COMMENT ON COLUMN related_table_b.related_data IS '関連データ';</v>
      </c>
    </row>
    <row r="11" spans="1:24">
      <c r="B11" s="32">
        <f t="shared" si="2"/>
        <v>4</v>
      </c>
      <c r="C11" s="67" t="s">
        <v>57</v>
      </c>
      <c r="D11" s="67" t="s">
        <v>87</v>
      </c>
      <c r="E11" s="67" t="s">
        <v>62</v>
      </c>
      <c r="F11" s="69" t="s">
        <v>59</v>
      </c>
      <c r="G11" s="32" t="s">
        <v>14</v>
      </c>
      <c r="H11" s="33"/>
      <c r="I11" s="32"/>
      <c r="J11" s="32"/>
      <c r="K11" s="37"/>
      <c r="L11" s="35" t="s">
        <v>203</v>
      </c>
      <c r="M11" s="35" t="s">
        <v>203</v>
      </c>
      <c r="N11" s="35" t="s">
        <v>203</v>
      </c>
      <c r="O11" s="85" t="s">
        <v>13</v>
      </c>
      <c r="P11" s="33" t="s">
        <v>13</v>
      </c>
      <c r="Q11" s="34" t="s">
        <v>13</v>
      </c>
      <c r="R11" s="83"/>
      <c r="S11" s="74"/>
      <c r="T11" s="35" t="s">
        <v>51</v>
      </c>
      <c r="U11" s="124" t="str">
        <f t="shared" si="0"/>
        <v>update_u_id integer ,</v>
      </c>
      <c r="V11" s="124" t="str">
        <f t="shared" si="1"/>
        <v>update_u_id integer ,</v>
      </c>
      <c r="W11" s="124" t="str">
        <f t="shared" si="3"/>
        <v>COMMENT ON COLUMN related_table_a.update_u_id IS '更新者';</v>
      </c>
      <c r="X11" s="124" t="str">
        <f t="shared" si="4"/>
        <v>COMMENT ON COLUMN related_table_b.update_u_id IS '更新者';</v>
      </c>
    </row>
    <row r="12" spans="1:24">
      <c r="B12" s="32">
        <f t="shared" si="2"/>
        <v>5</v>
      </c>
      <c r="C12" s="67" t="s">
        <v>58</v>
      </c>
      <c r="D12" s="67" t="s">
        <v>36</v>
      </c>
      <c r="E12" s="67" t="s">
        <v>64</v>
      </c>
      <c r="F12" s="69" t="s">
        <v>59</v>
      </c>
      <c r="G12" s="32" t="s">
        <v>14</v>
      </c>
      <c r="H12" s="33"/>
      <c r="I12" s="32"/>
      <c r="J12" s="32"/>
      <c r="K12" s="37"/>
      <c r="L12" s="35" t="s">
        <v>203</v>
      </c>
      <c r="M12" s="35" t="s">
        <v>203</v>
      </c>
      <c r="N12" s="35" t="s">
        <v>203</v>
      </c>
      <c r="O12" s="85" t="s">
        <v>13</v>
      </c>
      <c r="P12" s="33" t="s">
        <v>13</v>
      </c>
      <c r="Q12" s="34" t="s">
        <v>13</v>
      </c>
      <c r="R12" s="83"/>
      <c r="S12" s="74"/>
      <c r="T12" s="35" t="s">
        <v>51</v>
      </c>
      <c r="U12" s="124" t="str">
        <f t="shared" si="0"/>
        <v>update_date timestamp ,</v>
      </c>
      <c r="V12" s="124" t="str">
        <f t="shared" si="1"/>
        <v>update_date timestamp ,</v>
      </c>
      <c r="W12" s="124" t="str">
        <f t="shared" si="3"/>
        <v>COMMENT ON COLUMN related_table_a.update_date IS '更新日時';</v>
      </c>
      <c r="X12" s="124" t="str">
        <f t="shared" si="4"/>
        <v>COMMENT ON COLUMN related_table_b.update_date IS '更新日時';</v>
      </c>
    </row>
    <row r="13" spans="1:24">
      <c r="B13" s="32">
        <f t="shared" si="2"/>
        <v>6</v>
      </c>
      <c r="C13" s="67" t="s">
        <v>88</v>
      </c>
      <c r="D13" s="67" t="s">
        <v>37</v>
      </c>
      <c r="E13" s="67" t="s">
        <v>65</v>
      </c>
      <c r="F13" s="69" t="s">
        <v>59</v>
      </c>
      <c r="G13" s="32" t="s">
        <v>14</v>
      </c>
      <c r="H13" s="33"/>
      <c r="I13" s="32"/>
      <c r="J13" s="32"/>
      <c r="K13" s="37"/>
      <c r="L13" s="35" t="s">
        <v>186</v>
      </c>
      <c r="M13" s="35" t="s">
        <v>186</v>
      </c>
      <c r="N13" s="35" t="s">
        <v>185</v>
      </c>
      <c r="O13" s="85" t="s">
        <v>13</v>
      </c>
      <c r="P13" s="24" t="s">
        <v>189</v>
      </c>
      <c r="Q13" s="82" t="s">
        <v>202</v>
      </c>
      <c r="R13" s="83"/>
      <c r="S13" s="74"/>
      <c r="T13" s="35" t="s">
        <v>51</v>
      </c>
      <c r="U13" s="124" t="str">
        <f t="shared" si="0"/>
        <v>delflg boolean ,</v>
      </c>
      <c r="V13" s="124" t="str">
        <f t="shared" si="1"/>
        <v>delflg boolean ,</v>
      </c>
      <c r="W13" s="124" t="str">
        <f t="shared" si="3"/>
        <v>COMMENT ON COLUMN related_table_a.delflg IS '削除フラグ';</v>
      </c>
      <c r="X13" s="124" t="str">
        <f t="shared" si="4"/>
        <v>COMMENT ON COLUMN related_table_b.delflg IS '削除フラグ';</v>
      </c>
    </row>
    <row r="14" spans="1:24">
      <c r="B14" s="38"/>
      <c r="C14" s="39"/>
      <c r="D14" s="39" t="str">
        <f>"primary key ("&amp;$D$8&amp;",modify_count)"</f>
        <v>primary key (related_pk,modify_count)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40"/>
      <c r="U14" s="125" t="str">
        <f>D14&amp;");"</f>
        <v>primary key (related_pk,modify_count));</v>
      </c>
      <c r="V14" s="125" t="str">
        <f>D14&amp;");"</f>
        <v>primary key (related_pk,modify_count));</v>
      </c>
      <c r="W14" s="40"/>
      <c r="X14" s="40"/>
    </row>
    <row r="16" spans="1:24">
      <c r="C16" s="115" t="s">
        <v>328</v>
      </c>
      <c r="D16" s="72"/>
      <c r="E16" s="72" t="s">
        <v>248</v>
      </c>
      <c r="F16" s="72"/>
      <c r="G16" s="72"/>
      <c r="H16" s="72"/>
    </row>
    <row r="17" spans="3:8">
      <c r="C17" s="30" t="str">
        <f>"GRANT SELECT, INSERT, UPDATE, DELETE ON TABLE "&amp;$D$3&amp;" TO "&amp;$E16&amp;";"</f>
        <v>GRANT SELECT, INSERT, UPDATE, DELETE ON TABLE related_table_a TO kai9tmplpg;</v>
      </c>
    </row>
    <row r="18" spans="3:8">
      <c r="C18" s="30" t="str">
        <f>"GRANT SELECT, INSERT, UPDATE, DELETE ON TABLE "&amp;$D$4&amp;" TO "&amp;$E16&amp;";"</f>
        <v>GRANT SELECT, INSERT, UPDATE, DELETE ON TABLE related_table_b TO kai9tmplpg;</v>
      </c>
    </row>
    <row r="20" spans="3:8">
      <c r="C20" s="115" t="s">
        <v>329</v>
      </c>
      <c r="D20" s="72"/>
      <c r="E20" s="72"/>
      <c r="F20" s="72"/>
      <c r="G20" s="72"/>
      <c r="H20" s="72"/>
    </row>
    <row r="21" spans="3:8">
      <c r="C21" s="30" t="str">
        <f>"GRANT USAGE, SELECT, UPDATE ON SEQUENCE "&amp;$D$3&amp;"_"&amp;$D$8&amp;"_seq TO "&amp;$E16&amp;";"</f>
        <v>GRANT USAGE, SELECT, UPDATE ON SEQUENCE related_table_a_related_pk_seq TO kai9tmplpg;</v>
      </c>
    </row>
    <row r="23" spans="3:8">
      <c r="C23" s="115" t="s">
        <v>330</v>
      </c>
      <c r="D23" s="72" t="s">
        <v>127</v>
      </c>
      <c r="E23" s="72"/>
      <c r="F23" s="72"/>
      <c r="G23" s="72"/>
    </row>
    <row r="24" spans="3:8">
      <c r="C24" s="30" t="str">
        <f>"CREATE UNIQUE INDEX "&amp;$D$3&amp;"_unqidx ON "&amp;$D$3&amp;" ("&amp;$D10&amp;");"</f>
        <v>CREATE UNIQUE INDEX related_table_a_unqidx ON related_table_a (related_data);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94D-8D29-4A49-8ACB-F1291AA31943}">
  <sheetPr>
    <tabColor theme="8" tint="0.39997558519241921"/>
  </sheetPr>
  <dimension ref="A1:X26"/>
  <sheetViews>
    <sheetView showGridLines="0" zoomScale="85" zoomScaleNormal="85" workbookViewId="0">
      <selection activeCell="D17" sqref="D17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61" t="s">
        <v>47</v>
      </c>
      <c r="D1" s="15"/>
    </row>
    <row r="2" spans="1:24" s="15" customFormat="1">
      <c r="A2" s="60" t="s">
        <v>42</v>
      </c>
      <c r="B2" s="153" t="s">
        <v>52</v>
      </c>
      <c r="C2" s="154"/>
      <c r="D2" s="62" t="s">
        <v>291</v>
      </c>
      <c r="E2" s="63"/>
      <c r="F2" s="63"/>
      <c r="G2" s="63"/>
      <c r="H2"/>
      <c r="I2"/>
    </row>
    <row r="3" spans="1:24" s="15" customFormat="1" ht="18.75">
      <c r="A3" s="60" t="s">
        <v>43</v>
      </c>
      <c r="B3" s="151" t="s">
        <v>54</v>
      </c>
      <c r="C3" s="152"/>
      <c r="D3" s="64" t="s">
        <v>293</v>
      </c>
      <c r="E3" s="65" t="s">
        <v>48</v>
      </c>
      <c r="F3" s="149" t="s">
        <v>49</v>
      </c>
      <c r="G3" s="150"/>
    </row>
    <row r="4" spans="1:24" s="15" customFormat="1" ht="18.75">
      <c r="A4" s="60" t="s">
        <v>44</v>
      </c>
      <c r="B4" s="151" t="s">
        <v>56</v>
      </c>
      <c r="C4" s="152"/>
      <c r="D4" s="64" t="s">
        <v>294</v>
      </c>
      <c r="E4" s="66" t="s">
        <v>50</v>
      </c>
      <c r="F4" s="147">
        <v>45546</v>
      </c>
      <c r="G4" s="148"/>
    </row>
    <row r="5" spans="1:24" ht="8.25" customHeight="1"/>
    <row r="6" spans="1:24">
      <c r="L6" s="79" t="s">
        <v>184</v>
      </c>
      <c r="M6" s="80"/>
      <c r="N6" s="80"/>
      <c r="O6" s="80"/>
      <c r="P6" s="80"/>
      <c r="Q6" s="80"/>
      <c r="R6" s="80"/>
      <c r="S6" s="81"/>
      <c r="U6" s="31" t="s">
        <v>16</v>
      </c>
      <c r="V6" s="31" t="s">
        <v>17</v>
      </c>
    </row>
    <row r="7" spans="1:24">
      <c r="A7" s="60" t="s">
        <v>45</v>
      </c>
      <c r="B7" s="78" t="s">
        <v>7</v>
      </c>
      <c r="C7" s="78" t="s">
        <v>53</v>
      </c>
      <c r="D7" s="88" t="s">
        <v>55</v>
      </c>
      <c r="E7" s="78" t="s">
        <v>3</v>
      </c>
      <c r="F7" s="78" t="s">
        <v>4</v>
      </c>
      <c r="G7" s="78" t="s">
        <v>0</v>
      </c>
      <c r="H7" s="78" t="s">
        <v>2</v>
      </c>
      <c r="I7" s="78" t="s">
        <v>171</v>
      </c>
      <c r="J7" s="78" t="s">
        <v>194</v>
      </c>
      <c r="K7" s="78" t="s">
        <v>183</v>
      </c>
      <c r="L7" s="89" t="s">
        <v>195</v>
      </c>
      <c r="M7" s="89" t="s">
        <v>196</v>
      </c>
      <c r="N7" s="89" t="s">
        <v>197</v>
      </c>
      <c r="O7" s="89" t="s">
        <v>198</v>
      </c>
      <c r="P7" s="89" t="s">
        <v>201</v>
      </c>
      <c r="Q7" s="89" t="s">
        <v>199</v>
      </c>
      <c r="R7" s="89" t="s">
        <v>179</v>
      </c>
      <c r="S7" s="90" t="s">
        <v>200</v>
      </c>
      <c r="T7" s="89" t="s">
        <v>1</v>
      </c>
      <c r="U7" s="123" t="str">
        <f>"Create Table "&amp;D3 &amp;"("</f>
        <v>Create Table sql_a(</v>
      </c>
      <c r="V7" s="123" t="str">
        <f>"Create Table "&amp;D4 &amp;"("</f>
        <v>Create Table sql_b(</v>
      </c>
      <c r="W7" s="31" t="s">
        <v>73</v>
      </c>
      <c r="X7" s="31" t="s">
        <v>105</v>
      </c>
    </row>
    <row r="8" spans="1:24">
      <c r="A8" s="60" t="s">
        <v>46</v>
      </c>
      <c r="B8" s="32">
        <f>ROW()-7</f>
        <v>1</v>
      </c>
      <c r="C8" s="16" t="s">
        <v>287</v>
      </c>
      <c r="D8" s="16" t="s">
        <v>295</v>
      </c>
      <c r="E8" s="32" t="s">
        <v>61</v>
      </c>
      <c r="F8" s="33" t="s">
        <v>13</v>
      </c>
      <c r="G8" s="32" t="s">
        <v>14</v>
      </c>
      <c r="H8" s="33" t="s">
        <v>15</v>
      </c>
      <c r="I8" s="32"/>
      <c r="J8" s="32"/>
      <c r="K8" s="34" t="s">
        <v>18</v>
      </c>
      <c r="L8" s="35" t="s">
        <v>203</v>
      </c>
      <c r="M8" s="35" t="s">
        <v>203</v>
      </c>
      <c r="N8" s="35" t="s">
        <v>203</v>
      </c>
      <c r="O8" s="85" t="s">
        <v>13</v>
      </c>
      <c r="P8" s="33" t="s">
        <v>13</v>
      </c>
      <c r="Q8" s="33" t="s">
        <v>13</v>
      </c>
      <c r="R8" s="83"/>
      <c r="S8" s="74"/>
      <c r="T8" s="35"/>
      <c r="U8" s="124" t="str">
        <f t="shared" ref="U8:U15" si="0">D8&amp;" " &amp;E8&amp;" "&amp;K8&amp;","</f>
        <v>sql_pk serial NOT NULL,</v>
      </c>
      <c r="V8" s="124" t="str">
        <f t="shared" ref="V8:V15" si="1">D8&amp;" " &amp;E8&amp;" "&amp;K8&amp;","</f>
        <v>sql_pk serial NOT NULL,</v>
      </c>
      <c r="W8" s="124" t="str">
        <f>"COMMENT ON COLUMN "&amp;$D$3&amp;"."&amp;$D8&amp;" IS '"&amp;$C8&amp;"';"</f>
        <v>COMMENT ON COLUMN sql_a.sql_pk IS 'ID';</v>
      </c>
      <c r="X8" s="124" t="str">
        <f>"COMMENT ON COLUMN "&amp;$D$4&amp;"."&amp;$D8&amp;" IS '"&amp;$C8&amp;"';"</f>
        <v>COMMENT ON COLUMN sql_b.sql_pk IS 'ID';</v>
      </c>
    </row>
    <row r="9" spans="1:24">
      <c r="B9" s="32">
        <f t="shared" ref="B9:B15" si="2">ROW()-7</f>
        <v>2</v>
      </c>
      <c r="C9" s="16" t="s">
        <v>74</v>
      </c>
      <c r="D9" s="16" t="s">
        <v>75</v>
      </c>
      <c r="E9" s="16" t="s">
        <v>62</v>
      </c>
      <c r="F9" s="68" t="s">
        <v>59</v>
      </c>
      <c r="G9" s="32" t="s">
        <v>14</v>
      </c>
      <c r="H9" s="33" t="s">
        <v>15</v>
      </c>
      <c r="I9" s="33"/>
      <c r="J9" s="32"/>
      <c r="K9" s="34" t="s">
        <v>18</v>
      </c>
      <c r="L9" s="35" t="s">
        <v>203</v>
      </c>
      <c r="M9" s="35" t="s">
        <v>203</v>
      </c>
      <c r="N9" s="35" t="s">
        <v>203</v>
      </c>
      <c r="O9" s="86" t="s">
        <v>59</v>
      </c>
      <c r="P9" s="68" t="s">
        <v>59</v>
      </c>
      <c r="Q9" s="68" t="s">
        <v>59</v>
      </c>
      <c r="R9" s="83"/>
      <c r="S9" s="74"/>
      <c r="T9" s="35" t="s">
        <v>51</v>
      </c>
      <c r="U9" s="124" t="str">
        <f t="shared" si="0"/>
        <v>modify_count integer NOT NULL,</v>
      </c>
      <c r="V9" s="124" t="str">
        <f t="shared" si="1"/>
        <v>modify_count integer NOT NULL,</v>
      </c>
      <c r="W9" s="124" t="str">
        <f t="shared" ref="W9:W15" si="3">"COMMENT ON COLUMN "&amp;$D$3&amp;"."&amp;$D9&amp;" IS '"&amp;$C9&amp;"';"</f>
        <v>COMMENT ON COLUMN sql_a.modify_count IS '更新回数';</v>
      </c>
      <c r="X9" s="124" t="str">
        <f t="shared" ref="X9:X15" si="4">"COMMENT ON COLUMN "&amp;$D$4&amp;"."&amp;$D9&amp;" IS '"&amp;$C9&amp;"';"</f>
        <v>COMMENT ON COLUMN sql_b.modify_count IS '更新回数';</v>
      </c>
    </row>
    <row r="10" spans="1:24">
      <c r="B10" s="32">
        <f t="shared" si="2"/>
        <v>3</v>
      </c>
      <c r="C10" s="67" t="s">
        <v>296</v>
      </c>
      <c r="D10" s="67" t="s">
        <v>297</v>
      </c>
      <c r="E10" s="67" t="s">
        <v>113</v>
      </c>
      <c r="F10" s="69">
        <v>50</v>
      </c>
      <c r="G10" s="32" t="s">
        <v>14</v>
      </c>
      <c r="H10" s="33"/>
      <c r="I10" s="33" t="s">
        <v>15</v>
      </c>
      <c r="J10" s="32"/>
      <c r="K10" s="34"/>
      <c r="L10" s="35" t="s">
        <v>186</v>
      </c>
      <c r="M10" s="35" t="s">
        <v>186</v>
      </c>
      <c r="N10" s="35" t="s">
        <v>185</v>
      </c>
      <c r="O10" s="87">
        <v>0</v>
      </c>
      <c r="P10" s="24" t="s">
        <v>187</v>
      </c>
      <c r="Q10" s="82" t="s">
        <v>190</v>
      </c>
      <c r="R10" s="84"/>
      <c r="S10" s="74"/>
      <c r="T10" s="35" t="s">
        <v>103</v>
      </c>
      <c r="U10" s="124" t="str">
        <f t="shared" si="0"/>
        <v>sql_name varchar(50) ,</v>
      </c>
      <c r="V10" s="124" t="str">
        <f t="shared" si="1"/>
        <v>sql_name varchar(50) ,</v>
      </c>
      <c r="W10" s="124" t="str">
        <f t="shared" si="3"/>
        <v>COMMENT ON COLUMN sql_a.sql_name IS 'SQL名';</v>
      </c>
      <c r="X10" s="124" t="str">
        <f t="shared" si="4"/>
        <v>COMMENT ON COLUMN sql_b.sql_name IS 'SQL名';</v>
      </c>
    </row>
    <row r="11" spans="1:24">
      <c r="B11" s="32">
        <f t="shared" si="2"/>
        <v>4</v>
      </c>
      <c r="C11" s="67" t="s">
        <v>291</v>
      </c>
      <c r="D11" s="67" t="s">
        <v>292</v>
      </c>
      <c r="E11" s="67" t="s">
        <v>288</v>
      </c>
      <c r="F11" s="69"/>
      <c r="G11" s="32" t="s">
        <v>14</v>
      </c>
      <c r="H11" s="33"/>
      <c r="I11" s="33"/>
      <c r="J11" s="32"/>
      <c r="K11" s="34"/>
      <c r="L11" s="35" t="s">
        <v>186</v>
      </c>
      <c r="M11" s="35" t="s">
        <v>186</v>
      </c>
      <c r="N11" s="35" t="s">
        <v>185</v>
      </c>
      <c r="O11" s="87">
        <v>0</v>
      </c>
      <c r="P11" s="24" t="s">
        <v>187</v>
      </c>
      <c r="Q11" s="74" t="s">
        <v>192</v>
      </c>
      <c r="R11" s="84"/>
      <c r="S11" s="74"/>
      <c r="T11" s="67" t="s">
        <v>60</v>
      </c>
      <c r="U11" s="124" t="str">
        <f t="shared" ref="U11:U12" si="5">D11&amp;" " &amp;E11&amp;" "&amp;K11&amp;","</f>
        <v>sql text ,</v>
      </c>
      <c r="V11" s="124" t="str">
        <f t="shared" ref="V11:V12" si="6">D11&amp;" " &amp;E11&amp;" "&amp;K11&amp;","</f>
        <v>sql text ,</v>
      </c>
      <c r="W11" s="124" t="str">
        <f t="shared" si="3"/>
        <v>COMMENT ON COLUMN sql_a.sql IS 'SQL';</v>
      </c>
      <c r="X11" s="124" t="str">
        <f t="shared" si="4"/>
        <v>COMMENT ON COLUMN sql_b.sql IS 'SQL';</v>
      </c>
    </row>
    <row r="12" spans="1:24">
      <c r="B12" s="32">
        <f t="shared" si="2"/>
        <v>5</v>
      </c>
      <c r="C12" s="67" t="s">
        <v>83</v>
      </c>
      <c r="D12" s="67" t="s">
        <v>82</v>
      </c>
      <c r="E12" s="67" t="s">
        <v>63</v>
      </c>
      <c r="F12" s="69" t="s">
        <v>59</v>
      </c>
      <c r="G12" s="32" t="s">
        <v>14</v>
      </c>
      <c r="H12" s="33"/>
      <c r="I12" s="32"/>
      <c r="J12" s="32"/>
      <c r="K12" s="34"/>
      <c r="L12" s="35" t="s">
        <v>186</v>
      </c>
      <c r="M12" s="35" t="s">
        <v>186</v>
      </c>
      <c r="N12" s="35" t="s">
        <v>185</v>
      </c>
      <c r="O12" s="87">
        <v>0</v>
      </c>
      <c r="P12" s="24" t="s">
        <v>187</v>
      </c>
      <c r="Q12" s="74" t="s">
        <v>192</v>
      </c>
      <c r="R12" s="83"/>
      <c r="S12" s="75"/>
      <c r="T12" s="67" t="s">
        <v>60</v>
      </c>
      <c r="U12" s="124" t="str">
        <f t="shared" si="5"/>
        <v>memo text ,</v>
      </c>
      <c r="V12" s="124" t="str">
        <f t="shared" si="6"/>
        <v>memo text ,</v>
      </c>
      <c r="W12" s="124" t="str">
        <f t="shared" si="3"/>
        <v>COMMENT ON COLUMN sql_a.memo IS '備考';</v>
      </c>
      <c r="X12" s="124" t="str">
        <f t="shared" si="4"/>
        <v>COMMENT ON COLUMN sql_b.memo IS '備考';</v>
      </c>
    </row>
    <row r="13" spans="1:24">
      <c r="B13" s="32">
        <f t="shared" si="2"/>
        <v>6</v>
      </c>
      <c r="C13" s="67" t="s">
        <v>57</v>
      </c>
      <c r="D13" s="67" t="s">
        <v>87</v>
      </c>
      <c r="E13" s="67" t="s">
        <v>62</v>
      </c>
      <c r="F13" s="69" t="s">
        <v>59</v>
      </c>
      <c r="G13" s="32" t="s">
        <v>14</v>
      </c>
      <c r="H13" s="33"/>
      <c r="I13" s="32"/>
      <c r="J13" s="32"/>
      <c r="K13" s="37"/>
      <c r="L13" s="35" t="s">
        <v>203</v>
      </c>
      <c r="M13" s="35" t="s">
        <v>203</v>
      </c>
      <c r="N13" s="35" t="s">
        <v>203</v>
      </c>
      <c r="O13" s="85" t="s">
        <v>13</v>
      </c>
      <c r="P13" s="33" t="s">
        <v>13</v>
      </c>
      <c r="Q13" s="34" t="s">
        <v>13</v>
      </c>
      <c r="R13" s="83"/>
      <c r="S13" s="74"/>
      <c r="T13" s="35" t="s">
        <v>51</v>
      </c>
      <c r="U13" s="124" t="str">
        <f t="shared" si="0"/>
        <v>update_u_id integer ,</v>
      </c>
      <c r="V13" s="124" t="str">
        <f t="shared" si="1"/>
        <v>update_u_id integer ,</v>
      </c>
      <c r="W13" s="124" t="str">
        <f t="shared" si="3"/>
        <v>COMMENT ON COLUMN sql_a.update_u_id IS '更新者';</v>
      </c>
      <c r="X13" s="124" t="str">
        <f t="shared" si="4"/>
        <v>COMMENT ON COLUMN sql_b.update_u_id IS '更新者';</v>
      </c>
    </row>
    <row r="14" spans="1:24">
      <c r="B14" s="32">
        <f t="shared" si="2"/>
        <v>7</v>
      </c>
      <c r="C14" s="67" t="s">
        <v>58</v>
      </c>
      <c r="D14" s="67" t="s">
        <v>36</v>
      </c>
      <c r="E14" s="67" t="s">
        <v>64</v>
      </c>
      <c r="F14" s="69" t="s">
        <v>59</v>
      </c>
      <c r="G14" s="32" t="s">
        <v>14</v>
      </c>
      <c r="H14" s="33"/>
      <c r="I14" s="32"/>
      <c r="J14" s="32"/>
      <c r="K14" s="37"/>
      <c r="L14" s="35" t="s">
        <v>203</v>
      </c>
      <c r="M14" s="35" t="s">
        <v>203</v>
      </c>
      <c r="N14" s="35" t="s">
        <v>203</v>
      </c>
      <c r="O14" s="85" t="s">
        <v>13</v>
      </c>
      <c r="P14" s="33" t="s">
        <v>13</v>
      </c>
      <c r="Q14" s="34" t="s">
        <v>13</v>
      </c>
      <c r="R14" s="83"/>
      <c r="S14" s="74"/>
      <c r="T14" s="35" t="s">
        <v>51</v>
      </c>
      <c r="U14" s="124" t="str">
        <f t="shared" si="0"/>
        <v>update_date timestamp ,</v>
      </c>
      <c r="V14" s="124" t="str">
        <f t="shared" si="1"/>
        <v>update_date timestamp ,</v>
      </c>
      <c r="W14" s="124" t="str">
        <f t="shared" si="3"/>
        <v>COMMENT ON COLUMN sql_a.update_date IS '更新日時';</v>
      </c>
      <c r="X14" s="124" t="str">
        <f t="shared" si="4"/>
        <v>COMMENT ON COLUMN sql_b.update_date IS '更新日時';</v>
      </c>
    </row>
    <row r="15" spans="1:24">
      <c r="B15" s="32">
        <f t="shared" si="2"/>
        <v>8</v>
      </c>
      <c r="C15" s="67" t="s">
        <v>88</v>
      </c>
      <c r="D15" s="67" t="s">
        <v>37</v>
      </c>
      <c r="E15" s="67" t="s">
        <v>65</v>
      </c>
      <c r="F15" s="69" t="s">
        <v>59</v>
      </c>
      <c r="G15" s="32" t="s">
        <v>14</v>
      </c>
      <c r="H15" s="33"/>
      <c r="I15" s="32"/>
      <c r="J15" s="32"/>
      <c r="K15" s="37"/>
      <c r="L15" s="35" t="s">
        <v>186</v>
      </c>
      <c r="M15" s="35" t="s">
        <v>186</v>
      </c>
      <c r="N15" s="35" t="s">
        <v>185</v>
      </c>
      <c r="O15" s="85" t="s">
        <v>13</v>
      </c>
      <c r="P15" s="24" t="s">
        <v>189</v>
      </c>
      <c r="Q15" s="82" t="s">
        <v>202</v>
      </c>
      <c r="R15" s="83"/>
      <c r="S15" s="74"/>
      <c r="T15" s="35" t="s">
        <v>51</v>
      </c>
      <c r="U15" s="124" t="str">
        <f t="shared" si="0"/>
        <v>delflg boolean ,</v>
      </c>
      <c r="V15" s="124" t="str">
        <f t="shared" si="1"/>
        <v>delflg boolean ,</v>
      </c>
      <c r="W15" s="124" t="str">
        <f t="shared" si="3"/>
        <v>COMMENT ON COLUMN sql_a.delflg IS '削除フラグ';</v>
      </c>
      <c r="X15" s="124" t="str">
        <f t="shared" si="4"/>
        <v>COMMENT ON COLUMN sql_b.delflg IS '削除フラグ';</v>
      </c>
    </row>
    <row r="16" spans="1:24">
      <c r="B16" s="38"/>
      <c r="C16" s="39"/>
      <c r="D16" s="39" t="str">
        <f>"primary key ("&amp;D8&amp;",modify_count)"</f>
        <v>primary key (sql_pk,modify_count)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40"/>
      <c r="U16" s="125" t="str">
        <f>D16&amp;");"</f>
        <v>primary key (sql_pk,modify_count));</v>
      </c>
      <c r="V16" s="125" t="str">
        <f>D16&amp;");"</f>
        <v>primary key (sql_pk,modify_count));</v>
      </c>
      <c r="W16" s="40"/>
      <c r="X16" s="40"/>
    </row>
    <row r="18" spans="3:8">
      <c r="C18" s="72" t="s">
        <v>100</v>
      </c>
      <c r="D18" s="72"/>
      <c r="E18" s="72" t="s">
        <v>248</v>
      </c>
      <c r="F18" s="72"/>
      <c r="G18" s="72"/>
      <c r="H18" s="72"/>
    </row>
    <row r="19" spans="3:8">
      <c r="C19" s="30" t="str">
        <f>"GRANT SELECT, INSERT, UPDATE, DELETE ON TABLE "&amp;$D$3&amp;" TO "&amp;$E18&amp;";"</f>
        <v>GRANT SELECT, INSERT, UPDATE, DELETE ON TABLE sql_a TO kai9tmplpg;</v>
      </c>
    </row>
    <row r="20" spans="3:8">
      <c r="C20" s="30" t="str">
        <f>"GRANT SELECT, INSERT, UPDATE, DELETE ON TABLE "&amp;$D$4&amp;" TO "&amp;$E18&amp;";"</f>
        <v>GRANT SELECT, INSERT, UPDATE, DELETE ON TABLE sql_b TO kai9tmplpg;</v>
      </c>
    </row>
    <row r="22" spans="3:8">
      <c r="C22" s="72" t="s">
        <v>101</v>
      </c>
      <c r="D22" s="72"/>
      <c r="E22" s="72"/>
      <c r="F22" s="72"/>
      <c r="G22" s="72"/>
      <c r="H22" s="72"/>
    </row>
    <row r="23" spans="3:8">
      <c r="C23" s="30" t="str">
        <f>"GRANT USAGE, SELECT, UPDATE ON SEQUENCE "&amp;$D$3&amp;"_"&amp;$D$8&amp;"_seq TO "&amp;$E18&amp;";"</f>
        <v>GRANT USAGE, SELECT, UPDATE ON SEQUENCE sql_a_sql_pk_seq TO kai9tmplpg;</v>
      </c>
    </row>
    <row r="25" spans="3:8">
      <c r="C25" s="72" t="s">
        <v>102</v>
      </c>
      <c r="D25" s="72" t="s">
        <v>127</v>
      </c>
      <c r="E25" s="72"/>
      <c r="F25" s="72"/>
      <c r="G25" s="72"/>
    </row>
    <row r="26" spans="3:8">
      <c r="C26" s="30" t="str">
        <f>"CREATE UNIQUE INDEX "&amp;$D$3&amp;"_unqidx ON "&amp;$D$3&amp;" ("&amp;$D10&amp;");"</f>
        <v>CREATE UNIQUE INDEX sql_a_unqidx ON sql_a (sql_name);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5498-C20C-45AD-BD51-758076B5642D}">
  <sheetPr>
    <tabColor theme="8" tint="0.39997558519241921"/>
  </sheetPr>
  <dimension ref="A1:X26"/>
  <sheetViews>
    <sheetView showGridLines="0" zoomScale="85" zoomScaleNormal="85" workbookViewId="0">
      <selection activeCell="D13" sqref="D13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61" t="s">
        <v>47</v>
      </c>
      <c r="D1" s="114" t="s">
        <v>290</v>
      </c>
    </row>
    <row r="2" spans="1:24" s="15" customFormat="1">
      <c r="A2" s="60" t="s">
        <v>42</v>
      </c>
      <c r="B2" s="153" t="s">
        <v>52</v>
      </c>
      <c r="C2" s="154"/>
      <c r="D2" s="62" t="s">
        <v>282</v>
      </c>
      <c r="E2" s="63"/>
      <c r="F2" s="63"/>
      <c r="G2" s="63"/>
      <c r="H2"/>
      <c r="I2"/>
    </row>
    <row r="3" spans="1:24" s="15" customFormat="1" ht="18.75">
      <c r="A3" s="60" t="s">
        <v>43</v>
      </c>
      <c r="B3" s="151" t="s">
        <v>54</v>
      </c>
      <c r="C3" s="152"/>
      <c r="D3" s="64" t="s">
        <v>106</v>
      </c>
      <c r="E3" s="65" t="s">
        <v>48</v>
      </c>
      <c r="F3" s="149" t="s">
        <v>49</v>
      </c>
      <c r="G3" s="150"/>
    </row>
    <row r="4" spans="1:24" s="15" customFormat="1" ht="18.75">
      <c r="A4" s="60" t="s">
        <v>44</v>
      </c>
      <c r="B4" s="151" t="s">
        <v>56</v>
      </c>
      <c r="C4" s="152"/>
      <c r="D4" s="64" t="s">
        <v>107</v>
      </c>
      <c r="E4" s="66" t="s">
        <v>50</v>
      </c>
      <c r="F4" s="147">
        <v>45126</v>
      </c>
      <c r="G4" s="148"/>
    </row>
    <row r="5" spans="1:24" ht="8.25" customHeight="1"/>
    <row r="6" spans="1:24">
      <c r="L6" s="79" t="s">
        <v>184</v>
      </c>
      <c r="M6" s="80"/>
      <c r="N6" s="80"/>
      <c r="O6" s="80"/>
      <c r="P6" s="80"/>
      <c r="Q6" s="80"/>
      <c r="R6" s="80"/>
      <c r="S6" s="81"/>
      <c r="U6" s="31" t="s">
        <v>16</v>
      </c>
      <c r="V6" s="31" t="s">
        <v>17</v>
      </c>
    </row>
    <row r="7" spans="1:24">
      <c r="A7" s="60" t="s">
        <v>45</v>
      </c>
      <c r="B7" s="78" t="s">
        <v>7</v>
      </c>
      <c r="C7" s="78" t="s">
        <v>53</v>
      </c>
      <c r="D7" s="88" t="s">
        <v>55</v>
      </c>
      <c r="E7" s="78" t="s">
        <v>3</v>
      </c>
      <c r="F7" s="78" t="s">
        <v>4</v>
      </c>
      <c r="G7" s="78" t="s">
        <v>0</v>
      </c>
      <c r="H7" s="78" t="s">
        <v>2</v>
      </c>
      <c r="I7" s="78" t="s">
        <v>171</v>
      </c>
      <c r="J7" s="78" t="s">
        <v>194</v>
      </c>
      <c r="K7" s="78" t="s">
        <v>183</v>
      </c>
      <c r="L7" s="89" t="s">
        <v>195</v>
      </c>
      <c r="M7" s="89" t="s">
        <v>196</v>
      </c>
      <c r="N7" s="89" t="s">
        <v>197</v>
      </c>
      <c r="O7" s="89" t="s">
        <v>198</v>
      </c>
      <c r="P7" s="89" t="s">
        <v>201</v>
      </c>
      <c r="Q7" s="89" t="s">
        <v>199</v>
      </c>
      <c r="R7" s="89" t="s">
        <v>179</v>
      </c>
      <c r="S7" s="90" t="s">
        <v>200</v>
      </c>
      <c r="T7" s="89" t="s">
        <v>1</v>
      </c>
      <c r="U7" s="123" t="str">
        <f>"Create Table "&amp;D3 &amp;"("</f>
        <v>Create Table app_env_a(</v>
      </c>
      <c r="V7" s="123" t="str">
        <f>"Create Table "&amp;D4 &amp;"("</f>
        <v>Create Table app_env_b(</v>
      </c>
      <c r="W7" s="31" t="s">
        <v>73</v>
      </c>
      <c r="X7" s="31" t="s">
        <v>105</v>
      </c>
    </row>
    <row r="8" spans="1:24">
      <c r="A8" s="60" t="s">
        <v>46</v>
      </c>
      <c r="B8" s="32">
        <f>ROW()-7</f>
        <v>1</v>
      </c>
      <c r="C8" s="16" t="s">
        <v>69</v>
      </c>
      <c r="D8" s="16" t="s">
        <v>75</v>
      </c>
      <c r="E8" s="16" t="s">
        <v>62</v>
      </c>
      <c r="F8" s="68" t="s">
        <v>59</v>
      </c>
      <c r="G8" s="32" t="s">
        <v>14</v>
      </c>
      <c r="H8" s="68" t="s">
        <v>71</v>
      </c>
      <c r="I8" s="70"/>
      <c r="J8" s="32"/>
      <c r="K8" s="34" t="s">
        <v>18</v>
      </c>
      <c r="L8" s="35" t="s">
        <v>203</v>
      </c>
      <c r="M8" s="35" t="s">
        <v>203</v>
      </c>
      <c r="N8" s="35" t="s">
        <v>203</v>
      </c>
      <c r="O8" s="85" t="s">
        <v>13</v>
      </c>
      <c r="P8" s="33" t="s">
        <v>13</v>
      </c>
      <c r="Q8" s="33" t="s">
        <v>13</v>
      </c>
      <c r="R8" s="83"/>
      <c r="S8" s="74"/>
      <c r="T8" s="35" t="s">
        <v>51</v>
      </c>
      <c r="U8" s="124" t="str">
        <f t="shared" ref="U8:U12" si="0">D8&amp;" " &amp;E8&amp;" "&amp;K8&amp;","</f>
        <v>modify_count integer NOT NULL,</v>
      </c>
      <c r="V8" s="124" t="str">
        <f t="shared" ref="V8:V12" si="1">D8&amp;" " &amp;E8&amp;" "&amp;K8&amp;","</f>
        <v>modify_count integer NOT NULL,</v>
      </c>
      <c r="W8" s="124" t="str">
        <f>"COMMENT ON COLUMN "&amp;$D$3&amp;"."&amp;$D8&amp;" IS '"&amp;$C8&amp;"';"</f>
        <v>COMMENT ON COLUMN app_env_a.modify_count IS '更新回数';</v>
      </c>
      <c r="X8" s="124" t="str">
        <f>"COMMENT ON COLUMN "&amp;$D$4&amp;"."&amp;$D8&amp;" IS '"&amp;$C8&amp;"';"</f>
        <v>COMMENT ON COLUMN app_env_b.modify_count IS '更新回数';</v>
      </c>
    </row>
    <row r="9" spans="1:24">
      <c r="B9" s="32">
        <f t="shared" ref="B9:B12" si="2">ROW()-7</f>
        <v>2</v>
      </c>
      <c r="C9" s="67" t="s">
        <v>285</v>
      </c>
      <c r="D9" s="67" t="s">
        <v>286</v>
      </c>
      <c r="E9" s="67" t="s">
        <v>72</v>
      </c>
      <c r="F9" s="69">
        <v>300</v>
      </c>
      <c r="G9" s="32" t="s">
        <v>14</v>
      </c>
      <c r="H9" s="68"/>
      <c r="I9" s="70"/>
      <c r="J9" s="32"/>
      <c r="K9" s="34"/>
      <c r="L9" s="35" t="s">
        <v>186</v>
      </c>
      <c r="M9" s="35" t="s">
        <v>186</v>
      </c>
      <c r="N9" s="35" t="s">
        <v>185</v>
      </c>
      <c r="O9" s="86">
        <v>0</v>
      </c>
      <c r="P9" s="24" t="s">
        <v>187</v>
      </c>
      <c r="Q9" s="82" t="s">
        <v>190</v>
      </c>
      <c r="R9" s="83"/>
      <c r="S9" s="74"/>
      <c r="T9" s="67"/>
      <c r="U9" s="124" t="str">
        <f>D9&amp;" " &amp;E9&amp;" "&amp;K9&amp;","</f>
        <v>dir_tmp varchar(300) ,</v>
      </c>
      <c r="V9" s="124" t="str">
        <f t="shared" si="1"/>
        <v>dir_tmp varchar(300) ,</v>
      </c>
      <c r="W9" s="124" t="str">
        <f t="shared" ref="W9:W12" si="3">"COMMENT ON COLUMN "&amp;$D$3&amp;"."&amp;$D9&amp;" IS '"&amp;$C9&amp;"';"</f>
        <v>COMMENT ON COLUMN app_env_a.dir_tmp IS 'tmpフォルダ';</v>
      </c>
      <c r="X9" s="124" t="str">
        <f t="shared" ref="X9:X12" si="4">"COMMENT ON COLUMN "&amp;$D$4&amp;"."&amp;$D9&amp;" IS '"&amp;$C9&amp;"';"</f>
        <v>COMMENT ON COLUMN app_env_b.dir_tmp IS 'tmpフォルダ';</v>
      </c>
    </row>
    <row r="10" spans="1:24">
      <c r="B10" s="32">
        <f t="shared" si="2"/>
        <v>3</v>
      </c>
      <c r="C10" s="67" t="s">
        <v>284</v>
      </c>
      <c r="D10" s="67" t="s">
        <v>283</v>
      </c>
      <c r="E10" s="67" t="s">
        <v>62</v>
      </c>
      <c r="F10" s="68" t="s">
        <v>59</v>
      </c>
      <c r="G10" s="32" t="s">
        <v>14</v>
      </c>
      <c r="H10" s="68"/>
      <c r="I10" s="70"/>
      <c r="J10" s="32"/>
      <c r="K10" s="34"/>
      <c r="L10" s="35" t="s">
        <v>186</v>
      </c>
      <c r="M10" s="35" t="s">
        <v>186</v>
      </c>
      <c r="N10" s="35" t="s">
        <v>185</v>
      </c>
      <c r="O10" s="85" t="s">
        <v>13</v>
      </c>
      <c r="P10" s="24" t="s">
        <v>187</v>
      </c>
      <c r="Q10" s="74" t="s">
        <v>193</v>
      </c>
      <c r="R10" s="83" t="s">
        <v>138</v>
      </c>
      <c r="S10" s="103"/>
      <c r="T10" s="35"/>
      <c r="U10" s="124" t="str">
        <f t="shared" ref="U10" si="5">D10&amp;" " &amp;E10&amp;" "&amp;K10&amp;","</f>
        <v>del_days_tmp integer ,</v>
      </c>
      <c r="V10" s="124" t="str">
        <f t="shared" si="1"/>
        <v>del_days_tmp integer ,</v>
      </c>
      <c r="W10" s="124" t="str">
        <f t="shared" si="3"/>
        <v>COMMENT ON COLUMN app_env_a.del_days_tmp IS '[経過日数]tmpフォルダ削除';</v>
      </c>
      <c r="X10" s="124" t="str">
        <f t="shared" si="4"/>
        <v>COMMENT ON COLUMN app_env_b.del_days_tmp IS '[経過日数]tmpフォルダ削除';</v>
      </c>
    </row>
    <row r="11" spans="1:24">
      <c r="B11" s="32">
        <f t="shared" si="2"/>
        <v>4</v>
      </c>
      <c r="C11" s="67" t="s">
        <v>57</v>
      </c>
      <c r="D11" s="67" t="s">
        <v>35</v>
      </c>
      <c r="E11" s="67" t="s">
        <v>62</v>
      </c>
      <c r="F11" s="69" t="s">
        <v>59</v>
      </c>
      <c r="G11" s="32" t="s">
        <v>14</v>
      </c>
      <c r="H11" s="33"/>
      <c r="I11" s="32"/>
      <c r="J11" s="32"/>
      <c r="K11" s="34"/>
      <c r="L11" s="35" t="s">
        <v>203</v>
      </c>
      <c r="M11" s="35" t="s">
        <v>203</v>
      </c>
      <c r="N11" s="35" t="s">
        <v>203</v>
      </c>
      <c r="O11" s="85" t="s">
        <v>13</v>
      </c>
      <c r="P11" s="33" t="s">
        <v>13</v>
      </c>
      <c r="Q11" s="34" t="s">
        <v>13</v>
      </c>
      <c r="R11" s="83"/>
      <c r="S11" s="74"/>
      <c r="T11" s="35" t="s">
        <v>51</v>
      </c>
      <c r="U11" s="124" t="str">
        <f t="shared" ref="U11" si="6">D11&amp;" " &amp;E11&amp;" "&amp;K11&amp;","</f>
        <v>update_u_id integer ,</v>
      </c>
      <c r="V11" s="124" t="str">
        <f t="shared" si="1"/>
        <v>update_u_id integer ,</v>
      </c>
      <c r="W11" s="124" t="str">
        <f t="shared" si="3"/>
        <v>COMMENT ON COLUMN app_env_a.update_u_id IS '更新者';</v>
      </c>
      <c r="X11" s="124" t="str">
        <f t="shared" si="4"/>
        <v>COMMENT ON COLUMN app_env_b.update_u_id IS '更新者';</v>
      </c>
    </row>
    <row r="12" spans="1:24">
      <c r="B12" s="32">
        <f t="shared" si="2"/>
        <v>5</v>
      </c>
      <c r="C12" s="67" t="s">
        <v>58</v>
      </c>
      <c r="D12" s="67" t="s">
        <v>36</v>
      </c>
      <c r="E12" s="67" t="s">
        <v>64</v>
      </c>
      <c r="F12" s="68" t="s">
        <v>59</v>
      </c>
      <c r="G12" s="32" t="s">
        <v>14</v>
      </c>
      <c r="H12" s="68"/>
      <c r="I12" s="70"/>
      <c r="J12" s="32"/>
      <c r="K12" s="34"/>
      <c r="L12" s="35" t="s">
        <v>203</v>
      </c>
      <c r="M12" s="35" t="s">
        <v>203</v>
      </c>
      <c r="N12" s="35" t="s">
        <v>203</v>
      </c>
      <c r="O12" s="85" t="s">
        <v>13</v>
      </c>
      <c r="P12" s="33" t="s">
        <v>13</v>
      </c>
      <c r="Q12" s="34" t="s">
        <v>13</v>
      </c>
      <c r="R12" s="83"/>
      <c r="S12" s="74"/>
      <c r="T12" s="35" t="s">
        <v>51</v>
      </c>
      <c r="U12" s="124" t="str">
        <f t="shared" si="0"/>
        <v>update_date timestamp ,</v>
      </c>
      <c r="V12" s="124" t="str">
        <f t="shared" si="1"/>
        <v>update_date timestamp ,</v>
      </c>
      <c r="W12" s="124" t="str">
        <f t="shared" si="3"/>
        <v>COMMENT ON COLUMN app_env_a.update_date IS '更新日時';</v>
      </c>
      <c r="X12" s="124" t="str">
        <f t="shared" si="4"/>
        <v>COMMENT ON COLUMN app_env_b.update_date IS '更新日時';</v>
      </c>
    </row>
    <row r="13" spans="1:24">
      <c r="B13" s="38"/>
      <c r="C13" s="39"/>
      <c r="D13" s="39" t="s">
        <v>70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40"/>
      <c r="U13" s="125" t="str">
        <f>D13&amp;");"</f>
        <v>primary key (modify_count));</v>
      </c>
      <c r="V13" s="125" t="str">
        <f>D13&amp;");"</f>
        <v>primary key (modify_count));</v>
      </c>
      <c r="W13" s="40"/>
      <c r="X13" s="40"/>
    </row>
    <row r="15" spans="1:24">
      <c r="C15" s="72" t="s">
        <v>100</v>
      </c>
      <c r="D15" s="72"/>
      <c r="E15" s="72" t="s">
        <v>248</v>
      </c>
      <c r="F15" s="72"/>
      <c r="G15" s="72"/>
      <c r="H15" s="72"/>
    </row>
    <row r="16" spans="1:24">
      <c r="C16" s="30" t="str">
        <f>"GRANT SELECT, INSERT, UPDATE, DELETE ON TABLE "&amp;$D$3&amp;" TO "&amp;$E15&amp;";"</f>
        <v>GRANT SELECT, INSERT, UPDATE, DELETE ON TABLE app_env_a TO kai9tmplpg;</v>
      </c>
    </row>
    <row r="17" spans="3:5">
      <c r="C17" s="30" t="str">
        <f>"GRANT SELECT, INSERT, UPDATE, DELETE ON TABLE "&amp;$D$4&amp;" TO "&amp;$E15&amp;";"</f>
        <v>GRANT SELECT, INSERT, UPDATE, DELETE ON TABLE app_env_b TO kai9tmplpg;</v>
      </c>
    </row>
    <row r="23" spans="3:5">
      <c r="E23" s="71"/>
    </row>
    <row r="24" spans="3:5">
      <c r="E24" s="71"/>
    </row>
    <row r="25" spans="3:5">
      <c r="E25" s="71"/>
    </row>
    <row r="26" spans="3:5">
      <c r="E26" s="71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改訂履歴</vt:lpstr>
      <vt:lpstr>使い方</vt:lpstr>
      <vt:lpstr>一覧</vt:lpstr>
      <vt:lpstr>初期</vt:lpstr>
      <vt:lpstr>シングル表</vt:lpstr>
      <vt:lpstr>関連表</vt:lpstr>
      <vt:lpstr>SQL</vt:lpstr>
      <vt:lpstr>環境設定</vt:lpstr>
      <vt:lpstr>DBバージョン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宮村 部長</cp:lastModifiedBy>
  <cp:lastPrinted>2024-06-08T05:42:07Z</cp:lastPrinted>
  <dcterms:created xsi:type="dcterms:W3CDTF">2002-02-23T02:02:23Z</dcterms:created>
  <dcterms:modified xsi:type="dcterms:W3CDTF">2024-11-17T02:54:44Z</dcterms:modified>
</cp:coreProperties>
</file>