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44" windowHeight="1256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43" i="1" l="1"/>
  <c r="I43" i="1"/>
  <c r="I44" i="1"/>
  <c r="I45" i="1"/>
  <c r="I42" i="1"/>
  <c r="G42" i="1"/>
  <c r="G44" i="1"/>
  <c r="B45" i="1"/>
  <c r="C45" i="1"/>
  <c r="D45" i="1"/>
  <c r="E45" i="1"/>
  <c r="F45" i="1"/>
  <c r="B44" i="1"/>
  <c r="C44" i="1"/>
  <c r="D44" i="1"/>
  <c r="E44" i="1"/>
  <c r="F44" i="1"/>
  <c r="B43" i="1"/>
  <c r="C43" i="1"/>
  <c r="D43" i="1"/>
  <c r="E43" i="1"/>
  <c r="F43" i="1"/>
  <c r="A45" i="1"/>
  <c r="G45" i="1" s="1"/>
  <c r="A44" i="1"/>
  <c r="A43" i="1"/>
  <c r="F42" i="1"/>
  <c r="B42" i="1"/>
  <c r="C42" i="1"/>
  <c r="D42" i="1"/>
  <c r="E42" i="1"/>
  <c r="A42" i="1"/>
</calcChain>
</file>

<file path=xl/sharedStrings.xml><?xml version="1.0" encoding="utf-8"?>
<sst xmlns="http://schemas.openxmlformats.org/spreadsheetml/2006/main" count="7" uniqueCount="5">
  <si>
    <t>NUMT</t>
  </si>
  <si>
    <t>NUMS</t>
  </si>
  <si>
    <t>PFMS</t>
  </si>
  <si>
    <t>TIME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</si>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</sst>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Testing Result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0.00</c:formatCode>
                <c:ptCount val="5"/>
                <c:pt idx="0">
                  <c:v>23.13</c:v>
                </c:pt>
                <c:pt idx="1">
                  <c:v>33.9</c:v>
                </c:pt>
                <c:pt idx="2">
                  <c:v>43.61</c:v>
                </c:pt>
                <c:pt idx="3">
                  <c:v>28.34</c:v>
                </c:pt>
                <c:pt idx="4">
                  <c:v>16.149999999999999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Sheet1!$C$2:$C$6</c:f>
              <c:numCache>
                <c:formatCode>0.00</c:formatCode>
                <c:ptCount val="5"/>
                <c:pt idx="0">
                  <c:v>28.24</c:v>
                </c:pt>
                <c:pt idx="1">
                  <c:v>53.09</c:v>
                </c:pt>
                <c:pt idx="2">
                  <c:v>105.86</c:v>
                </c:pt>
                <c:pt idx="3">
                  <c:v>156.5</c:v>
                </c:pt>
                <c:pt idx="4">
                  <c:v>263.70999999999998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Sheet1!$D$2:$D$6</c:f>
              <c:numCache>
                <c:formatCode>0.00</c:formatCode>
                <c:ptCount val="5"/>
                <c:pt idx="0">
                  <c:v>28.34</c:v>
                </c:pt>
                <c:pt idx="1">
                  <c:v>55.94</c:v>
                </c:pt>
                <c:pt idx="2">
                  <c:v>112.68</c:v>
                </c:pt>
                <c:pt idx="3">
                  <c:v>173.44</c:v>
                </c:pt>
                <c:pt idx="4">
                  <c:v>331.48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Sheet1!$E$2:$E$6</c:f>
              <c:numCache>
                <c:formatCode>0.00</c:formatCode>
                <c:ptCount val="5"/>
                <c:pt idx="0">
                  <c:v>28.34</c:v>
                </c:pt>
                <c:pt idx="1">
                  <c:v>56.25</c:v>
                </c:pt>
                <c:pt idx="2">
                  <c:v>113.19</c:v>
                </c:pt>
                <c:pt idx="3">
                  <c:v>175.18</c:v>
                </c:pt>
                <c:pt idx="4">
                  <c:v>341.32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Sheet1!$F$2:$F$6</c:f>
              <c:numCache>
                <c:formatCode>0.00</c:formatCode>
                <c:ptCount val="5"/>
                <c:pt idx="0">
                  <c:v>28.25</c:v>
                </c:pt>
                <c:pt idx="1">
                  <c:v>56.29</c:v>
                </c:pt>
                <c:pt idx="2">
                  <c:v>113.32</c:v>
                </c:pt>
                <c:pt idx="3">
                  <c:v>176.79</c:v>
                </c:pt>
                <c:pt idx="4">
                  <c:v>340.09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4500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Sheet1!$G$2:$G$6</c:f>
              <c:numCache>
                <c:formatCode>0.00</c:formatCode>
                <c:ptCount val="5"/>
                <c:pt idx="0">
                  <c:v>28.34</c:v>
                </c:pt>
                <c:pt idx="1">
                  <c:v>56.56</c:v>
                </c:pt>
                <c:pt idx="2">
                  <c:v>113.25</c:v>
                </c:pt>
                <c:pt idx="3">
                  <c:v>207.73</c:v>
                </c:pt>
                <c:pt idx="4">
                  <c:v>344.19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Sheet1!$H$2:$H$6</c:f>
              <c:numCache>
                <c:formatCode>0.00</c:formatCode>
                <c:ptCount val="5"/>
                <c:pt idx="0">
                  <c:v>28.34</c:v>
                </c:pt>
                <c:pt idx="1">
                  <c:v>56.49</c:v>
                </c:pt>
                <c:pt idx="2">
                  <c:v>113.3</c:v>
                </c:pt>
                <c:pt idx="3">
                  <c:v>205.75</c:v>
                </c:pt>
                <c:pt idx="4">
                  <c:v>347.66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53008"/>
        <c:axId val="122950288"/>
      </c:scatterChart>
      <c:valAx>
        <c:axId val="12295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 (NUMT)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0288"/>
        <c:crosses val="autoZero"/>
        <c:crossBetween val="midCat"/>
      </c:valAx>
      <c:valAx>
        <c:axId val="1229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MegaHeights Computed Per Second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5.597222222222223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Testing</a:t>
            </a:r>
            <a:r>
              <a:rPr lang="en-US" baseline="0"/>
              <a:t> Result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Sheet1!$B$2:$H$2</c:f>
              <c:numCache>
                <c:formatCode>0.00</c:formatCode>
                <c:ptCount val="7"/>
                <c:pt idx="0">
                  <c:v>23.13</c:v>
                </c:pt>
                <c:pt idx="1">
                  <c:v>28.24</c:v>
                </c:pt>
                <c:pt idx="2">
                  <c:v>28.34</c:v>
                </c:pt>
                <c:pt idx="3">
                  <c:v>28.34</c:v>
                </c:pt>
                <c:pt idx="4">
                  <c:v>28.25</c:v>
                </c:pt>
                <c:pt idx="5">
                  <c:v>28.34</c:v>
                </c:pt>
                <c:pt idx="6">
                  <c:v>28.34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Sheet1!$B$3:$H$3</c:f>
              <c:numCache>
                <c:formatCode>0.00</c:formatCode>
                <c:ptCount val="7"/>
                <c:pt idx="0">
                  <c:v>33.9</c:v>
                </c:pt>
                <c:pt idx="1">
                  <c:v>53.09</c:v>
                </c:pt>
                <c:pt idx="2">
                  <c:v>55.94</c:v>
                </c:pt>
                <c:pt idx="3">
                  <c:v>56.25</c:v>
                </c:pt>
                <c:pt idx="4">
                  <c:v>56.29</c:v>
                </c:pt>
                <c:pt idx="5">
                  <c:v>56.56</c:v>
                </c:pt>
                <c:pt idx="6">
                  <c:v>56.49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Sheet1!$B$4:$H$4</c:f>
              <c:numCache>
                <c:formatCode>0.00</c:formatCode>
                <c:ptCount val="7"/>
                <c:pt idx="0">
                  <c:v>43.61</c:v>
                </c:pt>
                <c:pt idx="1">
                  <c:v>105.86</c:v>
                </c:pt>
                <c:pt idx="2">
                  <c:v>112.68</c:v>
                </c:pt>
                <c:pt idx="3">
                  <c:v>113.19</c:v>
                </c:pt>
                <c:pt idx="4">
                  <c:v>113.32</c:v>
                </c:pt>
                <c:pt idx="5">
                  <c:v>113.25</c:v>
                </c:pt>
                <c:pt idx="6">
                  <c:v>113.3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Sheet1!$B$5:$H$5</c:f>
              <c:numCache>
                <c:formatCode>0.00</c:formatCode>
                <c:ptCount val="7"/>
                <c:pt idx="0">
                  <c:v>28.34</c:v>
                </c:pt>
                <c:pt idx="1">
                  <c:v>156.5</c:v>
                </c:pt>
                <c:pt idx="2">
                  <c:v>173.44</c:v>
                </c:pt>
                <c:pt idx="3">
                  <c:v>175.18</c:v>
                </c:pt>
                <c:pt idx="4">
                  <c:v>176.79</c:v>
                </c:pt>
                <c:pt idx="5">
                  <c:v>207.73</c:v>
                </c:pt>
                <c:pt idx="6">
                  <c:v>205.75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Sheet1!$B$6:$H$6</c:f>
              <c:numCache>
                <c:formatCode>0.00</c:formatCode>
                <c:ptCount val="7"/>
                <c:pt idx="0">
                  <c:v>16.149999999999999</c:v>
                </c:pt>
                <c:pt idx="1">
                  <c:v>263.70999999999998</c:v>
                </c:pt>
                <c:pt idx="2">
                  <c:v>331.48</c:v>
                </c:pt>
                <c:pt idx="3">
                  <c:v>341.32</c:v>
                </c:pt>
                <c:pt idx="4">
                  <c:v>340.09</c:v>
                </c:pt>
                <c:pt idx="5">
                  <c:v>344.19</c:v>
                </c:pt>
                <c:pt idx="6">
                  <c:v>347.66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46480"/>
        <c:axId val="122947024"/>
      </c:scatterChart>
      <c:valAx>
        <c:axId val="12294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Subdivisions</a:t>
                </a:r>
                <a:r>
                  <a:rPr lang="en-US" baseline="0"/>
                  <a:t> (NUMS)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7024"/>
        <c:crosses val="autoZero"/>
        <c:crossBetween val="midCat"/>
      </c:valAx>
      <c:valAx>
        <c:axId val="1229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MegaHeights Computed Per Second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454042081949059E-2"/>
              <c:y val="7.44907407407407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Sheet1!$L$1:$R$1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Sheet1!$L$2:$R$2</c:f>
              <c:numCache>
                <c:formatCode>0.00</c:formatCode>
                <c:ptCount val="7"/>
                <c:pt idx="0">
                  <c:v>5.27</c:v>
                </c:pt>
                <c:pt idx="1">
                  <c:v>354.16</c:v>
                </c:pt>
                <c:pt idx="2">
                  <c:v>8821.06</c:v>
                </c:pt>
                <c:pt idx="3">
                  <c:v>79384.240000000005</c:v>
                </c:pt>
                <c:pt idx="4">
                  <c:v>318566.98</c:v>
                </c:pt>
                <c:pt idx="5">
                  <c:v>714491.25</c:v>
                </c:pt>
                <c:pt idx="6">
                  <c:v>1270151.98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Sheet1!$L$1:$R$1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Sheet1!$L$3:$R$3</c:f>
              <c:numCache>
                <c:formatCode>0.00</c:formatCode>
                <c:ptCount val="7"/>
                <c:pt idx="0">
                  <c:v>12.16</c:v>
                </c:pt>
                <c:pt idx="1">
                  <c:v>193.81</c:v>
                </c:pt>
                <c:pt idx="2">
                  <c:v>4469.7700000000004</c:v>
                </c:pt>
                <c:pt idx="3">
                  <c:v>39998.18</c:v>
                </c:pt>
                <c:pt idx="4">
                  <c:v>159894.1</c:v>
                </c:pt>
                <c:pt idx="5">
                  <c:v>358032.23</c:v>
                </c:pt>
                <c:pt idx="6">
                  <c:v>637340.18000000005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Sheet1!$L$1:$R$1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Sheet1!$L$4:$R$4</c:f>
              <c:numCache>
                <c:formatCode>0.00</c:formatCode>
                <c:ptCount val="7"/>
                <c:pt idx="0">
                  <c:v>13.57</c:v>
                </c:pt>
                <c:pt idx="1">
                  <c:v>100.42</c:v>
                </c:pt>
                <c:pt idx="2">
                  <c:v>2219.21</c:v>
                </c:pt>
                <c:pt idx="3">
                  <c:v>19877.55</c:v>
                </c:pt>
                <c:pt idx="4">
                  <c:v>79417.66</c:v>
                </c:pt>
                <c:pt idx="5">
                  <c:v>178811.42</c:v>
                </c:pt>
                <c:pt idx="6">
                  <c:v>317742.8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Sheet1!$L$1:$R$1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Sheet1!$L$5:$R$5</c:f>
              <c:numCache>
                <c:formatCode>0.00</c:formatCode>
                <c:ptCount val="7"/>
                <c:pt idx="0">
                  <c:v>22.1</c:v>
                </c:pt>
                <c:pt idx="1">
                  <c:v>76.760000000000005</c:v>
                </c:pt>
                <c:pt idx="2">
                  <c:v>1444.12</c:v>
                </c:pt>
                <c:pt idx="3">
                  <c:v>12843.98</c:v>
                </c:pt>
                <c:pt idx="4">
                  <c:v>50909.09</c:v>
                </c:pt>
                <c:pt idx="5">
                  <c:v>98637.07</c:v>
                </c:pt>
                <c:pt idx="6">
                  <c:v>177108.71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Sheet1!$K$6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Sheet1!$L$1:$R$1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6000</c:v>
                </c:pt>
              </c:numCache>
            </c:numRef>
          </c:xVal>
          <c:yVal>
            <c:numRef>
              <c:f>Sheet1!$L$6:$R$6</c:f>
              <c:numCache>
                <c:formatCode>0.00</c:formatCode>
                <c:ptCount val="7"/>
                <c:pt idx="0">
                  <c:v>31.98</c:v>
                </c:pt>
                <c:pt idx="1">
                  <c:v>60.73</c:v>
                </c:pt>
                <c:pt idx="2">
                  <c:v>760.3</c:v>
                </c:pt>
                <c:pt idx="3">
                  <c:v>6593.49</c:v>
                </c:pt>
                <c:pt idx="4">
                  <c:v>26525.200000000001</c:v>
                </c:pt>
                <c:pt idx="5">
                  <c:v>58836.71</c:v>
                </c:pt>
                <c:pt idx="6">
                  <c:v>103551.11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56272"/>
        <c:axId val="122941040"/>
      </c:scatterChart>
      <c:valAx>
        <c:axId val="12295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1040"/>
        <c:crosses val="autoZero"/>
        <c:crossBetween val="midCat"/>
      </c:valAx>
      <c:valAx>
        <c:axId val="1229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Sheet1!$L$2:$L$6</c:f>
              <c:numCache>
                <c:formatCode>0.00</c:formatCode>
                <c:ptCount val="5"/>
                <c:pt idx="0">
                  <c:v>5.27</c:v>
                </c:pt>
                <c:pt idx="1">
                  <c:v>12.16</c:v>
                </c:pt>
                <c:pt idx="2">
                  <c:v>13.57</c:v>
                </c:pt>
                <c:pt idx="3">
                  <c:v>22.1</c:v>
                </c:pt>
                <c:pt idx="4">
                  <c:v>31.98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Sheet1!$M$2:$M$6</c:f>
              <c:numCache>
                <c:formatCode>0.00</c:formatCode>
                <c:ptCount val="5"/>
                <c:pt idx="0">
                  <c:v>354.16</c:v>
                </c:pt>
                <c:pt idx="1">
                  <c:v>193.81</c:v>
                </c:pt>
                <c:pt idx="2">
                  <c:v>100.42</c:v>
                </c:pt>
                <c:pt idx="3">
                  <c:v>76.760000000000005</c:v>
                </c:pt>
                <c:pt idx="4">
                  <c:v>60.73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Sheet1!$N$2:$N$6</c:f>
              <c:numCache>
                <c:formatCode>0.00</c:formatCode>
                <c:ptCount val="5"/>
                <c:pt idx="0">
                  <c:v>8821.06</c:v>
                </c:pt>
                <c:pt idx="1">
                  <c:v>4469.7700000000004</c:v>
                </c:pt>
                <c:pt idx="2">
                  <c:v>2219.21</c:v>
                </c:pt>
                <c:pt idx="3">
                  <c:v>1444.12</c:v>
                </c:pt>
                <c:pt idx="4">
                  <c:v>760.3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1500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Sheet1!$O$2:$O$6</c:f>
              <c:numCache>
                <c:formatCode>0.00</c:formatCode>
                <c:ptCount val="5"/>
                <c:pt idx="0">
                  <c:v>79384.240000000005</c:v>
                </c:pt>
                <c:pt idx="1">
                  <c:v>39998.18</c:v>
                </c:pt>
                <c:pt idx="2">
                  <c:v>19877.55</c:v>
                </c:pt>
                <c:pt idx="3">
                  <c:v>12843.98</c:v>
                </c:pt>
                <c:pt idx="4">
                  <c:v>6593.49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Sheet1!$P$2:$P$6</c:f>
              <c:numCache>
                <c:formatCode>0.00</c:formatCode>
                <c:ptCount val="5"/>
                <c:pt idx="0">
                  <c:v>318566.98</c:v>
                </c:pt>
                <c:pt idx="1">
                  <c:v>159894.1</c:v>
                </c:pt>
                <c:pt idx="2">
                  <c:v>79417.66</c:v>
                </c:pt>
                <c:pt idx="3">
                  <c:v>50909.09</c:v>
                </c:pt>
                <c:pt idx="4">
                  <c:v>26525.200000000001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Sheet1!$Q$1</c:f>
              <c:strCache>
                <c:ptCount val="1"/>
                <c:pt idx="0">
                  <c:v>4500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Sheet1!$Q$2:$Q$6</c:f>
              <c:numCache>
                <c:formatCode>0.00</c:formatCode>
                <c:ptCount val="5"/>
                <c:pt idx="0">
                  <c:v>714491.25</c:v>
                </c:pt>
                <c:pt idx="1">
                  <c:v>358032.23</c:v>
                </c:pt>
                <c:pt idx="2">
                  <c:v>178811.42</c:v>
                </c:pt>
                <c:pt idx="3">
                  <c:v>98637.07</c:v>
                </c:pt>
                <c:pt idx="4">
                  <c:v>58836.71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Sheet1!$R$1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Sheet1!$K$2:$K$6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Sheet1!$R$2:$R$6</c:f>
              <c:numCache>
                <c:formatCode>0.00</c:formatCode>
                <c:ptCount val="5"/>
                <c:pt idx="0">
                  <c:v>1270151.98</c:v>
                </c:pt>
                <c:pt idx="1">
                  <c:v>637340.18000000005</c:v>
                </c:pt>
                <c:pt idx="2">
                  <c:v>317742.8</c:v>
                </c:pt>
                <c:pt idx="3">
                  <c:v>177108.71</c:v>
                </c:pt>
                <c:pt idx="4">
                  <c:v>103551.11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21600"/>
        <c:axId val="2140522688"/>
      </c:scatterChart>
      <c:valAx>
        <c:axId val="214052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522688"/>
        <c:crosses val="autoZero"/>
        <c:crossBetween val="midCat"/>
      </c:valAx>
      <c:valAx>
        <c:axId val="21405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52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278130</xdr:colOff>
      <xdr:row>23</xdr:row>
      <xdr:rowOff>83820</xdr:rowOff>
    </xdr:from>
    <xdr:to>
      <xdr:col>7</xdr:col>
      <xdr:colOff>369570</xdr:colOff>
      <xdr:row>38</xdr:row>
      <xdr:rowOff>83820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278130</xdr:colOff>
      <xdr:row>7</xdr:row>
      <xdr:rowOff>72390</xdr:rowOff>
    </xdr:from>
    <xdr:to>
      <xdr:col>7</xdr:col>
      <xdr:colOff>384810</xdr:colOff>
      <xdr:row>22</xdr:row>
      <xdr:rowOff>72390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308610</xdr:colOff>
      <xdr:row>7</xdr:row>
      <xdr:rowOff>108585</xdr:rowOff>
    </xdr:from>
    <xdr:to>
      <xdr:col>17</xdr:col>
      <xdr:colOff>339090</xdr:colOff>
      <xdr:row>22</xdr:row>
      <xdr:rowOff>108585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285750</xdr:colOff>
      <xdr:row>23</xdr:row>
      <xdr:rowOff>80010</xdr:rowOff>
    </xdr:from>
    <xdr:to>
      <xdr:col>17</xdr:col>
      <xdr:colOff>312420</xdr:colOff>
      <xdr:row>38</xdr:row>
      <xdr:rowOff>68580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19" zoomScaleNormal="100" workbookViewId="0">
      <selection activeCell="L46" sqref="L46"/>
    </sheetView>
  </sheetViews>
  <sheetFormatPr defaultRowHeight="14.4" x14ac:dyDescent="0.55000000000000004"/>
  <cols>
    <col min="12" max="15" width="8.89453125" bestFit="1" customWidth="1"/>
    <col min="16" max="17" width="9.15625" bestFit="1" customWidth="1"/>
    <col min="18" max="18" width="10.15625" bestFit="1" customWidth="1"/>
  </cols>
  <sheetData>
    <row r="1" spans="1:19" x14ac:dyDescent="0.55000000000000004">
      <c r="A1" t="s">
        <v>2</v>
      </c>
      <c r="B1">
        <v>10</v>
      </c>
      <c r="C1">
        <v>100</v>
      </c>
      <c r="D1">
        <v>500</v>
      </c>
      <c r="E1">
        <v>1500</v>
      </c>
      <c r="F1">
        <v>3000</v>
      </c>
      <c r="G1">
        <v>4500</v>
      </c>
      <c r="H1">
        <v>6000</v>
      </c>
      <c r="I1" t="s">
        <v>1</v>
      </c>
      <c r="K1" t="s">
        <v>3</v>
      </c>
      <c r="L1">
        <v>10</v>
      </c>
      <c r="M1">
        <v>100</v>
      </c>
      <c r="N1">
        <v>500</v>
      </c>
      <c r="O1">
        <v>1500</v>
      </c>
      <c r="P1">
        <v>3000</v>
      </c>
      <c r="Q1">
        <v>4500</v>
      </c>
      <c r="R1">
        <v>6000</v>
      </c>
      <c r="S1" t="s">
        <v>1</v>
      </c>
    </row>
    <row r="2" spans="1:19" x14ac:dyDescent="0.55000000000000004">
      <c r="A2">
        <v>1</v>
      </c>
      <c r="B2" s="1">
        <v>23.13</v>
      </c>
      <c r="C2" s="1">
        <v>28.24</v>
      </c>
      <c r="D2" s="1">
        <v>28.34</v>
      </c>
      <c r="E2" s="1">
        <v>28.34</v>
      </c>
      <c r="F2" s="1">
        <v>28.25</v>
      </c>
      <c r="G2" s="1">
        <v>28.34</v>
      </c>
      <c r="H2" s="1">
        <v>28.34</v>
      </c>
      <c r="K2">
        <v>1</v>
      </c>
      <c r="L2" s="1">
        <v>5.27</v>
      </c>
      <c r="M2" s="1">
        <v>354.16</v>
      </c>
      <c r="N2" s="1">
        <v>8821.06</v>
      </c>
      <c r="O2" s="1">
        <v>79384.240000000005</v>
      </c>
      <c r="P2" s="1">
        <v>318566.98</v>
      </c>
      <c r="Q2" s="1">
        <v>714491.25</v>
      </c>
      <c r="R2" s="1">
        <v>1270151.98</v>
      </c>
    </row>
    <row r="3" spans="1:19" x14ac:dyDescent="0.55000000000000004">
      <c r="A3">
        <v>2</v>
      </c>
      <c r="B3" s="1">
        <v>33.9</v>
      </c>
      <c r="C3" s="1">
        <v>53.09</v>
      </c>
      <c r="D3" s="1">
        <v>55.94</v>
      </c>
      <c r="E3" s="1">
        <v>56.25</v>
      </c>
      <c r="F3" s="1">
        <v>56.29</v>
      </c>
      <c r="G3" s="1">
        <v>56.56</v>
      </c>
      <c r="H3" s="1">
        <v>56.49</v>
      </c>
      <c r="K3">
        <v>2</v>
      </c>
      <c r="L3" s="1">
        <v>12.16</v>
      </c>
      <c r="M3" s="1">
        <v>193.81</v>
      </c>
      <c r="N3" s="1">
        <v>4469.7700000000004</v>
      </c>
      <c r="O3" s="1">
        <v>39998.18</v>
      </c>
      <c r="P3" s="1">
        <v>159894.1</v>
      </c>
      <c r="Q3" s="1">
        <v>358032.23</v>
      </c>
      <c r="R3" s="1">
        <v>637340.18000000005</v>
      </c>
    </row>
    <row r="4" spans="1:19" x14ac:dyDescent="0.55000000000000004">
      <c r="A4">
        <v>4</v>
      </c>
      <c r="B4" s="1">
        <v>43.61</v>
      </c>
      <c r="C4" s="1">
        <v>105.86</v>
      </c>
      <c r="D4" s="1">
        <v>112.68</v>
      </c>
      <c r="E4" s="1">
        <v>113.19</v>
      </c>
      <c r="F4" s="1">
        <v>113.32</v>
      </c>
      <c r="G4" s="1">
        <v>113.25</v>
      </c>
      <c r="H4" s="1">
        <v>113.3</v>
      </c>
      <c r="K4">
        <v>4</v>
      </c>
      <c r="L4" s="1">
        <v>13.57</v>
      </c>
      <c r="M4" s="1">
        <v>100.42</v>
      </c>
      <c r="N4" s="1">
        <v>2219.21</v>
      </c>
      <c r="O4" s="1">
        <v>19877.55</v>
      </c>
      <c r="P4" s="1">
        <v>79417.66</v>
      </c>
      <c r="Q4" s="1">
        <v>178811.42</v>
      </c>
      <c r="R4" s="1">
        <v>317742.8</v>
      </c>
    </row>
    <row r="5" spans="1:19" x14ac:dyDescent="0.55000000000000004">
      <c r="A5">
        <v>8</v>
      </c>
      <c r="B5" s="1">
        <v>28.34</v>
      </c>
      <c r="C5" s="1">
        <v>156.5</v>
      </c>
      <c r="D5" s="1">
        <v>173.44</v>
      </c>
      <c r="E5" s="1">
        <v>175.18</v>
      </c>
      <c r="F5" s="1">
        <v>176.79</v>
      </c>
      <c r="G5" s="1">
        <v>207.73</v>
      </c>
      <c r="H5" s="1">
        <v>205.75</v>
      </c>
      <c r="K5">
        <v>8</v>
      </c>
      <c r="L5" s="1">
        <v>22.1</v>
      </c>
      <c r="M5" s="1">
        <v>76.760000000000005</v>
      </c>
      <c r="N5" s="1">
        <v>1444.12</v>
      </c>
      <c r="O5" s="1">
        <v>12843.98</v>
      </c>
      <c r="P5" s="1">
        <v>50909.09</v>
      </c>
      <c r="Q5" s="1">
        <v>98637.07</v>
      </c>
      <c r="R5" s="1">
        <v>177108.71</v>
      </c>
    </row>
    <row r="6" spans="1:19" x14ac:dyDescent="0.55000000000000004">
      <c r="A6">
        <v>16</v>
      </c>
      <c r="B6" s="1">
        <v>16.149999999999999</v>
      </c>
      <c r="C6" s="1">
        <v>263.70999999999998</v>
      </c>
      <c r="D6" s="1">
        <v>331.48</v>
      </c>
      <c r="E6" s="1">
        <v>341.32</v>
      </c>
      <c r="F6" s="1">
        <v>340.09</v>
      </c>
      <c r="G6" s="1">
        <v>344.19</v>
      </c>
      <c r="H6" s="1">
        <v>347.66</v>
      </c>
      <c r="K6">
        <v>16</v>
      </c>
      <c r="L6" s="1">
        <v>31.98</v>
      </c>
      <c r="M6" s="1">
        <v>60.73</v>
      </c>
      <c r="N6" s="1">
        <v>760.3</v>
      </c>
      <c r="O6" s="1">
        <v>6593.49</v>
      </c>
      <c r="P6" s="1">
        <v>26525.200000000001</v>
      </c>
      <c r="Q6" s="1">
        <v>58836.71</v>
      </c>
      <c r="R6" s="1">
        <v>103551.11</v>
      </c>
    </row>
    <row r="7" spans="1:19" x14ac:dyDescent="0.55000000000000004">
      <c r="A7" t="s">
        <v>0</v>
      </c>
      <c r="K7" t="s">
        <v>0</v>
      </c>
    </row>
    <row r="41" spans="1:9" x14ac:dyDescent="0.55000000000000004">
      <c r="G41" t="s">
        <v>4</v>
      </c>
    </row>
    <row r="42" spans="1:9" x14ac:dyDescent="0.55000000000000004">
      <c r="A42">
        <f>(M2-M3)/M2</f>
        <v>0.45276146374519993</v>
      </c>
      <c r="B42">
        <f t="shared" ref="B42:E42" si="0">(N2-N3)/N2</f>
        <v>0.49328425381983565</v>
      </c>
      <c r="C42">
        <f t="shared" si="0"/>
        <v>0.49614457479217539</v>
      </c>
      <c r="D42">
        <f t="shared" si="0"/>
        <v>0.49808326022992083</v>
      </c>
      <c r="E42">
        <f t="shared" si="0"/>
        <v>0.49889906979266718</v>
      </c>
      <c r="F42">
        <f>(R2-R3)/R2</f>
        <v>0.49821738655243442</v>
      </c>
      <c r="G42">
        <f>AVERAGE(A42:F42)*2</f>
        <v>0.97913000297741115</v>
      </c>
      <c r="I42">
        <f>1/(1-G42)</f>
        <v>47.915675259447333</v>
      </c>
    </row>
    <row r="43" spans="1:9" x14ac:dyDescent="0.55000000000000004">
      <c r="A43">
        <f>(M2-M4)/M2</f>
        <v>0.71645583916873723</v>
      </c>
      <c r="B43">
        <f t="shared" ref="B43:F43" si="1">(N2-N4)/N2</f>
        <v>0.74841912423223511</v>
      </c>
      <c r="C43">
        <f t="shared" si="1"/>
        <v>0.74960332176764555</v>
      </c>
      <c r="D43">
        <f t="shared" si="1"/>
        <v>0.75070341565218091</v>
      </c>
      <c r="E43">
        <f t="shared" si="1"/>
        <v>0.74973602545867424</v>
      </c>
      <c r="F43">
        <f t="shared" si="1"/>
        <v>0.74983875551648549</v>
      </c>
      <c r="G43">
        <f>AVERAGE(A43:F43)*4/3</f>
        <v>0.99216810706576852</v>
      </c>
      <c r="I43">
        <f t="shared" ref="I43:I45" si="2">1/(1-G43)</f>
        <v>127.6830529218831</v>
      </c>
    </row>
    <row r="44" spans="1:9" x14ac:dyDescent="0.55000000000000004">
      <c r="A44">
        <f>(M2-M5)/M2</f>
        <v>0.78326180257510736</v>
      </c>
      <c r="B44">
        <f t="shared" ref="B44:F44" si="3">(N2-N5)/N2</f>
        <v>0.83628724892473238</v>
      </c>
      <c r="C44">
        <f t="shared" si="3"/>
        <v>0.8382049132170315</v>
      </c>
      <c r="D44">
        <f t="shared" si="3"/>
        <v>0.84019345005562107</v>
      </c>
      <c r="E44">
        <f t="shared" si="3"/>
        <v>0.86194782651292079</v>
      </c>
      <c r="F44">
        <f t="shared" si="3"/>
        <v>0.86056100939983582</v>
      </c>
      <c r="G44">
        <f>AVERAGE(A44:F44)*8/7</f>
        <v>0.95627738108290461</v>
      </c>
      <c r="I44">
        <f t="shared" si="2"/>
        <v>22.87145703454199</v>
      </c>
    </row>
    <row r="45" spans="1:9" x14ac:dyDescent="0.55000000000000004">
      <c r="A45">
        <f>(M2-M6)/M2</f>
        <v>0.82852383103681948</v>
      </c>
      <c r="B45">
        <f t="shared" ref="B45:F45" si="4">(N2-N6)/N2</f>
        <v>0.91380854455133509</v>
      </c>
      <c r="C45">
        <f t="shared" si="4"/>
        <v>0.91694207817571849</v>
      </c>
      <c r="D45">
        <f t="shared" si="4"/>
        <v>0.91673587764808517</v>
      </c>
      <c r="E45">
        <f t="shared" si="4"/>
        <v>0.91765230155022892</v>
      </c>
      <c r="F45">
        <f t="shared" si="4"/>
        <v>0.9184734491379527</v>
      </c>
      <c r="G45">
        <f>AVERAGE(A45:F45)*16/15</f>
        <v>0.96215752570669166</v>
      </c>
      <c r="I45">
        <f t="shared" si="2"/>
        <v>26.4253334031287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2016-04-19T22:33:16Z</dcterms:modified>
</cp:coreProperties>
</file>