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ina_\OneDrive\Desktop\個人製作\project_2\Assets\ExcelData\"/>
    </mc:Choice>
  </mc:AlternateContent>
  <xr:revisionPtr revIDLastSave="0" documentId="13_ncr:1_{2AF0B8AB-40F2-4A08-A6AE-88FE35C2E5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emyData" sheetId="1" r:id="rId1"/>
    <sheet name="Tutorial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F4" i="1"/>
  <c r="D4" i="1"/>
  <c r="K3" i="1"/>
  <c r="F3" i="1"/>
  <c r="D3" i="1"/>
  <c r="D3" i="2"/>
  <c r="F3" i="2"/>
  <c r="K3" i="2"/>
  <c r="D4" i="2"/>
  <c r="F4" i="2"/>
  <c r="K4" i="2"/>
  <c r="K2" i="2"/>
  <c r="F2" i="2"/>
  <c r="D2" i="2"/>
  <c r="K5" i="1"/>
  <c r="K6" i="1"/>
  <c r="K7" i="1"/>
  <c r="K8" i="1"/>
  <c r="K9" i="1"/>
  <c r="K10" i="1"/>
  <c r="K11" i="1"/>
  <c r="K12" i="1"/>
  <c r="K2" i="1"/>
  <c r="F5" i="1"/>
  <c r="F6" i="1"/>
  <c r="F7" i="1"/>
  <c r="F8" i="1"/>
  <c r="F9" i="1"/>
  <c r="F10" i="1"/>
  <c r="F11" i="1"/>
  <c r="F12" i="1"/>
  <c r="F2" i="1"/>
  <c r="D2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<sst xmlns="http://schemas.openxmlformats.org/spreadsheetml/2006/main" count="39" uniqueCount="22">
  <si>
    <t>enemyID</t>
  </si>
  <si>
    <t>enemytype</t>
  </si>
  <si>
    <t>spawnPos_x</t>
  </si>
  <si>
    <t>spawnPos_y</t>
  </si>
  <si>
    <t>spawnPos_z</t>
  </si>
  <si>
    <t>appearanceTime</t>
  </si>
  <si>
    <t>death</t>
  </si>
  <si>
    <t>stageID</t>
    <phoneticPr fontId="3"/>
  </si>
  <si>
    <t>番号</t>
    <rPh sb="0" eb="2">
      <t>バンゴウ</t>
    </rPh>
    <phoneticPr fontId="3"/>
  </si>
  <si>
    <t>説明</t>
    <rPh sb="0" eb="2">
      <t>セツメイ</t>
    </rPh>
    <phoneticPr fontId="3"/>
  </si>
  <si>
    <t>雑魚、一番弱い</t>
    <rPh sb="0" eb="2">
      <t>ザコ</t>
    </rPh>
    <rPh sb="3" eb="6">
      <t>イチバンヨワ</t>
    </rPh>
    <phoneticPr fontId="3"/>
  </si>
  <si>
    <t>dropItem</t>
    <phoneticPr fontId="3"/>
  </si>
  <si>
    <t>HP回復アイテム</t>
    <rPh sb="2" eb="4">
      <t>カイフク</t>
    </rPh>
    <phoneticPr fontId="3"/>
  </si>
  <si>
    <t>アイテムなし</t>
    <phoneticPr fontId="3"/>
  </si>
  <si>
    <t xml:space="preserve"> </t>
    <phoneticPr fontId="3"/>
  </si>
  <si>
    <t>energy_count</t>
    <phoneticPr fontId="3"/>
  </si>
  <si>
    <t>dropItem_count</t>
    <phoneticPr fontId="3"/>
  </si>
  <si>
    <t>hp</t>
    <phoneticPr fontId="3"/>
  </si>
  <si>
    <t>hp</t>
    <phoneticPr fontId="3"/>
  </si>
  <si>
    <t>spawnPos_y</t>
    <phoneticPr fontId="3"/>
  </si>
  <si>
    <t>ジャンプする</t>
    <phoneticPr fontId="3"/>
  </si>
  <si>
    <t>三方向に球を打つ</t>
    <rPh sb="0" eb="3">
      <t>サンホウコウ</t>
    </rPh>
    <rPh sb="4" eb="5">
      <t>タマ</t>
    </rPh>
    <rPh sb="6" eb="7">
      <t>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</si>
</sst>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O8" sqref="O8"/>
    </sheetView>
  </sheetViews>
  <sheetFormatPr defaultColWidth="14.44140625" defaultRowHeight="15" customHeight="1" x14ac:dyDescent="0.3"/>
  <cols>
    <col min="1" max="1" width="10.88671875" customWidth="1"/>
    <col min="2" max="2" width="16.109375" bestFit="1" customWidth="1"/>
    <col min="3" max="4" width="10.88671875" customWidth="1"/>
    <col min="5" max="5" width="12.5546875" customWidth="1"/>
    <col min="6" max="6" width="11.6640625" customWidth="1"/>
    <col min="7" max="7" width="12.5546875" customWidth="1"/>
    <col min="8" max="8" width="15.5546875" bestFit="1" customWidth="1"/>
    <col min="9" max="9" width="10.109375" bestFit="1" customWidth="1"/>
    <col min="10" max="10" width="16.33203125" bestFit="1" customWidth="1"/>
    <col min="11" max="11" width="12.88671875" bestFit="1" customWidth="1"/>
    <col min="12" max="12" width="16.44140625" customWidth="1"/>
    <col min="13" max="13" width="8.6640625" customWidth="1"/>
    <col min="14" max="14" width="10.5546875" bestFit="1" customWidth="1"/>
    <col min="15" max="15" width="16.109375" bestFit="1" customWidth="1"/>
    <col min="16" max="31" width="8.6640625" customWidth="1"/>
  </cols>
  <sheetData>
    <row r="1" spans="1:14" ht="18.75" customHeight="1" x14ac:dyDescent="0.3">
      <c r="A1" s="1" t="s">
        <v>0</v>
      </c>
      <c r="B1" s="3" t="s">
        <v>7</v>
      </c>
      <c r="C1" s="1" t="s">
        <v>1</v>
      </c>
      <c r="D1" s="3" t="s">
        <v>17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11</v>
      </c>
      <c r="J1" s="3" t="s">
        <v>16</v>
      </c>
      <c r="K1" s="3" t="s">
        <v>15</v>
      </c>
      <c r="L1" s="1" t="s">
        <v>6</v>
      </c>
    </row>
    <row r="2" spans="1:14" ht="18.75" customHeight="1" x14ac:dyDescent="0.3">
      <c r="A2" s="1">
        <v>1</v>
      </c>
      <c r="B2" s="1">
        <v>2</v>
      </c>
      <c r="C2" s="1">
        <v>0</v>
      </c>
      <c r="D2" s="1">
        <f>VLOOKUP(C2,$A$16:$E$18,3)</f>
        <v>12</v>
      </c>
      <c r="E2" s="1">
        <v>0</v>
      </c>
      <c r="F2" s="1">
        <f>VLOOKUP(C2,$A$16:$E$18,4)</f>
        <v>1</v>
      </c>
      <c r="G2" s="1">
        <v>7</v>
      </c>
      <c r="H2" s="1">
        <v>1</v>
      </c>
      <c r="I2">
        <v>0</v>
      </c>
      <c r="J2" s="1">
        <v>1</v>
      </c>
      <c r="K2" s="3">
        <f>VLOOKUP(C2,$A$16:$E$18,5)</f>
        <v>3</v>
      </c>
      <c r="L2" s="1" t="b">
        <v>0</v>
      </c>
    </row>
    <row r="3" spans="1:14" ht="18.75" customHeight="1" x14ac:dyDescent="0.3">
      <c r="A3" s="1">
        <v>2</v>
      </c>
      <c r="B3" s="1">
        <v>2</v>
      </c>
      <c r="C3" s="1">
        <v>0</v>
      </c>
      <c r="D3" s="1">
        <f>VLOOKUP(C3,$A$16:$E$18,3)</f>
        <v>12</v>
      </c>
      <c r="E3" s="1">
        <v>0</v>
      </c>
      <c r="F3" s="1">
        <f>VLOOKUP(C3,$A$16:$E$18,4)</f>
        <v>1</v>
      </c>
      <c r="G3" s="1">
        <v>7</v>
      </c>
      <c r="H3" s="1">
        <v>1</v>
      </c>
      <c r="I3">
        <v>0</v>
      </c>
      <c r="J3" s="1">
        <v>1</v>
      </c>
      <c r="K3" s="3">
        <f>VLOOKUP(C3,$A$16:$E$18,5)</f>
        <v>3</v>
      </c>
      <c r="L3" s="1" t="b">
        <v>0</v>
      </c>
    </row>
    <row r="4" spans="1:14" ht="18.75" customHeight="1" x14ac:dyDescent="0.3">
      <c r="A4" s="1">
        <v>3</v>
      </c>
      <c r="B4" s="1">
        <v>2</v>
      </c>
      <c r="C4" s="1">
        <v>0</v>
      </c>
      <c r="D4" s="1">
        <f>VLOOKUP(C4,$A$16:$E$18,3)</f>
        <v>12</v>
      </c>
      <c r="E4" s="1">
        <v>0</v>
      </c>
      <c r="F4" s="1">
        <f>VLOOKUP(C4,$A$16:$E$18,4)</f>
        <v>1</v>
      </c>
      <c r="G4" s="1">
        <v>7</v>
      </c>
      <c r="H4" s="1">
        <v>1</v>
      </c>
      <c r="I4">
        <v>0</v>
      </c>
      <c r="J4" s="1">
        <v>1</v>
      </c>
      <c r="K4" s="3">
        <f>VLOOKUP(C4,$A$16:$E$18,5)</f>
        <v>3</v>
      </c>
      <c r="L4" s="1" t="b">
        <v>0</v>
      </c>
    </row>
    <row r="5" spans="1:14" ht="18.75" customHeight="1" x14ac:dyDescent="0.3">
      <c r="A5" s="1">
        <v>4</v>
      </c>
      <c r="B5" s="2">
        <v>3</v>
      </c>
      <c r="C5" s="2">
        <v>1</v>
      </c>
      <c r="D5" s="1">
        <f t="shared" ref="D5:D11" si="0">VLOOKUP(C5,$A$16:$E$18,3)</f>
        <v>20</v>
      </c>
      <c r="E5">
        <v>0</v>
      </c>
      <c r="F5" s="1">
        <f t="shared" ref="F5:F12" si="1">VLOOKUP(C5,$A$16:$E$18,4)</f>
        <v>1</v>
      </c>
      <c r="G5">
        <v>0</v>
      </c>
      <c r="H5">
        <v>1</v>
      </c>
      <c r="I5">
        <v>0</v>
      </c>
      <c r="J5">
        <v>1</v>
      </c>
      <c r="K5" s="3">
        <f t="shared" ref="K5:K12" si="2">VLOOKUP(C5,$A$16:$E$18,5)</f>
        <v>5</v>
      </c>
      <c r="L5" s="1" t="b">
        <v>0</v>
      </c>
    </row>
    <row r="6" spans="1:14" ht="18.75" customHeight="1" x14ac:dyDescent="0.3">
      <c r="A6" s="1">
        <v>5</v>
      </c>
      <c r="B6" s="2">
        <v>3</v>
      </c>
      <c r="C6" s="2">
        <v>0</v>
      </c>
      <c r="D6" s="1">
        <f t="shared" si="0"/>
        <v>12</v>
      </c>
      <c r="E6">
        <v>5</v>
      </c>
      <c r="F6" s="1">
        <f t="shared" si="1"/>
        <v>1</v>
      </c>
      <c r="G6">
        <v>5</v>
      </c>
      <c r="H6">
        <v>2</v>
      </c>
      <c r="I6">
        <v>-1</v>
      </c>
      <c r="J6">
        <v>0</v>
      </c>
      <c r="K6" s="3">
        <f t="shared" si="2"/>
        <v>3</v>
      </c>
      <c r="L6" s="1" t="b">
        <v>0</v>
      </c>
    </row>
    <row r="7" spans="1:14" ht="18.75" customHeight="1" x14ac:dyDescent="0.3">
      <c r="A7" s="1">
        <v>6</v>
      </c>
      <c r="B7" s="2">
        <v>3</v>
      </c>
      <c r="C7" s="2">
        <v>0</v>
      </c>
      <c r="D7" s="1">
        <f t="shared" si="0"/>
        <v>12</v>
      </c>
      <c r="E7">
        <v>-5</v>
      </c>
      <c r="F7" s="1">
        <f t="shared" si="1"/>
        <v>1</v>
      </c>
      <c r="G7">
        <v>5</v>
      </c>
      <c r="H7">
        <v>3</v>
      </c>
      <c r="I7">
        <v>-1</v>
      </c>
      <c r="J7">
        <v>0</v>
      </c>
      <c r="K7" s="3">
        <f t="shared" si="2"/>
        <v>3</v>
      </c>
      <c r="L7" s="1" t="b">
        <v>0</v>
      </c>
    </row>
    <row r="8" spans="1:14" ht="18.75" customHeight="1" x14ac:dyDescent="0.3">
      <c r="A8" s="1">
        <v>7</v>
      </c>
      <c r="B8">
        <v>4</v>
      </c>
      <c r="C8" s="2">
        <v>2</v>
      </c>
      <c r="D8" s="1">
        <f t="shared" si="0"/>
        <v>10</v>
      </c>
      <c r="E8">
        <v>0</v>
      </c>
      <c r="F8" s="1">
        <f t="shared" si="1"/>
        <v>0.8</v>
      </c>
      <c r="G8">
        <v>7</v>
      </c>
      <c r="H8">
        <v>1</v>
      </c>
      <c r="I8">
        <v>-1</v>
      </c>
      <c r="J8">
        <v>0</v>
      </c>
      <c r="K8" s="3">
        <f t="shared" si="2"/>
        <v>4</v>
      </c>
      <c r="L8" s="1" t="b">
        <v>0</v>
      </c>
    </row>
    <row r="9" spans="1:14" ht="18.75" customHeight="1" x14ac:dyDescent="0.3">
      <c r="A9" s="1">
        <v>8</v>
      </c>
      <c r="B9">
        <v>4</v>
      </c>
      <c r="C9" s="2">
        <v>0</v>
      </c>
      <c r="D9" s="1">
        <f t="shared" si="0"/>
        <v>12</v>
      </c>
      <c r="E9">
        <v>5</v>
      </c>
      <c r="F9" s="1">
        <f t="shared" si="1"/>
        <v>1</v>
      </c>
      <c r="G9">
        <v>5</v>
      </c>
      <c r="H9">
        <v>2</v>
      </c>
      <c r="I9">
        <v>0</v>
      </c>
      <c r="J9">
        <v>1</v>
      </c>
      <c r="K9" s="3">
        <f t="shared" si="2"/>
        <v>3</v>
      </c>
      <c r="L9" s="1" t="b">
        <v>0</v>
      </c>
    </row>
    <row r="10" spans="1:14" ht="18.75" customHeight="1" x14ac:dyDescent="0.3">
      <c r="A10" s="1">
        <v>9</v>
      </c>
      <c r="B10">
        <v>4</v>
      </c>
      <c r="C10" s="2">
        <v>0</v>
      </c>
      <c r="D10" s="1">
        <f t="shared" si="0"/>
        <v>12</v>
      </c>
      <c r="E10">
        <v>-5</v>
      </c>
      <c r="F10" s="1">
        <f t="shared" si="1"/>
        <v>1</v>
      </c>
      <c r="G10">
        <v>5</v>
      </c>
      <c r="H10">
        <v>3</v>
      </c>
      <c r="I10">
        <v>-1</v>
      </c>
      <c r="J10">
        <v>0</v>
      </c>
      <c r="K10" s="3">
        <f t="shared" si="2"/>
        <v>3</v>
      </c>
      <c r="L10" s="1" t="b">
        <v>0</v>
      </c>
      <c r="N10" s="3" t="s">
        <v>14</v>
      </c>
    </row>
    <row r="11" spans="1:14" ht="18.75" customHeight="1" x14ac:dyDescent="0.3">
      <c r="A11" s="1">
        <v>10</v>
      </c>
      <c r="B11">
        <v>4</v>
      </c>
      <c r="C11" s="2">
        <v>1</v>
      </c>
      <c r="D11" s="1">
        <f t="shared" si="0"/>
        <v>20</v>
      </c>
      <c r="E11">
        <v>5</v>
      </c>
      <c r="F11" s="1">
        <f t="shared" si="1"/>
        <v>1</v>
      </c>
      <c r="G11">
        <v>-5</v>
      </c>
      <c r="H11">
        <v>5</v>
      </c>
      <c r="I11">
        <v>-1</v>
      </c>
      <c r="J11">
        <v>0</v>
      </c>
      <c r="K11" s="3">
        <f t="shared" si="2"/>
        <v>5</v>
      </c>
      <c r="L11" s="1" t="b">
        <v>0</v>
      </c>
    </row>
    <row r="12" spans="1:14" ht="18.75" customHeight="1" x14ac:dyDescent="0.3">
      <c r="A12" s="1">
        <v>11</v>
      </c>
      <c r="B12">
        <v>4</v>
      </c>
      <c r="C12" s="2">
        <v>1</v>
      </c>
      <c r="D12" s="1">
        <f>VLOOKUP(C12,$A$16:$E$18,3)</f>
        <v>20</v>
      </c>
      <c r="E12">
        <v>-5</v>
      </c>
      <c r="F12" s="1">
        <f t="shared" si="1"/>
        <v>1</v>
      </c>
      <c r="G12">
        <v>-5</v>
      </c>
      <c r="H12">
        <v>6</v>
      </c>
      <c r="I12">
        <v>-1</v>
      </c>
      <c r="J12">
        <v>0</v>
      </c>
      <c r="K12" s="3">
        <f t="shared" si="2"/>
        <v>5</v>
      </c>
      <c r="L12" s="1" t="b">
        <v>0</v>
      </c>
    </row>
    <row r="13" spans="1:14" ht="18.75" customHeight="1" x14ac:dyDescent="0.3"/>
    <row r="14" spans="1:14" ht="18.75" customHeight="1" x14ac:dyDescent="0.3">
      <c r="A14" s="1" t="s">
        <v>1</v>
      </c>
      <c r="K14" s="3" t="s">
        <v>11</v>
      </c>
    </row>
    <row r="15" spans="1:14" ht="18.75" customHeight="1" x14ac:dyDescent="0.3">
      <c r="A15" s="3" t="s">
        <v>8</v>
      </c>
      <c r="B15" s="4" t="s">
        <v>9</v>
      </c>
      <c r="C15" s="3" t="s">
        <v>18</v>
      </c>
      <c r="D15" s="3" t="s">
        <v>19</v>
      </c>
      <c r="E15" s="3" t="s">
        <v>15</v>
      </c>
      <c r="K15" s="3" t="s">
        <v>8</v>
      </c>
      <c r="L15" s="4" t="s">
        <v>9</v>
      </c>
    </row>
    <row r="16" spans="1:14" ht="18.75" customHeight="1" x14ac:dyDescent="0.3">
      <c r="A16" s="1">
        <v>0</v>
      </c>
      <c r="B16" s="3" t="s">
        <v>10</v>
      </c>
      <c r="C16">
        <v>12</v>
      </c>
      <c r="D16" s="1">
        <v>1</v>
      </c>
      <c r="E16">
        <v>3</v>
      </c>
      <c r="K16">
        <v>0</v>
      </c>
      <c r="L16" s="3" t="s">
        <v>12</v>
      </c>
    </row>
    <row r="17" spans="1:12" ht="18.75" customHeight="1" x14ac:dyDescent="0.3">
      <c r="A17">
        <v>1</v>
      </c>
      <c r="B17" s="3" t="s">
        <v>20</v>
      </c>
      <c r="C17">
        <v>20</v>
      </c>
      <c r="D17">
        <v>1</v>
      </c>
      <c r="E17">
        <v>5</v>
      </c>
      <c r="K17">
        <v>-1</v>
      </c>
      <c r="L17" s="3" t="s">
        <v>13</v>
      </c>
    </row>
    <row r="18" spans="1:12" ht="18.75" customHeight="1" x14ac:dyDescent="0.3">
      <c r="A18">
        <v>2</v>
      </c>
      <c r="B18" s="3" t="s">
        <v>21</v>
      </c>
      <c r="C18">
        <v>10</v>
      </c>
      <c r="D18">
        <v>0.8</v>
      </c>
      <c r="E18">
        <v>4</v>
      </c>
    </row>
    <row r="19" spans="1:12" ht="18.75" customHeight="1" x14ac:dyDescent="0.3"/>
    <row r="20" spans="1:12" ht="18.75" customHeight="1" x14ac:dyDescent="0.3"/>
    <row r="21" spans="1:12" ht="18.75" customHeight="1" x14ac:dyDescent="0.3"/>
    <row r="22" spans="1:12" ht="18.75" customHeight="1" x14ac:dyDescent="0.3"/>
    <row r="23" spans="1:12" ht="18.75" customHeight="1" x14ac:dyDescent="0.3"/>
    <row r="24" spans="1:12" ht="18.75" customHeight="1" x14ac:dyDescent="0.3"/>
    <row r="25" spans="1:12" ht="18.75" customHeight="1" x14ac:dyDescent="0.3"/>
    <row r="26" spans="1:12" ht="18.75" customHeight="1" x14ac:dyDescent="0.3"/>
    <row r="27" spans="1:12" ht="18.75" customHeight="1" x14ac:dyDescent="0.3"/>
    <row r="28" spans="1:12" ht="18.75" customHeight="1" x14ac:dyDescent="0.3"/>
    <row r="29" spans="1:12" ht="18.75" customHeight="1" x14ac:dyDescent="0.3"/>
    <row r="30" spans="1:12" ht="18.75" customHeight="1" x14ac:dyDescent="0.3"/>
    <row r="31" spans="1:12" ht="18.75" customHeight="1" x14ac:dyDescent="0.3"/>
    <row r="32" spans="1:12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  <row r="1001" ht="18.75" customHeight="1" x14ac:dyDescent="0.3"/>
    <row r="1002" ht="18.75" customHeight="1" x14ac:dyDescent="0.3"/>
  </sheetData>
  <phoneticPr fontId="3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464A-A2AA-47B8-AADB-39B0C3F78EDB}">
  <dimension ref="A1:L4"/>
  <sheetViews>
    <sheetView workbookViewId="0">
      <selection activeCell="J5" sqref="J5"/>
    </sheetView>
  </sheetViews>
  <sheetFormatPr defaultRowHeight="14.4" x14ac:dyDescent="0.3"/>
  <cols>
    <col min="5" max="6" width="11.6640625" bestFit="1" customWidth="1"/>
    <col min="7" max="7" width="11.5546875" bestFit="1" customWidth="1"/>
    <col min="8" max="8" width="15.5546875" bestFit="1" customWidth="1"/>
    <col min="11" max="11" width="12.88671875" bestFit="1" customWidth="1"/>
  </cols>
  <sheetData>
    <row r="1" spans="1:12" x14ac:dyDescent="0.3">
      <c r="A1" s="1" t="s">
        <v>0</v>
      </c>
      <c r="B1" s="3" t="s">
        <v>7</v>
      </c>
      <c r="C1" s="1" t="s">
        <v>1</v>
      </c>
      <c r="D1" s="3" t="s">
        <v>17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11</v>
      </c>
      <c r="J1" s="3" t="s">
        <v>16</v>
      </c>
      <c r="K1" s="3" t="s">
        <v>15</v>
      </c>
      <c r="L1" s="1" t="s">
        <v>6</v>
      </c>
    </row>
    <row r="2" spans="1:12" x14ac:dyDescent="0.3">
      <c r="A2" s="1">
        <v>1</v>
      </c>
      <c r="B2" s="1">
        <v>0</v>
      </c>
      <c r="C2" s="1">
        <v>0</v>
      </c>
      <c r="D2" s="1">
        <f>VLOOKUP(C2,EnemyData!$A$16:$E$18,3)</f>
        <v>12</v>
      </c>
      <c r="E2" s="1">
        <v>0</v>
      </c>
      <c r="F2" s="1">
        <f>VLOOKUP(C2,EnemyData!$A$16:$E$18,4)</f>
        <v>1</v>
      </c>
      <c r="G2" s="1">
        <v>7</v>
      </c>
      <c r="H2" s="1">
        <v>0</v>
      </c>
      <c r="I2">
        <v>0</v>
      </c>
      <c r="J2" s="1">
        <v>0</v>
      </c>
      <c r="K2" s="3">
        <f>VLOOKUP(C2,EnemyData!$A$16:$E$18,5)</f>
        <v>3</v>
      </c>
      <c r="L2" s="1" t="b">
        <v>0</v>
      </c>
    </row>
    <row r="3" spans="1:12" x14ac:dyDescent="0.3">
      <c r="A3">
        <v>2</v>
      </c>
      <c r="B3" s="1">
        <v>0</v>
      </c>
      <c r="C3" s="1">
        <v>0</v>
      </c>
      <c r="D3" s="1">
        <f>VLOOKUP(C3,EnemyData!$A$16:$E$18,3)</f>
        <v>12</v>
      </c>
      <c r="E3" s="1">
        <v>1</v>
      </c>
      <c r="F3" s="1">
        <f>VLOOKUP(C3,EnemyData!$A$16:$E$18,4)</f>
        <v>1</v>
      </c>
      <c r="G3" s="1">
        <v>7</v>
      </c>
      <c r="H3" s="1">
        <v>0</v>
      </c>
      <c r="I3">
        <v>0</v>
      </c>
      <c r="J3" s="1">
        <v>0</v>
      </c>
      <c r="K3" s="3">
        <f>VLOOKUP(C3,EnemyData!$A$16:$E$18,5)</f>
        <v>3</v>
      </c>
      <c r="L3" s="1" t="b">
        <v>0</v>
      </c>
    </row>
    <row r="4" spans="1:12" x14ac:dyDescent="0.3">
      <c r="A4" s="1">
        <v>3</v>
      </c>
      <c r="B4" s="1">
        <v>0</v>
      </c>
      <c r="C4" s="1">
        <v>0</v>
      </c>
      <c r="D4" s="1">
        <f>VLOOKUP(C4,EnemyData!$A$16:$E$18,3)</f>
        <v>12</v>
      </c>
      <c r="E4" s="1">
        <v>2</v>
      </c>
      <c r="F4" s="1">
        <f>VLOOKUP(C4,EnemyData!$A$16:$E$18,4)</f>
        <v>1</v>
      </c>
      <c r="G4" s="1">
        <v>7</v>
      </c>
      <c r="H4" s="1">
        <v>0</v>
      </c>
      <c r="I4">
        <v>0</v>
      </c>
      <c r="J4" s="1">
        <v>0</v>
      </c>
      <c r="K4" s="3">
        <f>VLOOKUP(C4,EnemyData!$A$16:$E$18,5)</f>
        <v>3</v>
      </c>
      <c r="L4" s="1" t="b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EnemyData</vt:lpstr>
      <vt:lpstr>TutorialData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陽菜 久保田</cp:lastModifiedBy>
  <dcterms:modified xsi:type="dcterms:W3CDTF">2024-10-12T04:10:49Z</dcterms:modified>
</cp:coreProperties>
</file>