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24312\Desktop\算法分析与设计\lab4\"/>
    </mc:Choice>
  </mc:AlternateContent>
  <xr:revisionPtr revIDLastSave="0" documentId="13_ncr:1_{2F15693D-FD19-4D2C-9487-C0088D14581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1" l="1"/>
  <c r="M51" i="1" s="1"/>
  <c r="N51" i="1" s="1"/>
  <c r="O51" i="1" s="1"/>
  <c r="O29" i="1"/>
  <c r="N29" i="1"/>
  <c r="M29" i="1"/>
  <c r="L29" i="1"/>
  <c r="F29" i="1"/>
  <c r="E29" i="1"/>
  <c r="D29" i="1"/>
  <c r="H14" i="1"/>
  <c r="G14" i="1"/>
  <c r="F14" i="1"/>
  <c r="E14" i="1"/>
  <c r="H21" i="1"/>
  <c r="G21" i="1"/>
  <c r="F21" i="1"/>
  <c r="E21" i="1"/>
  <c r="D21" i="1"/>
  <c r="H9" i="1"/>
  <c r="G9" i="1"/>
  <c r="F9" i="1"/>
  <c r="D9" i="1"/>
  <c r="E9" i="1"/>
</calcChain>
</file>

<file path=xl/sharedStrings.xml><?xml version="1.0" encoding="utf-8"?>
<sst xmlns="http://schemas.openxmlformats.org/spreadsheetml/2006/main" count="24" uniqueCount="9">
  <si>
    <t>楼层数f</t>
  </si>
  <si>
    <t>实际耗时（ms）</t>
    <phoneticPr fontId="1" type="noConversion"/>
  </si>
  <si>
    <t>理论耗时（ms）</t>
    <phoneticPr fontId="1" type="noConversion"/>
  </si>
  <si>
    <t>鸡蛋数e</t>
    <phoneticPr fontId="1" type="noConversion"/>
  </si>
  <si>
    <t>（算法一）固定鸡蛋数e = 100</t>
    <phoneticPr fontId="1" type="noConversion"/>
  </si>
  <si>
    <t>（算法二）固定鸡蛋数e = 100</t>
    <phoneticPr fontId="1" type="noConversion"/>
  </si>
  <si>
    <t>（算法一）固定楼层数f = 10000</t>
    <phoneticPr fontId="1" type="noConversion"/>
  </si>
  <si>
    <t>（算法二）固定楼层数f = 1e7</t>
    <phoneticPr fontId="1" type="noConversion"/>
  </si>
  <si>
    <t>（算法二）固定鸡蛋数e = 4e8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</si>
</sst>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固定鸡蛋数</a:t>
            </a:r>
            <a:r>
              <a:rPr lang="en-US" altLang="zh-CN"/>
              <a:t>e=100</a:t>
            </a:r>
            <a:r>
              <a:rPr lang="zh-CN" altLang="en-US"/>
              <a:t>时算法一的运行效率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实际耗时（ms）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Sheet1!$C$7:$H$7</c:f>
              <c:numCache>
                <c:formatCode>General</c:formatCode>
                <c:ptCount val="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</c:numCache>
            </c:numRef>
          </c:cat>
          <c:val>
            <c:numRef>
              <c:f>Sheet1!$C$8:$H$8</c:f>
              <c:numCache>
                <c:formatCode>General</c:formatCode>
                <c:ptCount val="6"/>
                <c:pt idx="0">
                  <c:v>62</c:v>
                </c:pt>
                <c:pt idx="1">
                  <c:v>73</c:v>
                </c:pt>
                <c:pt idx="2">
                  <c:v>89</c:v>
                </c:pt>
                <c:pt idx="3">
                  <c:v>100</c:v>
                </c:pt>
                <c:pt idx="4">
                  <c:v>112</c:v>
                </c:pt>
                <c:pt idx="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5-46D0-8F7A-144A836946CB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理论耗时（ms）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Sheet1!$C$7:$H$7</c:f>
              <c:numCache>
                <c:formatCode>General</c:formatCode>
                <c:ptCount val="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</c:numCache>
            </c:numRef>
          </c:cat>
          <c:val>
            <c:numRef>
              <c:f>Sheet1!$C$9:$H$9</c:f>
              <c:numCache>
                <c:formatCode>General</c:formatCode>
                <c:ptCount val="6"/>
                <c:pt idx="0">
                  <c:v>62</c:v>
                </c:pt>
                <c:pt idx="1">
                  <c:v>75.653697023072553</c:v>
                </c:pt>
                <c:pt idx="2">
                  <c:v>89.499296544810193</c:v>
                </c:pt>
                <c:pt idx="3">
                  <c:v>103.5091788755372</c:v>
                </c:pt>
                <c:pt idx="4">
                  <c:v>117.66269279081182</c:v>
                </c:pt>
                <c:pt idx="5">
                  <c:v>131.94380884063722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5-46D0-8F7A-144A8369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705216"/>
        <c:axId val="1129702816"/>
      </c:lineChart>
      <c:catAx>
        <c:axId val="112970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楼层数 </a:t>
                </a:r>
                <a:r>
                  <a:rPr lang="en-US" altLang="zh-CN"/>
                  <a:t>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702816"/>
        <c:crosses val="autoZero"/>
        <c:auto val="1"/>
        <c:lblAlgn val="ctr"/>
        <c:lblOffset val="100"/>
        <c:noMultiLvlLbl val="0"/>
      </c:catAx>
      <c:valAx>
        <c:axId val="11297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算法耗时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7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固定楼层数</a:t>
            </a:r>
            <a:r>
              <a:rPr lang="en-US" altLang="zh-CN"/>
              <a:t>f = 1e4</a:t>
            </a:r>
            <a:r>
              <a:rPr lang="zh-CN" altLang="en-US"/>
              <a:t>时算法一的运行效率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实际耗时（ms）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Sheet1!$C$18:$H$19</c:f>
              <c:strCache>
                <c:ptCount val="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</c:strCache>
            </c:strRef>
          </c:cat>
          <c:val>
            <c:numRef>
              <c:f>Sheet1!$C$20:$H$20</c:f>
              <c:numCache>
                <c:formatCode>General</c:formatCode>
                <c:ptCount val="6"/>
                <c:pt idx="0">
                  <c:v>367</c:v>
                </c:pt>
                <c:pt idx="1">
                  <c:v>450</c:v>
                </c:pt>
                <c:pt idx="2">
                  <c:v>515</c:v>
                </c:pt>
                <c:pt idx="3">
                  <c:v>590</c:v>
                </c:pt>
                <c:pt idx="4">
                  <c:v>661</c:v>
                </c:pt>
                <c:pt idx="5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A-4E7B-A522-6ED74F0911FA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理论耗时（ms）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Sheet1!$C$18:$H$19</c:f>
              <c:strCache>
                <c:ptCount val="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</c:strCache>
            </c:strRef>
          </c:cat>
          <c:val>
            <c:numRef>
              <c:f>Sheet1!$C$21:$H$21</c:f>
              <c:numCache>
                <c:formatCode>General</c:formatCode>
                <c:ptCount val="6"/>
                <c:pt idx="0">
                  <c:v>367</c:v>
                </c:pt>
                <c:pt idx="1">
                  <c:v>440.4</c:v>
                </c:pt>
                <c:pt idx="2">
                  <c:v>513.79999999999995</c:v>
                </c:pt>
                <c:pt idx="3">
                  <c:v>587.20000000000005</c:v>
                </c:pt>
                <c:pt idx="4">
                  <c:v>660.6</c:v>
                </c:pt>
                <c:pt idx="5">
                  <c:v>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A-4E7B-A522-6ED74F091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35408"/>
        <c:axId val="411534448"/>
      </c:lineChart>
      <c:catAx>
        <c:axId val="41153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鸡蛋数</a:t>
                </a:r>
                <a:r>
                  <a:rPr lang="en-US" altLang="zh-CN"/>
                  <a:t>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34448"/>
        <c:crosses val="autoZero"/>
        <c:auto val="1"/>
        <c:lblAlgn val="ctr"/>
        <c:lblOffset val="100"/>
        <c:noMultiLvlLbl val="0"/>
      </c:catAx>
      <c:valAx>
        <c:axId val="4115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算法耗时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固定楼层数</a:t>
            </a:r>
            <a:r>
              <a:rPr lang="en-US" altLang="zh-CN"/>
              <a:t>f = 1e7</a:t>
            </a:r>
            <a:r>
              <a:rPr lang="zh-CN" altLang="en-US"/>
              <a:t>时算法二的运行效率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实际耗时（ms）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Sheet1!$C$27:$F$27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</c:numCache>
            </c:num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2872</c:v>
                </c:pt>
                <c:pt idx="1">
                  <c:v>5623</c:v>
                </c:pt>
                <c:pt idx="2">
                  <c:v>8575</c:v>
                </c:pt>
                <c:pt idx="3">
                  <c:v>11574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38E-998D-270D7F65E1B6}"/>
            </c:ext>
          </c:extLst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理论耗时（ms）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Sheet1!$C$27:$F$27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</c:numCache>
            </c:numRef>
          </c:cat>
          <c:val>
            <c:numRef>
              <c:f>Sheet1!$C$29:$F$29</c:f>
              <c:numCache>
                <c:formatCode>General</c:formatCode>
                <c:ptCount val="4"/>
                <c:pt idx="0">
                  <c:v>2872</c:v>
                </c:pt>
                <c:pt idx="1">
                  <c:v>5744</c:v>
                </c:pt>
                <c:pt idx="2">
                  <c:v>8616</c:v>
                </c:pt>
                <c:pt idx="3">
                  <c:v>11488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B-438E-998D-270D7F65E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397040"/>
        <c:axId val="403397520"/>
      </c:lineChart>
      <c:catAx>
        <c:axId val="40339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鸡蛋数</a:t>
                </a:r>
                <a:r>
                  <a:rPr lang="en-US" altLang="zh-CN"/>
                  <a:t>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397520"/>
        <c:crosses val="autoZero"/>
        <c:auto val="1"/>
        <c:lblAlgn val="ctr"/>
        <c:lblOffset val="100"/>
        <c:noMultiLvlLbl val="0"/>
      </c:catAx>
      <c:valAx>
        <c:axId val="4033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算法耗时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3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固定鸡蛋数</a:t>
            </a:r>
            <a:r>
              <a:rPr lang="en-US" altLang="zh-CN"/>
              <a:t>e = 4e8</a:t>
            </a:r>
            <a:r>
              <a:rPr lang="zh-CN" altLang="en-US"/>
              <a:t>时算法二的运行效率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Sheet1!$J$28</c:f>
              <c:strCache>
                <c:ptCount val="1"/>
                <c:pt idx="0">
                  <c:v>实际耗时（ms）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Sheet1!$K$27:$O$27</c:f>
              <c:numCache>
                <c:formatCode>0.00E+00</c:formatCode>
                <c:ptCount val="5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</c:numCache>
            </c:numRef>
          </c:cat>
          <c:val>
            <c:numRef>
              <c:f>Sheet1!$K$28:$O$28</c:f>
              <c:numCache>
                <c:formatCode>General</c:formatCode>
                <c:ptCount val="5"/>
                <c:pt idx="0">
                  <c:v>12840</c:v>
                </c:pt>
                <c:pt idx="1">
                  <c:v>13570</c:v>
                </c:pt>
                <c:pt idx="2">
                  <c:v>13906</c:v>
                </c:pt>
                <c:pt idx="3">
                  <c:v>14129</c:v>
                </c:pt>
                <c:pt idx="4">
                  <c:v>14154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5-4A21-A854-5282CFFE2331}"/>
            </c:ext>
          </c:extLst>
        </c:ser>
        <c:ser>
          <c:idx val="1"/>
          <c:order val="1"/>
          <c:tx>
            <c:strRef>
              <c:f>Sheet1!$J$29</c:f>
              <c:strCache>
                <c:ptCount val="1"/>
                <c:pt idx="0">
                  <c:v>理论耗时（ms）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Sheet1!$K$27:$O$27</c:f>
              <c:numCache>
                <c:formatCode>0.00E+00</c:formatCode>
                <c:ptCount val="5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</c:numCache>
            </c:numRef>
          </c:cat>
          <c:val>
            <c:numRef>
              <c:f>Sheet1!$K$29:$O$29</c:f>
              <c:numCache>
                <c:formatCode>General</c:formatCode>
                <c:ptCount val="5"/>
                <c:pt idx="0">
                  <c:v>12840</c:v>
                </c:pt>
                <c:pt idx="1">
                  <c:v>25680</c:v>
                </c:pt>
                <c:pt idx="2">
                  <c:v>38520</c:v>
                </c:pt>
                <c:pt idx="3">
                  <c:v>51360</c:v>
                </c:pt>
                <c:pt idx="4">
                  <c:v>64200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5-4A21-A854-5282CFFE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737167"/>
        <c:axId val="986743407"/>
      </c:lineChart>
      <c:catAx>
        <c:axId val="98673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楼层数 </a:t>
                </a:r>
                <a:r>
                  <a:rPr lang="en-US" altLang="zh-CN"/>
                  <a:t>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743407"/>
        <c:crosses val="autoZero"/>
        <c:auto val="1"/>
        <c:lblAlgn val="ctr"/>
        <c:lblOffset val="100"/>
        <c:noMultiLvlLbl val="0"/>
      </c:catAx>
      <c:valAx>
        <c:axId val="9867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算法耗时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73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固定鸡蛋数</a:t>
            </a:r>
            <a:r>
              <a:rPr lang="en-US" altLang="zh-CN"/>
              <a:t>e = 4e8</a:t>
            </a:r>
            <a:r>
              <a:rPr lang="zh-CN" altLang="en-US"/>
              <a:t>时算法二的运行效率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Sheet1!$J$50</c:f>
              <c:strCache>
                <c:ptCount val="1"/>
                <c:pt idx="0">
                  <c:v>实际耗时（ms）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Sheet1!$K$48:$O$49</c:f>
              <c:strCache>
                <c:ptCount val="5"/>
                <c:pt idx="0">
                  <c:v>1.00E+08</c:v>
                </c:pt>
                <c:pt idx="1">
                  <c:v>2.00E+08</c:v>
                </c:pt>
                <c:pt idx="2">
                  <c:v>3.00E+08</c:v>
                </c:pt>
                <c:pt idx="3">
                  <c:v>4.00E+08</c:v>
                </c:pt>
                <c:pt idx="4">
                  <c:v>5.00E+08</c:v>
                </c:pt>
              </c:strCache>
            </c:strRef>
          </c:cat>
          <c:val>
            <c:numRef>
              <c:f>Sheet1!$K$50:$O$50</c:f>
              <c:numCache>
                <c:formatCode>General</c:formatCode>
                <c:ptCount val="5"/>
                <c:pt idx="0">
                  <c:v>12840</c:v>
                </c:pt>
                <c:pt idx="1">
                  <c:v>13570</c:v>
                </c:pt>
                <c:pt idx="2">
                  <c:v>13906</c:v>
                </c:pt>
                <c:pt idx="3">
                  <c:v>14129</c:v>
                </c:pt>
                <c:pt idx="4">
                  <c:v>14154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A-4EA9-910B-D1CED872112C}"/>
            </c:ext>
          </c:extLst>
        </c:ser>
        <c:ser>
          <c:idx val="1"/>
          <c:order val="1"/>
          <c:tx>
            <c:strRef>
              <c:f>Sheet1!$J$51</c:f>
              <c:strCache>
                <c:ptCount val="1"/>
                <c:pt idx="0">
                  <c:v>理论耗时（ms）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Sheet1!$K$48:$O$49</c:f>
              <c:strCache>
                <c:ptCount val="5"/>
                <c:pt idx="0">
                  <c:v>1.00E+08</c:v>
                </c:pt>
                <c:pt idx="1">
                  <c:v>2.00E+08</c:v>
                </c:pt>
                <c:pt idx="2">
                  <c:v>3.00E+08</c:v>
                </c:pt>
                <c:pt idx="3">
                  <c:v>4.00E+08</c:v>
                </c:pt>
                <c:pt idx="4">
                  <c:v>5.00E+08</c:v>
                </c:pt>
              </c:strCache>
            </c:strRef>
          </c:cat>
          <c:val>
            <c:numRef>
              <c:f>Sheet1!$K$51:$O$51</c:f>
              <c:numCache>
                <c:formatCode>General</c:formatCode>
                <c:ptCount val="5"/>
                <c:pt idx="0">
                  <c:v>12840</c:v>
                </c:pt>
                <c:pt idx="1">
                  <c:v>12840.000022250026</c:v>
                </c:pt>
                <c:pt idx="2">
                  <c:v>12840.000057515479</c:v>
                </c:pt>
                <c:pt idx="3">
                  <c:v>12840.000102015531</c:v>
                </c:pt>
                <c:pt idx="4">
                  <c:v>12840.000153678488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A-4EA9-910B-D1CED8721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078671"/>
        <c:axId val="912083471"/>
      </c:lineChart>
      <c:catAx>
        <c:axId val="91207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楼层数</a:t>
                </a:r>
                <a:r>
                  <a:rPr lang="en-US" altLang="zh-CN"/>
                  <a:t>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083471"/>
        <c:crosses val="autoZero"/>
        <c:auto val="1"/>
        <c:lblAlgn val="ctr"/>
        <c:lblOffset val="1"/>
        <c:tickMarkSkip val="1"/>
        <c:noMultiLvlLbl val="0"/>
      </c:catAx>
      <c:valAx>
        <c:axId val="912083471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算法耗时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0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495299</xdr:colOff>
      <xdr:row>0</xdr:row>
      <xdr:rowOff>14288</xdr:rowOff>
    </xdr:from>
    <xdr:to>
      <xdr:col>15</xdr:col>
      <xdr:colOff>509588</xdr:colOff>
      <xdr:row>12</xdr:row>
      <xdr:rowOff>29431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E3A715-69F1-08D4-781E-2BE52C437BE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545305</xdr:colOff>
      <xdr:row>13</xdr:row>
      <xdr:rowOff>128587</xdr:rowOff>
    </xdr:from>
    <xdr:to>
      <xdr:col>15</xdr:col>
      <xdr:colOff>575680</xdr:colOff>
      <xdr:row>23</xdr:row>
      <xdr:rowOff>124462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9694F8E-D68D-FD9F-F88E-61EED4CE1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535780</xdr:colOff>
      <xdr:row>29</xdr:row>
      <xdr:rowOff>238124</xdr:rowOff>
    </xdr:from>
    <xdr:to>
      <xdr:col>7</xdr:col>
      <xdr:colOff>173830</xdr:colOff>
      <xdr:row>45</xdr:row>
      <xdr:rowOff>157161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E59FAF2-C6A2-3CBF-7A99-377D19D5C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16668</xdr:colOff>
      <xdr:row>30</xdr:row>
      <xdr:rowOff>32655</xdr:rowOff>
    </xdr:from>
    <xdr:to>
      <xdr:col>14</xdr:col>
      <xdr:colOff>623886</xdr:colOff>
      <xdr:row>44</xdr:row>
      <xdr:rowOff>142873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D80457-F977-B0E2-1D43-C59C8DAEB82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912017</xdr:colOff>
      <xdr:row>47</xdr:row>
      <xdr:rowOff>19049</xdr:rowOff>
    </xdr:from>
    <xdr:to>
      <xdr:col>8</xdr:col>
      <xdr:colOff>550067</xdr:colOff>
      <xdr:row>61</xdr:row>
      <xdr:rowOff>38099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135B496-632A-AA7D-8CFB-6C9486D72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P51"/>
  <sheetViews>
    <sheetView tabSelected="1" topLeftCell="A32" workbookViewId="0">
      <selection activeCell="K58" sqref="K58"/>
    </sheetView>
  </sheetViews>
  <sheetFormatPr defaultColWidth="9" defaultRowHeight="13.5" x14ac:dyDescent="0.3"/>
  <cols>
    <col min="2" max="2" width="15.06640625" customWidth="1"/>
    <col min="10" max="10" width="14.86328125" customWidth="1"/>
    <col min="11" max="12" width="9" customWidth="1"/>
    <col min="13" max="15" width="10.06640625" bestFit="1" customWidth="1"/>
  </cols>
  <sheetData>
    <row r="6" spans="2:8" ht="20" customHeight="1" x14ac:dyDescent="0.3">
      <c r="B6" s="7" t="s">
        <v>4</v>
      </c>
      <c r="C6" s="8"/>
      <c r="D6" s="8"/>
      <c r="E6" s="8"/>
      <c r="F6" s="8"/>
      <c r="G6" s="8"/>
      <c r="H6" s="9"/>
    </row>
    <row r="7" spans="2:8" ht="20" customHeight="1" x14ac:dyDescent="0.3">
      <c r="B7" s="2" t="s">
        <v>0</v>
      </c>
      <c r="C7" s="2">
        <v>50000</v>
      </c>
      <c r="D7" s="2">
        <v>60000</v>
      </c>
      <c r="E7" s="2">
        <v>70000</v>
      </c>
      <c r="F7" s="2">
        <v>80000</v>
      </c>
      <c r="G7" s="2">
        <v>90000</v>
      </c>
      <c r="H7" s="2">
        <v>100000</v>
      </c>
    </row>
    <row r="8" spans="2:8" ht="20" customHeight="1" x14ac:dyDescent="0.3">
      <c r="B8" s="3" t="s">
        <v>1</v>
      </c>
      <c r="C8" s="2">
        <v>62</v>
      </c>
      <c r="D8" s="2">
        <v>73</v>
      </c>
      <c r="E8" s="2">
        <v>89</v>
      </c>
      <c r="F8" s="2">
        <v>100</v>
      </c>
      <c r="G8" s="2">
        <v>112</v>
      </c>
      <c r="H8" s="2">
        <v>126</v>
      </c>
    </row>
    <row r="9" spans="2:8" ht="20" customHeight="1" x14ac:dyDescent="0.3">
      <c r="B9" s="3" t="s">
        <v>2</v>
      </c>
      <c r="C9" s="2">
        <v>62</v>
      </c>
      <c r="D9" s="2">
        <f>D7*LOG(D7,2)/LOG(C7,2)/C7*C9</f>
        <v>75.653697023072553</v>
      </c>
      <c r="E9" s="2">
        <f>E7*LOG(E7,2)/LOG(C7,2)/C7*C9</f>
        <v>89.499296544810193</v>
      </c>
      <c r="F9" s="2">
        <f>F7*LOG(F7,2)/LOG(C7,2)/C7*C9</f>
        <v>103.5091788755372</v>
      </c>
      <c r="G9" s="1">
        <f>G7*LOG(G7,2)/LOG(C7,2)/C7*C9</f>
        <v>117.66269279081182</v>
      </c>
      <c r="H9" s="1">
        <f>H7*LOG(H7,2)/LOG(C7,2)/C7*C9</f>
        <v>131.94380884063722</v>
      </c>
    </row>
    <row r="10" spans="2:8" ht="20" customHeight="1" x14ac:dyDescent="0.3">
      <c r="B10" s="4"/>
      <c r="C10" s="5"/>
      <c r="D10" s="5"/>
      <c r="E10" s="5"/>
      <c r="F10" s="5"/>
    </row>
    <row r="11" spans="2:8" ht="20" customHeight="1" x14ac:dyDescent="0.3">
      <c r="B11" s="7" t="s">
        <v>5</v>
      </c>
      <c r="C11" s="8"/>
      <c r="D11" s="8"/>
      <c r="E11" s="8"/>
      <c r="F11" s="8"/>
      <c r="G11" s="8"/>
      <c r="H11" s="9"/>
    </row>
    <row r="12" spans="2:8" ht="20" customHeight="1" x14ac:dyDescent="0.3">
      <c r="B12" s="2" t="s">
        <v>0</v>
      </c>
      <c r="C12" s="2">
        <v>50000</v>
      </c>
      <c r="D12" s="2">
        <v>60000</v>
      </c>
      <c r="E12" s="2">
        <v>70000</v>
      </c>
      <c r="F12" s="2">
        <v>80000</v>
      </c>
      <c r="G12" s="2">
        <v>90000</v>
      </c>
      <c r="H12" s="2">
        <v>100000</v>
      </c>
    </row>
    <row r="13" spans="2:8" ht="20" customHeight="1" x14ac:dyDescent="0.3">
      <c r="B13" s="3" t="s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2:8" ht="20" customHeight="1" x14ac:dyDescent="0.3">
      <c r="B14" s="3" t="s">
        <v>2</v>
      </c>
      <c r="C14" s="2">
        <v>0</v>
      </c>
      <c r="D14" s="2">
        <v>0</v>
      </c>
      <c r="E14" s="2">
        <f>E12*LOG(E12,2)/LOG(C12,2)/C12*C14</f>
        <v>0</v>
      </c>
      <c r="F14" s="2">
        <f>F12*LOG(F12,2)/LOG(C12,2)/C12*C14</f>
        <v>0</v>
      </c>
      <c r="G14" s="2">
        <f>G12*LOG(G12,2)/LOG(C12,2)/C12*C14</f>
        <v>0</v>
      </c>
      <c r="H14" s="2">
        <f>H12*LOG(H12,2)/LOG(C12,2)/C12*C14</f>
        <v>0</v>
      </c>
    </row>
    <row r="15" spans="2:8" ht="20" customHeight="1" x14ac:dyDescent="0.3">
      <c r="B15" s="4"/>
      <c r="C15" s="5"/>
      <c r="D15" s="5"/>
      <c r="E15" s="5"/>
      <c r="F15" s="5"/>
    </row>
    <row r="16" spans="2:8" ht="20" customHeight="1" x14ac:dyDescent="0.3">
      <c r="B16" s="4"/>
      <c r="C16" s="5"/>
      <c r="D16" s="5"/>
      <c r="E16" s="5"/>
      <c r="F16" s="5"/>
    </row>
    <row r="17" spans="2:16" ht="20" customHeight="1" x14ac:dyDescent="0.3"/>
    <row r="18" spans="2:16" ht="20" customHeight="1" x14ac:dyDescent="0.3">
      <c r="B18" s="7" t="s">
        <v>6</v>
      </c>
      <c r="C18" s="8"/>
      <c r="D18" s="8"/>
      <c r="E18" s="8"/>
      <c r="F18" s="8"/>
      <c r="G18" s="8"/>
      <c r="H18" s="9"/>
    </row>
    <row r="19" spans="2:16" ht="20" customHeight="1" x14ac:dyDescent="0.3">
      <c r="B19" s="3" t="s">
        <v>3</v>
      </c>
      <c r="C19" s="2">
        <v>5000</v>
      </c>
      <c r="D19" s="2">
        <v>6000</v>
      </c>
      <c r="E19" s="2">
        <v>7000</v>
      </c>
      <c r="F19" s="2">
        <v>8000</v>
      </c>
      <c r="G19" s="2">
        <v>9000</v>
      </c>
      <c r="H19" s="2">
        <v>10000</v>
      </c>
    </row>
    <row r="20" spans="2:16" ht="20" customHeight="1" x14ac:dyDescent="0.3">
      <c r="B20" s="3" t="s">
        <v>1</v>
      </c>
      <c r="C20" s="2">
        <v>367</v>
      </c>
      <c r="D20" s="2">
        <v>450</v>
      </c>
      <c r="E20" s="2">
        <v>515</v>
      </c>
      <c r="F20" s="2">
        <v>590</v>
      </c>
      <c r="G20" s="2">
        <v>661</v>
      </c>
      <c r="H20" s="2">
        <v>735</v>
      </c>
    </row>
    <row r="21" spans="2:16" ht="20" customHeight="1" x14ac:dyDescent="0.3">
      <c r="B21" s="3" t="s">
        <v>2</v>
      </c>
      <c r="C21" s="2">
        <v>367</v>
      </c>
      <c r="D21" s="2">
        <f>C21*D19/C19</f>
        <v>440.4</v>
      </c>
      <c r="E21" s="2">
        <f>C21*E19/C19</f>
        <v>513.79999999999995</v>
      </c>
      <c r="F21" s="2">
        <f>C21*F19/C19</f>
        <v>587.20000000000005</v>
      </c>
      <c r="G21" s="2">
        <f>C21*G19/C19</f>
        <v>660.6</v>
      </c>
      <c r="H21" s="2">
        <f>C21*H19/C19</f>
        <v>734</v>
      </c>
    </row>
    <row r="22" spans="2:16" ht="20" customHeight="1" x14ac:dyDescent="0.3"/>
    <row r="23" spans="2:16" ht="20" customHeight="1" x14ac:dyDescent="0.3"/>
    <row r="24" spans="2:16" ht="20" customHeight="1" x14ac:dyDescent="0.3"/>
    <row r="25" spans="2:16" ht="20" customHeight="1" x14ac:dyDescent="0.3"/>
    <row r="26" spans="2:16" ht="20" customHeight="1" x14ac:dyDescent="0.3">
      <c r="B26" s="10" t="s">
        <v>7</v>
      </c>
      <c r="C26" s="10"/>
      <c r="D26" s="10"/>
      <c r="E26" s="10"/>
      <c r="F26" s="10"/>
      <c r="J26" s="10" t="s">
        <v>8</v>
      </c>
      <c r="K26" s="10"/>
      <c r="L26" s="10"/>
      <c r="M26" s="10"/>
      <c r="N26" s="10"/>
      <c r="O26" s="10"/>
    </row>
    <row r="27" spans="2:16" ht="20" customHeight="1" x14ac:dyDescent="0.3">
      <c r="B27" s="3" t="s">
        <v>3</v>
      </c>
      <c r="C27" s="6">
        <v>100000000</v>
      </c>
      <c r="D27" s="6">
        <v>200000000</v>
      </c>
      <c r="E27" s="6">
        <v>300000000</v>
      </c>
      <c r="F27" s="6">
        <v>400000000</v>
      </c>
      <c r="G27" s="5"/>
      <c r="H27" s="5"/>
      <c r="J27" s="2" t="s">
        <v>0</v>
      </c>
      <c r="K27" s="6">
        <v>100000000</v>
      </c>
      <c r="L27" s="6">
        <v>200000000</v>
      </c>
      <c r="M27" s="6">
        <v>300000000</v>
      </c>
      <c r="N27" s="6">
        <v>400000000</v>
      </c>
      <c r="O27" s="6">
        <v>500000000</v>
      </c>
      <c r="P27" s="5"/>
    </row>
    <row r="28" spans="2:16" ht="20" customHeight="1" x14ac:dyDescent="0.3">
      <c r="B28" s="3" t="s">
        <v>1</v>
      </c>
      <c r="C28" s="2">
        <v>2872</v>
      </c>
      <c r="D28" s="2">
        <v>5623</v>
      </c>
      <c r="E28" s="2">
        <v>8575</v>
      </c>
      <c r="F28" s="2">
        <v>11574</v>
      </c>
      <c r="G28" s="5"/>
      <c r="H28" s="5"/>
      <c r="J28" s="3" t="s">
        <v>1</v>
      </c>
      <c r="K28" s="2">
        <v>12840</v>
      </c>
      <c r="L28" s="2">
        <v>13570</v>
      </c>
      <c r="M28" s="2">
        <v>13906</v>
      </c>
      <c r="N28" s="2">
        <v>14129</v>
      </c>
      <c r="O28" s="2">
        <v>14154</v>
      </c>
      <c r="P28" s="5"/>
    </row>
    <row r="29" spans="2:16" ht="20" customHeight="1" x14ac:dyDescent="0.3">
      <c r="B29" s="3" t="s">
        <v>2</v>
      </c>
      <c r="C29" s="2">
        <v>2872</v>
      </c>
      <c r="D29" s="2">
        <f>C29*D27/C27</f>
        <v>5744</v>
      </c>
      <c r="E29" s="2">
        <f>C29*E27/C27</f>
        <v>8616</v>
      </c>
      <c r="F29" s="2">
        <f>C29*F27/C27</f>
        <v>11488</v>
      </c>
      <c r="G29" s="5"/>
      <c r="H29" s="5"/>
      <c r="J29" s="3" t="s">
        <v>2</v>
      </c>
      <c r="K29" s="2">
        <v>12840</v>
      </c>
      <c r="L29" s="2">
        <f>L27/K27*K29</f>
        <v>25680</v>
      </c>
      <c r="M29" s="2">
        <f>M27/K27*K29</f>
        <v>38520</v>
      </c>
      <c r="N29" s="2">
        <f>N27/K27*K29</f>
        <v>51360</v>
      </c>
      <c r="O29" s="2">
        <f>O27/K27*K29</f>
        <v>64200</v>
      </c>
      <c r="P29" s="5"/>
    </row>
    <row r="30" spans="2:16" ht="20" customHeight="1" x14ac:dyDescent="0.3"/>
    <row r="48" spans="10:15" ht="20" customHeight="1" x14ac:dyDescent="0.3">
      <c r="J48" s="10" t="s">
        <v>8</v>
      </c>
      <c r="K48" s="10"/>
      <c r="L48" s="10"/>
      <c r="M48" s="10"/>
      <c r="N48" s="10"/>
      <c r="O48" s="10"/>
    </row>
    <row r="49" spans="10:15" ht="20" customHeight="1" x14ac:dyDescent="0.3">
      <c r="J49" s="2" t="s">
        <v>0</v>
      </c>
      <c r="K49" s="6">
        <v>100000000</v>
      </c>
      <c r="L49" s="6">
        <v>200000000</v>
      </c>
      <c r="M49" s="6">
        <v>300000000</v>
      </c>
      <c r="N49" s="6">
        <v>400000000</v>
      </c>
      <c r="O49" s="6">
        <v>500000000</v>
      </c>
    </row>
    <row r="50" spans="10:15" ht="20" customHeight="1" x14ac:dyDescent="0.3">
      <c r="J50" s="3" t="s">
        <v>1</v>
      </c>
      <c r="K50" s="2">
        <v>12840</v>
      </c>
      <c r="L50" s="2">
        <v>13570</v>
      </c>
      <c r="M50" s="2">
        <v>13906</v>
      </c>
      <c r="N50" s="2">
        <v>14129</v>
      </c>
      <c r="O50" s="2">
        <v>14154</v>
      </c>
    </row>
    <row r="51" spans="10:15" ht="20" customHeight="1" x14ac:dyDescent="0.3">
      <c r="J51" s="3" t="s">
        <v>2</v>
      </c>
      <c r="K51" s="2">
        <v>12840</v>
      </c>
      <c r="L51" s="11">
        <f>K51*POWER(L49,1/400000000)/POWER(K49,1/400000000)</f>
        <v>12840.000022250026</v>
      </c>
      <c r="M51" s="11">
        <f>L51*POWER(M49,1/400000000)/POWER(K49,1/400000000)</f>
        <v>12840.000057515479</v>
      </c>
      <c r="N51" s="11">
        <f>M51*POWER(N49,1/400000000)/POWER(K49,1/400000000)</f>
        <v>12840.000102015531</v>
      </c>
      <c r="O51" s="11">
        <f>N51*POWER(O49,1/400000000)/POWER(K49,1/400000000)</f>
        <v>12840.000153678488</v>
      </c>
    </row>
  </sheetData>
  <mergeCells count="6">
    <mergeCell ref="J48:O48"/>
    <mergeCell ref="B6:H6"/>
    <mergeCell ref="B18:H18"/>
    <mergeCell ref="B11:H11"/>
    <mergeCell ref="B26:F26"/>
    <mergeCell ref="J26:O26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吴嘉楷</dc:creator>
  <cp:lastModifiedBy>嘉楷 吴</cp:lastModifiedBy>
  <dcterms:created xsi:type="dcterms:W3CDTF">2023-05-12T11:15:00Z</dcterms:created>
  <dcterms:modified xsi:type="dcterms:W3CDTF">2024-05-14T12:10:47Z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788FCA5851CF4EC78470620605AD11EE_12</vt:lpwstr>
  </property>
</Properties>
</file>