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40AB169C-04CA-42E6-8F37-5DA50297E596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AW15" i="1"/>
  <c r="AI15" i="1"/>
  <c r="AX15" i="1"/>
  <c r="N15" i="1"/>
  <c r="R15" i="1"/>
  <c r="Z15" i="1"/>
  <c r="S15" i="1"/>
  <c r="T15" i="1"/>
  <c r="AC15" i="1"/>
  <c r="O15" i="1"/>
  <c r="L15" i="1"/>
  <c r="U15" i="1"/>
  <c r="H15" i="1"/>
  <c r="AT15" i="1"/>
  <c r="AL15" i="1"/>
  <c r="AP15" i="1"/>
  <c r="Q15" i="1"/>
  <c r="V15" i="1"/>
  <c r="AU15" i="1"/>
  <c r="J15" i="1"/>
  <c r="AR15" i="1"/>
  <c r="AF15" i="1"/>
  <c r="P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<sst xmlns="http://schemas.openxmlformats.org/spreadsheetml/2006/main" count="4056" uniqueCount="27">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</sst>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Data...4199984482</v>
        <stp/>
        <stp>BDH|13679341720551077993</stp>
        <tr r="N15" s="1"/>
      </tp>
      <tp t="s">
        <v>#N/A Requesting Data...4225099818</v>
        <stp/>
        <stp>BDH|17473537523463911888</stp>
        <tr r="H15" s="1"/>
      </tp>
      <tp t="s">
        <v>#N/A Requesting Data...4282521264</v>
        <stp/>
        <stp>BDH|17676470588045476622</stp>
        <tr r="S15" s="1"/>
      </tp>
      <tp t="s">
        <v>#N/A Requesting Data...4061545601</v>
        <stp/>
        <stp>BDH|12125273992475687306</stp>
        <tr r="AW15" s="1"/>
      </tp>
      <tp t="s">
        <v>#N/A Requesting Data...4109802949</v>
        <stp/>
        <stp>BDH|12910165183764795386</stp>
        <tr r="AU15" s="1"/>
      </tp>
      <tp t="s">
        <v>#N/A Requesting Data...4255305968</v>
        <stp/>
        <stp>BDH|16678361465260208384</stp>
        <tr r="T15" s="1"/>
      </tp>
      <tp t="s">
        <v>#N/A Requesting Data...4187708411</v>
        <stp/>
        <stp>BDH|11644117708421690173</stp>
        <tr r="V15" s="1"/>
      </tp>
      <tp t="s">
        <v>#N/A Requesting Data...4169591669</v>
        <stp/>
        <stp>BDH|16164947106510236951</stp>
        <tr r="AC15" s="1"/>
      </tp>
      <tp t="s">
        <v>#N/A Requesting Data...4099391671</v>
        <stp/>
        <stp>BDH|12693671163436323297</stp>
        <tr r="AI15" s="1"/>
      </tp>
      <tp t="s">
        <v>#N/A Requesting Data...4152275458</v>
        <stp/>
        <stp>BDH|12655392722430163795</stp>
        <tr r="AT15" s="1"/>
      </tp>
      <tp t="s">
        <v>#N/A Requesting Data...4120909694</v>
        <stp/>
        <stp>BDH|13130083119874246394</stp>
        <tr r="R15" s="1"/>
      </tp>
    </main>
    <main first="bloomberg.rtd">
      <tp t="b">
        <v>0</v>
        <stp/>
        <stp>##V3_BFIELDINFOV12</stp>
        <stp>[TWD_KRW.xlsx]Sheet1!R13C9</stp>
        <stp>PX_LAST</stp>
        <tr r="I13" s="1"/>
      </tp>
    </main>
    <main first="bofaddin.rtdserver">
      <tp t="s">
        <v>#N/A Requesting Data...3539938539</v>
        <stp/>
        <stp>BDH|3355523862749921596</stp>
        <tr r="AR15" s="1"/>
      </tp>
      <tp t="s">
        <v>#N/A Requesting Data...4282352943</v>
        <stp/>
        <stp>BDH|7048818356526280037</stp>
        <tr r="J15" s="1"/>
      </tp>
      <tp t="s">
        <v>#N/A Requesting Data...3066675811</v>
        <stp/>
        <stp>BDH|2675664801039526092</stp>
        <tr r="AF15" s="1"/>
      </tp>
      <tp t="s">
        <v>#N/A Requesting Data...3075216132</v>
        <stp/>
        <stp>BDH|5124819650276951005</stp>
        <tr r="L15" s="1"/>
      </tp>
      <tp t="s">
        <v>#N/A Requesting Data...3812569471</v>
        <stp/>
        <stp>BDH|9033926451699956354</stp>
        <tr r="Q15" s="1"/>
      </tp>
      <tp t="s">
        <v>#N/A Requesting Data...4239194718</v>
        <stp/>
        <stp>BDH|7690460593370408552</stp>
        <tr r="AX15" s="1"/>
      </tp>
      <tp t="s">
        <v>#N/A Requesting Data...3518374289</v>
        <stp/>
        <stp>BDH|8415217818275110184</stp>
        <tr r="O15" s="1"/>
      </tp>
      <tp t="s">
        <v>#N/A Requesting Data...3621575415</v>
        <stp/>
        <stp>BDH|1343983480761546867</stp>
        <tr r="AP15" s="1"/>
      </tp>
      <tp t="s">
        <v>#N/A Requesting Data...3477119035</v>
        <stp/>
        <stp>BDH|3655267008532244747</stp>
        <tr r="P15" s="1"/>
      </tp>
    </main>
    <main first="bloomberg.rtd">
      <tp t="b">
        <v>0</v>
        <stp/>
        <stp>##V3_BFIELDINFOV12</stp>
        <stp>[TWD_KRW.xlsx]Sheet1!R13C43</stp>
        <stp>PX_LAST</stp>
        <tr r="AQ13" s="1"/>
      </tp>
      <tp t="b">
        <v>0</v>
        <stp/>
        <stp>##V3_BFIELDINFOV12</stp>
        <stp>[TWD_KRW.xlsx]Sheet1!R13C44</stp>
        <stp>PX_LAST</stp>
        <tr r="AR13" s="1"/>
      </tp>
      <tp t="b">
        <v>0</v>
        <stp/>
        <stp>##V3_BFIELDINFOV12</stp>
        <stp>[TWD_KRW.xlsx]Sheet1!R13C47</stp>
        <stp>PX_LAST</stp>
        <tr r="AU13" s="1"/>
      </tp>
      <tp t="b">
        <v>0</v>
        <stp/>
        <stp>##V3_BFIELDINFOV12</stp>
        <stp>[TWD_KRW.xlsx]Sheet1!R13C46</stp>
        <stp>PX_LAST</stp>
        <tr r="AT13" s="1"/>
      </tp>
      <tp t="b">
        <v>0</v>
        <stp/>
        <stp>##V3_BFIELDINFOV12</stp>
        <stp>[TWD_KRW.xlsx]Sheet1!R13C49</stp>
        <stp>PX_LAST</stp>
        <tr r="AW13" s="1"/>
      </tp>
      <tp t="b">
        <v>0</v>
        <stp/>
        <stp>##V3_BFIELDINFOV12</stp>
        <stp>[TWD_KRW.xlsx]Sheet1!R13C50</stp>
        <stp>PX_LAST</stp>
        <tr r="AX13" s="1"/>
      </tp>
      <tp t="b">
        <v>0</v>
        <stp/>
        <stp>##V3_BFIELDINFOV12</stp>
        <stp>[TWD_KRW.xlsx]Sheet1!R13C10</stp>
        <stp>PX_LAST</stp>
        <tr r="J13" s="1"/>
      </tp>
      <tp t="b">
        <v>0</v>
        <stp/>
        <stp>##V3_BFIELDINFOV12</stp>
        <stp>[TWD_KRW.xlsx]Sheet1!R13C13</stp>
        <stp>PX_LAST</stp>
        <tr r="M13" s="1"/>
      </tp>
      <tp t="b">
        <v>0</v>
        <stp/>
        <stp>##V3_BFIELDINFOV12</stp>
        <stp>[TWD_KRW.xlsx]Sheet1!R13C15</stp>
        <stp>PX_LAST</stp>
        <tr r="O13" s="1"/>
      </tp>
      <tp t="b">
        <v>0</v>
        <stp/>
        <stp>##V3_BFIELDINFOV12</stp>
        <stp>[TWD_KRW.xlsx]Sheet1!R13C14</stp>
        <stp>PX_LAST</stp>
        <tr r="N13" s="1"/>
      </tp>
      <tp t="b">
        <v>0</v>
        <stp/>
        <stp>##V3_BFIELDINFOV12</stp>
        <stp>[TWD_KRW.xlsx]Sheet1!R13C17</stp>
        <stp>PX_LAST</stp>
        <tr r="Q13" s="1"/>
      </tp>
      <tp t="b">
        <v>0</v>
        <stp/>
        <stp>##V3_BFIELDINFOV12</stp>
        <stp>[TWD_KRW.xlsx]Sheet1!R13C16</stp>
        <stp>PX_LAST</stp>
        <tr r="P13" s="1"/>
      </tp>
      <tp t="b">
        <v>0</v>
        <stp/>
        <stp>##V3_BFIELDINFOV12</stp>
        <stp>[TWD_KRW.xlsx]Sheet1!R13C19</stp>
        <stp>PX_LAST</stp>
        <tr r="S13" s="1"/>
      </tp>
      <tp t="b">
        <v>0</v>
        <stp/>
        <stp>##V3_BFIELDINFOV12</stp>
        <stp>[TWD_KRW.xlsx]Sheet1!R13C18</stp>
        <stp>PX_LAST</stp>
        <tr r="R13" s="1"/>
      </tp>
      <tp t="b">
        <v>0</v>
        <stp/>
        <stp>##V3_BFIELDINFOV12</stp>
        <stp>[TWD_KRW.xlsx]Sheet1!R13C21</stp>
        <stp>PX_LAST</stp>
        <tr r="U13" s="1"/>
      </tp>
      <tp t="b">
        <v>0</v>
        <stp/>
        <stp>##V3_BFIELDINFOV12</stp>
        <stp>[TWD_KRW.xlsx]Sheet1!R13C20</stp>
        <stp>PX_LAST</stp>
        <tr r="T13" s="1"/>
      </tp>
      <tp t="b">
        <v>0</v>
        <stp/>
        <stp>##V3_BFIELDINFOV12</stp>
        <stp>[TWD_KRW.xlsx]Sheet1!R13C22</stp>
        <stp>PX_LAST</stp>
        <tr r="V13" s="1"/>
      </tp>
      <tp t="b">
        <v>0</v>
        <stp/>
        <stp>##V3_BFIELDINFOV12</stp>
        <stp>[TWD_KRW.xlsx]Sheet1!R13C27</stp>
        <stp>PX_LAST</stp>
        <tr r="AA13" s="1"/>
      </tp>
      <tp t="b">
        <v>0</v>
        <stp/>
        <stp>##V3_BFIELDINFOV12</stp>
        <stp>[TWD_KRW.xlsx]Sheet1!R13C30</stp>
        <stp>PX_LAST</stp>
        <tr r="AD13" s="1"/>
      </tp>
      <tp t="b">
        <v>0</v>
        <stp/>
        <stp>##V3_BFIELDINFOV12</stp>
        <stp>[TWD_KRW.xlsx]Sheet1!R13C33</stp>
        <stp>PX_LAST</stp>
        <tr r="AG13" s="1"/>
      </tp>
      <tp t="b">
        <v>0</v>
        <stp/>
        <stp>##V3_BFIELDINFOV12</stp>
        <stp>[TWD_KRW.xlsx]Sheet1!R13C36</stp>
        <stp>PX_LAST</stp>
        <tr r="AJ13" s="1"/>
      </tp>
      <tp t="b">
        <v>0</v>
        <stp/>
        <stp>##V3_BFIELDINFOV12</stp>
        <stp>[TWD_KRW.xlsx]Sheet1!R13C39</stp>
        <stp>PX_LAST</stp>
        <tr r="AM13" s="1"/>
      </tp>
    </main>
    <main first="bofaddin.rtdserver">
      <tp t="s">
        <v>#N/A Requesting Data...4105097840</v>
        <stp/>
        <stp>BDH|6446441337057488162</stp>
        <tr r="U15" s="1"/>
      </tp>
    </main>
    <main first="bofaddin.rtdserver">
      <tp t="s">
        <v>#N/A Requesting Data...4280316242</v>
        <stp/>
        <stp>BDH|9393950372242654617</stp>
        <tr r="Z15" s="1"/>
      </tp>
    </main>
    <main first="bofaddin.rtdserver">
      <tp t="s">
        <v>#N/A Requesting Data...3927688233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7"/>
  <sheetViews>
    <sheetView tabSelected="1" topLeftCell="X3413" workbookViewId="0">
      <selection activeCell="AF3430" sqref="AF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_xll.BDH(I$12,I$14,$I9,$I10,"Dir=V","CDR=5D","Days=A","Dts=S","cols=2;rows=3439")</f>
        <v>39311</v>
      </c>
      <c r="I15" s="4">
        <v>32.704999999999998</v>
      </c>
      <c r="J15" s="4">
        <f>_xll.BDH(J$12,J$14,$I9,$I10,"Dir=V","CDR=5D","Days=A","Dts=H","cols=1;rows=3439")</f>
        <v>938.5</v>
      </c>
      <c r="L15" s="5">
        <f>_xll.BDH(M$12,M$14,$M9,$M10,"Dir=V","CDR=5D","Days=A","Dts=S","cols=2;rows=3439")</f>
        <v>39311</v>
      </c>
      <c r="M15" t="s">
        <v>11</v>
      </c>
      <c r="N15" t="str">
        <f>_xll.BDH(N$12,N$14,$M9,$M10,"Dir=V","CDR=5D","Days=A","Dts=H","cols=1;rows=3439")</f>
        <v>#N/A N/A</v>
      </c>
      <c r="O15" t="str">
        <f>_xll.BDH(O$12,O$14,$M9,$M10,"Dir=V","CDR=5D","Days=A","Dts=H","cols=1;rows=3439")</f>
        <v>#N/A N/A</v>
      </c>
      <c r="P15" t="str">
        <f>_xll.BDH(P$12,P$14,$M9,$M10,"Dir=V","CDR=5D","Days=A","Dts=H","cols=1;rows=3439")</f>
        <v>#N/A N/A</v>
      </c>
      <c r="Q15" t="str">
        <f>_xll.BDH(Q$12,Q$14,$M9,$M10,"Dir=V","CDR=5D","Days=A","Dts=H","cols=1;rows=3439")</f>
        <v>#N/A N/A</v>
      </c>
      <c r="R15">
        <f>_xll.BDH(R$12,R$14,$M9,$M10,"Dir=V","CDR=5D","Days=A","Dts=H","cols=1;rows=3439")</f>
        <v>41.25</v>
      </c>
      <c r="S15">
        <f>_xll.BDH(S$12,S$14,$M9,$M10,"Dir=V","CDR=5D","Days=A","Dts=H","cols=1;rows=3439")</f>
        <v>41.4</v>
      </c>
      <c r="T15">
        <f>_xll.BDH(T$12,T$14,$M9,$M10,"Dir=V","CDR=5D","Days=A","Dts=H","cols=1;rows=3439")</f>
        <v>41.55</v>
      </c>
      <c r="U15">
        <f>_xll.BDH(U$12,U$14,$M9,$M10,"Dir=V","CDR=5D","Days=A","Dts=H","cols=1;rows=3439")</f>
        <v>41.93</v>
      </c>
      <c r="V15">
        <f>_xll.BDH(V$12,V$14,$M9,$M10,"Dir=V","CDR=5D","Days=A","Dts=H","cols=1;rows=3439")</f>
        <v>42.33</v>
      </c>
      <c r="Z15" s="5">
        <f>_xll.BDH(AA$12,AA$14,$AA9,$AA10,"Dir=V","Dts=S","cols=2;rows=3433")</f>
        <v>39311</v>
      </c>
      <c r="AA15">
        <v>32.704999999999998</v>
      </c>
      <c r="AC15" s="5">
        <f>_xll.BDH(AD$12,AD$14,$AD9,$AD10,"Dir=V","Dts=S","cols=2;rows=3174")</f>
        <v>39311</v>
      </c>
      <c r="AD15">
        <v>32.704000000000001</v>
      </c>
      <c r="AF15" s="5">
        <f>_xll.BDH(AG$12,AG$14,$AG9,$AG10,"Dir=V","Dts=S","cols=2;rows=3431")</f>
        <v>39311</v>
      </c>
      <c r="AG15">
        <v>32.56</v>
      </c>
      <c r="AI15" s="5">
        <f>_xll.BDH(AJ$12,AJ$14,$AJ9,$AJ10,"Dir=V","Dts=S","cols=2;rows=3434")</f>
        <v>39311</v>
      </c>
      <c r="AJ15">
        <v>32.384999999999998</v>
      </c>
      <c r="AL15" s="5">
        <f>_xll.BDH(AM$12,AM$14,$AM9,$AM10,"Dir=V","Dts=S","cols=2;rows=3434")</f>
        <v>39311</v>
      </c>
      <c r="AM15">
        <v>32.07</v>
      </c>
      <c r="AP15" s="5">
        <f>_xll.BDH(AQ$12,AQ$14,$AQ9,$AQ10,"Dir=V","CDR=5D","Days=A","Dts=S","cols=2;rows=4123")</f>
        <v>38355</v>
      </c>
      <c r="AQ15">
        <v>14237.42</v>
      </c>
      <c r="AR15">
        <f>_xll.BDH(AR$12,AR$14,$AQ9,$AQ10,"Dir=V","CDR=5D","Days=A","Dts=H","cols=1;rows=4123")</f>
        <v>4763.47</v>
      </c>
      <c r="AT15">
        <f>_xll.BDH(AT$12,AT$14,$AQ9,$AQ10,"Dir=V","CDR=5D","Days=A","Dts=H","cols=1;rows=4123")</f>
        <v>11488.76</v>
      </c>
      <c r="AU15">
        <f>_xll.BDH(AU$12,AU$14,$AQ9,$AQ10,"Dir=V","CDR=5D","Days=A","Dts=H","cols=1;rows=4123")</f>
        <v>1149.6300000000001</v>
      </c>
      <c r="AW15">
        <f>_xll.BDH(AW$12,AW$14,$AQ9,$AQ10,"Dir=V","CDR=5D","Days=A","Dts=H","cols=1;rows=4123")</f>
        <v>257.35000000000002</v>
      </c>
      <c r="AX15">
        <f>_xll.BDH(AX$12,AX$14,$AQ9,$AQ10,"Dir=V","CDR=5D","Days=A","Dts=H","cols=1;rows=4123")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28.300999999999998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28.11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28.454999999999998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AI3448" s="5">
        <v>44125</v>
      </c>
      <c r="AJ3448">
        <v>27.739000000000001</v>
      </c>
      <c r="AL3448" s="5">
        <v>44125</v>
      </c>
      <c r="AM3448">
        <v>27.195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28.454999999999998</v>
      </c>
      <c r="J3453" s="4">
        <v>1133.29</v>
      </c>
      <c r="L3453" s="5">
        <v>44125</v>
      </c>
      <c r="M3453">
        <v>6.6581000000000001</v>
      </c>
      <c r="N3453">
        <v>6.6722999999999999</v>
      </c>
      <c r="O3453">
        <v>6.6886000000000001</v>
      </c>
      <c r="P3453">
        <v>6.7302999999999997</v>
      </c>
      <c r="Q3453">
        <v>6.8109999999999999</v>
      </c>
      <c r="R3453">
        <v>73.83</v>
      </c>
      <c r="S3453">
        <v>74.11</v>
      </c>
      <c r="T3453">
        <v>74.37</v>
      </c>
      <c r="U3453">
        <v>75.2</v>
      </c>
      <c r="V3453">
        <v>76.739999999999995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2020-10-21T13:03:56Z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