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01F368D8-44B4-49CA-AC67-62424938AE5C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P15" i="1"/>
  <c r="AR15" i="1"/>
  <c r="AT15" i="1"/>
  <c r="AU15" i="1"/>
  <c r="AW15" i="1"/>
  <c r="AX15" i="1"/>
  <c r="AD13" i="1"/>
  <c r="AJ13" i="1"/>
  <c r="AG13" i="1"/>
  <c r="AM13" i="1"/>
  <c r="AA13" i="1"/>
  <c r="O15" i="1" l="1"/>
  <c r="J15" i="1"/>
  <c r="P15" i="1"/>
  <c r="L15" i="1"/>
  <c r="U15" i="1"/>
  <c r="AF15" i="1"/>
  <c r="AI15" i="1"/>
  <c r="Z15" i="1"/>
  <c r="N15" i="1"/>
  <c r="T15" i="1"/>
  <c r="V15" i="1"/>
  <c r="H15" i="1"/>
  <c r="R15" i="1"/>
  <c r="AL15" i="1"/>
  <c r="AC15" i="1"/>
  <c r="S15" i="1"/>
  <c r="Q15" i="1"/>
  <c r="V13" i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<sst xmlns="http://schemas.openxmlformats.org/spreadsheetml/2006/main" count="4056" uniqueCount="27">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</sst>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Data...4173235867</v>
        <stp/>
        <stp>BDH|13679341720551077993</stp>
        <tr r="N15" s="1"/>
      </tp>
      <tp t="s">
        <v>#N/A Requesting Data...1609449198</v>
        <stp/>
        <stp>BDH|17473537523463911888</stp>
        <tr r="H15" s="1"/>
      </tp>
      <tp t="s">
        <v>#N/A Requesting Data...2744653905</v>
        <stp/>
        <stp>BDH|17676470588045476622</stp>
        <tr r="S15" s="1"/>
      </tp>
      <tp t="s">
        <v>#N/A Requesting Data...4018245875</v>
        <stp/>
        <stp>BDH|12125273992475687306</stp>
        <tr r="AW15" s="1"/>
      </tp>
      <tp t="s">
        <v>#N/A Requesting Data...3955383976</v>
        <stp/>
        <stp>BDH|12910165183764795386</stp>
        <tr r="AU15" s="1"/>
      </tp>
      <tp t="s">
        <v>#N/A Requesting Data...4202188894</v>
        <stp/>
        <stp>BDH|16678361465260208384</stp>
        <tr r="T15" s="1"/>
      </tp>
      <tp t="s">
        <v>#N/A Requesting Data...4293005288</v>
        <stp/>
        <stp>BDH|11644117708421690173</stp>
        <tr r="V15" s="1"/>
      </tp>
      <tp t="s">
        <v>#N/A Requesting Data...3705049626</v>
        <stp/>
        <stp>BDH|16164947106510236951</stp>
        <tr r="AC15" s="1"/>
      </tp>
      <tp t="s">
        <v>#N/A Requesting Data...3445200111</v>
        <stp/>
        <stp>BDH|12693671163436323297</stp>
        <tr r="AI15" s="1"/>
      </tp>
    </main>
    <main first="bofaddin.rtdserver">
      <tp t="s">
        <v>#N/A Requesting Data...3895127279</v>
        <stp/>
        <stp>BDH|12655392722430163795</stp>
        <tr r="AT15" s="1"/>
      </tp>
      <tp t="s">
        <v>#N/A Requesting Data...3995510063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Data...1784937606</v>
        <stp/>
        <stp>BDH|3355523862749921596</stp>
        <tr r="AR15" s="1"/>
      </tp>
      <tp t="s">
        <v>#N/A Requesting Data...2136857570</v>
        <stp/>
        <stp>BDH|7048818356526280037</stp>
        <tr r="J15" s="1"/>
      </tp>
      <tp t="s">
        <v>#N/A Requesting Data...1221433325</v>
        <stp/>
        <stp>BDH|2675664801039526092</stp>
        <tr r="AF15" s="1"/>
      </tp>
      <tp t="s">
        <v>#N/A Requesting Data...3852189783</v>
        <stp/>
        <stp>BDH|5124819650276951005</stp>
        <tr r="L15" s="1"/>
      </tp>
      <tp t="s">
        <v>#N/A Requesting Data...1537106050</v>
        <stp/>
        <stp>BDH|9033926451699956354</stp>
        <tr r="Q15" s="1"/>
      </tp>
      <tp t="s">
        <v>#N/A Requesting Data...3497416317</v>
        <stp/>
        <stp>BDH|7690460593370408552</stp>
        <tr r="AX15" s="1"/>
      </tp>
      <tp t="s">
        <v>#N/A Requesting Data...2453953234</v>
        <stp/>
        <stp>BDH|8415217818275110184</stp>
        <tr r="O15" s="1"/>
      </tp>
      <tp t="s">
        <v>#N/A Requesting Data...3970277879</v>
        <stp/>
        <stp>BDH|1343983480761546867</stp>
        <tr r="AP15" s="1"/>
      </tp>
      <tp t="s">
        <v>#N/A Requesting Data...4211269908</v>
        <stp/>
        <stp>BDH|3655267008532244747</stp>
        <tr r="P15" s="1"/>
      </tp>
    </main>
    <main first="bloomberg.rtd">
      <tp t="s">
        <v>Last Price</v>
        <stp/>
        <stp>##V3_BFIELDINFOV12</stp>
        <stp>[TWD_KRW.xlsx]Sheet1!R13C43</stp>
        <stp>PX_LAST</stp>
        <tr r="AQ13" s="1"/>
      </tp>
      <tp t="s">
        <v>Last Price</v>
        <stp/>
        <stp>##V3_BFIELDINFOV12</stp>
        <stp>[TWD_KRW.xlsx]Sheet1!R13C44</stp>
        <stp>PX_LAST</stp>
        <tr r="AR13" s="1"/>
      </tp>
      <tp t="s">
        <v>Last Price</v>
        <stp/>
        <stp>##V3_BFIELDINFOV12</stp>
        <stp>[TWD_KRW.xlsx]Sheet1!R13C47</stp>
        <stp>PX_LAST</stp>
        <tr r="AU13" s="1"/>
      </tp>
      <tp t="s">
        <v>Last Price</v>
        <stp/>
        <stp>##V3_BFIELDINFOV12</stp>
        <stp>[TWD_KRW.xlsx]Sheet1!R13C46</stp>
        <stp>PX_LAST</stp>
        <tr r="AT13" s="1"/>
      </tp>
      <tp t="s">
        <v>Last Price</v>
        <stp/>
        <stp>##V3_BFIELDINFOV12</stp>
        <stp>[TWD_KRW.xlsx]Sheet1!R13C49</stp>
        <stp>PX_LAST</stp>
        <tr r="AW13" s="1"/>
      </tp>
      <tp t="s">
        <v>Last Price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s">
        <v>Last Price</v>
        <stp/>
        <stp>##V3_BFIELDINFOV12</stp>
        <stp>[TWD_KRW.xlsx]Sheet1!R13C27</stp>
        <stp>PX_LAST</stp>
        <tr r="AA13" s="1"/>
      </tp>
      <tp t="s">
        <v>Last Price</v>
        <stp/>
        <stp>##V3_BFIELDINFOV12</stp>
        <stp>[TWD_KRW.xlsx]Sheet1!R13C30</stp>
        <stp>PX_LAST</stp>
        <tr r="AD13" s="1"/>
      </tp>
      <tp t="s">
        <v>Last Price</v>
        <stp/>
        <stp>##V3_BFIELDINFOV12</stp>
        <stp>[TWD_KRW.xlsx]Sheet1!R13C33</stp>
        <stp>PX_LAST</stp>
        <tr r="AG13" s="1"/>
      </tp>
      <tp t="s">
        <v>Last Price</v>
        <stp/>
        <stp>##V3_BFIELDINFOV12</stp>
        <stp>[TWD_KRW.xlsx]Sheet1!R13C36</stp>
        <stp>PX_LAST</stp>
        <tr r="AJ13" s="1"/>
      </tp>
      <tp t="s">
        <v>Last Price</v>
        <stp/>
        <stp>##V3_BFIELDINFOV12</stp>
        <stp>[TWD_KRW.xlsx]Sheet1!R13C39</stp>
        <stp>PX_LAST</stp>
        <tr r="AM13" s="1"/>
      </tp>
    </main>
    <main first="bofaddin.rtdserver">
      <tp t="s">
        <v>#N/A Requesting Data...4274175390</v>
        <stp/>
        <stp>BDH|6446441337057488162</stp>
        <tr r="U15" s="1"/>
      </tp>
      <tp t="s">
        <v>#N/A Requesting Data...4239493465</v>
        <stp/>
        <stp>BDH|9393950372242654617</stp>
        <tr r="Z15" s="1"/>
      </tp>
    </main>
    <main first="bofaddin.rtdserver">
      <tp t="s">
        <v>#N/A Requesting Data...3960911826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24"/>
  <sheetViews>
    <sheetView tabSelected="1" topLeftCell="P1" workbookViewId="0">
      <selection activeCell="P12" sqref="A12:XFD12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_xll.BDH(I$12,I$14,$I9,$I10,"Dir=V","CDR=5D","Days=A","Dts=S","cols=2;rows=3426")</f>
        <v>39311</v>
      </c>
      <c r="I15" s="4">
        <v>32.704999999999998</v>
      </c>
      <c r="J15" s="4">
        <f>_xll.BDH(J$12,J$14,$I9,$I10,"Dir=V","CDR=5D","Days=A","Dts=H","cols=1;rows=3426")</f>
        <v>938.5</v>
      </c>
      <c r="L15" s="5">
        <f>_xll.BDH(M$12,M$14,$M9,$M10,"Dir=V","CDR=5D","Days=A","Dts=S","cols=2;rows=3426")</f>
        <v>39311</v>
      </c>
      <c r="M15" t="s">
        <v>11</v>
      </c>
      <c r="N15" t="str">
        <f>_xll.BDH(N$12,N$14,$M9,$M10,"Dir=V","CDR=5D","Days=A","Dts=H","cols=1;rows=3426")</f>
        <v>#N/A N/A</v>
      </c>
      <c r="O15" t="str">
        <f>_xll.BDH(O$12,O$14,$M9,$M10,"Dir=V","CDR=5D","Days=A","Dts=H","cols=1;rows=3426")</f>
        <v>#N/A N/A</v>
      </c>
      <c r="P15" t="str">
        <f>_xll.BDH(P$12,P$14,$M9,$M10,"Dir=V","CDR=5D","Days=A","Dts=H","cols=1;rows=3426")</f>
        <v>#N/A N/A</v>
      </c>
      <c r="Q15" t="str">
        <f>_xll.BDH(Q$12,Q$14,$M9,$M10,"Dir=V","CDR=5D","Days=A","Dts=H","cols=1;rows=3426")</f>
        <v>#N/A N/A</v>
      </c>
      <c r="R15">
        <f>_xll.BDH(R$12,R$14,$M9,$M10,"Dir=V","CDR=5D","Days=A","Dts=H","cols=1;rows=3426")</f>
        <v>41.25</v>
      </c>
      <c r="S15">
        <f>_xll.BDH(S$12,S$14,$M9,$M10,"Dir=V","CDR=5D","Days=A","Dts=H","cols=1;rows=3426")</f>
        <v>41.4</v>
      </c>
      <c r="T15">
        <f>_xll.BDH(T$12,T$14,$M9,$M10,"Dir=V","CDR=5D","Days=A","Dts=H","cols=1;rows=3426")</f>
        <v>41.55</v>
      </c>
      <c r="U15">
        <f>_xll.BDH(U$12,U$14,$M9,$M10,"Dir=V","CDR=5D","Days=A","Dts=H","cols=1;rows=3426")</f>
        <v>41.93</v>
      </c>
      <c r="V15">
        <f>_xll.BDH(V$12,V$14,$M9,$M10,"Dir=V","CDR=5D","Days=A","Dts=H","cols=1;rows=3426")</f>
        <v>42.33</v>
      </c>
      <c r="Z15" s="5">
        <f>_xll.BDH(AA$12,AA$14,$AA9,$AA10,"Dir=V","Dts=S","cols=2;rows=3420")</f>
        <v>39311</v>
      </c>
      <c r="AA15">
        <v>32.704999999999998</v>
      </c>
      <c r="AC15" s="5">
        <f>_xll.BDH(AD$12,AD$14,$AD9,$AD10,"Dir=V","Dts=S","cols=2;rows=3161")</f>
        <v>39311</v>
      </c>
      <c r="AD15">
        <v>32.704000000000001</v>
      </c>
      <c r="AF15" s="5">
        <f>_xll.BDH(AG$12,AG$14,$AG9,$AG10,"Dir=V","Dts=S","cols=2;rows=3418")</f>
        <v>39311</v>
      </c>
      <c r="AG15">
        <v>32.56</v>
      </c>
      <c r="AI15" s="5">
        <f>_xll.BDH(AJ$12,AJ$14,$AJ9,$AJ10,"Dir=V","Dts=S","cols=2;rows=3421")</f>
        <v>39311</v>
      </c>
      <c r="AJ15">
        <v>32.384999999999998</v>
      </c>
      <c r="AL15" s="5">
        <f>_xll.BDH(AM$12,AM$14,$AM9,$AM10,"Dir=V","Dts=S","cols=2;rows=3421")</f>
        <v>39311</v>
      </c>
      <c r="AM15">
        <v>32.07</v>
      </c>
      <c r="AP15" s="5">
        <f>_xll.BDH(AQ$12,AQ$14,$AQ9,$AQ10,"Dir=V","CDR=5D","Days=A","Dts=S","cols=2;rows=4110")</f>
        <v>38355</v>
      </c>
      <c r="AQ15">
        <v>14237.42</v>
      </c>
      <c r="AR15">
        <f>_xll.BDH(AR$12,AR$14,$AQ9,$AQ10,"Dir=V","CDR=5D","Days=A","Dts=H","cols=1;rows=4110")</f>
        <v>4763.47</v>
      </c>
      <c r="AT15">
        <f>_xll.BDH(AT$12,AT$14,$AQ9,$AQ10,"Dir=V","CDR=5D","Days=A","Dts=H","cols=1;rows=4110")</f>
        <v>11488.76</v>
      </c>
      <c r="AU15">
        <f>_xll.BDH(AU$12,AU$14,$AQ9,$AQ10,"Dir=V","CDR=5D","Days=A","Dts=H","cols=1;rows=4110")</f>
        <v>1149.6300000000001</v>
      </c>
      <c r="AW15">
        <f>_xll.BDH(AW$12,AW$14,$AQ9,$AQ10,"Dir=V","CDR=5D","Days=A","Dts=H","cols=1;rows=4110")</f>
        <v>257.35000000000002</v>
      </c>
      <c r="AX15">
        <f>_xll.BDH(AX$12,AX$14,$AQ9,$AQ10,"Dir=V","CDR=5D","Days=A","Dts=H","cols=1;rows=4110")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28.564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28.425999999999998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28.754000000000001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AI3435" s="5">
        <v>44106</v>
      </c>
      <c r="AJ3435">
        <v>28.103999999999999</v>
      </c>
      <c r="AL3435" s="5">
        <v>44106</v>
      </c>
      <c r="AM3435">
        <v>27.655000000000001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28.754000000000001</v>
      </c>
      <c r="J3440" s="4">
        <v>1163.57</v>
      </c>
      <c r="L3440" s="5">
        <v>44106</v>
      </c>
      <c r="M3440">
        <v>6.7663000000000002</v>
      </c>
      <c r="N3440">
        <v>6.7808999999999999</v>
      </c>
      <c r="O3440">
        <v>6.7945000000000002</v>
      </c>
      <c r="P3440">
        <v>6.8345000000000002</v>
      </c>
      <c r="Q3440">
        <v>6.9132999999999996</v>
      </c>
      <c r="R3440">
        <v>73.459999999999994</v>
      </c>
      <c r="S3440">
        <v>73.69</v>
      </c>
      <c r="T3440">
        <v>73.94</v>
      </c>
      <c r="U3440">
        <v>74.790000000000006</v>
      </c>
      <c r="V3440">
        <v>76.36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42:50"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42:50"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42:50"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42:50"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42:50"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42:50"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42:50"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42:50"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42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42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42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42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42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42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42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42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23310.46</v>
      </c>
      <c r="AU4124">
        <v>1634.43</v>
      </c>
      <c r="AW4124">
        <v>495.89</v>
      </c>
      <c r="AX4124">
        <v>12515.61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2020-10-02T00:26:54Z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