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1840" windowHeight="13020" activeTab="3"/>
  </bookViews>
  <sheets>
    <sheet name="Indicadores" sheetId="6" r:id="rId1"/>
    <sheet name="Detalhado" sheetId="8" r:id="rId2"/>
    <sheet name="Ver-Iniciação1" sheetId="5" r:id="rId3"/>
    <sheet name="Ver-Elaboração1" sheetId="2" r:id="rId4"/>
    <sheet name="Ver-Construção1" sheetId="3" r:id="rId5"/>
    <sheet name="Ver-Transição1" sheetId="4" r:id="rId6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4" i="8" l="1"/>
  <c r="N32" i="8"/>
  <c r="G36" i="4"/>
  <c r="N35" i="8" s="1"/>
  <c r="J44" i="4"/>
  <c r="Q36" i="8" s="1"/>
  <c r="I44" i="4"/>
  <c r="H44" i="4"/>
  <c r="P36" i="8" s="1"/>
  <c r="G44" i="4"/>
  <c r="J48" i="4"/>
  <c r="Q37" i="8" s="1"/>
  <c r="I48" i="4"/>
  <c r="H48" i="4"/>
  <c r="O37" i="8" s="1"/>
  <c r="G48" i="4"/>
  <c r="N37" i="8" s="1"/>
  <c r="J36" i="4"/>
  <c r="Q35" i="8" s="1"/>
  <c r="I36" i="4"/>
  <c r="H36" i="4"/>
  <c r="P35" i="8" s="1"/>
  <c r="G33" i="4"/>
  <c r="J33" i="4"/>
  <c r="Q34" i="8" s="1"/>
  <c r="I33" i="4"/>
  <c r="H33" i="4"/>
  <c r="O34" i="8" s="1"/>
  <c r="J30" i="4"/>
  <c r="Q33" i="8" s="1"/>
  <c r="I30" i="4"/>
  <c r="P33" i="8" s="1"/>
  <c r="H30" i="4"/>
  <c r="O33" i="8" s="1"/>
  <c r="G30" i="4"/>
  <c r="N33" i="8" s="1"/>
  <c r="J26" i="4"/>
  <c r="Q32" i="8" s="1"/>
  <c r="I26" i="4"/>
  <c r="P32" i="8" s="1"/>
  <c r="H26" i="4"/>
  <c r="O32" i="8" s="1"/>
  <c r="G26" i="4"/>
  <c r="J20" i="4"/>
  <c r="Q31" i="8" s="1"/>
  <c r="I20" i="4"/>
  <c r="P31" i="8" s="1"/>
  <c r="H20" i="4"/>
  <c r="O31" i="8" s="1"/>
  <c r="G20" i="4"/>
  <c r="N31" i="8" s="1"/>
  <c r="J10" i="4"/>
  <c r="Q27" i="8" s="1"/>
  <c r="I10" i="4"/>
  <c r="P27" i="8" s="1"/>
  <c r="H10" i="4"/>
  <c r="O27" i="8" s="1"/>
  <c r="G10" i="4"/>
  <c r="N27" i="8" s="1"/>
  <c r="J18" i="4"/>
  <c r="Q30" i="8" s="1"/>
  <c r="I18" i="4"/>
  <c r="P30" i="8" s="1"/>
  <c r="H18" i="4"/>
  <c r="O30" i="8" s="1"/>
  <c r="G18" i="4"/>
  <c r="N30" i="8" s="1"/>
  <c r="J16" i="4"/>
  <c r="Q29" i="8" s="1"/>
  <c r="I16" i="4"/>
  <c r="P29" i="8" s="1"/>
  <c r="H16" i="4"/>
  <c r="O29" i="8" s="1"/>
  <c r="G16" i="4"/>
  <c r="N29" i="8" s="1"/>
  <c r="J14" i="4"/>
  <c r="Q28" i="8" s="1"/>
  <c r="I14" i="4"/>
  <c r="P28" i="8" s="1"/>
  <c r="H14" i="4"/>
  <c r="O28" i="8" s="1"/>
  <c r="G14" i="4"/>
  <c r="N28" i="8" s="1"/>
  <c r="J8" i="4"/>
  <c r="Q26" i="8" s="1"/>
  <c r="I8" i="4"/>
  <c r="P26" i="8" s="1"/>
  <c r="H8" i="4"/>
  <c r="O26" i="8" s="1"/>
  <c r="G8" i="4"/>
  <c r="H6" i="4"/>
  <c r="O25" i="8" s="1"/>
  <c r="J6" i="4"/>
  <c r="Q25" i="8" s="1"/>
  <c r="I6" i="4"/>
  <c r="G6" i="4"/>
  <c r="P25" i="8" s="1"/>
  <c r="G6" i="3"/>
  <c r="G8" i="3"/>
  <c r="G10" i="3"/>
  <c r="G14" i="3"/>
  <c r="G16" i="3"/>
  <c r="G18" i="3"/>
  <c r="G21" i="3"/>
  <c r="B29" i="8" s="1"/>
  <c r="G23" i="3"/>
  <c r="G30" i="3"/>
  <c r="G38" i="3"/>
  <c r="G45" i="3"/>
  <c r="G49" i="3"/>
  <c r="B23" i="8"/>
  <c r="J49" i="3"/>
  <c r="I49" i="3"/>
  <c r="B34" i="8" s="1"/>
  <c r="H49" i="3"/>
  <c r="J45" i="3"/>
  <c r="I45" i="3"/>
  <c r="H45" i="3"/>
  <c r="C33" i="8" s="1"/>
  <c r="J38" i="3"/>
  <c r="I38" i="3"/>
  <c r="H38" i="3"/>
  <c r="J30" i="3"/>
  <c r="E31" i="8" s="1"/>
  <c r="I30" i="3"/>
  <c r="H30" i="3"/>
  <c r="J23" i="3"/>
  <c r="I23" i="3"/>
  <c r="H23" i="3"/>
  <c r="J18" i="3"/>
  <c r="I18" i="3"/>
  <c r="H18" i="3"/>
  <c r="J21" i="3"/>
  <c r="I21" i="3"/>
  <c r="H21" i="3"/>
  <c r="J16" i="3"/>
  <c r="I16" i="3"/>
  <c r="H16" i="3"/>
  <c r="C27" i="8" s="1"/>
  <c r="J14" i="3"/>
  <c r="I14" i="3"/>
  <c r="H14" i="3"/>
  <c r="J10" i="3"/>
  <c r="I10" i="3"/>
  <c r="D25" i="8" s="1"/>
  <c r="H10" i="3"/>
  <c r="C25" i="8" s="1"/>
  <c r="J8" i="3"/>
  <c r="I8" i="3"/>
  <c r="H8" i="3"/>
  <c r="J6" i="3"/>
  <c r="E23" i="8" s="1"/>
  <c r="I6" i="3"/>
  <c r="H6" i="3"/>
  <c r="J6" i="2"/>
  <c r="I6" i="2"/>
  <c r="H6" i="2"/>
  <c r="G6" i="2"/>
  <c r="J46" i="2"/>
  <c r="I46" i="2"/>
  <c r="H46" i="2"/>
  <c r="G46" i="2"/>
  <c r="J42" i="2"/>
  <c r="I42" i="2"/>
  <c r="H42" i="2"/>
  <c r="G42" i="2"/>
  <c r="J35" i="2"/>
  <c r="I35" i="2"/>
  <c r="H35" i="2"/>
  <c r="G35" i="2"/>
  <c r="J28" i="2"/>
  <c r="I28" i="2"/>
  <c r="H28" i="2"/>
  <c r="G28" i="2"/>
  <c r="J25" i="2"/>
  <c r="I25" i="2"/>
  <c r="H25" i="2"/>
  <c r="G25" i="2"/>
  <c r="J19" i="2"/>
  <c r="I19" i="2"/>
  <c r="H19" i="2"/>
  <c r="G19" i="2"/>
  <c r="J17" i="2"/>
  <c r="I17" i="2"/>
  <c r="H17" i="2"/>
  <c r="G17" i="2"/>
  <c r="O6" i="8" s="1"/>
  <c r="J15" i="2"/>
  <c r="I15" i="2"/>
  <c r="H15" i="2"/>
  <c r="G15" i="2"/>
  <c r="J10" i="2"/>
  <c r="I10" i="2"/>
  <c r="H10" i="2"/>
  <c r="G10" i="2"/>
  <c r="J8" i="2"/>
  <c r="R3" i="8" s="1"/>
  <c r="I8" i="2"/>
  <c r="H8" i="2"/>
  <c r="P3" i="8" s="1"/>
  <c r="G8" i="2"/>
  <c r="O3" i="8" s="1"/>
  <c r="J49" i="5"/>
  <c r="I49" i="5"/>
  <c r="H49" i="5"/>
  <c r="G49" i="5"/>
  <c r="J44" i="5"/>
  <c r="I44" i="5"/>
  <c r="H44" i="5"/>
  <c r="G44" i="5"/>
  <c r="J34" i="5"/>
  <c r="I34" i="5"/>
  <c r="H34" i="5"/>
  <c r="G34" i="5"/>
  <c r="J30" i="5"/>
  <c r="I30" i="5"/>
  <c r="H30" i="5"/>
  <c r="G30" i="5"/>
  <c r="J28" i="5"/>
  <c r="E8" i="8" s="1"/>
  <c r="I28" i="5"/>
  <c r="D8" i="8" s="1"/>
  <c r="H28" i="5"/>
  <c r="G28" i="5"/>
  <c r="J25" i="5"/>
  <c r="I25" i="5"/>
  <c r="H25" i="5"/>
  <c r="G25" i="5"/>
  <c r="J22" i="5"/>
  <c r="I22" i="5"/>
  <c r="H22" i="5"/>
  <c r="G22" i="5"/>
  <c r="J19" i="5"/>
  <c r="G19" i="5"/>
  <c r="H19" i="5"/>
  <c r="I19" i="5"/>
  <c r="J13" i="5"/>
  <c r="I13" i="5"/>
  <c r="H13" i="5"/>
  <c r="G13" i="5"/>
  <c r="J5" i="5"/>
  <c r="I5" i="5"/>
  <c r="H5" i="5"/>
  <c r="G5" i="5"/>
  <c r="J7" i="5"/>
  <c r="I7" i="5"/>
  <c r="H7" i="5"/>
  <c r="G7" i="5"/>
  <c r="F2" i="2"/>
  <c r="F2" i="3"/>
  <c r="B5" i="6" s="1"/>
  <c r="F2" i="4"/>
  <c r="F2" i="5"/>
  <c r="B3" i="6" s="1"/>
  <c r="O12" i="8" l="1"/>
  <c r="P12" i="8"/>
  <c r="Q12" i="8"/>
  <c r="R12" i="8"/>
  <c r="Q11" i="8"/>
  <c r="O11" i="8"/>
  <c r="P11" i="8"/>
  <c r="O10" i="8"/>
  <c r="Q10" i="8"/>
  <c r="R10" i="8"/>
  <c r="P10" i="8"/>
  <c r="O9" i="8"/>
  <c r="P9" i="8"/>
  <c r="O8" i="8"/>
  <c r="Q8" i="8"/>
  <c r="R8" i="8"/>
  <c r="P8" i="8"/>
  <c r="P7" i="8"/>
  <c r="R7" i="8"/>
  <c r="R6" i="8"/>
  <c r="P6" i="8"/>
  <c r="Q6" i="8"/>
  <c r="P5" i="8"/>
  <c r="O5" i="8"/>
  <c r="Q4" i="8"/>
  <c r="O4" i="8"/>
  <c r="R4" i="8"/>
  <c r="P4" i="8"/>
  <c r="Q2" i="8"/>
  <c r="R2" i="8"/>
  <c r="E12" i="8"/>
  <c r="D12" i="8"/>
  <c r="B12" i="8"/>
  <c r="C12" i="8"/>
  <c r="B11" i="8"/>
  <c r="D11" i="8"/>
  <c r="E11" i="8"/>
  <c r="C11" i="8"/>
  <c r="C10" i="8"/>
  <c r="D10" i="8"/>
  <c r="E10" i="8"/>
  <c r="B10" i="8"/>
  <c r="C9" i="8"/>
  <c r="B9" i="8"/>
  <c r="D9" i="8"/>
  <c r="E9" i="8"/>
  <c r="B8" i="8"/>
  <c r="C8" i="8"/>
  <c r="C7" i="8"/>
  <c r="E7" i="8"/>
  <c r="B7" i="8"/>
  <c r="D7" i="8"/>
  <c r="D6" i="8"/>
  <c r="E6" i="8"/>
  <c r="C6" i="8"/>
  <c r="B6" i="8"/>
  <c r="B5" i="8"/>
  <c r="C5" i="8"/>
  <c r="E5" i="8"/>
  <c r="D5" i="8"/>
  <c r="C4" i="8"/>
  <c r="D4" i="8"/>
  <c r="E4" i="8"/>
  <c r="B4" i="8"/>
  <c r="D3" i="8"/>
  <c r="B3" i="8"/>
  <c r="C3" i="8"/>
  <c r="E3" i="8"/>
  <c r="C2" i="8"/>
  <c r="D2" i="8"/>
  <c r="E2" i="8"/>
  <c r="B2" i="8"/>
  <c r="N26" i="8"/>
  <c r="N36" i="8"/>
  <c r="O36" i="8"/>
  <c r="P34" i="8"/>
  <c r="N25" i="8"/>
  <c r="O35" i="8"/>
  <c r="P37" i="8"/>
  <c r="C24" i="8"/>
  <c r="E26" i="8"/>
  <c r="D28" i="8"/>
  <c r="C32" i="8"/>
  <c r="E34" i="8"/>
  <c r="B30" i="8"/>
  <c r="B33" i="8"/>
  <c r="C29" i="8"/>
  <c r="D33" i="8"/>
  <c r="B26" i="8"/>
  <c r="C23" i="8"/>
  <c r="D29" i="8"/>
  <c r="C31" i="8"/>
  <c r="D31" i="8"/>
  <c r="B31" i="8"/>
  <c r="Q9" i="8"/>
  <c r="R9" i="8"/>
  <c r="P2" i="8"/>
  <c r="R11" i="8"/>
  <c r="Q3" i="8"/>
  <c r="Q5" i="8"/>
  <c r="R5" i="8"/>
  <c r="O7" i="8"/>
  <c r="Q7" i="8"/>
  <c r="B28" i="8"/>
  <c r="B32" i="8"/>
  <c r="E24" i="8"/>
  <c r="D27" i="8"/>
  <c r="C30" i="8"/>
  <c r="E32" i="8"/>
  <c r="D32" i="8"/>
  <c r="E27" i="8"/>
  <c r="D30" i="8"/>
  <c r="B24" i="8"/>
  <c r="E28" i="8"/>
  <c r="E30" i="8"/>
  <c r="B25" i="8"/>
  <c r="D24" i="8"/>
  <c r="E25" i="8"/>
  <c r="E33" i="8"/>
  <c r="D23" i="8"/>
  <c r="C26" i="8"/>
  <c r="E29" i="8"/>
  <c r="C34" i="8"/>
  <c r="D26" i="8"/>
  <c r="C28" i="8"/>
  <c r="D34" i="8"/>
  <c r="B27" i="8"/>
  <c r="O2" i="8"/>
  <c r="B6" i="6"/>
  <c r="B4" i="6"/>
</calcChain>
</file>

<file path=xl/comments1.xml><?xml version="1.0" encoding="utf-8"?>
<comments xmlns="http://schemas.openxmlformats.org/spreadsheetml/2006/main">
  <authors>
    <author>Autor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 xml:space="preserve">Parcialmente - </t>
        </r>
        <r>
          <rPr>
            <sz val="9"/>
            <color indexed="81"/>
            <rFont val="Tahoma"/>
            <family val="2"/>
          </rPr>
          <t xml:space="preserve">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
</t>
        </r>
      </text>
    </comment>
    <comment ref="E4" authorId="0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<sst xmlns="http://schemas.openxmlformats.org/spreadsheetml/2006/main" count="402" uniqueCount="137">
  <si>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</si>
  <si>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</si>
  <si>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</si>
  <si>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</si>
  <si>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</si>
  <si>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</si>
  <si>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</si>
  <si>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</si>
  <si>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</si>
  <si>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</si>
  <si>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</si>
  <si>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</si>
  <si>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</si>
  <si>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</si>
  <si>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</si>
  <si>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</si>
  <si>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</si>
  <si>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</si>
  <si>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</si>
  <si>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</si>
  <si>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</si>
  <si>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</si>
  <si>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</si>
  <si>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</si>
  <si>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</si>
  <si>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</si>
  <si>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</si>
  <si>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</si>
  <si>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</si>
  <si>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</si>
  <si>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</si>
  <si>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</si>
  <si>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</si>
  <si>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</si>
  <si>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</si>
  <si>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</si>
  <si>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</si>
  <si>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</si>
  <si>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</si>
  <si>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</si>
  <si>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</si>
  <si>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</si>
  <si>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</si>
  <si>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</si>
  <si>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</si>
  <si>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</si>
  <si>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</si>
  <si>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</si>
  <si>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</si>
  <si>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</si>
  <si>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</si>
  <si>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</si>
  <si>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</si>
  <si>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</si>
  <si>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</si>
  <si>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</si>
  <si>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</si>
  <si>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</si>
  <si>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</si>
  <si>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</si>
  <si>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</si>
  <si>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</si>
  <si>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</si>
  <si>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</si>
  <si>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</si>
  <si>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</si>
  <si>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</si>
  <si>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</si>
  <si>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</si>
  <si>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</si>
  <si>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</si>
  <si>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</si>
  <si>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</si>
  <si>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</si>
  <si>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</si>
  <si>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</si>
  <si>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</si>
  <si>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</si>
  <si>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</si>
  <si>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</si>
  <si>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</si>
  <si>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</si>
  <si>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</si>
  <si>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</si>
  <si>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</si>
  <si>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</si>
  <si>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</si>
  <si>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</si>
  <si>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</si>
  <si>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</si>
  <si>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</si>
  <si>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</si>
  <si>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</si>
  <si>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</si>
  <si>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</si>
  <si>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</si>
  <si>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</si>
  <si>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</si>
  <si>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</si>
  <si>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</si>
  <si>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</si>
  <si>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</si>
  <si>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</si>
  <si>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</si>
  <si>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</si>
  <si>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</si>
  <si>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</si>
  <si>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</si>
  <si>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</si>
  <si>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</si>
  <si>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</si>
  <si>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</si>
  <si>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</si>
  <si>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</si>
  <si>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</si>
  <si>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</si>
  <si>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</si>
  <si>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</si>
  <si>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</si>
  <si>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Se incluido algum documento foi criado template e armazenado na pasta Ambiente?</t>
  </si>
  <si>
    <t>Se utilizada/substituida alguma ferramenta existe referência/link para acessá-la?</t>
  </si>
  <si>
    <t>DESCRIÇÃO</t>
  </si>
  <si>
    <t>SIM</t>
  </si>
  <si>
    <t>PARCIALMENTE</t>
  </si>
  <si>
    <t>NÃO</t>
  </si>
  <si>
    <t>N/A</t>
  </si>
  <si>
    <t>Rafael Barroso Puya</t>
  </si>
  <si>
    <t>Sim</t>
  </si>
  <si>
    <t>Não</t>
  </si>
  <si>
    <t>Parcialmente</t>
  </si>
  <si>
    <t>NA</t>
  </si>
  <si>
    <t>O projeto passou por uma mudança na prioridade, deste modo a estimativa acabou sendo adiada</t>
  </si>
  <si>
    <t>Fase ainda em processo</t>
  </si>
  <si>
    <t>Foi planejado, porem as horas ainda não foram lançadas</t>
  </si>
  <si>
    <t>Aplicar a descrição das alterações</t>
  </si>
  <si>
    <t>Foi criado um novo driagama referente aos custos, para calculo de depreciação.</t>
  </si>
  <si>
    <t xml:space="preserve">Esta na reta final do desenvolvimento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</si>
</sst>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9" fontId="0" fillId="0" borderId="0" xfId="1" applyFont="1"/>
    <xf numFmtId="9" fontId="14" fillId="0" borderId="0" xfId="1" applyFont="1"/>
    <xf numFmtId="9" fontId="15" fillId="0" borderId="0" xfId="1" applyFont="1" applyAlignment="1">
      <alignment vertical="center"/>
    </xf>
    <xf numFmtId="14" fontId="0" fillId="0" borderId="11" xfId="0" applyNumberFormat="1" applyBorder="1"/>
    <xf numFmtId="9" fontId="9" fillId="4" borderId="5" xfId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2"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0.82352941176470584</c:v>
                </c:pt>
                <c:pt idx="1">
                  <c:v>0.84615384615384615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870016"/>
        <c:axId val="240653952"/>
      </c:barChart>
      <c:catAx>
        <c:axId val="230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653952"/>
        <c:crosses val="autoZero"/>
        <c:auto val="1"/>
        <c:lblAlgn val="ctr"/>
        <c:lblOffset val="100"/>
        <c:noMultiLvlLbl val="0"/>
      </c:catAx>
      <c:valAx>
        <c:axId val="240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870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INICIAÇÃO</a:t>
            </a:r>
            <a:r>
              <a:rPr lang="pt-BR" baseline="0"/>
              <a:t> DETALHADA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0.55555555555555558</c:v>
                </c:pt>
                <c:pt idx="9">
                  <c:v>0.75</c:v>
                </c:pt>
                <c:pt idx="10">
                  <c:v>0.33333333333333331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91-4B78-84D0-7141F7DCC7FD}"/>
            </c:ext>
          </c:extLst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E91-4B78-84D0-7141F7DCC7FD}"/>
            </c:ext>
          </c:extLst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0.25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E91-4B78-84D0-7141F7DCC7FD}"/>
            </c:ext>
          </c:extLst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0.66666666666666663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E91-4B78-84D0-7141F7DC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805376"/>
        <c:axId val="240655680"/>
      </c:barChart>
      <c:catAx>
        <c:axId val="24080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655680"/>
        <c:crosses val="autoZero"/>
        <c:auto val="1"/>
        <c:lblAlgn val="ctr"/>
        <c:lblOffset val="100"/>
        <c:noMultiLvlLbl val="0"/>
      </c:catAx>
      <c:valAx>
        <c:axId val="2406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80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ELABORAÇÃO DETALHADA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0.66666666666666663</c:v>
                </c:pt>
                <c:pt idx="8">
                  <c:v>0.83333333333333337</c:v>
                </c:pt>
                <c:pt idx="9">
                  <c:v>1</c:v>
                </c:pt>
                <c:pt idx="10">
                  <c:v>0.33333333333333331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03-4543-A29A-5867739A7D75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03-4543-A29A-5867739A7D75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A03-4543-A29A-5867739A7D75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0.66666666666666663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A03-4543-A29A-5867739A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454336"/>
        <c:axId val="221210304"/>
      </c:barChart>
      <c:catAx>
        <c:axId val="22145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210304"/>
        <c:crosses val="autoZero"/>
        <c:auto val="1"/>
        <c:lblAlgn val="ctr"/>
        <c:lblOffset val="100"/>
        <c:noMultiLvlLbl val="0"/>
      </c:catAx>
      <c:valAx>
        <c:axId val="2212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45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CONSTRUÇÃO DETALHADA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2E-4531-83A4-D25BD931F0A6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02E-4531-83A4-D25BD931F0A6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02E-4531-83A4-D25BD931F0A6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02E-4531-83A4-D25BD931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455872"/>
        <c:axId val="221212608"/>
      </c:barChart>
      <c:catAx>
        <c:axId val="22145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212608"/>
        <c:crosses val="autoZero"/>
        <c:auto val="1"/>
        <c:lblAlgn val="ctr"/>
        <c:lblOffset val="100"/>
        <c:noMultiLvlLbl val="0"/>
      </c:catAx>
      <c:valAx>
        <c:axId val="2212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45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TRANSIÇÃO DETALHADA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A9-4339-B007-9953BBC1F46F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FA9-4339-B007-9953BBC1F46F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FA9-4339-B007-9953BBC1F46F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FA9-4339-B007-9953BBC1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457920"/>
        <c:axId val="221214912"/>
      </c:barChart>
      <c:catAx>
        <c:axId val="2214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214912"/>
        <c:crosses val="autoZero"/>
        <c:auto val="1"/>
        <c:lblAlgn val="ctr"/>
        <c:lblOffset val="100"/>
        <c:noMultiLvlLbl val="0"/>
      </c:catAx>
      <c:valAx>
        <c:axId val="2212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4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213360</xdr:colOff>
      <xdr:row>19</xdr:row>
      <xdr:rowOff>176892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25C5FCC4-7374-FADF-5F98-03E26B02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0</xdr:row>
      <xdr:rowOff>0</xdr:rowOff>
    </xdr:from>
    <xdr:to>
      <xdr:col>21</xdr:col>
      <xdr:colOff>27215</xdr:colOff>
      <xdr:row>19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205DBEB8-5D3A-A681-9DD5-6436B5C0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2721</xdr:rowOff>
    </xdr:from>
    <xdr:to>
      <xdr:col>10</xdr:col>
      <xdr:colOff>231321</xdr:colOff>
      <xdr:row>39</xdr:row>
      <xdr:rowOff>136071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705EB487-FCF1-3831-9DBF-DA3FBB32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244927</xdr:colOff>
      <xdr:row>20</xdr:row>
      <xdr:rowOff>13607</xdr:rowOff>
    </xdr:from>
    <xdr:to>
      <xdr:col>21</xdr:col>
      <xdr:colOff>27215</xdr:colOff>
      <xdr:row>39</xdr:row>
      <xdr:rowOff>137948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D8DEEA43-4087-699C-0475-76399C6D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defaultRowHeight="15"/>
  <cols>
    <col min="1" max="1" width="24.28515625" bestFit="1" customWidth="1"/>
    <col min="2" max="2" width="39" style="17" customWidth="1"/>
  </cols>
  <sheetData>
    <row r="1" spans="1:2" ht="18.75">
      <c r="A1" s="31" t="s">
        <v>96</v>
      </c>
      <c r="B1" s="31"/>
    </row>
    <row r="2" spans="1:2">
      <c r="A2" s="18" t="s">
        <v>95</v>
      </c>
      <c r="B2" s="19" t="s">
        <v>97</v>
      </c>
    </row>
    <row r="3" spans="1:2">
      <c r="A3" s="18" t="s">
        <v>91</v>
      </c>
      <c r="B3" s="20">
        <f>'Ver-Iniciação1'!$F$2</f>
        <v>0.82352941176470584</v>
      </c>
    </row>
    <row r="4" spans="1:2">
      <c r="A4" s="18" t="s">
        <v>92</v>
      </c>
      <c r="B4" s="20">
        <f>'Ver-Elaboração1'!$F$2</f>
        <v>0.84615384615384615</v>
      </c>
    </row>
    <row r="5" spans="1:2">
      <c r="A5" s="18" t="s">
        <v>93</v>
      </c>
      <c r="B5" s="20" t="e">
        <f>'Ver-Construção1'!$F$2</f>
        <v>#DIV/0!</v>
      </c>
    </row>
    <row r="6" spans="1:2">
      <c r="A6" s="18" t="s">
        <v>94</v>
      </c>
      <c r="B6" s="20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="90" zoomScaleNormal="90" workbookViewId="0">
      <selection activeCell="AA36" sqref="AA36"/>
    </sheetView>
  </sheetViews>
  <sheetFormatPr defaultRowHeight="15"/>
  <cols>
    <col min="1" max="1" width="18.28515625" customWidth="1"/>
    <col min="2" max="2" width="8.140625" customWidth="1"/>
    <col min="3" max="3" width="17.140625" bestFit="1" customWidth="1"/>
    <col min="4" max="4" width="6.85546875" customWidth="1"/>
    <col min="5" max="5" width="6.42578125" customWidth="1"/>
    <col min="6" max="6" width="6.85546875" customWidth="1"/>
    <col min="14" max="14" width="13.140625" customWidth="1"/>
    <col min="16" max="16" width="11.28515625" customWidth="1"/>
  </cols>
  <sheetData>
    <row r="1" spans="1:18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</row>
    <row r="2" spans="1:18">
      <c r="A2" t="s">
        <v>1</v>
      </c>
      <c r="B2" s="26">
        <f>('Ver-Iniciação1'!$G$5/SUM('Ver-Iniciação1'!$G$5:'Ver-Iniciação1'!$J$5))</f>
        <v>0</v>
      </c>
      <c r="C2" s="26">
        <f>('Ver-Iniciação1'!$H$5/SUM('Ver-Iniciação1'!$G$5:'Ver-Iniciação1'!$J$5))</f>
        <v>0</v>
      </c>
      <c r="D2" s="26">
        <f>('Ver-Iniciação1'!$I$5/SUM('Ver-Iniciação1'!$G$5:'Ver-Iniciação1'!$J$5))</f>
        <v>1</v>
      </c>
      <c r="E2" s="26">
        <f>('Ver-Iniciação1'!$J$5/SUM('Ver-Iniciação1'!$G$5:'Ver-Iniciação1'!$J$5))</f>
        <v>0</v>
      </c>
      <c r="N2" t="s">
        <v>2</v>
      </c>
      <c r="O2" s="26">
        <f>('Ver-Elaboração1'!$G$6/SUM('Ver-Elaboração1'!$G$6:'Ver-Elaboração1'!$J$6))</f>
        <v>0</v>
      </c>
      <c r="P2" s="26">
        <f>('Ver-Elaboração1'!$H$6/SUM('Ver-Elaboração1'!$G$6:'Ver-Elaboração1'!$J$6))</f>
        <v>0</v>
      </c>
      <c r="Q2" s="26">
        <f>('Ver-Elaboração1'!$I$6/SUM('Ver-Elaboração1'!$G$6:'Ver-Elaboração1'!$J$6))</f>
        <v>0</v>
      </c>
      <c r="R2" s="26">
        <f>('Ver-Elaboração1'!$J$6/SUM('Ver-Elaboração1'!$G$6:'Ver-Elaboração1'!$J$6))</f>
        <v>1</v>
      </c>
    </row>
    <row r="3" spans="1:18">
      <c r="A3" t="s">
        <v>2</v>
      </c>
      <c r="B3" s="26">
        <f>('Ver-Iniciação1'!$G$7/SUM('Ver-Iniciação1'!$G$7:'Ver-Iniciação1'!$J$7))</f>
        <v>1</v>
      </c>
      <c r="C3" s="26">
        <f>('Ver-Iniciação1'!$H$7/SUM('Ver-Iniciação1'!$G$7:'Ver-Iniciação1'!$J$7))</f>
        <v>0</v>
      </c>
      <c r="D3" s="26">
        <f>('Ver-Iniciação1'!$I$7/SUM('Ver-Iniciação1'!$G$7:'Ver-Iniciação1'!$J$7))</f>
        <v>0</v>
      </c>
      <c r="E3" s="26">
        <f>('Ver-Iniciação1'!$J$7/SUM('Ver-Iniciação1'!$G$7:'Ver-Iniciação1'!$J$7))</f>
        <v>0</v>
      </c>
      <c r="N3" t="s">
        <v>3</v>
      </c>
      <c r="O3" s="26">
        <f>('Ver-Elaboração1'!$G$8/SUM('Ver-Elaboração1'!$G$8:'Ver-Elaboração1'!$J$8))</f>
        <v>1</v>
      </c>
      <c r="P3" s="26">
        <f>('Ver-Elaboração1'!$H$8/SUM('Ver-Elaboração1'!$G$8:'Ver-Elaboração1'!$J$8))</f>
        <v>0</v>
      </c>
      <c r="Q3" s="26">
        <f>('Ver-Elaboração1'!$I$8/SUM('Ver-Elaboração1'!$G$8:'Ver-Elaboração1'!$J$8))</f>
        <v>0</v>
      </c>
      <c r="R3" s="26">
        <f>('Ver-Elaboração1'!$J$8/SUM('Ver-Elaboração1'!$G$8:'Ver-Elaboração1'!$J$8))</f>
        <v>0</v>
      </c>
    </row>
    <row r="4" spans="1:18">
      <c r="A4" t="s">
        <v>3</v>
      </c>
      <c r="B4" s="26">
        <f>('Ver-Iniciação1'!$G$13/SUM('Ver-Iniciação1'!$G$13:'Ver-Iniciação1'!$J$13))</f>
        <v>1</v>
      </c>
      <c r="C4" s="26">
        <f>('Ver-Iniciação1'!$H$13/SUM('Ver-Iniciação1'!$G$13:'Ver-Iniciação1'!$J$13))</f>
        <v>0</v>
      </c>
      <c r="D4" s="26">
        <f>('Ver-Iniciação1'!$I$13/SUM('Ver-Iniciação1'!$G$13:'Ver-Iniciação1'!$J$13))</f>
        <v>0</v>
      </c>
      <c r="E4" s="26">
        <f>('Ver-Iniciação1'!$J$13/SUM('Ver-Iniciação1'!$G$13:'Ver-Iniciação1'!$J$13))</f>
        <v>0</v>
      </c>
      <c r="N4" t="s">
        <v>14</v>
      </c>
      <c r="O4" s="26">
        <f>('Ver-Elaboração1'!$G$10/SUM('Ver-Elaboração1'!$G$10:'Ver-Elaboração1'!$J$10))</f>
        <v>0.5</v>
      </c>
      <c r="P4" s="26">
        <f>('Ver-Elaboração1'!$H$10/SUM('Ver-Elaboração1'!$G$10:'Ver-Elaboração1'!$J$10))</f>
        <v>0</v>
      </c>
      <c r="Q4" s="26">
        <f>('Ver-Elaboração1'!$I$10/SUM('Ver-Elaboração1'!$G$10:'Ver-Elaboração1'!$J$10))</f>
        <v>0.25</v>
      </c>
      <c r="R4" s="26">
        <f>('Ver-Elaboração1'!$J$10/SUM('Ver-Elaboração1'!$G$10:'Ver-Elaboração1'!$J$10))</f>
        <v>0.25</v>
      </c>
    </row>
    <row r="5" spans="1:18">
      <c r="A5" t="s">
        <v>14</v>
      </c>
      <c r="B5" s="26">
        <f>('Ver-Iniciação1'!$G$19/SUM('Ver-Iniciação1'!$G$19:'Ver-Iniciação1'!$J$19))</f>
        <v>1</v>
      </c>
      <c r="C5" s="26">
        <f>('Ver-Iniciação1'!$H$19/SUM('Ver-Iniciação1'!$G$19:'Ver-Iniciação1'!$J$19))</f>
        <v>0</v>
      </c>
      <c r="D5" s="26">
        <f>('Ver-Iniciação1'!$I$19/SUM('Ver-Iniciação1'!$G$19:'Ver-Iniciação1'!$J$19))</f>
        <v>0</v>
      </c>
      <c r="E5" s="26">
        <f>('Ver-Iniciação1'!$J$19/SUM('Ver-Iniciação1'!$G$19:'Ver-Iniciação1'!$J$19))</f>
        <v>0</v>
      </c>
      <c r="N5" t="s">
        <v>4</v>
      </c>
      <c r="O5" s="26">
        <f>('Ver-Elaboração1'!$G$15/SUM('Ver-Elaboração1'!$G$15:'Ver-Elaboração1'!$J$15))</f>
        <v>1</v>
      </c>
      <c r="P5" s="26">
        <f>('Ver-Elaboração1'!$H$15/SUM('Ver-Elaboração1'!$G$15:'Ver-Elaboração1'!$J$15))</f>
        <v>0</v>
      </c>
      <c r="Q5" s="26">
        <f>('Ver-Elaboração1'!$I$15/SUM('Ver-Elaboração1'!$G$15:'Ver-Elaboração1'!$J$15))</f>
        <v>0</v>
      </c>
      <c r="R5" s="26">
        <f>('Ver-Elaboração1'!$J$15/SUM('Ver-Elaboração1'!$G$15:'Ver-Elaboração1'!$J$15))</f>
        <v>0</v>
      </c>
    </row>
    <row r="6" spans="1:18">
      <c r="A6" t="s">
        <v>4</v>
      </c>
      <c r="B6" s="26">
        <f>('Ver-Iniciação1'!$G$22/SUM('Ver-Iniciação1'!$G$22:'Ver-Iniciação1'!$J$22))</f>
        <v>1</v>
      </c>
      <c r="C6" s="26">
        <f>('Ver-Iniciação1'!$H$22/SUM('Ver-Iniciação1'!$G$22:'Ver-Iniciação1'!$J$22))</f>
        <v>0</v>
      </c>
      <c r="D6" s="26">
        <f>('Ver-Iniciação1'!$I$22/SUM('Ver-Iniciação1'!$G$22:'Ver-Iniciação1'!$J$22))</f>
        <v>0</v>
      </c>
      <c r="E6" s="26">
        <f>('Ver-Iniciação1'!$J$22/SUM('Ver-Iniciação1'!$G$22:'Ver-Iniciação1'!$J$22))</f>
        <v>0</v>
      </c>
      <c r="N6" t="s">
        <v>36</v>
      </c>
      <c r="O6" s="26">
        <f>('Ver-Elaboração1'!$G$17/SUM('Ver-Elaboração1'!$G$17:'Ver-Elaboração1'!$J$17))</f>
        <v>0</v>
      </c>
      <c r="P6" s="26">
        <f>('Ver-Elaboração1'!$H$17/SUM('Ver-Elaboração1'!$G$17:'Ver-Elaboração1'!$J$17))</f>
        <v>0</v>
      </c>
      <c r="Q6" s="26">
        <f>('Ver-Elaboração1'!$I$17/SUM('Ver-Elaboração1'!$G$17:'Ver-Elaboração1'!$J$17))</f>
        <v>0</v>
      </c>
      <c r="R6" s="26">
        <f>('Ver-Elaboração1'!$J$17/SUM('Ver-Elaboração1'!$G$17:'Ver-Elaboração1'!$J$17))</f>
        <v>1</v>
      </c>
    </row>
    <row r="7" spans="1:18">
      <c r="A7" t="s">
        <v>36</v>
      </c>
      <c r="B7" s="26">
        <f>('Ver-Iniciação1'!$G$25/SUM('Ver-Iniciação1'!$G$25:'Ver-Iniciação1'!$J$25))</f>
        <v>1</v>
      </c>
      <c r="C7" s="26">
        <f>('Ver-Iniciação1'!$H$25/SUM('Ver-Iniciação1'!$G$25:'Ver-Iniciação1'!$J$25))</f>
        <v>0</v>
      </c>
      <c r="D7" s="26">
        <f>('Ver-Iniciação1'!$I$25/SUM('Ver-Iniciação1'!$G$25:'Ver-Iniciação1'!$J$25))</f>
        <v>0</v>
      </c>
      <c r="E7" s="26">
        <f>('Ver-Iniciação1'!$J$25/SUM('Ver-Iniciação1'!$G$25:'Ver-Iniciação1'!$J$25))</f>
        <v>0</v>
      </c>
      <c r="N7" t="s">
        <v>5</v>
      </c>
      <c r="O7" s="26">
        <f>('Ver-Elaboração1'!$G$19/SUM('Ver-Elaboração1'!$G$19:'Ver-Elaboração1'!$J$19))</f>
        <v>0.6</v>
      </c>
      <c r="P7" s="26">
        <f>('Ver-Elaboração1'!$H$19/SUM('Ver-Elaboração1'!$G$19:'Ver-Elaboração1'!$J$19))</f>
        <v>0.2</v>
      </c>
      <c r="Q7" s="26">
        <f>('Ver-Elaboração1'!$I$19/SUM('Ver-Elaboração1'!$G$19:'Ver-Elaboração1'!$J$19))</f>
        <v>0.2</v>
      </c>
      <c r="R7" s="26">
        <f>('Ver-Elaboração1'!$J$19/SUM('Ver-Elaboração1'!$G$19:'Ver-Elaboração1'!$J$19))</f>
        <v>0</v>
      </c>
    </row>
    <row r="8" spans="1:18">
      <c r="A8" t="s">
        <v>12</v>
      </c>
      <c r="B8" s="26">
        <f>('Ver-Iniciação1'!$G$28/SUM('Ver-Iniciação1'!$G$28:'Ver-Iniciação1'!$J$28))</f>
        <v>1</v>
      </c>
      <c r="C8" s="26">
        <f>('Ver-Iniciação1'!$H$28/SUM('Ver-Iniciação1'!$G$28:'Ver-Iniciação1'!$J$28))</f>
        <v>0</v>
      </c>
      <c r="D8" s="26">
        <f>('Ver-Iniciação1'!$I$28/SUM('Ver-Iniciação1'!$G$28:'Ver-Iniciação1'!$J$28))</f>
        <v>0</v>
      </c>
      <c r="E8" s="26">
        <f>('Ver-Iniciação1'!$J$28/SUM('Ver-Iniciação1'!$G$28:'Ver-Iniciação1'!$J$28))</f>
        <v>0</v>
      </c>
      <c r="N8" t="s">
        <v>7</v>
      </c>
      <c r="O8" s="26">
        <f>('Ver-Elaboração1'!$G$25/SUM('Ver-Elaboração1'!$G$25:'Ver-Elaboração1'!$J$25))</f>
        <v>1</v>
      </c>
      <c r="P8" s="26">
        <f>('Ver-Elaboração1'!$H$25/SUM('Ver-Elaboração1'!$G$25:'Ver-Elaboração1'!$J$25))</f>
        <v>0</v>
      </c>
      <c r="Q8" s="26">
        <f>('Ver-Elaboração1'!$I$25/SUM('Ver-Elaboração1'!$G$25:'Ver-Elaboração1'!$J$25))</f>
        <v>0</v>
      </c>
      <c r="R8" s="26">
        <f>('Ver-Elaboração1'!$J$25/SUM('Ver-Elaboração1'!$G$25:'Ver-Elaboração1'!$J$25))</f>
        <v>0</v>
      </c>
    </row>
    <row r="9" spans="1:18">
      <c r="A9" t="s">
        <v>118</v>
      </c>
      <c r="B9" s="26">
        <f>('Ver-Iniciação1'!$G$30/SUM('Ver-Iniciação1'!$G$30:'Ver-Iniciação1'!$J$30))</f>
        <v>1</v>
      </c>
      <c r="C9" s="26">
        <f>('Ver-Iniciação1'!$H$30/SUM('Ver-Iniciação1'!$G$30:'Ver-Iniciação1'!$J$30))</f>
        <v>0</v>
      </c>
      <c r="D9" s="26">
        <f>('Ver-Iniciação1'!$I$30/SUM('Ver-Iniciação1'!$G$30:'Ver-Iniciação1'!$J$30))</f>
        <v>0</v>
      </c>
      <c r="E9" s="26">
        <f>('Ver-Iniciação1'!$J$30/SUM('Ver-Iniciação1'!$G$30:'Ver-Iniciação1'!$J$30))</f>
        <v>0</v>
      </c>
      <c r="N9" t="s">
        <v>6</v>
      </c>
      <c r="O9" s="26">
        <f>('Ver-Elaboração1'!$G$28/SUM('Ver-Elaboração1'!$G$28:'Ver-Elaboração1'!$J$28))</f>
        <v>0.66666666666666663</v>
      </c>
      <c r="P9" s="26">
        <f>('Ver-Elaboração1'!$H$28/SUM('Ver-Elaboração1'!$G$28:'Ver-Elaboração1'!$J$28))</f>
        <v>0</v>
      </c>
      <c r="Q9" s="26">
        <f>('Ver-Elaboração1'!$I$28/SUM('Ver-Elaboração1'!$G$28:'Ver-Elaboração1'!$J$28))</f>
        <v>0</v>
      </c>
      <c r="R9" s="26">
        <f>('Ver-Elaboração1'!$J$28/SUM('Ver-Elaboração1'!$G$28:'Ver-Elaboração1'!$J$28))</f>
        <v>0.33333333333333331</v>
      </c>
    </row>
    <row r="10" spans="1:18">
      <c r="A10" t="s">
        <v>13</v>
      </c>
      <c r="B10" s="26">
        <f>('Ver-Iniciação1'!$G$34/SUM('Ver-Iniciação1'!$G$34:'Ver-Iniciação1'!$J$34))</f>
        <v>0.55555555555555558</v>
      </c>
      <c r="C10" s="26">
        <f>('Ver-Iniciação1'!$H$34/SUM('Ver-Iniciação1'!$G$34:'Ver-Iniciação1'!$J$34))</f>
        <v>0.1111111111111111</v>
      </c>
      <c r="D10" s="26">
        <f>('Ver-Iniciação1'!$I$34/SUM('Ver-Iniciação1'!$G$34:'Ver-Iniciação1'!$J$34))</f>
        <v>0.33333333333333331</v>
      </c>
      <c r="E10" s="26">
        <f>('Ver-Iniciação1'!$J$34/SUM('Ver-Iniciação1'!$G$34:'Ver-Iniciação1'!$J$34))</f>
        <v>0</v>
      </c>
      <c r="N10" t="s">
        <v>13</v>
      </c>
      <c r="O10" s="26">
        <f>('Ver-Elaboração1'!$G$35/SUM('Ver-Elaboração1'!$G$35:'Ver-Elaboração1'!$J$35))</f>
        <v>0.83333333333333337</v>
      </c>
      <c r="P10" s="26">
        <f>('Ver-Elaboração1'!$H$35/SUM('Ver-Elaboração1'!$G$35:'Ver-Elaboração1'!$J$35))</f>
        <v>0</v>
      </c>
      <c r="Q10" s="26">
        <f>('Ver-Elaboração1'!$I$35/SUM('Ver-Elaboração1'!$G$35:'Ver-Elaboração1'!$J$35))</f>
        <v>0.16666666666666666</v>
      </c>
      <c r="R10" s="26">
        <f>('Ver-Elaboração1'!$J$35/SUM('Ver-Elaboração1'!$G$35:'Ver-Elaboração1'!$J$35))</f>
        <v>0</v>
      </c>
    </row>
    <row r="11" spans="1:18">
      <c r="A11" t="s">
        <v>70</v>
      </c>
      <c r="B11" s="26">
        <f>('Ver-Iniciação1'!$G$44/SUM('Ver-Iniciação1'!$G$44:'Ver-Iniciação1'!$J$44))</f>
        <v>0.75</v>
      </c>
      <c r="C11" s="26">
        <f>('Ver-Iniciação1'!$H$44/SUM('Ver-Iniciação1'!$G$44:'Ver-Iniciação1'!$J$44))</f>
        <v>0</v>
      </c>
      <c r="D11" s="26">
        <f>('Ver-Iniciação1'!$I$44/SUM('Ver-Iniciação1'!$G$44:'Ver-Iniciação1'!$J$44))</f>
        <v>0.25</v>
      </c>
      <c r="E11" s="26">
        <f>('Ver-Iniciação1'!$J$44/SUM('Ver-Iniciação1'!$G$44:'Ver-Iniciação1'!$J$44))</f>
        <v>0</v>
      </c>
      <c r="N11" t="s">
        <v>70</v>
      </c>
      <c r="O11" s="26">
        <f>('Ver-Elaboração1'!$G$42/SUM('Ver-Elaboração1'!$G$42:'Ver-Elaboração1'!$J$42))</f>
        <v>1</v>
      </c>
      <c r="P11" s="26">
        <f>('Ver-Elaboração1'!$H$42/SUM('Ver-Elaboração1'!$G$42:'Ver-Elaboração1'!$J$42))</f>
        <v>0</v>
      </c>
      <c r="Q11" s="26">
        <f>('Ver-Elaboração1'!$I$42/SUM('Ver-Elaboração1'!$G$42:'Ver-Elaboração1'!$J$42))</f>
        <v>0</v>
      </c>
      <c r="R11" s="26">
        <f>('Ver-Elaboração1'!$J$42/SUM('Ver-Elaboração1'!$G$42:'Ver-Elaboração1'!$J$42))</f>
        <v>0</v>
      </c>
    </row>
    <row r="12" spans="1:18">
      <c r="A12" t="s">
        <v>15</v>
      </c>
      <c r="B12" s="26">
        <f>('Ver-Iniciação1'!$G$49/SUM('Ver-Iniciação1'!$G$49:'Ver-Iniciação1'!$J$49))</f>
        <v>0.33333333333333331</v>
      </c>
      <c r="C12" s="26">
        <f>('Ver-Iniciação1'!$H$49/SUM('Ver-Iniciação1'!$G$49:'Ver-Iniciação1'!$J$49))</f>
        <v>0</v>
      </c>
      <c r="D12" s="26">
        <f>('Ver-Iniciação1'!$I$49/SUM('Ver-Iniciação1'!$G$49:'Ver-Iniciação1'!$J$49))</f>
        <v>0</v>
      </c>
      <c r="E12" s="26">
        <f>('Ver-Iniciação1'!$J$49/SUM('Ver-Iniciação1'!$G$49:'Ver-Iniciação1'!$J$49))</f>
        <v>0.66666666666666663</v>
      </c>
      <c r="N12" t="s">
        <v>15</v>
      </c>
      <c r="O12" s="26">
        <f>('Ver-Elaboração1'!$G$46/SUM('Ver-Elaboração1'!$G$46:'Ver-Elaboração1'!$J$46))</f>
        <v>0.33333333333333331</v>
      </c>
      <c r="P12" s="26">
        <f>('Ver-Elaboração1'!$H$46/SUM('Ver-Elaboração1'!$G$46:'Ver-Elaboração1'!$J$46))</f>
        <v>0</v>
      </c>
      <c r="Q12" s="26">
        <f>('Ver-Elaboração1'!$I$46/SUM('Ver-Elaboração1'!$G$46:'Ver-Elaboração1'!$J$46))</f>
        <v>0</v>
      </c>
      <c r="R12" s="26">
        <f>('Ver-Elaboração1'!$J$46/SUM('Ver-Elaboração1'!$G$46:'Ver-Elaboração1'!$J$46))</f>
        <v>0.66666666666666663</v>
      </c>
    </row>
    <row r="22" spans="1:17">
      <c r="A22" t="s">
        <v>121</v>
      </c>
      <c r="B22" t="s">
        <v>122</v>
      </c>
      <c r="C22" t="s">
        <v>123</v>
      </c>
      <c r="D22" t="s">
        <v>124</v>
      </c>
      <c r="E22" t="s">
        <v>125</v>
      </c>
    </row>
    <row r="23" spans="1:17">
      <c r="A23" t="s">
        <v>2</v>
      </c>
      <c r="B23" s="27" t="e">
        <f>('Ver-Construção1'!$G$6/SUM('Ver-Construção1'!$G$6:'Ver-Construção1'!$J$6))</f>
        <v>#DIV/0!</v>
      </c>
      <c r="C23" s="28" t="e">
        <f>('Ver-Construção1'!$H$6/SUM('Ver-Construção1'!$G$6:'Ver-Construção1'!$J$6))</f>
        <v>#DIV/0!</v>
      </c>
      <c r="D23" s="28" t="e">
        <f>('Ver-Construção1'!$I$6/SUM('Ver-Construção1'!$G$6:'Ver-Construção1'!$J$6))</f>
        <v>#DIV/0!</v>
      </c>
      <c r="E23" s="28" t="e">
        <f>('Ver-Construção1'!$J$6/SUM('Ver-Construção1'!$G$6:'Ver-Construção1'!$J$6))</f>
        <v>#DIV/0!</v>
      </c>
    </row>
    <row r="24" spans="1:17">
      <c r="A24" t="s">
        <v>3</v>
      </c>
      <c r="B24" s="27" t="e">
        <f>('Ver-Construção1'!$G$8/SUM('Ver-Construção1'!$G$8:'Ver-Construção1'!$J$8))</f>
        <v>#DIV/0!</v>
      </c>
      <c r="C24" s="28" t="e">
        <f>('Ver-Construção1'!$H$8/SUM('Ver-Construção1'!$G$8:'Ver-Construção1'!$J$8))</f>
        <v>#DIV/0!</v>
      </c>
      <c r="D24" s="28" t="e">
        <f>('Ver-Construção1'!$I$8/SUM('Ver-Construção1'!$G$8:'Ver-Construção1'!$J$8))</f>
        <v>#DIV/0!</v>
      </c>
      <c r="E24" s="28" t="e">
        <f>('Ver-Construção1'!$J$8/SUM('Ver-Construção1'!$G$8:'Ver-Construção1'!$J$8))</f>
        <v>#DIV/0!</v>
      </c>
      <c r="M24" t="s">
        <v>121</v>
      </c>
      <c r="N24" t="s">
        <v>122</v>
      </c>
      <c r="O24" t="s">
        <v>123</v>
      </c>
      <c r="P24" t="s">
        <v>124</v>
      </c>
      <c r="Q24" t="s">
        <v>125</v>
      </c>
    </row>
    <row r="25" spans="1:17">
      <c r="A25" t="s">
        <v>14</v>
      </c>
      <c r="B25" s="27" t="e">
        <f>('Ver-Construção1'!$G$10/SUM('Ver-Construção1'!$G$10:'Ver-Construção1'!$J$10))</f>
        <v>#DIV/0!</v>
      </c>
      <c r="C25" s="28" t="e">
        <f>('Ver-Construção1'!$G$10/SUM('Ver-Construção1'!$G$10:'Ver-Construção1'!$J$10))</f>
        <v>#DIV/0!</v>
      </c>
      <c r="D25" s="28" t="e">
        <f>('Ver-Construção1'!$I$10/SUM('Ver-Construção1'!$G$10:'Ver-Construção1'!$J$10))</f>
        <v>#DIV/0!</v>
      </c>
      <c r="E25" s="28" t="e">
        <f>('Ver-Construção1'!$J$10/SUM('Ver-Construção1'!$G$10:'Ver-Construção1'!$J$10))</f>
        <v>#DIV/0!</v>
      </c>
      <c r="M25" t="s">
        <v>2</v>
      </c>
      <c r="N25" s="28" t="e">
        <f>('Ver-Transição1'!$G$6/SUM('Ver-Transição1'!$G$6:'Ver-Transição1'!$J$6))</f>
        <v>#DIV/0!</v>
      </c>
      <c r="O25" s="28" t="e">
        <f>('Ver-Transição1'!$H$6/SUM('Ver-Transição1'!$G$6:'Ver-Transição1'!$J$6))</f>
        <v>#DIV/0!</v>
      </c>
      <c r="P25" s="28" t="e">
        <f>('Ver-Transição1'!$I$6/SUM('Ver-Transição1'!$G$6:'Ver-Transição1'!$J$6))</f>
        <v>#DIV/0!</v>
      </c>
      <c r="Q25" s="28" t="e">
        <f>('Ver-Transição1'!$J$6/SUM('Ver-Transição1'!$G$6:'Ver-Transição1'!$J$6))</f>
        <v>#DIV/0!</v>
      </c>
    </row>
    <row r="26" spans="1:17">
      <c r="A26" t="s">
        <v>4</v>
      </c>
      <c r="B26" s="28" t="e">
        <f>('Ver-Construção1'!$G$14/SUM('Ver-Construção1'!$G$14:'Ver-Construção1'!$J$14))</f>
        <v>#DIV/0!</v>
      </c>
      <c r="C26" s="28" t="e">
        <f>('Ver-Construção1'!$H$14/SUM('Ver-Construção1'!$G$14:'Ver-Construção1'!$J$14))</f>
        <v>#DIV/0!</v>
      </c>
      <c r="D26" s="28" t="e">
        <f>('Ver-Construção1'!$I$14/SUM('Ver-Construção1'!$G$14:'Ver-Construção1'!$J$14))</f>
        <v>#DIV/0!</v>
      </c>
      <c r="E26" s="28" t="e">
        <f>('Ver-Construção1'!$J$14/SUM('Ver-Construção1'!$G$14:'Ver-Construção1'!$J$14))</f>
        <v>#DIV/0!</v>
      </c>
      <c r="M26" t="s">
        <v>3</v>
      </c>
      <c r="N26" s="28" t="e">
        <f>('Ver-Transição1'!$G$8/SUM('Ver-Transição1'!$G$8:'Ver-Transição1'!$J$8))</f>
        <v>#DIV/0!</v>
      </c>
      <c r="O26" s="28" t="e">
        <f>('Ver-Transição1'!$H$8/SUM('Ver-Transição1'!$G$8:'Ver-Transição1'!$J$8))</f>
        <v>#DIV/0!</v>
      </c>
      <c r="P26" s="28" t="e">
        <f>('Ver-Transição1'!$I$8/SUM('Ver-Transição1'!$G$8:'Ver-Transição1'!$J$8))</f>
        <v>#DIV/0!</v>
      </c>
      <c r="Q26" s="28" t="e">
        <f>('Ver-Transição1'!$J$8/SUM('Ver-Transição1'!$G$8:'Ver-Transição1'!$J$8))</f>
        <v>#DIV/0!</v>
      </c>
    </row>
    <row r="27" spans="1:17">
      <c r="A27" t="s">
        <v>36</v>
      </c>
      <c r="B27" s="28" t="e">
        <f>('Ver-Construção1'!$G$16/SUM('Ver-Construção1'!$G$16:'Ver-Construção1'!$J$16))</f>
        <v>#DIV/0!</v>
      </c>
      <c r="C27" s="28" t="e">
        <f>('Ver-Construção1'!$H$16/SUM('Ver-Construção1'!$G$16:'Ver-Construção1'!$J$16))</f>
        <v>#DIV/0!</v>
      </c>
      <c r="D27" s="28" t="e">
        <f>('Ver-Construção1'!$I$16/SUM('Ver-Construção1'!$G$16:'Ver-Construção1'!$J$16))</f>
        <v>#DIV/0!</v>
      </c>
      <c r="E27" s="28" t="e">
        <f>('Ver-Construção1'!$J$16/SUM('Ver-Construção1'!$G$16:'Ver-Construção1'!$J$16))</f>
        <v>#DIV/0!</v>
      </c>
      <c r="M27" t="s">
        <v>14</v>
      </c>
      <c r="N27" s="28" t="e">
        <f>('Ver-Transição1'!$G$10/SUM('Ver-Transição1'!$G$10:'Ver-Transição1'!$J$10))</f>
        <v>#DIV/0!</v>
      </c>
      <c r="O27" s="28" t="e">
        <f>('Ver-Transição1'!$H$10/SUM('Ver-Transição1'!$G$10:'Ver-Transição1'!$J$10))</f>
        <v>#DIV/0!</v>
      </c>
      <c r="P27" s="28" t="e">
        <f>('Ver-Transição1'!$I$10/SUM('Ver-Transição1'!$G$10:'Ver-Transição1'!$J$10))</f>
        <v>#DIV/0!</v>
      </c>
      <c r="Q27" s="28" t="e">
        <f>('Ver-Transição1'!$J$10/SUM('Ver-Transição1'!$G$10:'Ver-Transição1'!$J$10))</f>
        <v>#DIV/0!</v>
      </c>
    </row>
    <row r="28" spans="1:17">
      <c r="A28" t="s">
        <v>5</v>
      </c>
      <c r="B28" s="28" t="e">
        <f>('Ver-Construção1'!$G$18/SUM('Ver-Construção1'!$G$18:'Ver-Construção1'!$J$18))</f>
        <v>#DIV/0!</v>
      </c>
      <c r="C28" s="28" t="e">
        <f>('Ver-Construção1'!$H$18/SUM('Ver-Construção1'!$G$18:'Ver-Construção1'!$J$18))</f>
        <v>#DIV/0!</v>
      </c>
      <c r="D28" s="28" t="e">
        <f>('Ver-Construção1'!$I$18/SUM('Ver-Construção1'!$G$18:'Ver-Construção1'!$J$18))</f>
        <v>#DIV/0!</v>
      </c>
      <c r="E28" s="28" t="e">
        <f>('Ver-Construção1'!$J$18/SUM('Ver-Construção1'!$G$18:'Ver-Construção1'!$J$18))</f>
        <v>#DIV/0!</v>
      </c>
      <c r="M28" t="s">
        <v>4</v>
      </c>
      <c r="N28" s="28" t="e">
        <f>('Ver-Transição1'!$G$14/SUM('Ver-Transição1'!$G$14:'Ver-Transição1'!$J$14))</f>
        <v>#DIV/0!</v>
      </c>
      <c r="O28" s="28" t="e">
        <f>('Ver-Transição1'!$H$14/SUM('Ver-Transição1'!$G$14:'Ver-Transição1'!$J$14))</f>
        <v>#DIV/0!</v>
      </c>
      <c r="P28" s="28" t="e">
        <f>('Ver-Transição1'!$I$14/SUM('Ver-Transição1'!$G$14:'Ver-Transição1'!$J$14))</f>
        <v>#DIV/0!</v>
      </c>
      <c r="Q28" s="28" t="e">
        <f>('Ver-Transição1'!$J$14/SUM('Ver-Transição1'!$G$14:'Ver-Transição1'!$J$14))</f>
        <v>#DIV/0!</v>
      </c>
    </row>
    <row r="29" spans="1:17">
      <c r="A29" t="s">
        <v>7</v>
      </c>
      <c r="B29" s="28" t="e">
        <f>('Ver-Construção1'!$G$21/SUM('Ver-Construção1'!$G$21:'Ver-Construção1'!$J$21))</f>
        <v>#DIV/0!</v>
      </c>
      <c r="C29" s="28" t="e">
        <f>('Ver-Construção1'!$H$21/SUM('Ver-Construção1'!$G$21:'Ver-Construção1'!$J$21))</f>
        <v>#DIV/0!</v>
      </c>
      <c r="D29" s="28" t="e">
        <f>('Ver-Construção1'!$I$21/SUM('Ver-Construção1'!$G$21:'Ver-Construção1'!$J$21))</f>
        <v>#DIV/0!</v>
      </c>
      <c r="E29" s="28" t="e">
        <f>('Ver-Construção1'!$J$21/SUM('Ver-Construção1'!$G$21:'Ver-Construção1'!$J$21))</f>
        <v>#DIV/0!</v>
      </c>
      <c r="M29" t="s">
        <v>36</v>
      </c>
      <c r="N29" s="28" t="e">
        <f>('Ver-Transição1'!$G$16/SUM('Ver-Transição1'!$G$16:'Ver-Transição1'!$J$16))</f>
        <v>#DIV/0!</v>
      </c>
      <c r="O29" s="28" t="e">
        <f>('Ver-Transição1'!$H$16/SUM('Ver-Transição1'!$G$16:'Ver-Transição1'!$J$16))</f>
        <v>#DIV/0!</v>
      </c>
      <c r="P29" s="28" t="e">
        <f>('Ver-Transição1'!$I$16/SUM('Ver-Transição1'!$G$16:'Ver-Transição1'!$J$16))</f>
        <v>#DIV/0!</v>
      </c>
      <c r="Q29" s="28" t="e">
        <f>('Ver-Transição1'!$J$16/SUM('Ver-Transição1'!$G$16:'Ver-Transição1'!$J$16))</f>
        <v>#DIV/0!</v>
      </c>
    </row>
    <row r="30" spans="1:17">
      <c r="A30" t="s">
        <v>6</v>
      </c>
      <c r="B30" s="28" t="e">
        <f>('Ver-Construção1'!$G$23/SUM('Ver-Construção1'!$G$23:'Ver-Construção1'!$J$23))</f>
        <v>#DIV/0!</v>
      </c>
      <c r="C30" s="28" t="e">
        <f>('Ver-Construção1'!$H$23/SUM('Ver-Construção1'!$G$23:'Ver-Construção1'!$J$23))</f>
        <v>#DIV/0!</v>
      </c>
      <c r="D30" s="28" t="e">
        <f>('Ver-Construção1'!$I$23/SUM('Ver-Construção1'!$G$23:'Ver-Construção1'!$J$23))</f>
        <v>#DIV/0!</v>
      </c>
      <c r="E30" s="28" t="e">
        <f>('Ver-Construção1'!$J$23/SUM('Ver-Construção1'!$G$23:'Ver-Construção1'!$J$23))</f>
        <v>#DIV/0!</v>
      </c>
      <c r="M30" t="s">
        <v>5</v>
      </c>
      <c r="N30" s="28" t="e">
        <f>('Ver-Transição1'!$G$18/SUM('Ver-Transição1'!$G$18:'Ver-Transição1'!$J$18))</f>
        <v>#DIV/0!</v>
      </c>
      <c r="O30" s="28" t="e">
        <f>('Ver-Transição1'!$H$18/SUM('Ver-Transição1'!$G$18:'Ver-Transição1'!$J$18))</f>
        <v>#DIV/0!</v>
      </c>
      <c r="P30" s="28" t="e">
        <f>('Ver-Transição1'!$I$18/SUM('Ver-Transição1'!$G$18:'Ver-Transição1'!$J$18))</f>
        <v>#DIV/0!</v>
      </c>
      <c r="Q30" s="28" t="e">
        <f>('Ver-Transição1'!$J$18/SUM('Ver-Transição1'!$G$18:'Ver-Transição1'!$J$18))</f>
        <v>#DIV/0!</v>
      </c>
    </row>
    <row r="31" spans="1:17">
      <c r="A31" t="s">
        <v>8</v>
      </c>
      <c r="B31" s="28" t="e">
        <f>('Ver-Construção1'!$G$30/SUM('Ver-Construção1'!$G$30:'Ver-Construção1'!$J$30))</f>
        <v>#DIV/0!</v>
      </c>
      <c r="C31" s="28" t="e">
        <f>('Ver-Construção1'!$H$30/SUM('Ver-Construção1'!$G$30:'Ver-Construção1'!$J$30))</f>
        <v>#DIV/0!</v>
      </c>
      <c r="D31" s="28" t="e">
        <f>('Ver-Construção1'!$I$30/SUM('Ver-Construção1'!$G$30:'Ver-Construção1'!$J$30))</f>
        <v>#DIV/0!</v>
      </c>
      <c r="E31" s="28" t="e">
        <f>('Ver-Construção1'!$J$30/SUM('Ver-Construção1'!$G$30:'Ver-Construção1'!$J$30))</f>
        <v>#DIV/0!</v>
      </c>
      <c r="M31" t="s">
        <v>6</v>
      </c>
      <c r="N31" s="28" t="e">
        <f>('Ver-Transição1'!$G$20/SUM('Ver-Transição1'!$G$20:'Ver-Transição1'!$J$20))</f>
        <v>#DIV/0!</v>
      </c>
      <c r="O31" s="28" t="e">
        <f>('Ver-Transição1'!$H$20/SUM('Ver-Transição1'!$G$20:'Ver-Transição1'!$J$20))</f>
        <v>#DIV/0!</v>
      </c>
      <c r="P31" s="28" t="e">
        <f>('Ver-Transição1'!$I$20/SUM('Ver-Transição1'!$G$20:'Ver-Transição1'!$J$20))</f>
        <v>#DIV/0!</v>
      </c>
      <c r="Q31" s="28" t="e">
        <f>('Ver-Transição1'!$J$20/SUM('Ver-Transição1'!$G$20:'Ver-Transição1'!$J$20))</f>
        <v>#DIV/0!</v>
      </c>
    </row>
    <row r="32" spans="1:17">
      <c r="A32" t="s">
        <v>13</v>
      </c>
      <c r="B32" s="28" t="e">
        <f>('Ver-Construção1'!$G$38/SUM('Ver-Construção1'!$G$38:'Ver-Construção1'!$J$38))</f>
        <v>#DIV/0!</v>
      </c>
      <c r="C32" s="28" t="e">
        <f>('Ver-Construção1'!$H$38/SUM('Ver-Construção1'!$G$38:'Ver-Construção1'!$J$38))</f>
        <v>#DIV/0!</v>
      </c>
      <c r="D32" s="28" t="e">
        <f>('Ver-Construção1'!$I$38/SUM('Ver-Construção1'!$G$38:'Ver-Construção1'!$J$38))</f>
        <v>#DIV/0!</v>
      </c>
      <c r="E32" s="28" t="e">
        <f>('Ver-Construção1'!$J$38/SUM('Ver-Construção1'!$G$38:'Ver-Construção1'!$J$38))</f>
        <v>#DIV/0!</v>
      </c>
      <c r="M32" t="s">
        <v>8</v>
      </c>
      <c r="N32" s="28" t="e">
        <f>('Ver-Transição1'!$G$26/SUM('Ver-Transição1'!$G$26:'Ver-Transição1'!$J$26))</f>
        <v>#DIV/0!</v>
      </c>
      <c r="O32" s="28" t="e">
        <f>('Ver-Transição1'!$H$26/SUM('Ver-Transição1'!$G$26:'Ver-Transição1'!$J$26))</f>
        <v>#DIV/0!</v>
      </c>
      <c r="P32" s="28" t="e">
        <f>('Ver-Transição1'!$I$26/SUM('Ver-Transição1'!$G$26:'Ver-Transição1'!$J$26))</f>
        <v>#DIV/0!</v>
      </c>
      <c r="Q32" s="28" t="e">
        <f>('Ver-Transição1'!$J$26/SUM('Ver-Transição1'!$G$26:'Ver-Transição1'!$J$26))</f>
        <v>#DIV/0!</v>
      </c>
    </row>
    <row r="33" spans="1:17">
      <c r="A33" t="s">
        <v>70</v>
      </c>
      <c r="B33" s="28" t="e">
        <f>('Ver-Construção1'!$G$45/SUM('Ver-Construção1'!$G$45:'Ver-Construção1'!$J$45))</f>
        <v>#DIV/0!</v>
      </c>
      <c r="C33" s="28" t="e">
        <f>('Ver-Construção1'!$H$45/SUM('Ver-Construção1'!$G$45:'Ver-Construção1'!$J$45))</f>
        <v>#DIV/0!</v>
      </c>
      <c r="D33" s="28" t="e">
        <f>('Ver-Construção1'!$I$45/SUM('Ver-Construção1'!$G$45:'Ver-Construção1'!$J$45))</f>
        <v>#DIV/0!</v>
      </c>
      <c r="E33" s="28" t="e">
        <f>('Ver-Construção1'!$J$45/SUM('Ver-Construção1'!$G$45:'Ver-Construção1'!$J$45))</f>
        <v>#DIV/0!</v>
      </c>
      <c r="M33" t="s">
        <v>9</v>
      </c>
      <c r="N33" s="28" t="e">
        <f>('Ver-Transição1'!$G$30/SUM('Ver-Transição1'!$G$30:'Ver-Transição1'!$J$30))</f>
        <v>#DIV/0!</v>
      </c>
      <c r="O33" s="28" t="e">
        <f>('Ver-Transição1'!$H$30/SUM('Ver-Transição1'!$G$30:'Ver-Transição1'!$J$30))</f>
        <v>#DIV/0!</v>
      </c>
      <c r="P33" s="28" t="e">
        <f>('Ver-Transição1'!$I$30/SUM('Ver-Transição1'!$G$30:'Ver-Transição1'!$J$30))</f>
        <v>#DIV/0!</v>
      </c>
      <c r="Q33" s="28" t="e">
        <f>('Ver-Transição1'!$J$30/SUM('Ver-Transição1'!$G$30:'Ver-Transição1'!$J$30))</f>
        <v>#DIV/0!</v>
      </c>
    </row>
    <row r="34" spans="1:17">
      <c r="A34" t="s">
        <v>15</v>
      </c>
      <c r="B34" s="28" t="e">
        <f>('Ver-Construção1'!$G$49/SUM('Ver-Construção1'!$G$49:'Ver-Construção1'!$J$49))</f>
        <v>#DIV/0!</v>
      </c>
      <c r="C34" s="28" t="e">
        <f>('Ver-Construção1'!$H$49/SUM('Ver-Construção1'!$G$49:'Ver-Construção1'!$J$49))</f>
        <v>#DIV/0!</v>
      </c>
      <c r="D34" s="28" t="e">
        <f>('Ver-Construção1'!$I$49/SUM('Ver-Construção1'!$G$49:'Ver-Construção1'!$J$49))</f>
        <v>#DIV/0!</v>
      </c>
      <c r="E34" s="28" t="e">
        <f>('Ver-Construção1'!$J$49/SUM('Ver-Construção1'!$G$49:'Ver-Construção1'!$J$49))</f>
        <v>#DIV/0!</v>
      </c>
      <c r="M34" t="s">
        <v>10</v>
      </c>
      <c r="N34" s="27" t="e">
        <f>('Ver-Transição1'!$G$33/SUM('Ver-Transição1'!$G$33:'Ver-Transição1'!$J$33))</f>
        <v>#DIV/0!</v>
      </c>
      <c r="O34" s="28" t="e">
        <f>('Ver-Transição1'!$H$33/SUM('Ver-Transição1'!$G$33:'Ver-Transição1'!$J$33))</f>
        <v>#DIV/0!</v>
      </c>
      <c r="P34" s="28" t="e">
        <f>('Ver-Transição1'!$I$33/SUM('Ver-Transição1'!$G$33:'Ver-Transição1'!$J$33))</f>
        <v>#DIV/0!</v>
      </c>
      <c r="Q34" s="28" t="e">
        <f>('Ver-Transição1'!$J$33/SUM('Ver-Transição1'!$G$33:'Ver-Transição1'!$J$33))</f>
        <v>#DIV/0!</v>
      </c>
    </row>
    <row r="35" spans="1:17">
      <c r="M35" t="s">
        <v>13</v>
      </c>
      <c r="N35" s="28" t="e">
        <f>('Ver-Transição1'!$G$36/SUM('Ver-Transição1'!$G$36:'Ver-Transição1'!$J$36))</f>
        <v>#DIV/0!</v>
      </c>
      <c r="O35" s="28" t="e">
        <f>('Ver-Transição1'!$H$36/SUM('Ver-Transição1'!$G$36:'Ver-Transição1'!$J$36))</f>
        <v>#DIV/0!</v>
      </c>
      <c r="P35" s="28" t="e">
        <f>('Ver-Transição1'!$I$36/SUM('Ver-Transição1'!$G$36:'Ver-Transição1'!$J$36))</f>
        <v>#DIV/0!</v>
      </c>
      <c r="Q35" s="28" t="e">
        <f>('Ver-Transição1'!$J$36/SUM('Ver-Transição1'!$G$36:'Ver-Transição1'!$J$36))</f>
        <v>#DIV/0!</v>
      </c>
    </row>
    <row r="36" spans="1:17">
      <c r="M36" t="s">
        <v>70</v>
      </c>
      <c r="N36" s="28" t="e">
        <f>('Ver-Transição1'!$G$44/SUM('Ver-Transição1'!$G$44:'Ver-Transição1'!$J$44))</f>
        <v>#DIV/0!</v>
      </c>
      <c r="O36" s="28" t="e">
        <f>('Ver-Transição1'!$H$44/SUM('Ver-Transição1'!$G$44:'Ver-Transição1'!$J$44))</f>
        <v>#DIV/0!</v>
      </c>
      <c r="P36" s="28" t="e">
        <f>('Ver-Transição1'!$I$44/SUM('Ver-Transição1'!$G$44:'Ver-Transição1'!$J$44))</f>
        <v>#DIV/0!</v>
      </c>
      <c r="Q36" s="28" t="e">
        <f>('Ver-Transição1'!$J$44/SUM('Ver-Transição1'!$G$44:'Ver-Transição1'!$J$44))</f>
        <v>#DIV/0!</v>
      </c>
    </row>
    <row r="37" spans="1:17">
      <c r="M37" t="s">
        <v>15</v>
      </c>
      <c r="N37" s="28" t="e">
        <f>('Ver-Transição1'!$G$48/SUM('Ver-Transição1'!$G$48:'Ver-Transição1'!$J$48))</f>
        <v>#DIV/0!</v>
      </c>
      <c r="O37" s="28" t="e">
        <f>('Ver-Transição1'!$H$48/SUM('Ver-Transição1'!$G$48:'Ver-Transição1'!$J$48))</f>
        <v>#DIV/0!</v>
      </c>
      <c r="P37" s="28" t="e">
        <f>('Ver-Transição1'!$I$48/SUM('Ver-Transição1'!$G$48:'Ver-Transição1'!$J$48))</f>
        <v>#DIV/0!</v>
      </c>
      <c r="Q37" s="28" t="e">
        <f>('Ver-Transição1'!$J$48/SUM('Ver-Transição1'!$G$48:'Ver-Transição1'!$J$48))</f>
        <v>#DIV/0!</v>
      </c>
    </row>
  </sheetData>
  <pageMargins left="0.511811024" right="0.511811024" top="0.78740157499999996" bottom="0.78740157499999996" header="0.31496062000000002" footer="0.31496062000000002"/>
  <ignoredErrors>
    <ignoredError sqref="P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2"/>
  <sheetViews>
    <sheetView topLeftCell="A19" zoomScale="90" zoomScaleNormal="90" workbookViewId="0">
      <selection activeCell="N18" sqref="N18:N19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27.28515625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</cols>
  <sheetData>
    <row r="1" spans="1:10" ht="19.5" customHeight="1">
      <c r="A1" s="36" t="s">
        <v>16</v>
      </c>
      <c r="B1" s="36"/>
      <c r="C1" s="36"/>
      <c r="D1" s="36"/>
      <c r="E1" s="36"/>
      <c r="F1" s="36"/>
    </row>
    <row r="2" spans="1:10" ht="18.75" customHeight="1" thickBot="1">
      <c r="A2" s="37" t="s">
        <v>25</v>
      </c>
      <c r="B2" s="37"/>
      <c r="C2" s="29">
        <v>45567</v>
      </c>
      <c r="D2" s="42" t="s">
        <v>46</v>
      </c>
      <c r="E2" s="43"/>
      <c r="F2" s="30">
        <f>COUNTIF(D5:D52,"Sim")/(COUNTA(D5:D52)-COUNTIF(D5:D52,"NA"))</f>
        <v>0.82352941176470584</v>
      </c>
    </row>
    <row r="3" spans="1:10" ht="16.5" thickBot="1">
      <c r="A3" s="37" t="s">
        <v>26</v>
      </c>
      <c r="B3" s="37"/>
      <c r="C3" s="13" t="s">
        <v>126</v>
      </c>
      <c r="D3" s="39" t="s">
        <v>45</v>
      </c>
      <c r="E3" s="40"/>
      <c r="F3" s="41"/>
    </row>
    <row r="4" spans="1:10" ht="15">
      <c r="A4" s="6" t="s">
        <v>22</v>
      </c>
      <c r="B4" s="6" t="s">
        <v>24</v>
      </c>
      <c r="C4" s="6" t="s">
        <v>23</v>
      </c>
      <c r="D4" s="14" t="s">
        <v>29</v>
      </c>
      <c r="E4" s="15" t="s">
        <v>28</v>
      </c>
      <c r="F4" s="15" t="s">
        <v>27</v>
      </c>
    </row>
    <row r="5" spans="1:10" ht="15">
      <c r="A5" s="34" t="s">
        <v>0</v>
      </c>
      <c r="B5" s="9"/>
      <c r="C5" s="10" t="s">
        <v>1</v>
      </c>
      <c r="D5" s="12"/>
      <c r="E5" s="12"/>
      <c r="F5" s="12"/>
      <c r="G5">
        <f>COUNTIF(D6,"Sim")</f>
        <v>0</v>
      </c>
      <c r="H5">
        <f>COUNTIF(D6,"Parcialmente")</f>
        <v>0</v>
      </c>
      <c r="I5">
        <f>COUNTIF(D6,"Não")</f>
        <v>1</v>
      </c>
      <c r="J5">
        <f>COUNTIF(D6,"NA")</f>
        <v>0</v>
      </c>
    </row>
    <row r="6" spans="1:10" ht="15">
      <c r="A6" s="38"/>
      <c r="B6" s="5">
        <v>1</v>
      </c>
      <c r="C6" s="8" t="s">
        <v>33</v>
      </c>
      <c r="D6" s="3" t="s">
        <v>128</v>
      </c>
      <c r="E6" s="8"/>
      <c r="F6" s="8"/>
    </row>
    <row r="7" spans="1:10" ht="15" customHeight="1">
      <c r="A7" s="34" t="s">
        <v>17</v>
      </c>
      <c r="B7" s="9"/>
      <c r="C7" s="10" t="s">
        <v>2</v>
      </c>
      <c r="D7" s="12"/>
      <c r="E7" s="12"/>
      <c r="F7" s="12"/>
      <c r="G7">
        <f>COUNTIF(D8:D12,"Sim")</f>
        <v>4</v>
      </c>
      <c r="H7">
        <f>COUNTIF(D8:D12,"Parcialmente")</f>
        <v>0</v>
      </c>
      <c r="I7">
        <f>COUNTIF(D8:D12,"Não")</f>
        <v>0</v>
      </c>
      <c r="J7">
        <f>COUNTIF(D8:D12,"NA")</f>
        <v>0</v>
      </c>
    </row>
    <row r="8" spans="1:10" ht="15" customHeight="1">
      <c r="A8" s="35"/>
      <c r="B8" s="22">
        <v>2</v>
      </c>
      <c r="C8" s="25" t="s">
        <v>98</v>
      </c>
      <c r="D8" s="3" t="s">
        <v>127</v>
      </c>
      <c r="E8" s="8"/>
      <c r="F8" s="8"/>
    </row>
    <row r="9" spans="1:10" ht="15">
      <c r="A9" s="35"/>
      <c r="B9" s="5">
        <v>3</v>
      </c>
      <c r="C9" s="8" t="s">
        <v>31</v>
      </c>
      <c r="D9" s="3" t="s">
        <v>127</v>
      </c>
      <c r="E9" s="8"/>
      <c r="F9" s="8"/>
    </row>
    <row r="10" spans="1:10" ht="15">
      <c r="A10" s="35"/>
      <c r="B10" s="5">
        <v>4</v>
      </c>
      <c r="C10" s="8" t="s">
        <v>103</v>
      </c>
      <c r="D10" s="3" t="s">
        <v>127</v>
      </c>
      <c r="E10" s="8"/>
      <c r="F10" s="8"/>
    </row>
    <row r="11" spans="1:10" s="1" customFormat="1" ht="15">
      <c r="A11" s="35"/>
      <c r="B11" s="5">
        <v>5</v>
      </c>
      <c r="C11" s="8" t="s">
        <v>32</v>
      </c>
      <c r="D11" s="3" t="s">
        <v>127</v>
      </c>
      <c r="E11" s="8"/>
      <c r="F11" s="8"/>
    </row>
    <row r="12" spans="1:10" ht="16.5" customHeight="1">
      <c r="A12" s="35"/>
      <c r="B12" s="5">
        <v>6</v>
      </c>
      <c r="C12" s="8" t="s">
        <v>42</v>
      </c>
      <c r="D12" s="3"/>
      <c r="E12" s="8"/>
      <c r="F12" s="8"/>
    </row>
    <row r="13" spans="1:10" ht="15">
      <c r="A13" s="35"/>
      <c r="B13" s="9"/>
      <c r="C13" s="10" t="s">
        <v>3</v>
      </c>
      <c r="D13" s="12"/>
      <c r="E13" s="12"/>
      <c r="F13" s="12"/>
      <c r="G13">
        <f>COUNTIF(D14:D18,"Sim")</f>
        <v>5</v>
      </c>
      <c r="H13">
        <f>COUNTIF(D14:D18,"Parcialmente")</f>
        <v>0</v>
      </c>
      <c r="I13">
        <f>COUNTIF(D14:D18,"Não")</f>
        <v>0</v>
      </c>
      <c r="J13">
        <f>COUNTIF(D14:D18,"NA")</f>
        <v>0</v>
      </c>
    </row>
    <row r="14" spans="1:10" ht="15">
      <c r="A14" s="35"/>
      <c r="B14" s="23">
        <v>7</v>
      </c>
      <c r="C14" s="25" t="s">
        <v>98</v>
      </c>
      <c r="D14" s="3" t="s">
        <v>127</v>
      </c>
      <c r="E14" s="8"/>
      <c r="F14" s="8"/>
    </row>
    <row r="15" spans="1:10" s="1" customFormat="1" ht="30">
      <c r="A15" s="35"/>
      <c r="B15" s="5">
        <v>8</v>
      </c>
      <c r="C15" s="8" t="s">
        <v>34</v>
      </c>
      <c r="D15" s="3" t="s">
        <v>127</v>
      </c>
      <c r="E15" s="8"/>
      <c r="F15" s="8"/>
    </row>
    <row r="16" spans="1:10" s="1" customFormat="1" ht="30">
      <c r="A16" s="35"/>
      <c r="B16" s="5">
        <v>9</v>
      </c>
      <c r="C16" s="8" t="s">
        <v>105</v>
      </c>
      <c r="D16" s="3" t="s">
        <v>127</v>
      </c>
      <c r="E16" s="8"/>
      <c r="F16" s="8"/>
    </row>
    <row r="17" spans="1:10" s="1" customFormat="1" ht="15">
      <c r="A17" s="35"/>
      <c r="B17" s="23">
        <v>10</v>
      </c>
      <c r="C17" s="25" t="s">
        <v>102</v>
      </c>
      <c r="D17" s="3" t="s">
        <v>127</v>
      </c>
      <c r="E17" s="8"/>
      <c r="F17" s="8"/>
    </row>
    <row r="18" spans="1:10" s="1" customFormat="1" ht="15">
      <c r="A18" s="35"/>
      <c r="B18" s="5">
        <v>11</v>
      </c>
      <c r="C18" s="8" t="s">
        <v>101</v>
      </c>
      <c r="D18" s="3" t="s">
        <v>127</v>
      </c>
      <c r="E18" s="8"/>
      <c r="F18" s="8"/>
    </row>
    <row r="19" spans="1:10" ht="15">
      <c r="A19" s="35"/>
      <c r="B19" s="9"/>
      <c r="C19" s="10" t="s">
        <v>14</v>
      </c>
      <c r="D19" s="12"/>
      <c r="E19" s="12"/>
      <c r="F19" s="12"/>
      <c r="G19">
        <f>COUNTIF(D20:D21,"Sim")</f>
        <v>2</v>
      </c>
      <c r="H19">
        <f>COUNTIF(D20:D21,"Parcialmente")</f>
        <v>0</v>
      </c>
      <c r="I19">
        <f>COUNTIF(D20:D21,"Não")</f>
        <v>0</v>
      </c>
      <c r="J19">
        <f>COUNTIF(D20:D21,"NA")</f>
        <v>0</v>
      </c>
    </row>
    <row r="20" spans="1:10" ht="30">
      <c r="A20" s="35"/>
      <c r="B20" s="23">
        <v>12</v>
      </c>
      <c r="C20" s="25" t="s">
        <v>104</v>
      </c>
      <c r="D20" s="3" t="s">
        <v>127</v>
      </c>
      <c r="E20" s="8"/>
      <c r="F20" s="8"/>
    </row>
    <row r="21" spans="1:10" ht="30">
      <c r="A21" s="35"/>
      <c r="B21" s="5">
        <v>13</v>
      </c>
      <c r="C21" s="8" t="s">
        <v>106</v>
      </c>
      <c r="D21" s="3" t="s">
        <v>127</v>
      </c>
      <c r="E21" s="8"/>
      <c r="F21" s="8"/>
    </row>
    <row r="22" spans="1:10" ht="15">
      <c r="A22" s="35"/>
      <c r="B22" s="9"/>
      <c r="C22" s="10" t="s">
        <v>4</v>
      </c>
      <c r="D22" s="12"/>
      <c r="E22" s="12"/>
      <c r="F22" s="12"/>
      <c r="G22">
        <f>COUNTIF(D23:D24,"Sim")</f>
        <v>2</v>
      </c>
      <c r="H22">
        <f>COUNTIF(D23:D24,"Parcialmente")</f>
        <v>0</v>
      </c>
      <c r="I22">
        <f>COUNTIF(D23:D24,"Não")</f>
        <v>0</v>
      </c>
      <c r="J22">
        <f>COUNTIF(D23:D24,"NA")</f>
        <v>0</v>
      </c>
    </row>
    <row r="23" spans="1:10" ht="15">
      <c r="A23" s="35"/>
      <c r="B23" s="23">
        <v>14</v>
      </c>
      <c r="C23" s="25" t="s">
        <v>98</v>
      </c>
      <c r="D23" s="3" t="s">
        <v>127</v>
      </c>
      <c r="E23" s="8"/>
      <c r="F23" s="8"/>
    </row>
    <row r="24" spans="1:10" ht="15">
      <c r="A24" s="35"/>
      <c r="B24" s="5">
        <v>15</v>
      </c>
      <c r="C24" s="8" t="s">
        <v>35</v>
      </c>
      <c r="D24" s="3" t="s">
        <v>127</v>
      </c>
      <c r="E24" s="8"/>
      <c r="F24" s="8"/>
    </row>
    <row r="25" spans="1:10" ht="15">
      <c r="A25" s="35"/>
      <c r="B25" s="9"/>
      <c r="C25" s="10" t="s">
        <v>36</v>
      </c>
      <c r="D25" s="12"/>
      <c r="E25" s="12"/>
      <c r="F25" s="12"/>
      <c r="G25">
        <f>COUNTIF(D26:D27,"Sim")</f>
        <v>2</v>
      </c>
      <c r="H25">
        <f>COUNTIF(D26:D27,"Parcialmente")</f>
        <v>0</v>
      </c>
      <c r="I25">
        <f>COUNTIF(D26:D27,"Não")</f>
        <v>0</v>
      </c>
      <c r="J25">
        <f>COUNTIF(D26:D27,"NA")</f>
        <v>0</v>
      </c>
    </row>
    <row r="26" spans="1:10" ht="15">
      <c r="A26" s="35"/>
      <c r="B26" s="23">
        <v>16</v>
      </c>
      <c r="C26" s="25" t="s">
        <v>98</v>
      </c>
      <c r="D26" s="3" t="s">
        <v>127</v>
      </c>
      <c r="E26" s="8"/>
      <c r="F26" s="8"/>
    </row>
    <row r="27" spans="1:10" ht="15">
      <c r="A27" s="35"/>
      <c r="B27" s="5">
        <v>17</v>
      </c>
      <c r="C27" s="8" t="s">
        <v>37</v>
      </c>
      <c r="D27" s="3" t="s">
        <v>127</v>
      </c>
      <c r="E27" s="8"/>
      <c r="F27" s="8"/>
    </row>
    <row r="28" spans="1:10" ht="15">
      <c r="A28" s="34" t="s">
        <v>11</v>
      </c>
      <c r="B28" s="9"/>
      <c r="C28" s="10" t="s">
        <v>12</v>
      </c>
      <c r="D28" s="12"/>
      <c r="E28" s="12"/>
      <c r="F28" s="12"/>
      <c r="G28">
        <f>COUNTIF(D29,"Sim")</f>
        <v>1</v>
      </c>
      <c r="H28">
        <f>COUNTIF(D29,"Parcialmente")</f>
        <v>0</v>
      </c>
      <c r="I28">
        <f>COUNTIF(D29,"Não")</f>
        <v>0</v>
      </c>
      <c r="J28">
        <f>COUNTIF(D29,"NA")</f>
        <v>0</v>
      </c>
    </row>
    <row r="29" spans="1:10" ht="15">
      <c r="A29" s="35"/>
      <c r="B29" s="23">
        <v>18</v>
      </c>
      <c r="C29" s="25" t="s">
        <v>98</v>
      </c>
      <c r="D29" s="3" t="s">
        <v>127</v>
      </c>
      <c r="E29" s="8"/>
      <c r="F29" s="8"/>
    </row>
    <row r="30" spans="1:10" ht="15">
      <c r="A30" s="35"/>
      <c r="B30" s="9"/>
      <c r="C30" s="10" t="s">
        <v>118</v>
      </c>
      <c r="D30" s="3"/>
      <c r="E30" s="8"/>
      <c r="F30" s="8"/>
      <c r="G30">
        <f>COUNTIF(D31:D33,"Sim")</f>
        <v>3</v>
      </c>
      <c r="H30">
        <f>COUNTIF(D31:D33,"Parcialmente")</f>
        <v>0</v>
      </c>
      <c r="I30">
        <f>COUNTIF(D31:D33,"Não")</f>
        <v>0</v>
      </c>
      <c r="J30">
        <f>COUNTIF(D31:D33,"NA")</f>
        <v>0</v>
      </c>
    </row>
    <row r="31" spans="1:10" ht="15">
      <c r="A31" s="35"/>
      <c r="B31" s="23">
        <v>18</v>
      </c>
      <c r="C31" s="25" t="s">
        <v>98</v>
      </c>
      <c r="D31" s="3" t="s">
        <v>127</v>
      </c>
      <c r="E31" s="8"/>
      <c r="F31" s="8"/>
    </row>
    <row r="32" spans="1:10" ht="15">
      <c r="A32" s="35"/>
      <c r="B32" s="5">
        <v>19</v>
      </c>
      <c r="C32" s="8" t="s">
        <v>119</v>
      </c>
      <c r="D32" s="3" t="s">
        <v>127</v>
      </c>
      <c r="E32" s="8"/>
      <c r="F32" s="8"/>
    </row>
    <row r="33" spans="1:10" ht="15">
      <c r="A33" s="35"/>
      <c r="B33" s="5">
        <v>20</v>
      </c>
      <c r="C33" s="8" t="s">
        <v>120</v>
      </c>
      <c r="D33" s="3" t="s">
        <v>127</v>
      </c>
      <c r="E33" s="8"/>
      <c r="F33" s="8"/>
    </row>
    <row r="34" spans="1:10" ht="15">
      <c r="A34" s="35"/>
      <c r="B34" s="9"/>
      <c r="C34" s="10" t="s">
        <v>13</v>
      </c>
      <c r="D34" s="12"/>
      <c r="E34" s="12"/>
      <c r="F34" s="12"/>
      <c r="G34">
        <f>COUNTIF(D35:D43,"Sim")</f>
        <v>5</v>
      </c>
      <c r="H34">
        <f>COUNTIF(D35:D43,"Parcialmente")</f>
        <v>1</v>
      </c>
      <c r="I34">
        <f>COUNTIF(D35:D43,"Não")</f>
        <v>3</v>
      </c>
      <c r="J34">
        <f>COUNTIF(D35:D43,"NA")</f>
        <v>0</v>
      </c>
    </row>
    <row r="35" spans="1:10" ht="15">
      <c r="A35" s="35"/>
      <c r="B35" s="23">
        <v>21</v>
      </c>
      <c r="C35" s="25" t="s">
        <v>98</v>
      </c>
      <c r="D35" s="3" t="s">
        <v>127</v>
      </c>
      <c r="E35" s="8"/>
      <c r="F35" s="8"/>
    </row>
    <row r="36" spans="1:10" ht="15">
      <c r="A36" s="35"/>
      <c r="B36" s="5">
        <v>22</v>
      </c>
      <c r="C36" s="8" t="s">
        <v>43</v>
      </c>
      <c r="D36" s="3" t="s">
        <v>127</v>
      </c>
      <c r="E36" s="8"/>
      <c r="F36" s="8"/>
    </row>
    <row r="37" spans="1:10" ht="15">
      <c r="A37" s="35"/>
      <c r="B37" s="5">
        <v>23</v>
      </c>
      <c r="C37" s="8" t="s">
        <v>112</v>
      </c>
      <c r="D37" s="3" t="s">
        <v>127</v>
      </c>
      <c r="E37" s="8"/>
      <c r="F37" s="8"/>
    </row>
    <row r="38" spans="1:10" ht="60">
      <c r="A38" s="35"/>
      <c r="B38" s="5">
        <v>24</v>
      </c>
      <c r="C38" s="8" t="s">
        <v>108</v>
      </c>
      <c r="D38" s="3" t="s">
        <v>128</v>
      </c>
      <c r="E38" s="8" t="s">
        <v>131</v>
      </c>
      <c r="F38" s="8"/>
    </row>
    <row r="39" spans="1:10" ht="15">
      <c r="A39" s="35"/>
      <c r="B39" s="5">
        <v>25</v>
      </c>
      <c r="C39" s="8" t="s">
        <v>109</v>
      </c>
      <c r="D39" s="3" t="s">
        <v>127</v>
      </c>
      <c r="E39" s="8"/>
      <c r="F39" s="8"/>
    </row>
    <row r="40" spans="1:10" ht="15">
      <c r="A40" s="35"/>
      <c r="B40" s="5">
        <v>26</v>
      </c>
      <c r="C40" s="8" t="s">
        <v>113</v>
      </c>
      <c r="D40" s="3" t="s">
        <v>128</v>
      </c>
      <c r="E40" t="s">
        <v>132</v>
      </c>
      <c r="F40" s="8"/>
    </row>
    <row r="41" spans="1:10" ht="18.75" customHeight="1">
      <c r="A41" s="35"/>
      <c r="B41" s="5">
        <v>27</v>
      </c>
      <c r="C41" s="8" t="s">
        <v>110</v>
      </c>
      <c r="D41" s="3" t="s">
        <v>128</v>
      </c>
      <c r="E41" s="8"/>
      <c r="F41" s="8"/>
    </row>
    <row r="42" spans="1:10" ht="15">
      <c r="A42" s="35"/>
      <c r="B42" s="5">
        <v>28</v>
      </c>
      <c r="C42" s="8" t="s">
        <v>111</v>
      </c>
      <c r="D42" s="8" t="s">
        <v>127</v>
      </c>
      <c r="E42" s="8"/>
      <c r="F42" s="8"/>
    </row>
    <row r="43" spans="1:10" ht="30">
      <c r="A43" s="24"/>
      <c r="B43" s="5">
        <v>29</v>
      </c>
      <c r="C43" s="8" t="s">
        <v>114</v>
      </c>
      <c r="D43" s="8" t="s">
        <v>129</v>
      </c>
      <c r="E43" s="8" t="s">
        <v>133</v>
      </c>
      <c r="F43" s="8"/>
    </row>
    <row r="44" spans="1:10" ht="15" customHeight="1">
      <c r="A44" s="32" t="s">
        <v>30</v>
      </c>
      <c r="B44" s="9"/>
      <c r="C44" s="10" t="s">
        <v>70</v>
      </c>
      <c r="D44" s="12"/>
      <c r="E44" s="12"/>
      <c r="F44" s="12"/>
      <c r="G44">
        <f>COUNTIF(D45:D48,"Sim")</f>
        <v>3</v>
      </c>
      <c r="H44">
        <f>COUNTIF(D45:D48,"Parcialmente")</f>
        <v>0</v>
      </c>
      <c r="I44">
        <f>COUNTIF(D45:D48,"Não")</f>
        <v>1</v>
      </c>
      <c r="J44">
        <f>COUNTIF(D45:D48,"NA")</f>
        <v>0</v>
      </c>
    </row>
    <row r="45" spans="1:10" ht="30">
      <c r="A45" s="33"/>
      <c r="B45" s="23">
        <v>30</v>
      </c>
      <c r="C45" s="25" t="s">
        <v>99</v>
      </c>
      <c r="D45" s="3" t="s">
        <v>127</v>
      </c>
      <c r="E45" s="8"/>
      <c r="F45" s="8"/>
    </row>
    <row r="46" spans="1:10" ht="15">
      <c r="A46" s="33"/>
      <c r="B46" s="5">
        <v>31</v>
      </c>
      <c r="C46" s="8" t="s">
        <v>38</v>
      </c>
      <c r="D46" s="3" t="s">
        <v>127</v>
      </c>
      <c r="E46" s="8"/>
      <c r="F46" s="8"/>
    </row>
    <row r="47" spans="1:10" ht="15">
      <c r="A47" s="33"/>
      <c r="B47" s="5">
        <v>32</v>
      </c>
      <c r="C47" s="8" t="s">
        <v>39</v>
      </c>
      <c r="D47" s="3" t="s">
        <v>127</v>
      </c>
      <c r="E47" s="8"/>
      <c r="F47" s="8"/>
    </row>
    <row r="48" spans="1:10" ht="20.25" customHeight="1">
      <c r="A48" s="33"/>
      <c r="B48" s="5">
        <v>33</v>
      </c>
      <c r="C48" s="8" t="s">
        <v>44</v>
      </c>
      <c r="D48" s="3" t="s">
        <v>128</v>
      </c>
      <c r="E48" s="8"/>
      <c r="F48" s="8" t="s">
        <v>134</v>
      </c>
    </row>
    <row r="49" spans="1:10" ht="15">
      <c r="A49" s="33"/>
      <c r="B49" s="9"/>
      <c r="C49" s="10" t="s">
        <v>15</v>
      </c>
      <c r="D49" s="12"/>
      <c r="E49" s="12"/>
      <c r="F49" s="12"/>
      <c r="G49">
        <f>COUNTIF(D50:D52,"Sim")</f>
        <v>1</v>
      </c>
      <c r="H49">
        <f>COUNTIF(D50:D52,"Parcialmente")</f>
        <v>0</v>
      </c>
      <c r="I49">
        <f>COUNTIF(D50:D52,"Não")</f>
        <v>0</v>
      </c>
      <c r="J49">
        <f>COUNTIF(D50:D52,"NA")</f>
        <v>2</v>
      </c>
    </row>
    <row r="50" spans="1:10" ht="15">
      <c r="A50" s="33"/>
      <c r="B50" s="23">
        <v>34</v>
      </c>
      <c r="C50" s="25" t="s">
        <v>98</v>
      </c>
      <c r="D50" s="3" t="s">
        <v>127</v>
      </c>
      <c r="E50" s="8"/>
      <c r="F50" s="8"/>
    </row>
    <row r="51" spans="1:10" ht="15">
      <c r="A51" s="33"/>
      <c r="B51" s="5">
        <v>35</v>
      </c>
      <c r="C51" s="8" t="s">
        <v>47</v>
      </c>
      <c r="D51" s="3" t="s">
        <v>130</v>
      </c>
      <c r="E51" s="8"/>
      <c r="F51" s="8"/>
    </row>
    <row r="52" spans="1:10" ht="15">
      <c r="A52" s="33"/>
      <c r="B52" s="5">
        <v>36</v>
      </c>
      <c r="C52" s="8" t="s">
        <v>41</v>
      </c>
      <c r="D52" s="3" t="s">
        <v>130</v>
      </c>
      <c r="E52" s="8"/>
      <c r="F52" s="8"/>
    </row>
  </sheetData>
  <mergeCells count="9">
    <mergeCell ref="A44:A52"/>
    <mergeCell ref="A28:A42"/>
    <mergeCell ref="A1:F1"/>
    <mergeCell ref="A2:B2"/>
    <mergeCell ref="A3:B3"/>
    <mergeCell ref="A5:A6"/>
    <mergeCell ref="A7:A27"/>
    <mergeCell ref="D3:F3"/>
    <mergeCell ref="D2:E2"/>
  </mergeCells>
  <dataValidations count="2">
    <dataValidation type="list" allowBlank="1" showInputMessage="1" showErrorMessage="1" sqref="D30">
      <formula1>"Sim,Não,NA"</formula1>
    </dataValidation>
    <dataValidation type="list" allowBlank="1" showInputMessage="1" showErrorMessage="1" sqref="D6 D20:D21 D23:D24 D26:D27 D29 D31:D33 D45:D48 D50:D52 D14:D18 D8:D12 D35:D43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8"/>
  <sheetViews>
    <sheetView tabSelected="1" topLeftCell="A19" workbookViewId="0">
      <selection activeCell="D48" sqref="D48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6" t="s">
        <v>16</v>
      </c>
      <c r="B1" s="36"/>
      <c r="C1" s="36"/>
      <c r="D1" s="36"/>
      <c r="E1" s="36"/>
      <c r="F1" s="36"/>
    </row>
    <row r="2" spans="1:10" ht="18.75" customHeight="1" thickBot="1">
      <c r="A2" s="37" t="s">
        <v>25</v>
      </c>
      <c r="B2" s="37"/>
      <c r="C2" s="29">
        <v>45587</v>
      </c>
      <c r="D2" s="42" t="s">
        <v>46</v>
      </c>
      <c r="E2" s="43"/>
      <c r="F2" s="21">
        <f>COUNTIF(D5:D48,"Sim")/(COUNTA(D5:D49)-COUNTIF(D5:D49,"NA"))</f>
        <v>0.84615384615384615</v>
      </c>
    </row>
    <row r="3" spans="1:10" ht="16.5" thickBot="1">
      <c r="A3" s="37" t="s">
        <v>26</v>
      </c>
      <c r="B3" s="37"/>
      <c r="C3" s="13" t="s">
        <v>126</v>
      </c>
      <c r="D3" s="39" t="s">
        <v>45</v>
      </c>
      <c r="E3" s="40"/>
      <c r="F3" s="41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4" t="s">
        <v>17</v>
      </c>
      <c r="B5" s="9"/>
      <c r="C5" s="10" t="s">
        <v>2</v>
      </c>
      <c r="D5" s="12"/>
      <c r="E5" s="12"/>
      <c r="F5" s="12"/>
    </row>
    <row r="6" spans="1:10" ht="30">
      <c r="A6" s="35"/>
      <c r="B6" s="5">
        <v>1</v>
      </c>
      <c r="C6" s="8" t="s">
        <v>48</v>
      </c>
      <c r="D6" s="3" t="s">
        <v>130</v>
      </c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1</v>
      </c>
    </row>
    <row r="7" spans="1:10" ht="15">
      <c r="A7" s="35"/>
      <c r="B7" s="9"/>
      <c r="C7" s="10" t="s">
        <v>3</v>
      </c>
      <c r="D7" s="12"/>
      <c r="E7" s="12"/>
      <c r="F7" s="12"/>
    </row>
    <row r="8" spans="1:10" s="1" customFormat="1" ht="30">
      <c r="A8" s="35"/>
      <c r="B8" s="5">
        <v>2</v>
      </c>
      <c r="C8" s="8" t="s">
        <v>49</v>
      </c>
      <c r="D8" s="3" t="s">
        <v>127</v>
      </c>
      <c r="E8" s="8"/>
      <c r="F8" s="8"/>
      <c r="G8">
        <f>COUNTIF(D8,"Sim")</f>
        <v>1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5"/>
      <c r="B9" s="9"/>
      <c r="C9" s="10" t="s">
        <v>14</v>
      </c>
      <c r="D9" s="12"/>
      <c r="E9" s="12"/>
      <c r="F9" s="12"/>
    </row>
    <row r="10" spans="1:10" ht="45">
      <c r="A10" s="35"/>
      <c r="B10" s="23">
        <v>3</v>
      </c>
      <c r="C10" s="25" t="s">
        <v>71</v>
      </c>
      <c r="D10" s="3" t="s">
        <v>128</v>
      </c>
      <c r="E10" s="8"/>
      <c r="F10" s="8"/>
      <c r="G10">
        <f>COUNTIF(D10:D13,"Sim")</f>
        <v>2</v>
      </c>
      <c r="H10">
        <f>COUNTIF(D10:D13,"Parcialmente")</f>
        <v>0</v>
      </c>
      <c r="I10">
        <f>COUNTIF(D10:D13,"Não")</f>
        <v>1</v>
      </c>
      <c r="J10">
        <f>COUNTIF(D10:D13,"NA")</f>
        <v>1</v>
      </c>
    </row>
    <row r="11" spans="1:10" ht="45">
      <c r="A11" s="35"/>
      <c r="B11" s="23">
        <v>4</v>
      </c>
      <c r="C11" s="25" t="s">
        <v>107</v>
      </c>
      <c r="D11" s="3" t="s">
        <v>127</v>
      </c>
      <c r="E11" s="8" t="s">
        <v>135</v>
      </c>
      <c r="F11" s="8"/>
    </row>
    <row r="12" spans="1:10" ht="30">
      <c r="A12" s="35"/>
      <c r="B12" s="5">
        <v>5</v>
      </c>
      <c r="C12" s="8" t="s">
        <v>50</v>
      </c>
      <c r="D12" s="3" t="s">
        <v>130</v>
      </c>
      <c r="E12" s="8"/>
      <c r="F12" s="8"/>
    </row>
    <row r="13" spans="1:10" ht="30">
      <c r="A13" s="35"/>
      <c r="B13" s="5">
        <v>6</v>
      </c>
      <c r="C13" s="8" t="s">
        <v>53</v>
      </c>
      <c r="D13" s="3" t="s">
        <v>127</v>
      </c>
      <c r="E13" s="8"/>
      <c r="F13" s="8"/>
    </row>
    <row r="14" spans="1:10" ht="15">
      <c r="A14" s="35"/>
      <c r="B14" s="9"/>
      <c r="C14" s="10" t="s">
        <v>4</v>
      </c>
      <c r="D14" s="12"/>
      <c r="E14" s="12"/>
      <c r="F14" s="12"/>
    </row>
    <row r="15" spans="1:10" ht="15">
      <c r="A15" s="35"/>
      <c r="B15" s="5">
        <v>7</v>
      </c>
      <c r="C15" s="8" t="s">
        <v>51</v>
      </c>
      <c r="D15" s="3" t="s">
        <v>127</v>
      </c>
      <c r="E15" s="8"/>
      <c r="F15" s="8"/>
      <c r="G15">
        <f>COUNTIF(D15,"Sim")</f>
        <v>1</v>
      </c>
      <c r="H15">
        <f>COUNTIF(D15,"Parcialmente")</f>
        <v>0</v>
      </c>
      <c r="I15">
        <f>COUNTIF(D15,"Não")</f>
        <v>0</v>
      </c>
      <c r="J15">
        <f>COUNTIF(D15,"NA")</f>
        <v>0</v>
      </c>
    </row>
    <row r="16" spans="1:10" ht="15">
      <c r="A16" s="35"/>
      <c r="B16" s="9"/>
      <c r="C16" s="10" t="s">
        <v>36</v>
      </c>
      <c r="D16" s="12"/>
      <c r="E16" s="12"/>
      <c r="F16" s="12"/>
    </row>
    <row r="17" spans="1:10" ht="15">
      <c r="A17" s="35"/>
      <c r="B17" s="5">
        <v>8</v>
      </c>
      <c r="C17" s="8" t="s">
        <v>37</v>
      </c>
      <c r="D17" s="3" t="s">
        <v>130</v>
      </c>
      <c r="E17" s="8"/>
      <c r="F17" s="8"/>
      <c r="G17">
        <f>COUNTIF(D17,"Sim")</f>
        <v>0</v>
      </c>
      <c r="H17">
        <f>COUNTIF(D17,"Parcialmente")</f>
        <v>0</v>
      </c>
      <c r="I17">
        <f>COUNTIF(D17,"Não")</f>
        <v>0</v>
      </c>
      <c r="J17">
        <f>COUNTIF(D17,"NA")</f>
        <v>1</v>
      </c>
    </row>
    <row r="18" spans="1:10" ht="15" customHeight="1">
      <c r="A18" s="34" t="s">
        <v>18</v>
      </c>
      <c r="B18" s="9"/>
      <c r="C18" s="10" t="s">
        <v>5</v>
      </c>
      <c r="D18" s="11"/>
      <c r="E18" s="12"/>
      <c r="F18" s="12"/>
    </row>
    <row r="19" spans="1:10" ht="30">
      <c r="A19" s="35"/>
      <c r="B19" s="5">
        <v>9</v>
      </c>
      <c r="C19" s="8" t="s">
        <v>54</v>
      </c>
      <c r="D19" s="3" t="s">
        <v>129</v>
      </c>
      <c r="E19" s="8" t="s">
        <v>136</v>
      </c>
      <c r="F19" s="8"/>
      <c r="G19">
        <f>COUNTIF(D19:D23,"Sim")</f>
        <v>3</v>
      </c>
      <c r="H19">
        <f>COUNTIF(D19:D23,"Parcialmente")</f>
        <v>1</v>
      </c>
      <c r="I19">
        <f>COUNTIF(D19:D23,"Não")</f>
        <v>1</v>
      </c>
      <c r="J19">
        <f>COUNTIF(D19:D23,"NA")</f>
        <v>0</v>
      </c>
    </row>
    <row r="20" spans="1:10" ht="30">
      <c r="A20" s="35"/>
      <c r="B20" s="23">
        <v>10</v>
      </c>
      <c r="C20" s="25" t="s">
        <v>61</v>
      </c>
      <c r="D20" s="3" t="s">
        <v>127</v>
      </c>
      <c r="E20" s="8"/>
      <c r="F20" s="8"/>
    </row>
    <row r="21" spans="1:10" s="1" customFormat="1" ht="30">
      <c r="A21" s="35"/>
      <c r="B21" s="5">
        <v>11</v>
      </c>
      <c r="C21" s="8" t="s">
        <v>81</v>
      </c>
      <c r="D21" s="3" t="s">
        <v>128</v>
      </c>
      <c r="E21" s="8"/>
      <c r="F21" s="8"/>
    </row>
    <row r="22" spans="1:10" ht="45">
      <c r="A22" s="35"/>
      <c r="B22" s="5">
        <v>12</v>
      </c>
      <c r="C22" s="8" t="s">
        <v>100</v>
      </c>
      <c r="D22" s="3" t="s">
        <v>127</v>
      </c>
      <c r="E22" s="8"/>
      <c r="F22" s="8"/>
    </row>
    <row r="23" spans="1:10" ht="30">
      <c r="A23" s="35"/>
      <c r="B23" s="5">
        <v>13</v>
      </c>
      <c r="C23" s="8" t="s">
        <v>62</v>
      </c>
      <c r="D23" s="3" t="s">
        <v>127</v>
      </c>
      <c r="E23" s="8"/>
      <c r="F23" s="8"/>
    </row>
    <row r="24" spans="1:10" s="1" customFormat="1" ht="15">
      <c r="A24" s="35"/>
      <c r="B24" s="9"/>
      <c r="C24" s="10" t="s">
        <v>7</v>
      </c>
      <c r="D24" s="11"/>
      <c r="E24" s="12"/>
      <c r="F24" s="12"/>
    </row>
    <row r="25" spans="1:10" s="1" customFormat="1" ht="30">
      <c r="A25" s="35"/>
      <c r="B25" s="23">
        <v>15</v>
      </c>
      <c r="C25" s="25" t="s">
        <v>98</v>
      </c>
      <c r="D25" s="3" t="s">
        <v>127</v>
      </c>
      <c r="E25" s="8"/>
      <c r="F25" s="8"/>
      <c r="G25">
        <f>COUNTIF(D25:D26,"Sim")</f>
        <v>2</v>
      </c>
      <c r="H25">
        <f>COUNTIF(D25:D26,"Parcialmente")</f>
        <v>0</v>
      </c>
      <c r="I25">
        <f>COUNTIF(D25:D26,"Não")</f>
        <v>0</v>
      </c>
      <c r="J25">
        <f>COUNTIF(D25:D26,"NA")</f>
        <v>0</v>
      </c>
    </row>
    <row r="26" spans="1:10" s="1" customFormat="1" ht="30">
      <c r="A26" s="35"/>
      <c r="B26" s="5">
        <v>16</v>
      </c>
      <c r="C26" s="8" t="s">
        <v>60</v>
      </c>
      <c r="D26" s="3" t="s">
        <v>127</v>
      </c>
      <c r="E26" s="8"/>
      <c r="F26" s="8"/>
    </row>
    <row r="27" spans="1:10" ht="15">
      <c r="A27" s="34" t="s">
        <v>19</v>
      </c>
      <c r="B27" s="9"/>
      <c r="C27" s="10" t="s">
        <v>6</v>
      </c>
      <c r="D27" s="11"/>
      <c r="E27" s="12"/>
      <c r="F27" s="12"/>
    </row>
    <row r="28" spans="1:10" ht="30">
      <c r="A28" s="35"/>
      <c r="B28" s="5">
        <v>17</v>
      </c>
      <c r="C28" s="8" t="s">
        <v>54</v>
      </c>
      <c r="D28" s="3" t="s">
        <v>127</v>
      </c>
      <c r="E28" s="8"/>
      <c r="F28" s="8"/>
      <c r="G28">
        <f>COUNTIF(D28:D33,"Sim")</f>
        <v>4</v>
      </c>
      <c r="H28">
        <f>COUNTIF(D28:D33,"Parcialmente")</f>
        <v>0</v>
      </c>
      <c r="I28">
        <f>COUNTIF(D28:D33,"Não")</f>
        <v>0</v>
      </c>
      <c r="J28">
        <f>COUNTIF(D28:D33,"NA")</f>
        <v>2</v>
      </c>
    </row>
    <row r="29" spans="1:10" ht="30">
      <c r="A29" s="35"/>
      <c r="B29" s="5">
        <v>18</v>
      </c>
      <c r="C29" s="8" t="s">
        <v>59</v>
      </c>
      <c r="D29" s="3" t="s">
        <v>127</v>
      </c>
      <c r="E29" s="8"/>
      <c r="F29" s="8"/>
    </row>
    <row r="30" spans="1:10" ht="30">
      <c r="A30" s="35"/>
      <c r="B30" s="5">
        <v>19</v>
      </c>
      <c r="C30" s="8" t="s">
        <v>55</v>
      </c>
      <c r="D30" s="3" t="s">
        <v>127</v>
      </c>
      <c r="E30" s="8"/>
      <c r="F30" s="8"/>
    </row>
    <row r="31" spans="1:10" ht="15">
      <c r="A31" s="35"/>
      <c r="B31" s="23">
        <v>20</v>
      </c>
      <c r="C31" s="25" t="s">
        <v>56</v>
      </c>
      <c r="D31" s="3" t="s">
        <v>127</v>
      </c>
      <c r="E31" s="8"/>
      <c r="F31" s="8"/>
    </row>
    <row r="32" spans="1:10" ht="30">
      <c r="A32" s="35"/>
      <c r="B32" s="5">
        <v>21</v>
      </c>
      <c r="C32" s="8" t="s">
        <v>57</v>
      </c>
      <c r="D32" s="3" t="s">
        <v>130</v>
      </c>
      <c r="E32" s="8"/>
      <c r="F32" s="8"/>
    </row>
    <row r="33" spans="1:10" ht="15">
      <c r="A33" s="35"/>
      <c r="B33" s="5">
        <v>22</v>
      </c>
      <c r="C33" s="8" t="s">
        <v>58</v>
      </c>
      <c r="D33" s="3" t="s">
        <v>130</v>
      </c>
      <c r="E33" s="8"/>
      <c r="F33" s="8"/>
    </row>
    <row r="34" spans="1:10" ht="15">
      <c r="A34" s="44" t="s">
        <v>11</v>
      </c>
      <c r="B34" s="9"/>
      <c r="C34" s="10" t="s">
        <v>13</v>
      </c>
      <c r="D34" s="11"/>
      <c r="E34" s="12"/>
      <c r="F34" s="12"/>
    </row>
    <row r="35" spans="1:10" ht="15">
      <c r="A35" s="44"/>
      <c r="B35" s="5">
        <v>23</v>
      </c>
      <c r="C35" s="8" t="s">
        <v>117</v>
      </c>
      <c r="D35" s="3" t="s">
        <v>127</v>
      </c>
      <c r="E35" s="8"/>
      <c r="F35" s="8"/>
      <c r="G35">
        <f>COUNTIF(D35:D40,"Sim")</f>
        <v>5</v>
      </c>
      <c r="H35">
        <f>COUNTIF(D35:D40,"Parcialmente")</f>
        <v>0</v>
      </c>
      <c r="I35">
        <f>COUNTIF(D35:D40,"Não")</f>
        <v>1</v>
      </c>
      <c r="J35">
        <f>COUNTIF(D35:D40,"NA")</f>
        <v>0</v>
      </c>
    </row>
    <row r="36" spans="1:10" ht="15">
      <c r="A36" s="44"/>
      <c r="B36" s="5">
        <v>24</v>
      </c>
      <c r="C36" s="8" t="s">
        <v>116</v>
      </c>
      <c r="D36" s="3" t="s">
        <v>127</v>
      </c>
      <c r="E36" s="8"/>
      <c r="F36" s="8"/>
    </row>
    <row r="37" spans="1:10" ht="30">
      <c r="A37" s="44"/>
      <c r="B37" s="5">
        <v>25</v>
      </c>
      <c r="C37" s="8" t="s">
        <v>65</v>
      </c>
      <c r="D37" s="3" t="s">
        <v>128</v>
      </c>
      <c r="E37" s="8"/>
      <c r="F37" s="8"/>
    </row>
    <row r="38" spans="1:10" ht="15">
      <c r="A38" s="44"/>
      <c r="B38" s="5">
        <v>26</v>
      </c>
      <c r="C38" s="8" t="s">
        <v>115</v>
      </c>
      <c r="D38" s="3" t="s">
        <v>127</v>
      </c>
      <c r="E38" s="8"/>
      <c r="F38" s="8"/>
    </row>
    <row r="39" spans="1:10" ht="15">
      <c r="A39" s="44"/>
      <c r="B39" s="5">
        <v>27</v>
      </c>
      <c r="C39" s="8" t="s">
        <v>67</v>
      </c>
      <c r="D39" s="3" t="s">
        <v>127</v>
      </c>
      <c r="E39" s="8"/>
      <c r="F39" s="8"/>
    </row>
    <row r="40" spans="1:10" ht="15">
      <c r="A40" s="44"/>
      <c r="B40" s="5">
        <v>28</v>
      </c>
      <c r="C40" s="8" t="s">
        <v>69</v>
      </c>
      <c r="D40" s="3" t="s">
        <v>127</v>
      </c>
      <c r="E40" s="8"/>
      <c r="F40" s="8"/>
    </row>
    <row r="41" spans="1:10" ht="15" customHeight="1">
      <c r="A41" s="32" t="s">
        <v>30</v>
      </c>
      <c r="B41" s="9"/>
      <c r="C41" s="10" t="s">
        <v>70</v>
      </c>
      <c r="D41" s="11"/>
      <c r="E41" s="12"/>
      <c r="F41" s="12"/>
    </row>
    <row r="42" spans="1:10" ht="30">
      <c r="A42" s="33"/>
      <c r="B42" s="5">
        <v>29</v>
      </c>
      <c r="C42" s="8" t="s">
        <v>38</v>
      </c>
      <c r="D42" s="3" t="s">
        <v>127</v>
      </c>
      <c r="E42" s="8"/>
      <c r="F42" s="8"/>
      <c r="G42">
        <f>COUNTIF(D42:D44,"Sim")</f>
        <v>3</v>
      </c>
      <c r="H42">
        <f>COUNTIF(D42:D44,"Parcialmente")</f>
        <v>0</v>
      </c>
      <c r="I42">
        <f>COUNTIF(D42:D44,"Não")</f>
        <v>0</v>
      </c>
      <c r="J42">
        <f>COUNTIF(D42:D44,"NA")</f>
        <v>0</v>
      </c>
    </row>
    <row r="43" spans="1:10" ht="15">
      <c r="A43" s="33"/>
      <c r="B43" s="5">
        <v>30</v>
      </c>
      <c r="C43" s="8" t="s">
        <v>39</v>
      </c>
      <c r="D43" s="3" t="s">
        <v>127</v>
      </c>
      <c r="E43" s="8"/>
      <c r="F43" s="8"/>
    </row>
    <row r="44" spans="1:10" ht="30">
      <c r="A44" s="33"/>
      <c r="B44" s="5">
        <v>31</v>
      </c>
      <c r="C44" s="8" t="s">
        <v>44</v>
      </c>
      <c r="D44" s="3" t="s">
        <v>127</v>
      </c>
      <c r="E44" s="8"/>
      <c r="F44" s="8"/>
    </row>
    <row r="45" spans="1:10" ht="15">
      <c r="A45" s="33"/>
      <c r="B45" s="9"/>
      <c r="C45" s="10" t="s">
        <v>15</v>
      </c>
      <c r="D45" s="11"/>
      <c r="E45" s="12"/>
      <c r="F45" s="12"/>
    </row>
    <row r="46" spans="1:10" ht="30">
      <c r="A46" s="33"/>
      <c r="B46" s="5">
        <v>32</v>
      </c>
      <c r="C46" s="8" t="s">
        <v>47</v>
      </c>
      <c r="D46" s="3" t="s">
        <v>130</v>
      </c>
      <c r="E46" s="8"/>
      <c r="F46" s="8"/>
      <c r="G46">
        <f>COUNTIF(D46:D48,"Sim")</f>
        <v>1</v>
      </c>
      <c r="H46">
        <f>COUNTIF(D46:D48,"Parcialmente")</f>
        <v>0</v>
      </c>
      <c r="I46">
        <f>COUNTIF(D46:D48,"Não")</f>
        <v>0</v>
      </c>
      <c r="J46">
        <f>COUNTIF(D46:D48,"NA")</f>
        <v>2</v>
      </c>
    </row>
    <row r="47" spans="1:10" ht="15">
      <c r="A47" s="33"/>
      <c r="B47" s="5">
        <v>33</v>
      </c>
      <c r="C47" s="8" t="s">
        <v>40</v>
      </c>
      <c r="D47" s="3" t="s">
        <v>130</v>
      </c>
      <c r="E47" s="8"/>
      <c r="F47" s="8"/>
    </row>
    <row r="48" spans="1:10" ht="15">
      <c r="A48" s="33"/>
      <c r="B48" s="5">
        <v>34</v>
      </c>
      <c r="C48" s="8" t="s">
        <v>41</v>
      </c>
      <c r="D48" s="3" t="s">
        <v>127</v>
      </c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2">
    <dataValidation type="list" allowBlank="1" showInputMessage="1" showErrorMessage="1" sqref="D18 D24 D27 D34 D41 D45">
      <formula1>"Sim,Não,NA"</formula1>
    </dataValidation>
    <dataValidation type="list" allowBlank="1" showInputMessage="1" showErrorMessage="1" sqref="D46:D48 D42:D44 D35:D40 D28:D33 D25:D26 D19:D23 D17 D15 D10:D13 D8 D6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6"/>
  <sheetViews>
    <sheetView topLeftCell="C1" workbookViewId="0">
      <selection activeCell="E10" sqref="E10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9.140625" hidden="1" customWidth="1"/>
  </cols>
  <sheetData>
    <row r="1" spans="1:10" ht="19.5" customHeight="1">
      <c r="A1" s="36" t="s">
        <v>16</v>
      </c>
      <c r="B1" s="36"/>
      <c r="C1" s="36"/>
      <c r="D1" s="36"/>
      <c r="E1" s="36"/>
      <c r="F1" s="36"/>
    </row>
    <row r="2" spans="1:10" ht="18.75" customHeight="1" thickBot="1">
      <c r="A2" s="37" t="s">
        <v>25</v>
      </c>
      <c r="B2" s="37"/>
      <c r="C2" s="16"/>
      <c r="D2" s="42" t="s">
        <v>46</v>
      </c>
      <c r="E2" s="43"/>
      <c r="F2" s="21" t="e">
        <f>COUNTIF(D5:D51,"Sim")/(COUNTA(D5:D49)-COUNTIF(D5:D49,"NA"))</f>
        <v>#DIV/0!</v>
      </c>
    </row>
    <row r="3" spans="1:10" ht="16.5" thickBot="1">
      <c r="A3" s="37" t="s">
        <v>26</v>
      </c>
      <c r="B3" s="37"/>
      <c r="C3" s="13"/>
      <c r="D3" s="39" t="s">
        <v>45</v>
      </c>
      <c r="E3" s="40"/>
      <c r="F3" s="41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4" t="s">
        <v>17</v>
      </c>
      <c r="B5" s="9"/>
      <c r="C5" s="10" t="s">
        <v>2</v>
      </c>
      <c r="D5" s="12"/>
      <c r="E5" s="12"/>
      <c r="F5" s="12"/>
    </row>
    <row r="6" spans="1:10" ht="30">
      <c r="A6" s="35"/>
      <c r="B6" s="5">
        <v>1</v>
      </c>
      <c r="C6" s="8" t="s">
        <v>48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5"/>
      <c r="B7" s="9"/>
      <c r="C7" s="10" t="s">
        <v>3</v>
      </c>
      <c r="D7" s="12"/>
      <c r="E7" s="12"/>
      <c r="F7" s="12"/>
    </row>
    <row r="8" spans="1:10" s="1" customFormat="1" ht="30">
      <c r="A8" s="35"/>
      <c r="B8" s="5">
        <v>2</v>
      </c>
      <c r="C8" s="8" t="s">
        <v>49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5"/>
      <c r="B9" s="9"/>
      <c r="C9" s="10" t="s">
        <v>14</v>
      </c>
      <c r="D9" s="12"/>
      <c r="E9" s="12"/>
      <c r="F9" s="12"/>
    </row>
    <row r="10" spans="1:10" ht="45">
      <c r="A10" s="35"/>
      <c r="B10" s="5">
        <v>3</v>
      </c>
      <c r="C10" s="8" t="s">
        <v>71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5"/>
      <c r="B11" s="5">
        <v>4</v>
      </c>
      <c r="C11" s="8" t="s">
        <v>52</v>
      </c>
      <c r="D11" s="3"/>
      <c r="E11" s="8"/>
      <c r="F11" s="8"/>
    </row>
    <row r="12" spans="1:10" ht="18.75" customHeight="1">
      <c r="A12" s="35"/>
      <c r="B12" s="5">
        <v>5</v>
      </c>
      <c r="C12" s="8" t="s">
        <v>50</v>
      </c>
      <c r="D12" s="3"/>
      <c r="E12" s="8"/>
      <c r="F12" s="8"/>
    </row>
    <row r="13" spans="1:10" ht="15">
      <c r="A13" s="35"/>
      <c r="B13" s="9"/>
      <c r="C13" s="10" t="s">
        <v>4</v>
      </c>
      <c r="D13" s="12"/>
      <c r="E13" s="12"/>
      <c r="F13" s="12"/>
    </row>
    <row r="14" spans="1:10" ht="15">
      <c r="A14" s="35"/>
      <c r="B14" s="5">
        <v>6</v>
      </c>
      <c r="C14" s="8" t="s">
        <v>51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>
      <c r="A15" s="35"/>
      <c r="B15" s="9"/>
      <c r="C15" s="10" t="s">
        <v>36</v>
      </c>
      <c r="D15" s="12"/>
      <c r="E15" s="12"/>
      <c r="F15" s="12"/>
    </row>
    <row r="16" spans="1:10" ht="15">
      <c r="A16" s="35"/>
      <c r="B16" s="5">
        <v>7</v>
      </c>
      <c r="C16" s="8" t="s">
        <v>37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4" t="s">
        <v>18</v>
      </c>
      <c r="B17" s="9"/>
      <c r="C17" s="10" t="s">
        <v>5</v>
      </c>
      <c r="D17" s="11"/>
      <c r="E17" s="12"/>
      <c r="F17" s="12"/>
    </row>
    <row r="18" spans="1:10" ht="15">
      <c r="A18" s="35"/>
      <c r="B18" s="5">
        <v>8</v>
      </c>
      <c r="C18" s="8" t="s">
        <v>80</v>
      </c>
      <c r="D18" s="3"/>
      <c r="E18" s="8"/>
      <c r="F18" s="8"/>
      <c r="G18">
        <f>COUNTIF(D18:D19,"Sim")</f>
        <v>0</v>
      </c>
      <c r="H18">
        <f>COUNTIF(D18:D19,"Parcialmente")</f>
        <v>0</v>
      </c>
      <c r="I18">
        <f>COUNTIF(D18:D19,"Não")</f>
        <v>0</v>
      </c>
      <c r="J18">
        <f>COUNTIF(D18:D19,"NA")</f>
        <v>0</v>
      </c>
    </row>
    <row r="19" spans="1:10" ht="30">
      <c r="A19" s="35"/>
      <c r="B19" s="5">
        <v>9</v>
      </c>
      <c r="C19" s="8" t="s">
        <v>62</v>
      </c>
      <c r="D19" s="3"/>
      <c r="E19" s="8"/>
      <c r="F19" s="8"/>
    </row>
    <row r="20" spans="1:10" s="1" customFormat="1" ht="15">
      <c r="A20" s="35"/>
      <c r="B20" s="9"/>
      <c r="C20" s="10" t="s">
        <v>7</v>
      </c>
      <c r="D20" s="11"/>
      <c r="E20" s="12"/>
      <c r="F20" s="12"/>
    </row>
    <row r="21" spans="1:10" s="1" customFormat="1" ht="30">
      <c r="A21" s="35"/>
      <c r="B21" s="5">
        <v>10</v>
      </c>
      <c r="C21" s="8" t="s">
        <v>73</v>
      </c>
      <c r="D21" s="3"/>
      <c r="E21" s="8"/>
      <c r="F21" s="8"/>
      <c r="G21">
        <f>COUNTIF(D21,"Sim")</f>
        <v>0</v>
      </c>
      <c r="H21">
        <f>COUNTIF(D21,"Parcialmente")</f>
        <v>0</v>
      </c>
      <c r="I21">
        <f>COUNTIF(D21,"Não")</f>
        <v>0</v>
      </c>
      <c r="J21">
        <f>COUNTIF(D21,"NA")</f>
        <v>0</v>
      </c>
    </row>
    <row r="22" spans="1:10" ht="15">
      <c r="A22" s="34" t="s">
        <v>19</v>
      </c>
      <c r="B22" s="9"/>
      <c r="C22" s="10" t="s">
        <v>6</v>
      </c>
      <c r="D22" s="11"/>
      <c r="E22" s="12"/>
      <c r="F22" s="12"/>
    </row>
    <row r="23" spans="1:10" ht="45">
      <c r="A23" s="35"/>
      <c r="B23" s="5">
        <v>11</v>
      </c>
      <c r="C23" s="8" t="s">
        <v>72</v>
      </c>
      <c r="D23" s="3"/>
      <c r="E23" s="8"/>
      <c r="F23" s="8"/>
      <c r="G23">
        <f>COUNTIF(D23:D28,"Sim")</f>
        <v>0</v>
      </c>
      <c r="H23">
        <f>COUNTIF(D23:D28,"Parcialmente")</f>
        <v>0</v>
      </c>
      <c r="I23">
        <f>COUNTIF(D23:D28,"Não")</f>
        <v>0</v>
      </c>
      <c r="J23">
        <f>COUNTIF(D23:D28,"NA")</f>
        <v>0</v>
      </c>
    </row>
    <row r="24" spans="1:10" ht="30">
      <c r="A24" s="35"/>
      <c r="B24" s="5">
        <v>12</v>
      </c>
      <c r="C24" s="8" t="s">
        <v>59</v>
      </c>
      <c r="D24" s="3"/>
      <c r="E24" s="8"/>
      <c r="F24" s="8"/>
    </row>
    <row r="25" spans="1:10" ht="30">
      <c r="A25" s="35"/>
      <c r="B25" s="5">
        <v>13</v>
      </c>
      <c r="C25" s="8" t="s">
        <v>55</v>
      </c>
      <c r="D25" s="3"/>
      <c r="E25" s="8"/>
      <c r="F25" s="8"/>
    </row>
    <row r="26" spans="1:10" ht="15">
      <c r="A26" s="35"/>
      <c r="B26" s="5">
        <v>14</v>
      </c>
      <c r="C26" s="8" t="s">
        <v>56</v>
      </c>
      <c r="D26" s="3"/>
      <c r="E26" s="8"/>
      <c r="F26" s="8"/>
    </row>
    <row r="27" spans="1:10" ht="30">
      <c r="A27" s="35"/>
      <c r="B27" s="5">
        <v>15</v>
      </c>
      <c r="C27" s="8" t="s">
        <v>57</v>
      </c>
      <c r="D27" s="3"/>
      <c r="E27" s="8"/>
      <c r="F27" s="8"/>
    </row>
    <row r="28" spans="1:10" ht="15">
      <c r="A28" s="35"/>
      <c r="B28" s="5">
        <v>16</v>
      </c>
      <c r="C28" s="8" t="s">
        <v>58</v>
      </c>
      <c r="D28" s="3"/>
      <c r="E28" s="8"/>
      <c r="F28" s="8"/>
    </row>
    <row r="29" spans="1:10" ht="15">
      <c r="A29" s="34" t="s">
        <v>20</v>
      </c>
      <c r="B29" s="9"/>
      <c r="C29" s="10" t="s">
        <v>8</v>
      </c>
      <c r="D29" s="11"/>
      <c r="E29" s="12"/>
      <c r="F29" s="12"/>
    </row>
    <row r="30" spans="1:10" ht="30">
      <c r="A30" s="35"/>
      <c r="B30" s="23">
        <v>17</v>
      </c>
      <c r="C30" s="25" t="s">
        <v>98</v>
      </c>
      <c r="D30" s="3"/>
      <c r="E30" s="8"/>
      <c r="F30" s="8"/>
      <c r="G30">
        <f>COUNTIF(D30:D36,"Sim")</f>
        <v>0</v>
      </c>
      <c r="H30">
        <f>COUNTIF(D30:D36,"Parcialmente")</f>
        <v>0</v>
      </c>
      <c r="I30">
        <f>COUNTIF(D30:D36,"Não")</f>
        <v>0</v>
      </c>
      <c r="J30">
        <f>COUNTIF(D30:D36,"NA")</f>
        <v>0</v>
      </c>
    </row>
    <row r="31" spans="1:10" ht="30">
      <c r="A31" s="35"/>
      <c r="B31" s="5">
        <v>18</v>
      </c>
      <c r="C31" s="8" t="s">
        <v>74</v>
      </c>
      <c r="D31" s="3"/>
      <c r="E31" s="8"/>
      <c r="F31" s="8"/>
    </row>
    <row r="32" spans="1:10" ht="15">
      <c r="A32" s="35"/>
      <c r="B32" s="5">
        <v>19</v>
      </c>
      <c r="C32" s="8" t="s">
        <v>75</v>
      </c>
      <c r="D32" s="3"/>
      <c r="E32" s="8"/>
      <c r="F32" s="8"/>
    </row>
    <row r="33" spans="1:10" ht="15">
      <c r="A33" s="35"/>
      <c r="B33" s="5">
        <v>20</v>
      </c>
      <c r="C33" s="8" t="s">
        <v>76</v>
      </c>
      <c r="D33" s="3"/>
      <c r="E33" s="8"/>
      <c r="F33" s="8"/>
    </row>
    <row r="34" spans="1:10" ht="15">
      <c r="A34" s="35"/>
      <c r="B34" s="5">
        <v>21</v>
      </c>
      <c r="C34" s="8" t="s">
        <v>77</v>
      </c>
      <c r="D34" s="3"/>
      <c r="E34" s="8"/>
      <c r="F34" s="8"/>
    </row>
    <row r="35" spans="1:10" ht="30">
      <c r="A35" s="35"/>
      <c r="B35" s="5">
        <v>22</v>
      </c>
      <c r="C35" s="8" t="s">
        <v>78</v>
      </c>
      <c r="D35" s="3"/>
      <c r="E35" s="8"/>
      <c r="F35" s="8"/>
    </row>
    <row r="36" spans="1:10" ht="15">
      <c r="A36" s="38"/>
      <c r="B36" s="5">
        <v>23</v>
      </c>
      <c r="C36" s="8" t="s">
        <v>79</v>
      </c>
      <c r="D36" s="3"/>
      <c r="E36" s="8"/>
      <c r="F36" s="8"/>
    </row>
    <row r="37" spans="1:10" ht="15">
      <c r="A37" s="44" t="s">
        <v>11</v>
      </c>
      <c r="B37" s="9"/>
      <c r="C37" s="10" t="s">
        <v>13</v>
      </c>
      <c r="D37" s="11"/>
      <c r="E37" s="12"/>
      <c r="F37" s="12"/>
    </row>
    <row r="38" spans="1:10" ht="30">
      <c r="A38" s="44"/>
      <c r="B38" s="5">
        <v>24</v>
      </c>
      <c r="C38" s="8" t="s">
        <v>64</v>
      </c>
      <c r="D38" s="3"/>
      <c r="E38" s="8"/>
      <c r="F38" s="8"/>
      <c r="G38">
        <f>COUNTIF(D38:D43,"Sim")</f>
        <v>0</v>
      </c>
      <c r="H38">
        <f>COUNTIF(D38:D43,"Parcialmente")</f>
        <v>0</v>
      </c>
      <c r="I38">
        <f>COUNTIF(D38:D43,"Não")</f>
        <v>0</v>
      </c>
      <c r="J38">
        <f>COUNTIF(D38:D43,"NA")</f>
        <v>0</v>
      </c>
    </row>
    <row r="39" spans="1:10" ht="45">
      <c r="A39" s="44"/>
      <c r="B39" s="5">
        <v>25</v>
      </c>
      <c r="C39" s="8" t="s">
        <v>68</v>
      </c>
      <c r="D39" s="3"/>
      <c r="E39" s="8"/>
      <c r="F39" s="8"/>
    </row>
    <row r="40" spans="1:10" ht="30">
      <c r="A40" s="44"/>
      <c r="B40" s="5">
        <v>26</v>
      </c>
      <c r="C40" s="8" t="s">
        <v>65</v>
      </c>
      <c r="D40" s="3"/>
      <c r="E40" s="8"/>
      <c r="F40" s="8"/>
    </row>
    <row r="41" spans="1:10" ht="15">
      <c r="A41" s="44"/>
      <c r="B41" s="5">
        <v>27</v>
      </c>
      <c r="C41" s="8" t="s">
        <v>66</v>
      </c>
      <c r="D41" s="3"/>
      <c r="E41" s="8"/>
      <c r="F41" s="8"/>
    </row>
    <row r="42" spans="1:10" ht="15">
      <c r="A42" s="44"/>
      <c r="B42" s="5">
        <v>28</v>
      </c>
      <c r="C42" s="8" t="s">
        <v>67</v>
      </c>
      <c r="D42" s="3"/>
      <c r="E42" s="8"/>
      <c r="F42" s="8"/>
    </row>
    <row r="43" spans="1:10" ht="15">
      <c r="A43" s="44"/>
      <c r="B43" s="5">
        <v>29</v>
      </c>
      <c r="C43" s="8" t="s">
        <v>69</v>
      </c>
      <c r="D43" s="3"/>
      <c r="E43" s="8"/>
      <c r="F43" s="8"/>
    </row>
    <row r="44" spans="1:10" ht="15" customHeight="1">
      <c r="A44" s="32" t="s">
        <v>30</v>
      </c>
      <c r="B44" s="9"/>
      <c r="C44" s="10" t="s">
        <v>70</v>
      </c>
      <c r="D44" s="11"/>
      <c r="E44" s="12"/>
      <c r="F44" s="12"/>
    </row>
    <row r="45" spans="1:10" ht="30">
      <c r="A45" s="33"/>
      <c r="B45" s="5">
        <v>30</v>
      </c>
      <c r="C45" s="8" t="s">
        <v>38</v>
      </c>
      <c r="D45" s="3"/>
      <c r="E45" s="8"/>
      <c r="F45" s="8"/>
      <c r="G45">
        <f>COUNTIF(D45:D47,"Sim")</f>
        <v>0</v>
      </c>
      <c r="H45">
        <f>COUNTIF(D45:D47,"Parcialmente")</f>
        <v>0</v>
      </c>
      <c r="I45">
        <f>COUNTIF(D45:D47,"Não")</f>
        <v>0</v>
      </c>
      <c r="J45">
        <f>COUNTIF(D45:D47,"NA")</f>
        <v>0</v>
      </c>
    </row>
    <row r="46" spans="1:10" ht="15">
      <c r="A46" s="33"/>
      <c r="B46" s="5">
        <v>31</v>
      </c>
      <c r="C46" s="8" t="s">
        <v>39</v>
      </c>
      <c r="D46" s="3"/>
      <c r="E46" s="8"/>
      <c r="F46" s="8"/>
    </row>
    <row r="47" spans="1:10" ht="30">
      <c r="A47" s="33"/>
      <c r="B47" s="5">
        <v>32</v>
      </c>
      <c r="C47" s="8" t="s">
        <v>44</v>
      </c>
      <c r="D47" s="3"/>
      <c r="E47" s="8"/>
      <c r="F47" s="8"/>
    </row>
    <row r="48" spans="1:10" ht="15">
      <c r="A48" s="33"/>
      <c r="B48" s="9"/>
      <c r="C48" s="10" t="s">
        <v>15</v>
      </c>
      <c r="D48" s="11"/>
      <c r="E48" s="12"/>
      <c r="F48" s="12"/>
    </row>
    <row r="49" spans="1:10" ht="30">
      <c r="A49" s="33"/>
      <c r="B49" s="5">
        <v>33</v>
      </c>
      <c r="C49" s="8" t="s">
        <v>47</v>
      </c>
      <c r="D49" s="3"/>
      <c r="E49" s="8"/>
      <c r="F49" s="8"/>
      <c r="G49">
        <f>COUNTIF(D49:D51,"Sim")</f>
        <v>0</v>
      </c>
      <c r="H49">
        <f>COUNTIF(D49:D51,"Parcialmente")</f>
        <v>0</v>
      </c>
      <c r="I49">
        <f>COUNTIF(D49:D51,"Não")</f>
        <v>0</v>
      </c>
      <c r="J49">
        <f>COUNTIF(D49:D51,"NA")</f>
        <v>0</v>
      </c>
    </row>
    <row r="50" spans="1:10" ht="15">
      <c r="A50" s="33"/>
      <c r="B50" s="5">
        <v>34</v>
      </c>
      <c r="C50" s="8" t="s">
        <v>40</v>
      </c>
      <c r="D50" s="3"/>
      <c r="E50" s="8"/>
      <c r="F50" s="8"/>
    </row>
    <row r="51" spans="1:10" ht="15">
      <c r="A51" s="33"/>
      <c r="B51" s="5">
        <v>35</v>
      </c>
      <c r="C51" s="8" t="s">
        <v>41</v>
      </c>
      <c r="D51" s="3"/>
      <c r="E51" s="8"/>
      <c r="F51" s="8"/>
    </row>
    <row r="60" spans="1:10" ht="15">
      <c r="B60"/>
      <c r="C60"/>
    </row>
    <row r="61" spans="1:10" ht="15">
      <c r="B61"/>
      <c r="C61"/>
    </row>
    <row r="62" spans="1:10" ht="15">
      <c r="B62"/>
      <c r="C62"/>
    </row>
    <row r="63" spans="1:10" ht="15">
      <c r="B63"/>
      <c r="C63"/>
    </row>
    <row r="64" spans="1:10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5:A16"/>
    <mergeCell ref="A17:A21"/>
    <mergeCell ref="A22:A28"/>
    <mergeCell ref="A37:A43"/>
    <mergeCell ref="A44:A51"/>
    <mergeCell ref="A29:A36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9 D20 D17 D22 D48 D44 D37">
      <formula1>"Sim,Não,NA"</formula1>
    </dataValidation>
    <dataValidation type="list" allowBlank="1" showInputMessage="1" showErrorMessage="1" sqref="D6 D8 D10:D12 D14 D16 D18:D19 D21 D23:D28 D30:D36 D38:D43 D45:D47 D49:D51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5"/>
  <sheetViews>
    <sheetView topLeftCell="C1" workbookViewId="0">
      <selection activeCell="E10" sqref="E10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6" t="s">
        <v>16</v>
      </c>
      <c r="B1" s="36"/>
      <c r="C1" s="36"/>
      <c r="D1" s="36"/>
      <c r="E1" s="36"/>
      <c r="F1" s="36"/>
    </row>
    <row r="2" spans="1:10" ht="18.75" customHeight="1" thickBot="1">
      <c r="A2" s="37" t="s">
        <v>25</v>
      </c>
      <c r="B2" s="37"/>
      <c r="C2" s="16"/>
      <c r="D2" s="42" t="s">
        <v>46</v>
      </c>
      <c r="E2" s="43"/>
      <c r="F2" s="21" t="e">
        <f>COUNTIF(D5:D50,"Sim")/(COUNTA(D5:D49)-COUNTIF(D5:D49,"NA"))</f>
        <v>#DIV/0!</v>
      </c>
    </row>
    <row r="3" spans="1:10" ht="16.5" thickBot="1">
      <c r="A3" s="37" t="s">
        <v>26</v>
      </c>
      <c r="B3" s="37"/>
      <c r="C3" s="13"/>
      <c r="D3" s="39" t="s">
        <v>45</v>
      </c>
      <c r="E3" s="40"/>
      <c r="F3" s="41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4" t="s">
        <v>17</v>
      </c>
      <c r="B5" s="9"/>
      <c r="C5" s="10" t="s">
        <v>2</v>
      </c>
      <c r="D5" s="12"/>
      <c r="E5" s="12"/>
      <c r="F5" s="12"/>
    </row>
    <row r="6" spans="1:10" ht="30">
      <c r="A6" s="35"/>
      <c r="B6" s="5">
        <v>1</v>
      </c>
      <c r="C6" s="8" t="s">
        <v>48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5"/>
      <c r="B7" s="9"/>
      <c r="C7" s="10" t="s">
        <v>3</v>
      </c>
      <c r="D7" s="12"/>
      <c r="E7" s="12"/>
      <c r="F7" s="12"/>
    </row>
    <row r="8" spans="1:10" s="1" customFormat="1" ht="30">
      <c r="A8" s="35"/>
      <c r="B8" s="5">
        <v>2</v>
      </c>
      <c r="C8" s="8" t="s">
        <v>49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5"/>
      <c r="B9" s="9"/>
      <c r="C9" s="10" t="s">
        <v>14</v>
      </c>
      <c r="D9" s="12"/>
      <c r="E9" s="12"/>
      <c r="F9" s="12"/>
    </row>
    <row r="10" spans="1:10" ht="45">
      <c r="A10" s="35"/>
      <c r="B10" s="5">
        <v>3</v>
      </c>
      <c r="C10" s="8" t="s">
        <v>71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5"/>
      <c r="B11" s="5">
        <v>4</v>
      </c>
      <c r="C11" s="8" t="s">
        <v>87</v>
      </c>
      <c r="D11" s="3"/>
      <c r="E11" s="8"/>
      <c r="F11" s="8"/>
    </row>
    <row r="12" spans="1:10" ht="29.25" customHeight="1">
      <c r="A12" s="35"/>
      <c r="B12" s="5">
        <v>5</v>
      </c>
      <c r="C12" s="8" t="s">
        <v>88</v>
      </c>
      <c r="D12" s="3"/>
      <c r="E12" s="8"/>
      <c r="F12" s="8"/>
    </row>
    <row r="13" spans="1:10" ht="15">
      <c r="A13" s="35"/>
      <c r="B13" s="9"/>
      <c r="C13" s="10" t="s">
        <v>4</v>
      </c>
      <c r="D13" s="12"/>
      <c r="E13" s="12"/>
      <c r="F13" s="12"/>
    </row>
    <row r="14" spans="1:10" ht="15">
      <c r="A14" s="35"/>
      <c r="B14" s="5">
        <v>6</v>
      </c>
      <c r="C14" s="8" t="s">
        <v>51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>
      <c r="A15" s="35"/>
      <c r="B15" s="9"/>
      <c r="C15" s="10" t="s">
        <v>36</v>
      </c>
      <c r="D15" s="12"/>
      <c r="E15" s="12"/>
      <c r="F15" s="12"/>
    </row>
    <row r="16" spans="1:10" ht="30">
      <c r="A16" s="35"/>
      <c r="B16" s="5">
        <v>7</v>
      </c>
      <c r="C16" s="8" t="s">
        <v>89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4" t="s">
        <v>18</v>
      </c>
      <c r="B17" s="9"/>
      <c r="C17" s="10" t="s">
        <v>5</v>
      </c>
      <c r="D17" s="11"/>
      <c r="E17" s="12"/>
      <c r="F17" s="12"/>
    </row>
    <row r="18" spans="1:10" ht="15">
      <c r="A18" s="35"/>
      <c r="B18" s="5">
        <v>8</v>
      </c>
      <c r="C18" s="8" t="s">
        <v>80</v>
      </c>
      <c r="D18" s="3"/>
      <c r="E18" s="8"/>
      <c r="F18" s="8"/>
      <c r="G18">
        <f>COUNTIF(D18,"Sim")</f>
        <v>0</v>
      </c>
      <c r="H18">
        <f>COUNTIF(D18,"Parcialmente")</f>
        <v>0</v>
      </c>
      <c r="I18">
        <f>COUNTIF(D18,"Não")</f>
        <v>0</v>
      </c>
      <c r="J18">
        <f>COUNTIF(D18,"NA")</f>
        <v>0</v>
      </c>
    </row>
    <row r="19" spans="1:10" ht="15" customHeight="1">
      <c r="A19" s="34" t="s">
        <v>19</v>
      </c>
      <c r="B19" s="9"/>
      <c r="C19" s="10" t="s">
        <v>6</v>
      </c>
      <c r="D19" s="11"/>
      <c r="E19" s="12"/>
      <c r="F19" s="12"/>
    </row>
    <row r="20" spans="1:10" ht="30">
      <c r="A20" s="35"/>
      <c r="B20" s="5">
        <v>9</v>
      </c>
      <c r="C20" s="8" t="s">
        <v>83</v>
      </c>
      <c r="D20" s="3"/>
      <c r="E20" s="8"/>
      <c r="F20" s="8"/>
      <c r="G20">
        <f>COUNTIF(D20:D24,"Sim")</f>
        <v>0</v>
      </c>
      <c r="H20">
        <f>COUNTIF(D20:D24,"Parcialmente")</f>
        <v>0</v>
      </c>
      <c r="I20">
        <f>COUNTIF(D20:D24,"Não")</f>
        <v>0</v>
      </c>
      <c r="J20">
        <f>COUNTIF(D20:D24,"NA")</f>
        <v>0</v>
      </c>
    </row>
    <row r="21" spans="1:10" ht="15">
      <c r="A21" s="35"/>
      <c r="B21" s="5">
        <v>10</v>
      </c>
      <c r="C21" s="8" t="s">
        <v>84</v>
      </c>
      <c r="D21" s="3"/>
      <c r="E21" s="8"/>
      <c r="F21" s="8"/>
    </row>
    <row r="22" spans="1:10" ht="30">
      <c r="A22" s="35"/>
      <c r="B22" s="5">
        <v>11</v>
      </c>
      <c r="C22" s="8" t="s">
        <v>55</v>
      </c>
      <c r="D22" s="3"/>
      <c r="E22" s="8"/>
      <c r="F22" s="8"/>
    </row>
    <row r="23" spans="1:10" ht="15">
      <c r="A23" s="35"/>
      <c r="B23" s="5">
        <v>12</v>
      </c>
      <c r="C23" s="8" t="s">
        <v>56</v>
      </c>
      <c r="D23" s="3"/>
      <c r="E23" s="8"/>
      <c r="F23" s="8"/>
    </row>
    <row r="24" spans="1:10" ht="15">
      <c r="A24" s="38"/>
      <c r="B24" s="5">
        <v>13</v>
      </c>
      <c r="C24" s="8" t="s">
        <v>58</v>
      </c>
      <c r="D24" s="3"/>
      <c r="E24" s="8"/>
      <c r="F24" s="8"/>
    </row>
    <row r="25" spans="1:10" ht="15">
      <c r="A25" s="34" t="s">
        <v>20</v>
      </c>
      <c r="B25" s="9"/>
      <c r="C25" s="10" t="s">
        <v>8</v>
      </c>
      <c r="D25" s="11"/>
      <c r="E25" s="12"/>
      <c r="F25" s="12"/>
    </row>
    <row r="26" spans="1:10" ht="15">
      <c r="A26" s="35"/>
      <c r="B26" s="5">
        <v>14</v>
      </c>
      <c r="C26" s="8" t="s">
        <v>86</v>
      </c>
      <c r="D26" s="3"/>
      <c r="E26" s="8"/>
      <c r="F26" s="8"/>
      <c r="G26">
        <f>COUNTIF(D26:D28,"Sim")</f>
        <v>0</v>
      </c>
      <c r="H26">
        <f>COUNTIF(D26:D28,"Parcialmente")</f>
        <v>0</v>
      </c>
      <c r="I26">
        <f>COUNTIF(D26:D28,"Não")</f>
        <v>0</v>
      </c>
      <c r="J26">
        <f>COUNTIF(D26:D28,"NA")</f>
        <v>0</v>
      </c>
    </row>
    <row r="27" spans="1:10" ht="30">
      <c r="A27" s="35"/>
      <c r="B27" s="5">
        <v>15</v>
      </c>
      <c r="C27" s="8" t="s">
        <v>78</v>
      </c>
      <c r="D27" s="3"/>
      <c r="E27" s="8"/>
      <c r="F27" s="8"/>
    </row>
    <row r="28" spans="1:10" ht="15">
      <c r="A28" s="38"/>
      <c r="B28" s="5">
        <v>16</v>
      </c>
      <c r="C28" s="8" t="s">
        <v>85</v>
      </c>
      <c r="D28" s="3"/>
      <c r="E28" s="8"/>
      <c r="F28" s="8"/>
    </row>
    <row r="29" spans="1:10" s="1" customFormat="1" ht="15" customHeight="1">
      <c r="A29" s="34" t="s">
        <v>21</v>
      </c>
      <c r="B29" s="9"/>
      <c r="C29" s="10" t="s">
        <v>9</v>
      </c>
      <c r="D29" s="11"/>
      <c r="E29" s="12"/>
      <c r="F29" s="12"/>
    </row>
    <row r="30" spans="1:10" s="1" customFormat="1" ht="30">
      <c r="A30" s="35"/>
      <c r="B30" s="23">
        <v>24</v>
      </c>
      <c r="C30" s="25" t="s">
        <v>98</v>
      </c>
      <c r="D30" s="3"/>
      <c r="E30" s="8"/>
      <c r="F30" s="8"/>
      <c r="G30">
        <f>COUNTIF(D30:D31,"Sim")</f>
        <v>0</v>
      </c>
      <c r="H30">
        <f>COUNTIF(D30:D31,"Parcialmente")</f>
        <v>0</v>
      </c>
      <c r="I30">
        <f>COUNTIF(D30:D31,"Não")</f>
        <v>0</v>
      </c>
      <c r="J30">
        <f>COUNTIF(D30:D31,"NA")</f>
        <v>0</v>
      </c>
    </row>
    <row r="31" spans="1:10" s="1" customFormat="1" ht="45">
      <c r="A31" s="35"/>
      <c r="B31" s="5">
        <v>25</v>
      </c>
      <c r="C31" s="8" t="s">
        <v>82</v>
      </c>
      <c r="D31" s="3"/>
      <c r="E31" s="8"/>
      <c r="F31" s="8"/>
    </row>
    <row r="32" spans="1:10" ht="15">
      <c r="A32" s="35"/>
      <c r="B32" s="9"/>
      <c r="C32" s="10" t="s">
        <v>10</v>
      </c>
      <c r="D32" s="11"/>
      <c r="E32" s="12"/>
      <c r="F32" s="12"/>
    </row>
    <row r="33" spans="1:10" ht="30">
      <c r="A33" s="35"/>
      <c r="B33" s="23">
        <v>26</v>
      </c>
      <c r="C33" s="25" t="s">
        <v>98</v>
      </c>
      <c r="D33" s="3"/>
      <c r="E33" s="8"/>
      <c r="F33" s="8"/>
      <c r="G33">
        <f>COUNTIF(D33:D34,"Sim")</f>
        <v>0</v>
      </c>
      <c r="H33">
        <f>COUNTIF(D33:D34,"Parcialmente")</f>
        <v>0</v>
      </c>
      <c r="I33">
        <f>COUNTIF(D33:D34,"Não")</f>
        <v>0</v>
      </c>
      <c r="J33">
        <f>COUNTIF(D33:D34,"NA")</f>
        <v>0</v>
      </c>
    </row>
    <row r="34" spans="1:10" ht="15">
      <c r="A34" s="38"/>
      <c r="B34" s="5">
        <v>27</v>
      </c>
      <c r="C34" s="8" t="s">
        <v>63</v>
      </c>
      <c r="D34" s="3"/>
      <c r="E34" s="8"/>
      <c r="F34" s="8"/>
    </row>
    <row r="35" spans="1:10" ht="15">
      <c r="A35" s="44" t="s">
        <v>11</v>
      </c>
      <c r="B35" s="9"/>
      <c r="C35" s="10" t="s">
        <v>13</v>
      </c>
      <c r="D35" s="11"/>
      <c r="E35" s="12"/>
      <c r="F35" s="12"/>
    </row>
    <row r="36" spans="1:10" ht="30">
      <c r="A36" s="44"/>
      <c r="B36" s="5">
        <v>19</v>
      </c>
      <c r="C36" s="8" t="s">
        <v>64</v>
      </c>
      <c r="D36" s="3"/>
      <c r="E36" s="8"/>
      <c r="F36" s="8"/>
      <c r="G36">
        <f>COUNTIF(D36:D42,"Sim")</f>
        <v>0</v>
      </c>
      <c r="H36">
        <f>COUNTIF(D36:D42,"Parcialmente")</f>
        <v>0</v>
      </c>
      <c r="I36">
        <f>COUNTIF(D36:D42,"Não")</f>
        <v>0</v>
      </c>
      <c r="J36">
        <f>COUNTIF(D36:D42,"NA")</f>
        <v>0</v>
      </c>
    </row>
    <row r="37" spans="1:10" ht="45">
      <c r="A37" s="44"/>
      <c r="B37" s="5">
        <v>20</v>
      </c>
      <c r="C37" s="8" t="s">
        <v>68</v>
      </c>
      <c r="D37" s="3"/>
      <c r="E37" s="8"/>
      <c r="F37" s="8"/>
    </row>
    <row r="38" spans="1:10" ht="30">
      <c r="A38" s="44"/>
      <c r="B38" s="5">
        <v>21</v>
      </c>
      <c r="C38" s="8" t="s">
        <v>65</v>
      </c>
      <c r="D38" s="3"/>
      <c r="E38" s="8"/>
      <c r="F38" s="8"/>
    </row>
    <row r="39" spans="1:10" ht="15">
      <c r="A39" s="44"/>
      <c r="B39" s="5">
        <v>22</v>
      </c>
      <c r="C39" s="8" t="s">
        <v>66</v>
      </c>
      <c r="D39" s="3"/>
      <c r="E39" s="8"/>
      <c r="F39" s="8"/>
    </row>
    <row r="40" spans="1:10" ht="15">
      <c r="A40" s="44"/>
      <c r="B40" s="5">
        <v>23</v>
      </c>
      <c r="C40" s="8" t="s">
        <v>67</v>
      </c>
      <c r="D40" s="3"/>
      <c r="E40" s="8"/>
      <c r="F40" s="8"/>
    </row>
    <row r="41" spans="1:10" ht="30">
      <c r="A41" s="44"/>
      <c r="B41" s="5">
        <v>24</v>
      </c>
      <c r="C41" s="8" t="s">
        <v>90</v>
      </c>
      <c r="D41" s="3"/>
      <c r="E41" s="8"/>
      <c r="F41" s="8"/>
    </row>
    <row r="42" spans="1:10" ht="15">
      <c r="A42" s="44"/>
      <c r="B42" s="5">
        <v>25</v>
      </c>
      <c r="C42" s="8" t="s">
        <v>69</v>
      </c>
      <c r="D42" s="3"/>
      <c r="E42" s="8"/>
      <c r="F42" s="8"/>
    </row>
    <row r="43" spans="1:10" ht="15" customHeight="1">
      <c r="A43" s="32" t="s">
        <v>30</v>
      </c>
      <c r="B43" s="9"/>
      <c r="C43" s="10" t="s">
        <v>70</v>
      </c>
      <c r="D43" s="11"/>
      <c r="E43" s="12"/>
      <c r="F43" s="12"/>
    </row>
    <row r="44" spans="1:10" ht="30">
      <c r="A44" s="33"/>
      <c r="B44" s="5">
        <v>26</v>
      </c>
      <c r="C44" s="8" t="s">
        <v>38</v>
      </c>
      <c r="D44" s="3"/>
      <c r="E44" s="8"/>
      <c r="F44" s="8"/>
      <c r="G44">
        <f>COUNTIF(D44:D46,"Sim")</f>
        <v>0</v>
      </c>
      <c r="H44">
        <f>COUNTIF(D44:D46,"Parcialmente")</f>
        <v>0</v>
      </c>
      <c r="I44">
        <f>COUNTIF(D44:D46,"Não")</f>
        <v>0</v>
      </c>
      <c r="J44">
        <f>COUNTIF(D44:D46,"NA")</f>
        <v>0</v>
      </c>
    </row>
    <row r="45" spans="1:10" ht="15">
      <c r="A45" s="33"/>
      <c r="B45" s="5">
        <v>27</v>
      </c>
      <c r="C45" s="8" t="s">
        <v>39</v>
      </c>
      <c r="D45" s="3"/>
      <c r="E45" s="8"/>
      <c r="F45" s="8"/>
    </row>
    <row r="46" spans="1:10" ht="30">
      <c r="A46" s="33"/>
      <c r="B46" s="5">
        <v>28</v>
      </c>
      <c r="C46" s="8" t="s">
        <v>44</v>
      </c>
      <c r="D46" s="3"/>
      <c r="E46" s="8"/>
      <c r="F46" s="8"/>
    </row>
    <row r="47" spans="1:10" ht="15">
      <c r="A47" s="33"/>
      <c r="B47" s="9"/>
      <c r="C47" s="10" t="s">
        <v>15</v>
      </c>
      <c r="D47" s="11"/>
      <c r="E47" s="12"/>
      <c r="F47" s="12"/>
    </row>
    <row r="48" spans="1:10" ht="30">
      <c r="A48" s="33"/>
      <c r="B48" s="5">
        <v>29</v>
      </c>
      <c r="C48" s="8" t="s">
        <v>47</v>
      </c>
      <c r="D48" s="3"/>
      <c r="E48" s="8"/>
      <c r="F48" s="8"/>
      <c r="G48">
        <f>COUNTIF(D48:D50,"Sim")</f>
        <v>0</v>
      </c>
      <c r="H48">
        <f>COUNTIF(D48:D50,"Parcialmente")</f>
        <v>0</v>
      </c>
      <c r="I48">
        <f>COUNTIF(D48:D50,"Não")</f>
        <v>0</v>
      </c>
      <c r="J48">
        <f>COUNTIF(D48:D50,"NA")</f>
        <v>0</v>
      </c>
    </row>
    <row r="49" spans="1:6" ht="15">
      <c r="A49" s="33"/>
      <c r="B49" s="5">
        <v>30</v>
      </c>
      <c r="C49" s="8" t="s">
        <v>40</v>
      </c>
      <c r="D49" s="3"/>
      <c r="E49" s="8"/>
      <c r="F49" s="8"/>
    </row>
    <row r="50" spans="1:6" ht="15">
      <c r="A50" s="33"/>
      <c r="B50" s="5">
        <v>31</v>
      </c>
      <c r="C50" s="8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25:A28"/>
    <mergeCell ref="A35:A42"/>
    <mergeCell ref="A43:A50"/>
    <mergeCell ref="A19:A24"/>
    <mergeCell ref="A29:A34"/>
    <mergeCell ref="A5:A16"/>
    <mergeCell ref="A17:A18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9 D19 D17 D25 D47 D43 D35 D32">
      <formula1>"Sim,Não,NA"</formula1>
    </dataValidation>
    <dataValidation type="list" allowBlank="1" showInputMessage="1" showErrorMessage="1" sqref="D6 D8 D10:D12 D14 D16 D18 D20:D24 D26:D28 D30:D31 D33:D34 D36:D42 D44:D46 D48:D50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2024-10-22T23:40:05Z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