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k.kibe/Downloads/"/>
    </mc:Choice>
  </mc:AlternateContent>
  <xr:revisionPtr revIDLastSave="0" documentId="13_ncr:1_{720460D9-08DF-E84B-8BEC-01032214661F}" xr6:coauthVersionLast="46" xr6:coauthVersionMax="46" xr10:uidLastSave="{00000000-0000-0000-0000-000000000000}"/>
  <bookViews>
    <workbookView xWindow="33600" yWindow="460" windowWidth="38400" windowHeight="21140" activeTab="3" xr2:uid="{F2B8B73B-3658-435B-A68F-526295F501B0}"/>
  </bookViews>
  <sheets>
    <sheet name="サマリ" sheetId="1" r:id="rId1"/>
    <sheet name="画面別" sheetId="9" r:id="rId2"/>
    <sheet name="担当者別" sheetId="6" r:id="rId3"/>
    <sheet name="その他報告内容" sheetId="7" r:id="rId4"/>
    <sheet name="0118_17時" sheetId="3" r:id="rId5"/>
    <sheet name="0119_17時" sheetId="5" r:id="rId6"/>
    <sheet name="0120_17時" sheetId="10" r:id="rId7"/>
    <sheet name="0121_17時" sheetId="11" r:id="rId8"/>
    <sheet name="0122_17時" sheetId="12"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5" i="6" l="1"/>
  <c r="M8" i="6"/>
  <c r="L8" i="6"/>
  <c r="N7" i="6"/>
  <c r="N6" i="6"/>
  <c r="N4" i="6"/>
  <c r="N3" i="6"/>
  <c r="G14" i="1"/>
  <c r="G12" i="1"/>
  <c r="G13" i="1" s="1"/>
  <c r="G15" i="1" s="1"/>
  <c r="G11" i="1"/>
  <c r="G17" i="1" s="1"/>
  <c r="G18" i="1" s="1"/>
  <c r="U154" i="12"/>
  <c r="T154" i="12"/>
  <c r="S154" i="12"/>
  <c r="R154" i="12"/>
  <c r="Q154" i="12"/>
  <c r="U153" i="12"/>
  <c r="T153" i="12"/>
  <c r="S153" i="12"/>
  <c r="R153" i="12"/>
  <c r="Q153" i="12"/>
  <c r="U152" i="12"/>
  <c r="T152" i="12"/>
  <c r="S152" i="12"/>
  <c r="R152" i="12"/>
  <c r="Q152" i="12"/>
  <c r="U151" i="12"/>
  <c r="T151" i="12"/>
  <c r="S151" i="12"/>
  <c r="R151" i="12"/>
  <c r="Q151" i="12"/>
  <c r="U150" i="12"/>
  <c r="T150" i="12"/>
  <c r="S150" i="12"/>
  <c r="R150" i="12"/>
  <c r="Q150" i="12"/>
  <c r="U149" i="12"/>
  <c r="T149" i="12"/>
  <c r="S149" i="12"/>
  <c r="R149" i="12"/>
  <c r="Q149" i="12"/>
  <c r="U148" i="12"/>
  <c r="T148" i="12"/>
  <c r="S148" i="12"/>
  <c r="R148" i="12"/>
  <c r="Q148" i="12"/>
  <c r="U147" i="12"/>
  <c r="T147" i="12"/>
  <c r="S147" i="12"/>
  <c r="R147" i="12"/>
  <c r="Q147" i="12"/>
  <c r="U146" i="12"/>
  <c r="T146" i="12"/>
  <c r="S146" i="12"/>
  <c r="R146" i="12"/>
  <c r="Q146" i="12"/>
  <c r="U145" i="12"/>
  <c r="T145" i="12"/>
  <c r="S145" i="12"/>
  <c r="R145" i="12"/>
  <c r="Q145" i="12"/>
  <c r="U144" i="12"/>
  <c r="T144" i="12"/>
  <c r="S144" i="12"/>
  <c r="R144" i="12"/>
  <c r="Q144" i="12"/>
  <c r="U143" i="12"/>
  <c r="T143" i="12"/>
  <c r="S143" i="12"/>
  <c r="R143" i="12"/>
  <c r="Q143" i="12"/>
  <c r="U142" i="12"/>
  <c r="T142" i="12"/>
  <c r="S142" i="12"/>
  <c r="R142" i="12"/>
  <c r="Q142" i="12"/>
  <c r="U141" i="12"/>
  <c r="T141" i="12"/>
  <c r="S141" i="12"/>
  <c r="R141" i="12"/>
  <c r="Q141" i="12"/>
  <c r="U140" i="12"/>
  <c r="T140" i="12"/>
  <c r="S140" i="12"/>
  <c r="R140" i="12"/>
  <c r="Q140" i="12"/>
  <c r="U139" i="12"/>
  <c r="T139" i="12"/>
  <c r="S139" i="12"/>
  <c r="R139" i="12"/>
  <c r="Q139" i="12"/>
  <c r="U138" i="12"/>
  <c r="T138" i="12"/>
  <c r="S138" i="12"/>
  <c r="R138" i="12"/>
  <c r="Q138" i="12"/>
  <c r="U137" i="12"/>
  <c r="T137" i="12"/>
  <c r="S137" i="12"/>
  <c r="R137" i="12"/>
  <c r="Q137" i="12"/>
  <c r="U136" i="12"/>
  <c r="T136" i="12"/>
  <c r="S136" i="12"/>
  <c r="R136" i="12"/>
  <c r="Q136" i="12"/>
  <c r="U135" i="12"/>
  <c r="T135" i="12"/>
  <c r="S135" i="12"/>
  <c r="R135" i="12"/>
  <c r="Q135" i="12"/>
  <c r="U134" i="12"/>
  <c r="T134" i="12"/>
  <c r="S134" i="12"/>
  <c r="R134" i="12"/>
  <c r="Q134" i="12"/>
  <c r="U133" i="12"/>
  <c r="T133" i="12"/>
  <c r="S133" i="12"/>
  <c r="R133" i="12"/>
  <c r="Q133" i="12"/>
  <c r="U132" i="12"/>
  <c r="T132" i="12"/>
  <c r="S132" i="12"/>
  <c r="R132" i="12"/>
  <c r="Q132" i="12"/>
  <c r="U131" i="12"/>
  <c r="T131" i="12"/>
  <c r="S131" i="12"/>
  <c r="R131" i="12"/>
  <c r="Q131" i="12"/>
  <c r="U130" i="12"/>
  <c r="T130" i="12"/>
  <c r="S130" i="12"/>
  <c r="R130" i="12"/>
  <c r="Q130" i="12"/>
  <c r="U129" i="12"/>
  <c r="T129" i="12"/>
  <c r="S129" i="12"/>
  <c r="R129" i="12"/>
  <c r="Q129" i="12"/>
  <c r="U128" i="12"/>
  <c r="T128" i="12"/>
  <c r="S128" i="12"/>
  <c r="R128" i="12"/>
  <c r="Q128" i="12"/>
  <c r="U127" i="12"/>
  <c r="T127" i="12"/>
  <c r="S127" i="12"/>
  <c r="R127" i="12"/>
  <c r="Q127" i="12"/>
  <c r="U126" i="12"/>
  <c r="T126" i="12"/>
  <c r="S126" i="12"/>
  <c r="R126" i="12"/>
  <c r="Q126" i="12"/>
  <c r="U125" i="12"/>
  <c r="T125" i="12"/>
  <c r="S125" i="12"/>
  <c r="R125" i="12"/>
  <c r="Q125" i="12"/>
  <c r="U124" i="12"/>
  <c r="T124" i="12"/>
  <c r="S124" i="12"/>
  <c r="R124" i="12"/>
  <c r="Q124" i="12"/>
  <c r="U123" i="12"/>
  <c r="T123" i="12"/>
  <c r="S123" i="12"/>
  <c r="R123" i="12"/>
  <c r="Q123" i="12"/>
  <c r="U122" i="12"/>
  <c r="T122" i="12"/>
  <c r="S122" i="12"/>
  <c r="R122" i="12"/>
  <c r="Q122" i="12"/>
  <c r="U121" i="12"/>
  <c r="T121" i="12"/>
  <c r="S121" i="12"/>
  <c r="R121" i="12"/>
  <c r="Q121" i="12"/>
  <c r="U120" i="12"/>
  <c r="T120" i="12"/>
  <c r="S120" i="12"/>
  <c r="R120" i="12"/>
  <c r="Q120" i="12"/>
  <c r="U119" i="12"/>
  <c r="T119" i="12"/>
  <c r="S119" i="12"/>
  <c r="R119" i="12"/>
  <c r="Q119" i="12"/>
  <c r="U118" i="12"/>
  <c r="T118" i="12"/>
  <c r="S118" i="12"/>
  <c r="R118" i="12"/>
  <c r="Q118" i="12"/>
  <c r="U117" i="12"/>
  <c r="T117" i="12"/>
  <c r="S117" i="12"/>
  <c r="R117" i="12"/>
  <c r="Q117" i="12"/>
  <c r="U116" i="12"/>
  <c r="T116" i="12"/>
  <c r="S116" i="12"/>
  <c r="R116" i="12"/>
  <c r="Q116" i="12"/>
  <c r="U115" i="12"/>
  <c r="T115" i="12"/>
  <c r="S115" i="12"/>
  <c r="R115" i="12"/>
  <c r="Q115" i="12"/>
  <c r="U114" i="12"/>
  <c r="T114" i="12"/>
  <c r="S114" i="12"/>
  <c r="R114" i="12"/>
  <c r="Q114" i="12"/>
  <c r="U113" i="12"/>
  <c r="T113" i="12"/>
  <c r="S113" i="12"/>
  <c r="R113" i="12"/>
  <c r="Q113" i="12"/>
  <c r="U112" i="12"/>
  <c r="T112" i="12"/>
  <c r="S112" i="12"/>
  <c r="R112" i="12"/>
  <c r="Q112" i="12"/>
  <c r="U111" i="12"/>
  <c r="T111" i="12"/>
  <c r="S111" i="12"/>
  <c r="R111" i="12"/>
  <c r="Q111" i="12"/>
  <c r="U110" i="12"/>
  <c r="T110" i="12"/>
  <c r="S110" i="12"/>
  <c r="R110" i="12"/>
  <c r="Q110" i="12"/>
  <c r="U109" i="12"/>
  <c r="T109" i="12"/>
  <c r="S109" i="12"/>
  <c r="R109" i="12"/>
  <c r="Q109" i="12"/>
  <c r="U108" i="12"/>
  <c r="T108" i="12"/>
  <c r="S108" i="12"/>
  <c r="R108" i="12"/>
  <c r="Q108" i="12"/>
  <c r="U107" i="12"/>
  <c r="T107" i="12"/>
  <c r="S107" i="12"/>
  <c r="R107" i="12"/>
  <c r="Q107" i="12"/>
  <c r="U106" i="12"/>
  <c r="T106" i="12"/>
  <c r="S106" i="12"/>
  <c r="R106" i="12"/>
  <c r="Q106" i="12"/>
  <c r="U105" i="12"/>
  <c r="T105" i="12"/>
  <c r="S105" i="12"/>
  <c r="R105" i="12"/>
  <c r="Q105" i="12"/>
  <c r="U104" i="12"/>
  <c r="T104" i="12"/>
  <c r="S104" i="12"/>
  <c r="R104" i="12"/>
  <c r="Q104" i="12"/>
  <c r="U103" i="12"/>
  <c r="T103" i="12"/>
  <c r="S103" i="12"/>
  <c r="R103" i="12"/>
  <c r="Q103" i="12"/>
  <c r="U102" i="12"/>
  <c r="T102" i="12"/>
  <c r="S102" i="12"/>
  <c r="R102" i="12"/>
  <c r="Q102" i="12"/>
  <c r="U101" i="12"/>
  <c r="T101" i="12"/>
  <c r="S101" i="12"/>
  <c r="R101" i="12"/>
  <c r="Q101" i="12"/>
  <c r="U100" i="12"/>
  <c r="T100" i="12"/>
  <c r="S100" i="12"/>
  <c r="R100" i="12"/>
  <c r="Q100" i="12"/>
  <c r="U99" i="12"/>
  <c r="T99" i="12"/>
  <c r="S99" i="12"/>
  <c r="R99" i="12"/>
  <c r="Q99" i="12"/>
  <c r="U98" i="12"/>
  <c r="T98" i="12"/>
  <c r="S98" i="12"/>
  <c r="R98" i="12"/>
  <c r="Q98" i="12"/>
  <c r="U97" i="12"/>
  <c r="T97" i="12"/>
  <c r="S97" i="12"/>
  <c r="R97" i="12"/>
  <c r="Q97" i="12"/>
  <c r="U96" i="12"/>
  <c r="T96" i="12"/>
  <c r="S96" i="12"/>
  <c r="R96" i="12"/>
  <c r="Q96" i="12"/>
  <c r="U95" i="12"/>
  <c r="T95" i="12"/>
  <c r="S95" i="12"/>
  <c r="R95" i="12"/>
  <c r="Q95" i="12"/>
  <c r="U94" i="12"/>
  <c r="T94" i="12"/>
  <c r="S94" i="12"/>
  <c r="R94" i="12"/>
  <c r="Q94" i="12"/>
  <c r="U93" i="12"/>
  <c r="T93" i="12"/>
  <c r="S93" i="12"/>
  <c r="R93" i="12"/>
  <c r="Q93" i="12"/>
  <c r="U92" i="12"/>
  <c r="T92" i="12"/>
  <c r="S92" i="12"/>
  <c r="R92" i="12"/>
  <c r="Q92" i="12"/>
  <c r="U91" i="12"/>
  <c r="T91" i="12"/>
  <c r="S91" i="12"/>
  <c r="R91" i="12"/>
  <c r="Q91" i="12"/>
  <c r="U90" i="12"/>
  <c r="T90" i="12"/>
  <c r="S90" i="12"/>
  <c r="R90" i="12"/>
  <c r="Q90" i="12"/>
  <c r="U89" i="12"/>
  <c r="T89" i="12"/>
  <c r="S89" i="12"/>
  <c r="R89" i="12"/>
  <c r="Q89" i="12"/>
  <c r="U88" i="12"/>
  <c r="T88" i="12"/>
  <c r="S88" i="12"/>
  <c r="R88" i="12"/>
  <c r="Q88" i="12"/>
  <c r="U87" i="12"/>
  <c r="T87" i="12"/>
  <c r="S87" i="12"/>
  <c r="R87" i="12"/>
  <c r="Q87" i="12"/>
  <c r="U86" i="12"/>
  <c r="T86" i="12"/>
  <c r="S86" i="12"/>
  <c r="R86" i="12"/>
  <c r="Q86" i="12"/>
  <c r="U85" i="12"/>
  <c r="T85" i="12"/>
  <c r="S85" i="12"/>
  <c r="R85" i="12"/>
  <c r="Q85" i="12"/>
  <c r="U84" i="12"/>
  <c r="T84" i="12"/>
  <c r="S84" i="12"/>
  <c r="R84" i="12"/>
  <c r="Q84" i="12"/>
  <c r="U83" i="12"/>
  <c r="T83" i="12"/>
  <c r="S83" i="12"/>
  <c r="R83" i="12"/>
  <c r="Q83" i="12"/>
  <c r="U82" i="12"/>
  <c r="T82" i="12"/>
  <c r="S82" i="12"/>
  <c r="R82" i="12"/>
  <c r="Q82" i="12"/>
  <c r="U81" i="12"/>
  <c r="T81" i="12"/>
  <c r="S81" i="12"/>
  <c r="R81" i="12"/>
  <c r="Q81" i="12"/>
  <c r="U80" i="12"/>
  <c r="T80" i="12"/>
  <c r="S80" i="12"/>
  <c r="R80" i="12"/>
  <c r="Q80" i="12"/>
  <c r="U79" i="12"/>
  <c r="T79" i="12"/>
  <c r="S79" i="12"/>
  <c r="R79" i="12"/>
  <c r="Q79" i="12"/>
  <c r="U78" i="12"/>
  <c r="T78" i="12"/>
  <c r="S78" i="12"/>
  <c r="R78" i="12"/>
  <c r="Q78" i="12"/>
  <c r="U77" i="12"/>
  <c r="T77" i="12"/>
  <c r="S77" i="12"/>
  <c r="R77" i="12"/>
  <c r="Q77" i="12"/>
  <c r="U76" i="12"/>
  <c r="T76" i="12"/>
  <c r="S76" i="12"/>
  <c r="R76" i="12"/>
  <c r="Q76" i="12"/>
  <c r="U75" i="12"/>
  <c r="T75" i="12"/>
  <c r="S75" i="12"/>
  <c r="R75" i="12"/>
  <c r="Q75" i="12"/>
  <c r="U74" i="12"/>
  <c r="T74" i="12"/>
  <c r="S74" i="12"/>
  <c r="R74" i="12"/>
  <c r="Q74" i="12"/>
  <c r="U73" i="12"/>
  <c r="T73" i="12"/>
  <c r="S73" i="12"/>
  <c r="R73" i="12"/>
  <c r="Q73" i="12"/>
  <c r="U72" i="12"/>
  <c r="T72" i="12"/>
  <c r="S72" i="12"/>
  <c r="R72" i="12"/>
  <c r="Q72" i="12"/>
  <c r="U71" i="12"/>
  <c r="T71" i="12"/>
  <c r="S71" i="12"/>
  <c r="R71" i="12"/>
  <c r="Q71" i="12"/>
  <c r="U70" i="12"/>
  <c r="T70" i="12"/>
  <c r="S70" i="12"/>
  <c r="R70" i="12"/>
  <c r="Q70" i="12"/>
  <c r="U69" i="12"/>
  <c r="T69" i="12"/>
  <c r="S69" i="12"/>
  <c r="R69" i="12"/>
  <c r="Q69" i="12"/>
  <c r="U68" i="12"/>
  <c r="T68" i="12"/>
  <c r="S68" i="12"/>
  <c r="R68" i="12"/>
  <c r="Q68" i="12"/>
  <c r="U67" i="12"/>
  <c r="T67" i="12"/>
  <c r="S67" i="12"/>
  <c r="R67" i="12"/>
  <c r="Q67" i="12"/>
  <c r="U66" i="12"/>
  <c r="T66" i="12"/>
  <c r="S66" i="12"/>
  <c r="R66" i="12"/>
  <c r="Q66" i="12"/>
  <c r="U65" i="12"/>
  <c r="T65" i="12"/>
  <c r="S65" i="12"/>
  <c r="R65" i="12"/>
  <c r="Q65" i="12"/>
  <c r="U64" i="12"/>
  <c r="T64" i="12"/>
  <c r="S64" i="12"/>
  <c r="R64" i="12"/>
  <c r="Q64" i="12"/>
  <c r="U63" i="12"/>
  <c r="T63" i="12"/>
  <c r="S63" i="12"/>
  <c r="R63" i="12"/>
  <c r="Q63" i="12"/>
  <c r="U62" i="12"/>
  <c r="T62" i="12"/>
  <c r="S62" i="12"/>
  <c r="R62" i="12"/>
  <c r="Q62" i="12"/>
  <c r="U61" i="12"/>
  <c r="T61" i="12"/>
  <c r="S61" i="12"/>
  <c r="R61" i="12"/>
  <c r="Q61" i="12"/>
  <c r="U60" i="12"/>
  <c r="T60" i="12"/>
  <c r="S60" i="12"/>
  <c r="R60" i="12"/>
  <c r="Q60" i="12"/>
  <c r="U59" i="12"/>
  <c r="T59" i="12"/>
  <c r="S59" i="12"/>
  <c r="R59" i="12"/>
  <c r="Q59" i="12"/>
  <c r="U58" i="12"/>
  <c r="T58" i="12"/>
  <c r="S58" i="12"/>
  <c r="R58" i="12"/>
  <c r="Q58" i="12"/>
  <c r="U57" i="12"/>
  <c r="T57" i="12"/>
  <c r="S57" i="12"/>
  <c r="R57" i="12"/>
  <c r="Q57" i="12"/>
  <c r="U56" i="12"/>
  <c r="T56" i="12"/>
  <c r="S56" i="12"/>
  <c r="R56" i="12"/>
  <c r="Q56" i="12"/>
  <c r="U55" i="12"/>
  <c r="T55" i="12"/>
  <c r="S55" i="12"/>
  <c r="R55" i="12"/>
  <c r="Q55" i="12"/>
  <c r="U54" i="12"/>
  <c r="T54" i="12"/>
  <c r="S54" i="12"/>
  <c r="R54" i="12"/>
  <c r="Q54" i="12"/>
  <c r="U53" i="12"/>
  <c r="T53" i="12"/>
  <c r="S53" i="12"/>
  <c r="R53" i="12"/>
  <c r="Q53" i="12"/>
  <c r="U52" i="12"/>
  <c r="T52" i="12"/>
  <c r="S52" i="12"/>
  <c r="R52" i="12"/>
  <c r="Q52" i="12"/>
  <c r="U51" i="12"/>
  <c r="T51" i="12"/>
  <c r="S51" i="12"/>
  <c r="R51" i="12"/>
  <c r="Q51" i="12"/>
  <c r="U50" i="12"/>
  <c r="T50" i="12"/>
  <c r="S50" i="12"/>
  <c r="R50" i="12"/>
  <c r="Q50" i="12"/>
  <c r="U49" i="12"/>
  <c r="T49" i="12"/>
  <c r="S49" i="12"/>
  <c r="R49" i="12"/>
  <c r="Q49" i="12"/>
  <c r="U48" i="12"/>
  <c r="T48" i="12"/>
  <c r="S48" i="12"/>
  <c r="R48" i="12"/>
  <c r="Q48" i="12"/>
  <c r="U47" i="12"/>
  <c r="T47" i="12"/>
  <c r="S47" i="12"/>
  <c r="R47" i="12"/>
  <c r="Q47" i="12"/>
  <c r="U46" i="12"/>
  <c r="T46" i="12"/>
  <c r="S46" i="12"/>
  <c r="R46" i="12"/>
  <c r="Q46" i="12"/>
  <c r="U45" i="12"/>
  <c r="T45" i="12"/>
  <c r="S45" i="12"/>
  <c r="R45" i="12"/>
  <c r="Q45" i="12"/>
  <c r="U44" i="12"/>
  <c r="T44" i="12"/>
  <c r="S44" i="12"/>
  <c r="R44" i="12"/>
  <c r="Q44" i="12"/>
  <c r="U43" i="12"/>
  <c r="T43" i="12"/>
  <c r="S43" i="12"/>
  <c r="R43" i="12"/>
  <c r="Q43" i="12"/>
  <c r="U42" i="12"/>
  <c r="T42" i="12"/>
  <c r="S42" i="12"/>
  <c r="R42" i="12"/>
  <c r="Q42" i="12"/>
  <c r="U41" i="12"/>
  <c r="T41" i="12"/>
  <c r="S41" i="12"/>
  <c r="R41" i="12"/>
  <c r="Q41" i="12"/>
  <c r="U40" i="12"/>
  <c r="T40" i="12"/>
  <c r="S40" i="12"/>
  <c r="R40" i="12"/>
  <c r="Q40" i="12"/>
  <c r="U39" i="12"/>
  <c r="T39" i="12"/>
  <c r="S39" i="12"/>
  <c r="R39" i="12"/>
  <c r="Q39" i="12"/>
  <c r="U155" i="12"/>
  <c r="T155" i="12"/>
  <c r="S155" i="12"/>
  <c r="R155" i="12"/>
  <c r="Q155" i="12"/>
  <c r="U38" i="12"/>
  <c r="T38" i="12"/>
  <c r="S38" i="12"/>
  <c r="R38" i="12"/>
  <c r="Q38" i="12"/>
  <c r="U37" i="12"/>
  <c r="T37" i="12"/>
  <c r="S37" i="12"/>
  <c r="R37" i="12"/>
  <c r="Q37" i="12"/>
  <c r="U36" i="12"/>
  <c r="T36" i="12"/>
  <c r="S36" i="12"/>
  <c r="R36" i="12"/>
  <c r="Q36" i="12"/>
  <c r="U35" i="12"/>
  <c r="T35" i="12"/>
  <c r="S35" i="12"/>
  <c r="R35" i="12"/>
  <c r="Q35" i="12"/>
  <c r="U34" i="12"/>
  <c r="T34" i="12"/>
  <c r="S34" i="12"/>
  <c r="R34" i="12"/>
  <c r="Q34" i="12"/>
  <c r="U33" i="12"/>
  <c r="T33" i="12"/>
  <c r="S33" i="12"/>
  <c r="R33" i="12"/>
  <c r="Q33" i="12"/>
  <c r="U32" i="12"/>
  <c r="T32" i="12"/>
  <c r="S32" i="12"/>
  <c r="R32" i="12"/>
  <c r="Q32" i="12"/>
  <c r="U31" i="12"/>
  <c r="T31" i="12"/>
  <c r="S31" i="12"/>
  <c r="R31" i="12"/>
  <c r="Q31" i="12"/>
  <c r="U30" i="12"/>
  <c r="T30" i="12"/>
  <c r="S30" i="12"/>
  <c r="R30" i="12"/>
  <c r="Q30" i="12"/>
  <c r="U29" i="12"/>
  <c r="T29" i="12"/>
  <c r="S29" i="12"/>
  <c r="R29" i="12"/>
  <c r="Q29" i="12"/>
  <c r="U28" i="12"/>
  <c r="T28" i="12"/>
  <c r="S28" i="12"/>
  <c r="R28" i="12"/>
  <c r="Q28" i="12"/>
  <c r="U27" i="12"/>
  <c r="T27" i="12"/>
  <c r="S27" i="12"/>
  <c r="R27" i="12"/>
  <c r="Q27" i="12"/>
  <c r="U26" i="12"/>
  <c r="T26" i="12"/>
  <c r="S26" i="12"/>
  <c r="R26" i="12"/>
  <c r="Q26" i="12"/>
  <c r="U25" i="12"/>
  <c r="T25" i="12"/>
  <c r="S25" i="12"/>
  <c r="R25" i="12"/>
  <c r="Q25" i="12"/>
  <c r="U24" i="12"/>
  <c r="T24" i="12"/>
  <c r="S24" i="12"/>
  <c r="R24" i="12"/>
  <c r="Q24" i="12"/>
  <c r="U23" i="12"/>
  <c r="T23" i="12"/>
  <c r="S23" i="12"/>
  <c r="R23" i="12"/>
  <c r="Q23" i="12"/>
  <c r="U22" i="12"/>
  <c r="T22" i="12"/>
  <c r="S22" i="12"/>
  <c r="R22" i="12"/>
  <c r="Q22" i="12"/>
  <c r="U21" i="12"/>
  <c r="T21" i="12"/>
  <c r="S21" i="12"/>
  <c r="R21" i="12"/>
  <c r="Q21" i="12"/>
  <c r="U20" i="12"/>
  <c r="T20" i="12"/>
  <c r="S20" i="12"/>
  <c r="R20" i="12"/>
  <c r="Q20" i="12"/>
  <c r="U19" i="12"/>
  <c r="T19" i="12"/>
  <c r="S19" i="12"/>
  <c r="R19" i="12"/>
  <c r="Q19" i="12"/>
  <c r="U18" i="12"/>
  <c r="T18" i="12"/>
  <c r="S18" i="12"/>
  <c r="R18" i="12"/>
  <c r="Q18" i="12"/>
  <c r="U17" i="12"/>
  <c r="T17" i="12"/>
  <c r="S17" i="12"/>
  <c r="R17" i="12"/>
  <c r="Q17" i="12"/>
  <c r="U16" i="12"/>
  <c r="T16" i="12"/>
  <c r="S16" i="12"/>
  <c r="R16" i="12"/>
  <c r="Q16" i="12"/>
  <c r="U15" i="12"/>
  <c r="T15" i="12"/>
  <c r="S15" i="12"/>
  <c r="R15" i="12"/>
  <c r="Q15" i="12"/>
  <c r="U14" i="12"/>
  <c r="T14" i="12"/>
  <c r="S14" i="12"/>
  <c r="R14" i="12"/>
  <c r="Q14" i="12"/>
  <c r="U13" i="12"/>
  <c r="T13" i="12"/>
  <c r="S13" i="12"/>
  <c r="R13" i="12"/>
  <c r="Q13" i="12"/>
  <c r="U12" i="12"/>
  <c r="T12" i="12"/>
  <c r="S12" i="12"/>
  <c r="R12" i="12"/>
  <c r="Q12" i="12"/>
  <c r="U11" i="12"/>
  <c r="T11" i="12"/>
  <c r="S11" i="12"/>
  <c r="R11" i="12"/>
  <c r="Q11" i="12"/>
  <c r="U10" i="12"/>
  <c r="T10" i="12"/>
  <c r="S10" i="12"/>
  <c r="R10" i="12"/>
  <c r="Q10" i="12"/>
  <c r="U9" i="12"/>
  <c r="T9" i="12"/>
  <c r="S9" i="12"/>
  <c r="R9" i="12"/>
  <c r="Q9" i="12"/>
  <c r="U8" i="12"/>
  <c r="T8" i="12"/>
  <c r="S8" i="12"/>
  <c r="R8" i="12"/>
  <c r="Q8" i="12"/>
  <c r="U7" i="12"/>
  <c r="T7" i="12"/>
  <c r="S7" i="12"/>
  <c r="R7" i="12"/>
  <c r="Q7" i="12"/>
  <c r="U6" i="12"/>
  <c r="T6" i="12"/>
  <c r="S6" i="12"/>
  <c r="R6" i="12"/>
  <c r="Q6" i="12"/>
  <c r="U5" i="12"/>
  <c r="T5" i="12"/>
  <c r="S5" i="12"/>
  <c r="R5" i="12"/>
  <c r="Q5" i="12"/>
  <c r="U4" i="12"/>
  <c r="T4" i="12"/>
  <c r="S4" i="12"/>
  <c r="R4" i="12"/>
  <c r="Q4" i="12"/>
  <c r="U3" i="12"/>
  <c r="T3" i="12"/>
  <c r="S3" i="12"/>
  <c r="R3" i="12"/>
  <c r="Q3" i="12"/>
  <c r="U2" i="12"/>
  <c r="T2" i="12"/>
  <c r="S2" i="12"/>
  <c r="R2" i="12"/>
  <c r="Q2" i="12"/>
  <c r="N8" i="6" l="1"/>
  <c r="K7" i="6"/>
  <c r="K6" i="6"/>
  <c r="K5" i="6"/>
  <c r="K4" i="6"/>
  <c r="K3" i="6"/>
  <c r="D40" i="9"/>
  <c r="C40" i="9"/>
  <c r="U39" i="3"/>
  <c r="F40" i="9" s="1"/>
  <c r="T39" i="3"/>
  <c r="E40" i="9" s="1"/>
  <c r="S39" i="3"/>
  <c r="R39" i="3"/>
  <c r="Q39" i="3"/>
  <c r="B40" i="9" s="1"/>
  <c r="U38" i="3"/>
  <c r="F39" i="9" s="1"/>
  <c r="T38" i="3"/>
  <c r="E39" i="9" s="1"/>
  <c r="S38" i="3"/>
  <c r="D39" i="9" s="1"/>
  <c r="R38" i="3"/>
  <c r="C39" i="9" s="1"/>
  <c r="Q38" i="3"/>
  <c r="B39" i="9" s="1"/>
  <c r="U37" i="3"/>
  <c r="F38" i="9" s="1"/>
  <c r="T37" i="3"/>
  <c r="E38" i="9" s="1"/>
  <c r="S37" i="3"/>
  <c r="D38" i="9" s="1"/>
  <c r="R37" i="3"/>
  <c r="C38" i="9" s="1"/>
  <c r="Q37" i="3"/>
  <c r="B38" i="9" s="1"/>
  <c r="U36" i="3"/>
  <c r="F37" i="9" s="1"/>
  <c r="T36" i="3"/>
  <c r="E37" i="9" s="1"/>
  <c r="S36" i="3"/>
  <c r="D37" i="9" s="1"/>
  <c r="R36" i="3"/>
  <c r="C37" i="9" s="1"/>
  <c r="Q36" i="3"/>
  <c r="B37" i="9" s="1"/>
  <c r="U35" i="3"/>
  <c r="F36" i="9" s="1"/>
  <c r="T35" i="3"/>
  <c r="E36" i="9" s="1"/>
  <c r="S35" i="3"/>
  <c r="D36" i="9" s="1"/>
  <c r="R35" i="3"/>
  <c r="C36" i="9" s="1"/>
  <c r="Q35" i="3"/>
  <c r="B36" i="9" s="1"/>
  <c r="U34" i="3"/>
  <c r="F35" i="9" s="1"/>
  <c r="T34" i="3"/>
  <c r="E35" i="9" s="1"/>
  <c r="S34" i="3"/>
  <c r="D35" i="9" s="1"/>
  <c r="R34" i="3"/>
  <c r="C35" i="9" s="1"/>
  <c r="Q34" i="3"/>
  <c r="B35" i="9" s="1"/>
  <c r="U33" i="3"/>
  <c r="F34" i="9" s="1"/>
  <c r="T33" i="3"/>
  <c r="E34" i="9" s="1"/>
  <c r="S33" i="3"/>
  <c r="D34" i="9" s="1"/>
  <c r="R33" i="3"/>
  <c r="C34" i="9" s="1"/>
  <c r="Q33" i="3"/>
  <c r="B34" i="9" s="1"/>
  <c r="U32" i="3"/>
  <c r="F33" i="9" s="1"/>
  <c r="T32" i="3"/>
  <c r="E33" i="9" s="1"/>
  <c r="S32" i="3"/>
  <c r="D33" i="9" s="1"/>
  <c r="R32" i="3"/>
  <c r="C33" i="9" s="1"/>
  <c r="Q32" i="3"/>
  <c r="B33" i="9" s="1"/>
  <c r="U31" i="3"/>
  <c r="F32" i="9" s="1"/>
  <c r="T31" i="3"/>
  <c r="E32" i="9" s="1"/>
  <c r="S31" i="3"/>
  <c r="D32" i="9" s="1"/>
  <c r="R31" i="3"/>
  <c r="C32" i="9" s="1"/>
  <c r="Q31" i="3"/>
  <c r="B32" i="9" s="1"/>
  <c r="U30" i="3"/>
  <c r="F31" i="9" s="1"/>
  <c r="T30" i="3"/>
  <c r="E31" i="9" s="1"/>
  <c r="S30" i="3"/>
  <c r="D31" i="9" s="1"/>
  <c r="R30" i="3"/>
  <c r="C31" i="9" s="1"/>
  <c r="Q30" i="3"/>
  <c r="B31" i="9" s="1"/>
  <c r="U29" i="3"/>
  <c r="F30" i="9" s="1"/>
  <c r="T29" i="3"/>
  <c r="E30" i="9" s="1"/>
  <c r="S29" i="3"/>
  <c r="D30" i="9" s="1"/>
  <c r="R29" i="3"/>
  <c r="C30" i="9" s="1"/>
  <c r="Q29" i="3"/>
  <c r="B30" i="9" s="1"/>
  <c r="U28" i="3"/>
  <c r="F29" i="9" s="1"/>
  <c r="T28" i="3"/>
  <c r="E29" i="9" s="1"/>
  <c r="S28" i="3"/>
  <c r="D29" i="9" s="1"/>
  <c r="R28" i="3"/>
  <c r="C29" i="9" s="1"/>
  <c r="Q28" i="3"/>
  <c r="B29" i="9" s="1"/>
  <c r="U27" i="3"/>
  <c r="F28" i="9" s="1"/>
  <c r="T27" i="3"/>
  <c r="E28" i="9" s="1"/>
  <c r="S27" i="3"/>
  <c r="D28" i="9" s="1"/>
  <c r="R27" i="3"/>
  <c r="C28" i="9" s="1"/>
  <c r="Q27" i="3"/>
  <c r="B28" i="9" s="1"/>
  <c r="U26" i="3"/>
  <c r="F27" i="9" s="1"/>
  <c r="T26" i="3"/>
  <c r="E27" i="9" s="1"/>
  <c r="S26" i="3"/>
  <c r="D27" i="9" s="1"/>
  <c r="R26" i="3"/>
  <c r="C27" i="9" s="1"/>
  <c r="Q26" i="3"/>
  <c r="B27" i="9" s="1"/>
  <c r="U25" i="3"/>
  <c r="F26" i="9" s="1"/>
  <c r="T25" i="3"/>
  <c r="E26" i="9" s="1"/>
  <c r="S25" i="3"/>
  <c r="D26" i="9" s="1"/>
  <c r="R25" i="3"/>
  <c r="C26" i="9" s="1"/>
  <c r="Q25" i="3"/>
  <c r="B26" i="9" s="1"/>
  <c r="U24" i="3"/>
  <c r="F25" i="9" s="1"/>
  <c r="T24" i="3"/>
  <c r="E25" i="9" s="1"/>
  <c r="S24" i="3"/>
  <c r="D25" i="9" s="1"/>
  <c r="R24" i="3"/>
  <c r="C25" i="9" s="1"/>
  <c r="Q24" i="3"/>
  <c r="B25" i="9" s="1"/>
  <c r="U23" i="3"/>
  <c r="F24" i="9" s="1"/>
  <c r="T23" i="3"/>
  <c r="E24" i="9" s="1"/>
  <c r="S23" i="3"/>
  <c r="D24" i="9" s="1"/>
  <c r="R23" i="3"/>
  <c r="C24" i="9" s="1"/>
  <c r="Q23" i="3"/>
  <c r="B24" i="9" s="1"/>
  <c r="U22" i="3"/>
  <c r="F23" i="9" s="1"/>
  <c r="T22" i="3"/>
  <c r="E23" i="9" s="1"/>
  <c r="S22" i="3"/>
  <c r="D23" i="9" s="1"/>
  <c r="R22" i="3"/>
  <c r="C23" i="9" s="1"/>
  <c r="Q22" i="3"/>
  <c r="B23" i="9" s="1"/>
  <c r="U21" i="3"/>
  <c r="F22" i="9" s="1"/>
  <c r="T21" i="3"/>
  <c r="E22" i="9" s="1"/>
  <c r="S21" i="3"/>
  <c r="D22" i="9" s="1"/>
  <c r="R21" i="3"/>
  <c r="C22" i="9" s="1"/>
  <c r="Q21" i="3"/>
  <c r="B22" i="9" s="1"/>
  <c r="U20" i="3"/>
  <c r="F21" i="9" s="1"/>
  <c r="T20" i="3"/>
  <c r="E21" i="9" s="1"/>
  <c r="S20" i="3"/>
  <c r="D21" i="9" s="1"/>
  <c r="R20" i="3"/>
  <c r="C21" i="9" s="1"/>
  <c r="Q20" i="3"/>
  <c r="B21" i="9" s="1"/>
  <c r="U19" i="3"/>
  <c r="F20" i="9" s="1"/>
  <c r="T19" i="3"/>
  <c r="E20" i="9" s="1"/>
  <c r="S19" i="3"/>
  <c r="D20" i="9" s="1"/>
  <c r="R19" i="3"/>
  <c r="C20" i="9" s="1"/>
  <c r="Q19" i="3"/>
  <c r="B20" i="9" s="1"/>
  <c r="U18" i="3"/>
  <c r="F19" i="9" s="1"/>
  <c r="T18" i="3"/>
  <c r="E19" i="9" s="1"/>
  <c r="S18" i="3"/>
  <c r="D19" i="9" s="1"/>
  <c r="R18" i="3"/>
  <c r="C19" i="9" s="1"/>
  <c r="Q18" i="3"/>
  <c r="B19" i="9" s="1"/>
  <c r="U17" i="3"/>
  <c r="F18" i="9" s="1"/>
  <c r="T17" i="3"/>
  <c r="E18" i="9" s="1"/>
  <c r="S17" i="3"/>
  <c r="D18" i="9" s="1"/>
  <c r="R17" i="3"/>
  <c r="C18" i="9" s="1"/>
  <c r="Q17" i="3"/>
  <c r="B18" i="9" s="1"/>
  <c r="U16" i="3"/>
  <c r="F17" i="9" s="1"/>
  <c r="T16" i="3"/>
  <c r="E17" i="9" s="1"/>
  <c r="S16" i="3"/>
  <c r="D17" i="9" s="1"/>
  <c r="R16" i="3"/>
  <c r="C17" i="9" s="1"/>
  <c r="Q16" i="3"/>
  <c r="B17" i="9" s="1"/>
  <c r="U15" i="3"/>
  <c r="F16" i="9" s="1"/>
  <c r="T15" i="3"/>
  <c r="E16" i="9" s="1"/>
  <c r="S15" i="3"/>
  <c r="D16" i="9" s="1"/>
  <c r="R15" i="3"/>
  <c r="C16" i="9" s="1"/>
  <c r="Q15" i="3"/>
  <c r="B16" i="9" s="1"/>
  <c r="U14" i="3"/>
  <c r="F15" i="9" s="1"/>
  <c r="T14" i="3"/>
  <c r="E15" i="9" s="1"/>
  <c r="S14" i="3"/>
  <c r="D15" i="9" s="1"/>
  <c r="R14" i="3"/>
  <c r="C15" i="9" s="1"/>
  <c r="Q14" i="3"/>
  <c r="B15" i="9" s="1"/>
  <c r="U13" i="3"/>
  <c r="F14" i="9" s="1"/>
  <c r="T13" i="3"/>
  <c r="E14" i="9" s="1"/>
  <c r="S13" i="3"/>
  <c r="D14" i="9" s="1"/>
  <c r="R13" i="3"/>
  <c r="C14" i="9" s="1"/>
  <c r="Q13" i="3"/>
  <c r="B14" i="9" s="1"/>
  <c r="U12" i="3"/>
  <c r="F13" i="9" s="1"/>
  <c r="T12" i="3"/>
  <c r="E13" i="9" s="1"/>
  <c r="S12" i="3"/>
  <c r="D13" i="9" s="1"/>
  <c r="R12" i="3"/>
  <c r="C13" i="9" s="1"/>
  <c r="Q12" i="3"/>
  <c r="B13" i="9" s="1"/>
  <c r="U11" i="3"/>
  <c r="F12" i="9" s="1"/>
  <c r="T11" i="3"/>
  <c r="E12" i="9" s="1"/>
  <c r="S11" i="3"/>
  <c r="D12" i="9" s="1"/>
  <c r="R11" i="3"/>
  <c r="C12" i="9" s="1"/>
  <c r="Q11" i="3"/>
  <c r="B12" i="9" s="1"/>
  <c r="U10" i="3"/>
  <c r="F11" i="9" s="1"/>
  <c r="T10" i="3"/>
  <c r="E11" i="9" s="1"/>
  <c r="S10" i="3"/>
  <c r="D11" i="9" s="1"/>
  <c r="R10" i="3"/>
  <c r="C11" i="9" s="1"/>
  <c r="Q10" i="3"/>
  <c r="B11" i="9" s="1"/>
  <c r="U9" i="3"/>
  <c r="F10" i="9" s="1"/>
  <c r="T9" i="3"/>
  <c r="E10" i="9" s="1"/>
  <c r="S9" i="3"/>
  <c r="D10" i="9" s="1"/>
  <c r="R9" i="3"/>
  <c r="C10" i="9" s="1"/>
  <c r="Q9" i="3"/>
  <c r="B10" i="9" s="1"/>
  <c r="U8" i="3"/>
  <c r="F9" i="9" s="1"/>
  <c r="T8" i="3"/>
  <c r="E9" i="9" s="1"/>
  <c r="S8" i="3"/>
  <c r="D9" i="9" s="1"/>
  <c r="R8" i="3"/>
  <c r="C9" i="9" s="1"/>
  <c r="Q8" i="3"/>
  <c r="B9" i="9" s="1"/>
  <c r="U7" i="3"/>
  <c r="F8" i="9" s="1"/>
  <c r="T7" i="3"/>
  <c r="E8" i="9" s="1"/>
  <c r="S7" i="3"/>
  <c r="D8" i="9" s="1"/>
  <c r="R7" i="3"/>
  <c r="C8" i="9" s="1"/>
  <c r="Q7" i="3"/>
  <c r="B8" i="9" s="1"/>
  <c r="U6" i="3"/>
  <c r="F7" i="9" s="1"/>
  <c r="T6" i="3"/>
  <c r="E7" i="9" s="1"/>
  <c r="S6" i="3"/>
  <c r="D7" i="9" s="1"/>
  <c r="R6" i="3"/>
  <c r="C7" i="9" s="1"/>
  <c r="Q6" i="3"/>
  <c r="B7" i="9" s="1"/>
  <c r="U5" i="3"/>
  <c r="F6" i="9" s="1"/>
  <c r="T5" i="3"/>
  <c r="E6" i="9" s="1"/>
  <c r="S5" i="3"/>
  <c r="D6" i="9" s="1"/>
  <c r="R5" i="3"/>
  <c r="C6" i="9" s="1"/>
  <c r="Q5" i="3"/>
  <c r="B6" i="9" s="1"/>
  <c r="U4" i="3"/>
  <c r="F5" i="9" s="1"/>
  <c r="T4" i="3"/>
  <c r="E5" i="9" s="1"/>
  <c r="S4" i="3"/>
  <c r="D5" i="9" s="1"/>
  <c r="R4" i="3"/>
  <c r="C5" i="9" s="1"/>
  <c r="Q4" i="3"/>
  <c r="B5" i="9" s="1"/>
  <c r="U3" i="3"/>
  <c r="F4" i="9" s="1"/>
  <c r="T3" i="3"/>
  <c r="E4" i="9" s="1"/>
  <c r="S3" i="3"/>
  <c r="D4" i="9" s="1"/>
  <c r="R3" i="3"/>
  <c r="C4" i="9" s="1"/>
  <c r="Q3" i="3"/>
  <c r="B4" i="9" s="1"/>
  <c r="U2" i="3"/>
  <c r="F3" i="9" s="1"/>
  <c r="T2" i="3"/>
  <c r="E3" i="9" s="1"/>
  <c r="S2" i="3"/>
  <c r="D3" i="9" s="1"/>
  <c r="R2" i="3"/>
  <c r="C3" i="9" s="1"/>
  <c r="Q2" i="3"/>
  <c r="B3" i="9" s="1"/>
  <c r="J8" i="6"/>
  <c r="I8" i="6"/>
  <c r="U39" i="9"/>
  <c r="T39" i="9"/>
  <c r="X36" i="9"/>
  <c r="W36" i="9"/>
  <c r="V34" i="9"/>
  <c r="U34" i="9"/>
  <c r="T32" i="9"/>
  <c r="C11" i="1"/>
  <c r="F11" i="1"/>
  <c r="D11" i="1"/>
  <c r="O24" i="1"/>
  <c r="N24" i="1"/>
  <c r="M24" i="1"/>
  <c r="L24" i="1"/>
  <c r="K24" i="1"/>
  <c r="J24" i="1"/>
  <c r="I24" i="1"/>
  <c r="H24" i="1"/>
  <c r="G24" i="1"/>
  <c r="D14" i="1"/>
  <c r="E14" i="1"/>
  <c r="F14" i="1"/>
  <c r="D5" i="1"/>
  <c r="E5" i="1" s="1"/>
  <c r="F5" i="1" s="1"/>
  <c r="G5" i="1" s="1"/>
  <c r="H5" i="1" s="1"/>
  <c r="I5" i="1" s="1"/>
  <c r="J5" i="1" s="1"/>
  <c r="K5" i="1" s="1"/>
  <c r="L5" i="1" s="1"/>
  <c r="M5" i="1" s="1"/>
  <c r="U39" i="11"/>
  <c r="X40" i="9" s="1"/>
  <c r="T39" i="11"/>
  <c r="W40" i="9" s="1"/>
  <c r="S39" i="11"/>
  <c r="V40" i="9" s="1"/>
  <c r="R39" i="11"/>
  <c r="U40" i="9" s="1"/>
  <c r="Q39" i="11"/>
  <c r="T40" i="9" s="1"/>
  <c r="U38" i="11"/>
  <c r="X39" i="9" s="1"/>
  <c r="T38" i="11"/>
  <c r="W39" i="9" s="1"/>
  <c r="S38" i="11"/>
  <c r="V39" i="9" s="1"/>
  <c r="R38" i="11"/>
  <c r="Q38" i="11"/>
  <c r="U37" i="11"/>
  <c r="X38" i="9" s="1"/>
  <c r="T37" i="11"/>
  <c r="W38" i="9" s="1"/>
  <c r="S37" i="11"/>
  <c r="V38" i="9" s="1"/>
  <c r="R37" i="11"/>
  <c r="U38" i="9" s="1"/>
  <c r="Q37" i="11"/>
  <c r="T38" i="9" s="1"/>
  <c r="U36" i="11"/>
  <c r="X37" i="9" s="1"/>
  <c r="T36" i="11"/>
  <c r="W37" i="9" s="1"/>
  <c r="S36" i="11"/>
  <c r="V37" i="9" s="1"/>
  <c r="R36" i="11"/>
  <c r="U37" i="9" s="1"/>
  <c r="Q36" i="11"/>
  <c r="T37" i="9" s="1"/>
  <c r="U35" i="11"/>
  <c r="T35" i="11"/>
  <c r="S35" i="11"/>
  <c r="V36" i="9" s="1"/>
  <c r="R35" i="11"/>
  <c r="U36" i="9" s="1"/>
  <c r="Q35" i="11"/>
  <c r="T36" i="9" s="1"/>
  <c r="U34" i="11"/>
  <c r="X35" i="9" s="1"/>
  <c r="T34" i="11"/>
  <c r="W35" i="9" s="1"/>
  <c r="S34" i="11"/>
  <c r="V35" i="9" s="1"/>
  <c r="R34" i="11"/>
  <c r="U35" i="9" s="1"/>
  <c r="Q34" i="11"/>
  <c r="T35" i="9" s="1"/>
  <c r="U33" i="11"/>
  <c r="X34" i="9" s="1"/>
  <c r="T33" i="11"/>
  <c r="W34" i="9" s="1"/>
  <c r="S33" i="11"/>
  <c r="R33" i="11"/>
  <c r="Q33" i="11"/>
  <c r="T34" i="9" s="1"/>
  <c r="U32" i="11"/>
  <c r="X33" i="9" s="1"/>
  <c r="T32" i="11"/>
  <c r="W33" i="9" s="1"/>
  <c r="S32" i="11"/>
  <c r="V33" i="9" s="1"/>
  <c r="R32" i="11"/>
  <c r="U33" i="9" s="1"/>
  <c r="Q32" i="11"/>
  <c r="T33" i="9" s="1"/>
  <c r="U31" i="11"/>
  <c r="X32" i="9" s="1"/>
  <c r="T31" i="11"/>
  <c r="W32" i="9" s="1"/>
  <c r="S31" i="11"/>
  <c r="V32" i="9" s="1"/>
  <c r="R31" i="11"/>
  <c r="U32" i="9" s="1"/>
  <c r="Q31" i="11"/>
  <c r="U30" i="11"/>
  <c r="X31" i="9" s="1"/>
  <c r="T30" i="11"/>
  <c r="W31" i="9" s="1"/>
  <c r="S30" i="11"/>
  <c r="V31" i="9" s="1"/>
  <c r="R30" i="11"/>
  <c r="U31" i="9" s="1"/>
  <c r="Q30" i="11"/>
  <c r="T31" i="9" s="1"/>
  <c r="U29" i="11"/>
  <c r="X30" i="9" s="1"/>
  <c r="T29" i="11"/>
  <c r="W30" i="9" s="1"/>
  <c r="S29" i="11"/>
  <c r="V30" i="9" s="1"/>
  <c r="R29" i="11"/>
  <c r="U30" i="9" s="1"/>
  <c r="Q29" i="11"/>
  <c r="T30" i="9" s="1"/>
  <c r="U28" i="11"/>
  <c r="X29" i="9" s="1"/>
  <c r="T28" i="11"/>
  <c r="W29" i="9" s="1"/>
  <c r="S28" i="11"/>
  <c r="V29" i="9" s="1"/>
  <c r="R28" i="11"/>
  <c r="U29" i="9" s="1"/>
  <c r="Q28" i="11"/>
  <c r="T29" i="9" s="1"/>
  <c r="U27" i="11"/>
  <c r="X28" i="9" s="1"/>
  <c r="T27" i="11"/>
  <c r="W28" i="9" s="1"/>
  <c r="S27" i="11"/>
  <c r="V28" i="9" s="1"/>
  <c r="R27" i="11"/>
  <c r="U28" i="9" s="1"/>
  <c r="Q27" i="11"/>
  <c r="T28" i="9" s="1"/>
  <c r="U26" i="11"/>
  <c r="X27" i="9" s="1"/>
  <c r="T26" i="11"/>
  <c r="W27" i="9" s="1"/>
  <c r="S26" i="11"/>
  <c r="V27" i="9" s="1"/>
  <c r="R26" i="11"/>
  <c r="U27" i="9" s="1"/>
  <c r="Q26" i="11"/>
  <c r="T27" i="9" s="1"/>
  <c r="U25" i="11"/>
  <c r="X26" i="9" s="1"/>
  <c r="T25" i="11"/>
  <c r="W26" i="9" s="1"/>
  <c r="S25" i="11"/>
  <c r="V26" i="9" s="1"/>
  <c r="R25" i="11"/>
  <c r="U26" i="9" s="1"/>
  <c r="Q25" i="11"/>
  <c r="T26" i="9" s="1"/>
  <c r="U24" i="11"/>
  <c r="X25" i="9" s="1"/>
  <c r="T24" i="11"/>
  <c r="W25" i="9" s="1"/>
  <c r="S24" i="11"/>
  <c r="V25" i="9" s="1"/>
  <c r="R24" i="11"/>
  <c r="U25" i="9" s="1"/>
  <c r="Q24" i="11"/>
  <c r="T25" i="9" s="1"/>
  <c r="U23" i="11"/>
  <c r="X24" i="9" s="1"/>
  <c r="T23" i="11"/>
  <c r="W24" i="9" s="1"/>
  <c r="S23" i="11"/>
  <c r="V24" i="9" s="1"/>
  <c r="R23" i="11"/>
  <c r="U24" i="9" s="1"/>
  <c r="Q23" i="11"/>
  <c r="T24" i="9" s="1"/>
  <c r="U22" i="11"/>
  <c r="X23" i="9" s="1"/>
  <c r="T22" i="11"/>
  <c r="W23" i="9" s="1"/>
  <c r="S22" i="11"/>
  <c r="V23" i="9" s="1"/>
  <c r="R22" i="11"/>
  <c r="U23" i="9" s="1"/>
  <c r="Q22" i="11"/>
  <c r="T23" i="9" s="1"/>
  <c r="U21" i="11"/>
  <c r="X22" i="9" s="1"/>
  <c r="T21" i="11"/>
  <c r="W22" i="9" s="1"/>
  <c r="S21" i="11"/>
  <c r="V22" i="9" s="1"/>
  <c r="R21" i="11"/>
  <c r="U22" i="9" s="1"/>
  <c r="Q21" i="11"/>
  <c r="T22" i="9" s="1"/>
  <c r="U20" i="11"/>
  <c r="X21" i="9" s="1"/>
  <c r="T20" i="11"/>
  <c r="W21" i="9" s="1"/>
  <c r="S20" i="11"/>
  <c r="V21" i="9" s="1"/>
  <c r="R20" i="11"/>
  <c r="U21" i="9" s="1"/>
  <c r="Q20" i="11"/>
  <c r="T21" i="9" s="1"/>
  <c r="U19" i="11"/>
  <c r="X20" i="9" s="1"/>
  <c r="T19" i="11"/>
  <c r="W20" i="9" s="1"/>
  <c r="S19" i="11"/>
  <c r="V20" i="9" s="1"/>
  <c r="R19" i="11"/>
  <c r="U20" i="9" s="1"/>
  <c r="Q19" i="11"/>
  <c r="T20" i="9" s="1"/>
  <c r="U18" i="11"/>
  <c r="X19" i="9" s="1"/>
  <c r="T18" i="11"/>
  <c r="W19" i="9" s="1"/>
  <c r="S18" i="11"/>
  <c r="V19" i="9" s="1"/>
  <c r="R18" i="11"/>
  <c r="U19" i="9" s="1"/>
  <c r="Q18" i="11"/>
  <c r="T19" i="9" s="1"/>
  <c r="U17" i="11"/>
  <c r="X18" i="9" s="1"/>
  <c r="T17" i="11"/>
  <c r="W18" i="9" s="1"/>
  <c r="S17" i="11"/>
  <c r="V18" i="9" s="1"/>
  <c r="R17" i="11"/>
  <c r="U18" i="9" s="1"/>
  <c r="Q17" i="11"/>
  <c r="T18" i="9" s="1"/>
  <c r="U16" i="11"/>
  <c r="X17" i="9" s="1"/>
  <c r="T16" i="11"/>
  <c r="W17" i="9" s="1"/>
  <c r="S16" i="11"/>
  <c r="V17" i="9" s="1"/>
  <c r="R16" i="11"/>
  <c r="U17" i="9" s="1"/>
  <c r="Q16" i="11"/>
  <c r="T17" i="9" s="1"/>
  <c r="U15" i="11"/>
  <c r="X16" i="9" s="1"/>
  <c r="T15" i="11"/>
  <c r="W16" i="9" s="1"/>
  <c r="S15" i="11"/>
  <c r="V16" i="9" s="1"/>
  <c r="R15" i="11"/>
  <c r="U16" i="9" s="1"/>
  <c r="Q15" i="11"/>
  <c r="T16" i="9" s="1"/>
  <c r="U14" i="11"/>
  <c r="X15" i="9" s="1"/>
  <c r="T14" i="11"/>
  <c r="W15" i="9" s="1"/>
  <c r="S14" i="11"/>
  <c r="V15" i="9" s="1"/>
  <c r="R14" i="11"/>
  <c r="U15" i="9" s="1"/>
  <c r="Q14" i="11"/>
  <c r="T15" i="9" s="1"/>
  <c r="U13" i="11"/>
  <c r="X14" i="9" s="1"/>
  <c r="T13" i="11"/>
  <c r="W14" i="9" s="1"/>
  <c r="S13" i="11"/>
  <c r="V14" i="9" s="1"/>
  <c r="R13" i="11"/>
  <c r="U14" i="9" s="1"/>
  <c r="Q13" i="11"/>
  <c r="T14" i="9" s="1"/>
  <c r="U12" i="11"/>
  <c r="X13" i="9" s="1"/>
  <c r="T12" i="11"/>
  <c r="W13" i="9" s="1"/>
  <c r="S12" i="11"/>
  <c r="V13" i="9" s="1"/>
  <c r="R12" i="11"/>
  <c r="U13" i="9" s="1"/>
  <c r="Q12" i="11"/>
  <c r="T13" i="9" s="1"/>
  <c r="U11" i="11"/>
  <c r="X12" i="9" s="1"/>
  <c r="T11" i="11"/>
  <c r="W12" i="9" s="1"/>
  <c r="S11" i="11"/>
  <c r="V12" i="9" s="1"/>
  <c r="R11" i="11"/>
  <c r="U12" i="9" s="1"/>
  <c r="Q11" i="11"/>
  <c r="T12" i="9" s="1"/>
  <c r="U10" i="11"/>
  <c r="X11" i="9" s="1"/>
  <c r="T10" i="11"/>
  <c r="W11" i="9" s="1"/>
  <c r="S10" i="11"/>
  <c r="V11" i="9" s="1"/>
  <c r="R10" i="11"/>
  <c r="U11" i="9" s="1"/>
  <c r="Q10" i="11"/>
  <c r="T11" i="9" s="1"/>
  <c r="U9" i="11"/>
  <c r="X10" i="9" s="1"/>
  <c r="T9" i="11"/>
  <c r="W10" i="9" s="1"/>
  <c r="S9" i="11"/>
  <c r="V10" i="9" s="1"/>
  <c r="R9" i="11"/>
  <c r="U10" i="9" s="1"/>
  <c r="Q9" i="11"/>
  <c r="T10" i="9" s="1"/>
  <c r="U8" i="11"/>
  <c r="X9" i="9" s="1"/>
  <c r="T8" i="11"/>
  <c r="W9" i="9" s="1"/>
  <c r="S8" i="11"/>
  <c r="V9" i="9" s="1"/>
  <c r="R8" i="11"/>
  <c r="U9" i="9" s="1"/>
  <c r="Q8" i="11"/>
  <c r="T9" i="9" s="1"/>
  <c r="U7" i="11"/>
  <c r="X8" i="9" s="1"/>
  <c r="T7" i="11"/>
  <c r="W8" i="9" s="1"/>
  <c r="S7" i="11"/>
  <c r="V8" i="9" s="1"/>
  <c r="R7" i="11"/>
  <c r="U8" i="9" s="1"/>
  <c r="Q7" i="11"/>
  <c r="T8" i="9" s="1"/>
  <c r="U6" i="11"/>
  <c r="X7" i="9" s="1"/>
  <c r="T6" i="11"/>
  <c r="W7" i="9" s="1"/>
  <c r="S6" i="11"/>
  <c r="V7" i="9" s="1"/>
  <c r="R6" i="11"/>
  <c r="U7" i="9" s="1"/>
  <c r="Q6" i="11"/>
  <c r="T7" i="9" s="1"/>
  <c r="U5" i="11"/>
  <c r="X6" i="9" s="1"/>
  <c r="T5" i="11"/>
  <c r="W6" i="9" s="1"/>
  <c r="S5" i="11"/>
  <c r="V6" i="9" s="1"/>
  <c r="R5" i="11"/>
  <c r="U6" i="9" s="1"/>
  <c r="Q5" i="11"/>
  <c r="T6" i="9" s="1"/>
  <c r="U4" i="11"/>
  <c r="X5" i="9" s="1"/>
  <c r="T4" i="11"/>
  <c r="W5" i="9" s="1"/>
  <c r="S4" i="11"/>
  <c r="V5" i="9" s="1"/>
  <c r="R4" i="11"/>
  <c r="U5" i="9" s="1"/>
  <c r="Q4" i="11"/>
  <c r="T5" i="9" s="1"/>
  <c r="U3" i="11"/>
  <c r="X4" i="9" s="1"/>
  <c r="T3" i="11"/>
  <c r="W4" i="9" s="1"/>
  <c r="S3" i="11"/>
  <c r="V4" i="9" s="1"/>
  <c r="R3" i="11"/>
  <c r="U4" i="9" s="1"/>
  <c r="Q3" i="11"/>
  <c r="T4" i="9" s="1"/>
  <c r="U2" i="11"/>
  <c r="X3" i="9" s="1"/>
  <c r="T2" i="11"/>
  <c r="W3" i="9" s="1"/>
  <c r="S2" i="11"/>
  <c r="V3" i="9" s="1"/>
  <c r="R2" i="11"/>
  <c r="U3" i="9" s="1"/>
  <c r="Q2" i="11"/>
  <c r="T3" i="9" s="1"/>
  <c r="K8" i="6" l="1"/>
  <c r="W41" i="9"/>
  <c r="T41" i="9"/>
  <c r="X41" i="9"/>
  <c r="V41" i="9"/>
  <c r="U41" i="9"/>
  <c r="F24" i="1"/>
  <c r="D24" i="1"/>
  <c r="U39" i="10"/>
  <c r="R40" i="9" s="1"/>
  <c r="U38" i="10"/>
  <c r="R39" i="9" s="1"/>
  <c r="U37" i="10"/>
  <c r="R38" i="9" s="1"/>
  <c r="U36" i="10"/>
  <c r="R37" i="9" s="1"/>
  <c r="U35" i="10"/>
  <c r="R36" i="9" s="1"/>
  <c r="U34" i="10"/>
  <c r="R35" i="9" s="1"/>
  <c r="U33" i="10"/>
  <c r="R34" i="9" s="1"/>
  <c r="U32" i="10"/>
  <c r="R33" i="9" s="1"/>
  <c r="U31" i="10"/>
  <c r="R32" i="9" s="1"/>
  <c r="U30" i="10"/>
  <c r="R31" i="9" s="1"/>
  <c r="U29" i="10"/>
  <c r="R30" i="9" s="1"/>
  <c r="U28" i="10"/>
  <c r="R29" i="9" s="1"/>
  <c r="U27" i="10"/>
  <c r="R28" i="9" s="1"/>
  <c r="U26" i="10"/>
  <c r="R27" i="9" s="1"/>
  <c r="U25" i="10"/>
  <c r="R26" i="9" s="1"/>
  <c r="U24" i="10"/>
  <c r="R25" i="9" s="1"/>
  <c r="U23" i="10"/>
  <c r="R24" i="9" s="1"/>
  <c r="U22" i="10"/>
  <c r="R23" i="9" s="1"/>
  <c r="U21" i="10"/>
  <c r="R22" i="9" s="1"/>
  <c r="U20" i="10"/>
  <c r="R21" i="9" s="1"/>
  <c r="U19" i="10"/>
  <c r="R20" i="9" s="1"/>
  <c r="U18" i="10"/>
  <c r="R19" i="9" s="1"/>
  <c r="U17" i="10"/>
  <c r="R18" i="9" s="1"/>
  <c r="U16" i="10"/>
  <c r="R17" i="9" s="1"/>
  <c r="U15" i="10"/>
  <c r="R16" i="9" s="1"/>
  <c r="U14" i="10"/>
  <c r="R15" i="9" s="1"/>
  <c r="U13" i="10"/>
  <c r="R14" i="9" s="1"/>
  <c r="U12" i="10"/>
  <c r="R13" i="9" s="1"/>
  <c r="U11" i="10"/>
  <c r="R12" i="9" s="1"/>
  <c r="U10" i="10"/>
  <c r="R11" i="9" s="1"/>
  <c r="U9" i="10"/>
  <c r="R10" i="9" s="1"/>
  <c r="U8" i="10"/>
  <c r="R9" i="9" s="1"/>
  <c r="U7" i="10"/>
  <c r="R8" i="9" s="1"/>
  <c r="U6" i="10"/>
  <c r="R7" i="9" s="1"/>
  <c r="U5" i="10"/>
  <c r="R6" i="9" s="1"/>
  <c r="U4" i="10"/>
  <c r="R5" i="9" s="1"/>
  <c r="U3" i="10"/>
  <c r="R4" i="9" s="1"/>
  <c r="U2" i="10"/>
  <c r="R3" i="9" s="1"/>
  <c r="T39" i="10"/>
  <c r="Q40" i="9" s="1"/>
  <c r="T38" i="10"/>
  <c r="Q39" i="9" s="1"/>
  <c r="T37" i="10"/>
  <c r="Q38" i="9" s="1"/>
  <c r="T36" i="10"/>
  <c r="Q37" i="9" s="1"/>
  <c r="T35" i="10"/>
  <c r="Q36" i="9" s="1"/>
  <c r="T34" i="10"/>
  <c r="Q35" i="9" s="1"/>
  <c r="T33" i="10"/>
  <c r="Q34" i="9" s="1"/>
  <c r="T32" i="10"/>
  <c r="Q33" i="9" s="1"/>
  <c r="T31" i="10"/>
  <c r="Q32" i="9" s="1"/>
  <c r="T30" i="10"/>
  <c r="Q31" i="9" s="1"/>
  <c r="T29" i="10"/>
  <c r="Q30" i="9" s="1"/>
  <c r="T28" i="10"/>
  <c r="Q29" i="9" s="1"/>
  <c r="T27" i="10"/>
  <c r="Q28" i="9" s="1"/>
  <c r="T26" i="10"/>
  <c r="Q27" i="9" s="1"/>
  <c r="T25" i="10"/>
  <c r="Q26" i="9" s="1"/>
  <c r="T24" i="10"/>
  <c r="Q25" i="9" s="1"/>
  <c r="T23" i="10"/>
  <c r="Q24" i="9" s="1"/>
  <c r="T22" i="10"/>
  <c r="Q23" i="9" s="1"/>
  <c r="T21" i="10"/>
  <c r="Q22" i="9" s="1"/>
  <c r="T20" i="10"/>
  <c r="Q21" i="9" s="1"/>
  <c r="T19" i="10"/>
  <c r="Q20" i="9" s="1"/>
  <c r="T18" i="10"/>
  <c r="Q19" i="9" s="1"/>
  <c r="T17" i="10"/>
  <c r="Q18" i="9" s="1"/>
  <c r="T16" i="10"/>
  <c r="Q17" i="9" s="1"/>
  <c r="T15" i="10"/>
  <c r="Q16" i="9" s="1"/>
  <c r="T14" i="10"/>
  <c r="Q15" i="9" s="1"/>
  <c r="T13" i="10"/>
  <c r="Q14" i="9" s="1"/>
  <c r="T12" i="10"/>
  <c r="Q13" i="9" s="1"/>
  <c r="T11" i="10"/>
  <c r="Q12" i="9" s="1"/>
  <c r="T10" i="10"/>
  <c r="Q11" i="9" s="1"/>
  <c r="T9" i="10"/>
  <c r="Q10" i="9" s="1"/>
  <c r="T8" i="10"/>
  <c r="Q9" i="9" s="1"/>
  <c r="T7" i="10"/>
  <c r="Q8" i="9" s="1"/>
  <c r="T6" i="10"/>
  <c r="Q7" i="9" s="1"/>
  <c r="T5" i="10"/>
  <c r="Q6" i="9" s="1"/>
  <c r="T4" i="10"/>
  <c r="Q5" i="9" s="1"/>
  <c r="T3" i="10"/>
  <c r="Q4" i="9" s="1"/>
  <c r="T2" i="10"/>
  <c r="Q3" i="9" s="1"/>
  <c r="S39" i="10"/>
  <c r="P40" i="9" s="1"/>
  <c r="S38" i="10"/>
  <c r="P39" i="9" s="1"/>
  <c r="S37" i="10"/>
  <c r="P38" i="9" s="1"/>
  <c r="S36" i="10"/>
  <c r="P37" i="9" s="1"/>
  <c r="S35" i="10"/>
  <c r="P36" i="9" s="1"/>
  <c r="S34" i="10"/>
  <c r="P35" i="9" s="1"/>
  <c r="S33" i="10"/>
  <c r="P34" i="9" s="1"/>
  <c r="S32" i="10"/>
  <c r="P33" i="9" s="1"/>
  <c r="S31" i="10"/>
  <c r="P32" i="9" s="1"/>
  <c r="S30" i="10"/>
  <c r="P31" i="9" s="1"/>
  <c r="S29" i="10"/>
  <c r="P30" i="9" s="1"/>
  <c r="S28" i="10"/>
  <c r="P29" i="9" s="1"/>
  <c r="S27" i="10"/>
  <c r="P28" i="9" s="1"/>
  <c r="S26" i="10"/>
  <c r="P27" i="9" s="1"/>
  <c r="S25" i="10"/>
  <c r="P26" i="9" s="1"/>
  <c r="S24" i="10"/>
  <c r="P25" i="9" s="1"/>
  <c r="S23" i="10"/>
  <c r="P24" i="9" s="1"/>
  <c r="S22" i="10"/>
  <c r="P23" i="9" s="1"/>
  <c r="S21" i="10"/>
  <c r="P22" i="9" s="1"/>
  <c r="S20" i="10"/>
  <c r="P21" i="9" s="1"/>
  <c r="S19" i="10"/>
  <c r="P20" i="9" s="1"/>
  <c r="S18" i="10"/>
  <c r="P19" i="9" s="1"/>
  <c r="S17" i="10"/>
  <c r="P18" i="9" s="1"/>
  <c r="S16" i="10"/>
  <c r="P17" i="9" s="1"/>
  <c r="S15" i="10"/>
  <c r="P16" i="9" s="1"/>
  <c r="S14" i="10"/>
  <c r="P15" i="9" s="1"/>
  <c r="S13" i="10"/>
  <c r="P14" i="9" s="1"/>
  <c r="S12" i="10"/>
  <c r="P13" i="9" s="1"/>
  <c r="S11" i="10"/>
  <c r="P12" i="9" s="1"/>
  <c r="S10" i="10"/>
  <c r="P11" i="9" s="1"/>
  <c r="S9" i="10"/>
  <c r="P10" i="9" s="1"/>
  <c r="S8" i="10"/>
  <c r="P9" i="9" s="1"/>
  <c r="S7" i="10"/>
  <c r="P8" i="9" s="1"/>
  <c r="S6" i="10"/>
  <c r="P7" i="9" s="1"/>
  <c r="S5" i="10"/>
  <c r="P6" i="9" s="1"/>
  <c r="S4" i="10"/>
  <c r="P5" i="9" s="1"/>
  <c r="S3" i="10"/>
  <c r="P4" i="9" s="1"/>
  <c r="S2" i="10"/>
  <c r="P3" i="9" s="1"/>
  <c r="R39" i="10"/>
  <c r="O40" i="9" s="1"/>
  <c r="R38" i="10"/>
  <c r="O39" i="9" s="1"/>
  <c r="R37" i="10"/>
  <c r="O38" i="9" s="1"/>
  <c r="R36" i="10"/>
  <c r="O37" i="9" s="1"/>
  <c r="R35" i="10"/>
  <c r="O36" i="9" s="1"/>
  <c r="R34" i="10"/>
  <c r="O35" i="9" s="1"/>
  <c r="R33" i="10"/>
  <c r="O34" i="9" s="1"/>
  <c r="R32" i="10"/>
  <c r="O33" i="9" s="1"/>
  <c r="R31" i="10"/>
  <c r="O32" i="9" s="1"/>
  <c r="R30" i="10"/>
  <c r="O31" i="9" s="1"/>
  <c r="R29" i="10"/>
  <c r="O30" i="9" s="1"/>
  <c r="R28" i="10"/>
  <c r="O29" i="9" s="1"/>
  <c r="R27" i="10"/>
  <c r="O28" i="9" s="1"/>
  <c r="R26" i="10"/>
  <c r="O27" i="9" s="1"/>
  <c r="R25" i="10"/>
  <c r="O26" i="9" s="1"/>
  <c r="R24" i="10"/>
  <c r="O25" i="9" s="1"/>
  <c r="R23" i="10"/>
  <c r="O24" i="9" s="1"/>
  <c r="R22" i="10"/>
  <c r="O23" i="9" s="1"/>
  <c r="R21" i="10"/>
  <c r="O22" i="9" s="1"/>
  <c r="R20" i="10"/>
  <c r="O21" i="9" s="1"/>
  <c r="R19" i="10"/>
  <c r="O20" i="9" s="1"/>
  <c r="R18" i="10"/>
  <c r="O19" i="9" s="1"/>
  <c r="R17" i="10"/>
  <c r="O18" i="9" s="1"/>
  <c r="R16" i="10"/>
  <c r="O17" i="9" s="1"/>
  <c r="R15" i="10"/>
  <c r="O16" i="9" s="1"/>
  <c r="R14" i="10"/>
  <c r="O15" i="9" s="1"/>
  <c r="R13" i="10"/>
  <c r="O14" i="9" s="1"/>
  <c r="R12" i="10"/>
  <c r="O13" i="9" s="1"/>
  <c r="R11" i="10"/>
  <c r="O12" i="9" s="1"/>
  <c r="R10" i="10"/>
  <c r="O11" i="9" s="1"/>
  <c r="R9" i="10"/>
  <c r="O10" i="9" s="1"/>
  <c r="R8" i="10"/>
  <c r="O9" i="9" s="1"/>
  <c r="R7" i="10"/>
  <c r="O8" i="9" s="1"/>
  <c r="R6" i="10"/>
  <c r="O7" i="9" s="1"/>
  <c r="R5" i="10"/>
  <c r="O6" i="9" s="1"/>
  <c r="R4" i="10"/>
  <c r="O5" i="9" s="1"/>
  <c r="R3" i="10"/>
  <c r="O4" i="9" s="1"/>
  <c r="R2" i="10"/>
  <c r="O3" i="9" s="1"/>
  <c r="Q39" i="10"/>
  <c r="N40" i="9" s="1"/>
  <c r="Q38" i="10"/>
  <c r="N39" i="9" s="1"/>
  <c r="Q37" i="10"/>
  <c r="N38" i="9" s="1"/>
  <c r="Q36" i="10"/>
  <c r="N37" i="9" s="1"/>
  <c r="Q35" i="10"/>
  <c r="N36" i="9" s="1"/>
  <c r="Q34" i="10"/>
  <c r="N35" i="9" s="1"/>
  <c r="Q33" i="10"/>
  <c r="N34" i="9" s="1"/>
  <c r="Q32" i="10"/>
  <c r="N33" i="9" s="1"/>
  <c r="Q31" i="10"/>
  <c r="N32" i="9" s="1"/>
  <c r="Q30" i="10"/>
  <c r="N31" i="9" s="1"/>
  <c r="Q29" i="10"/>
  <c r="N30" i="9" s="1"/>
  <c r="Q28" i="10"/>
  <c r="N29" i="9" s="1"/>
  <c r="Q27" i="10"/>
  <c r="N28" i="9" s="1"/>
  <c r="Q26" i="10"/>
  <c r="N27" i="9" s="1"/>
  <c r="Q25" i="10"/>
  <c r="N26" i="9" s="1"/>
  <c r="Q24" i="10"/>
  <c r="N25" i="9" s="1"/>
  <c r="Q23" i="10"/>
  <c r="N24" i="9" s="1"/>
  <c r="Q22" i="10"/>
  <c r="N23" i="9" s="1"/>
  <c r="Q21" i="10"/>
  <c r="N22" i="9" s="1"/>
  <c r="Q20" i="10"/>
  <c r="N21" i="9" s="1"/>
  <c r="Q19" i="10"/>
  <c r="N20" i="9" s="1"/>
  <c r="Q18" i="10"/>
  <c r="N19" i="9" s="1"/>
  <c r="Q17" i="10"/>
  <c r="N18" i="9" s="1"/>
  <c r="Q16" i="10"/>
  <c r="N17" i="9" s="1"/>
  <c r="Q15" i="10"/>
  <c r="N16" i="9" s="1"/>
  <c r="Q14" i="10"/>
  <c r="N15" i="9" s="1"/>
  <c r="Q13" i="10"/>
  <c r="N14" i="9" s="1"/>
  <c r="Q12" i="10"/>
  <c r="N13" i="9" s="1"/>
  <c r="Q11" i="10"/>
  <c r="N12" i="9" s="1"/>
  <c r="Q10" i="10"/>
  <c r="N11" i="9" s="1"/>
  <c r="Q9" i="10"/>
  <c r="N10" i="9" s="1"/>
  <c r="Q8" i="10"/>
  <c r="N9" i="9" s="1"/>
  <c r="Q7" i="10"/>
  <c r="N8" i="9" s="1"/>
  <c r="Q6" i="10"/>
  <c r="N7" i="9" s="1"/>
  <c r="Q5" i="10"/>
  <c r="N6" i="9" s="1"/>
  <c r="Q4" i="10"/>
  <c r="N5" i="9" s="1"/>
  <c r="Q3" i="10"/>
  <c r="N4" i="9" s="1"/>
  <c r="Q2" i="10"/>
  <c r="N3" i="9" s="1"/>
  <c r="E7" i="1" l="1"/>
  <c r="G8" i="6"/>
  <c r="F8" i="6"/>
  <c r="H7" i="6"/>
  <c r="H6" i="6"/>
  <c r="H5" i="6"/>
  <c r="H4" i="6"/>
  <c r="H3" i="6"/>
  <c r="R41" i="9"/>
  <c r="Q41" i="9"/>
  <c r="P41" i="9"/>
  <c r="O41" i="9"/>
  <c r="N41" i="9"/>
  <c r="H8" i="6" l="1"/>
  <c r="E11" i="1"/>
  <c r="F12" i="1"/>
  <c r="T43" i="9" s="1"/>
  <c r="T42" i="9" s="1"/>
  <c r="F41" i="9"/>
  <c r="E41" i="9"/>
  <c r="D41" i="9"/>
  <c r="C41" i="9"/>
  <c r="B41" i="9"/>
  <c r="Q2" i="5"/>
  <c r="H3" i="9" s="1"/>
  <c r="U39" i="5"/>
  <c r="L40" i="9" s="1"/>
  <c r="T39" i="5"/>
  <c r="K40" i="9" s="1"/>
  <c r="S39" i="5"/>
  <c r="J40" i="9" s="1"/>
  <c r="R39" i="5"/>
  <c r="I40" i="9" s="1"/>
  <c r="Q39" i="5"/>
  <c r="H40" i="9" s="1"/>
  <c r="U38" i="5"/>
  <c r="L39" i="9" s="1"/>
  <c r="T38" i="5"/>
  <c r="K39" i="9" s="1"/>
  <c r="S38" i="5"/>
  <c r="J39" i="9" s="1"/>
  <c r="R38" i="5"/>
  <c r="I39" i="9" s="1"/>
  <c r="Q38" i="5"/>
  <c r="H39" i="9" s="1"/>
  <c r="U37" i="5"/>
  <c r="L38" i="9" s="1"/>
  <c r="T37" i="5"/>
  <c r="K38" i="9" s="1"/>
  <c r="S37" i="5"/>
  <c r="J38" i="9" s="1"/>
  <c r="R37" i="5"/>
  <c r="I38" i="9" s="1"/>
  <c r="Q37" i="5"/>
  <c r="H38" i="9" s="1"/>
  <c r="U36" i="5"/>
  <c r="L37" i="9" s="1"/>
  <c r="T36" i="5"/>
  <c r="K37" i="9" s="1"/>
  <c r="S36" i="5"/>
  <c r="J37" i="9" s="1"/>
  <c r="R36" i="5"/>
  <c r="I37" i="9" s="1"/>
  <c r="Q36" i="5"/>
  <c r="H37" i="9" s="1"/>
  <c r="U35" i="5"/>
  <c r="L36" i="9" s="1"/>
  <c r="T35" i="5"/>
  <c r="K36" i="9" s="1"/>
  <c r="S35" i="5"/>
  <c r="J36" i="9" s="1"/>
  <c r="R35" i="5"/>
  <c r="I36" i="9" s="1"/>
  <c r="Q35" i="5"/>
  <c r="H36" i="9" s="1"/>
  <c r="U34" i="5"/>
  <c r="L35" i="9" s="1"/>
  <c r="T34" i="5"/>
  <c r="K35" i="9" s="1"/>
  <c r="S34" i="5"/>
  <c r="J35" i="9" s="1"/>
  <c r="R34" i="5"/>
  <c r="I35" i="9" s="1"/>
  <c r="Q34" i="5"/>
  <c r="H35" i="9" s="1"/>
  <c r="U33" i="5"/>
  <c r="L34" i="9" s="1"/>
  <c r="T33" i="5"/>
  <c r="K34" i="9" s="1"/>
  <c r="S33" i="5"/>
  <c r="J34" i="9" s="1"/>
  <c r="R33" i="5"/>
  <c r="I34" i="9" s="1"/>
  <c r="Q33" i="5"/>
  <c r="H34" i="9" s="1"/>
  <c r="U32" i="5"/>
  <c r="L33" i="9" s="1"/>
  <c r="T32" i="5"/>
  <c r="K33" i="9" s="1"/>
  <c r="S32" i="5"/>
  <c r="J33" i="9" s="1"/>
  <c r="R32" i="5"/>
  <c r="I33" i="9" s="1"/>
  <c r="Q32" i="5"/>
  <c r="H33" i="9" s="1"/>
  <c r="U31" i="5"/>
  <c r="L32" i="9" s="1"/>
  <c r="T31" i="5"/>
  <c r="K32" i="9" s="1"/>
  <c r="S31" i="5"/>
  <c r="J32" i="9" s="1"/>
  <c r="R31" i="5"/>
  <c r="I32" i="9" s="1"/>
  <c r="Q31" i="5"/>
  <c r="H32" i="9" s="1"/>
  <c r="U30" i="5"/>
  <c r="L31" i="9" s="1"/>
  <c r="T30" i="5"/>
  <c r="K31" i="9" s="1"/>
  <c r="S30" i="5"/>
  <c r="J31" i="9" s="1"/>
  <c r="R30" i="5"/>
  <c r="I31" i="9" s="1"/>
  <c r="Q30" i="5"/>
  <c r="H31" i="9" s="1"/>
  <c r="U29" i="5"/>
  <c r="L30" i="9" s="1"/>
  <c r="T29" i="5"/>
  <c r="K30" i="9" s="1"/>
  <c r="S29" i="5"/>
  <c r="J30" i="9" s="1"/>
  <c r="R29" i="5"/>
  <c r="I30" i="9" s="1"/>
  <c r="Q29" i="5"/>
  <c r="H30" i="9" s="1"/>
  <c r="U28" i="5"/>
  <c r="L29" i="9" s="1"/>
  <c r="T28" i="5"/>
  <c r="K29" i="9" s="1"/>
  <c r="S28" i="5"/>
  <c r="J29" i="9" s="1"/>
  <c r="R28" i="5"/>
  <c r="I29" i="9" s="1"/>
  <c r="Q28" i="5"/>
  <c r="H29" i="9" s="1"/>
  <c r="U27" i="5"/>
  <c r="L28" i="9" s="1"/>
  <c r="T27" i="5"/>
  <c r="K28" i="9" s="1"/>
  <c r="S27" i="5"/>
  <c r="J28" i="9" s="1"/>
  <c r="R27" i="5"/>
  <c r="I28" i="9" s="1"/>
  <c r="Q27" i="5"/>
  <c r="H28" i="9" s="1"/>
  <c r="U26" i="5"/>
  <c r="L27" i="9" s="1"/>
  <c r="T26" i="5"/>
  <c r="K27" i="9" s="1"/>
  <c r="S26" i="5"/>
  <c r="J27" i="9" s="1"/>
  <c r="R26" i="5"/>
  <c r="I27" i="9" s="1"/>
  <c r="Q26" i="5"/>
  <c r="H27" i="9" s="1"/>
  <c r="U25" i="5"/>
  <c r="L26" i="9" s="1"/>
  <c r="T25" i="5"/>
  <c r="K26" i="9" s="1"/>
  <c r="S25" i="5"/>
  <c r="J26" i="9" s="1"/>
  <c r="R25" i="5"/>
  <c r="I26" i="9" s="1"/>
  <c r="Q25" i="5"/>
  <c r="H26" i="9" s="1"/>
  <c r="U24" i="5"/>
  <c r="L25" i="9" s="1"/>
  <c r="T24" i="5"/>
  <c r="K25" i="9" s="1"/>
  <c r="S24" i="5"/>
  <c r="J25" i="9" s="1"/>
  <c r="R24" i="5"/>
  <c r="I25" i="9" s="1"/>
  <c r="Q24" i="5"/>
  <c r="H25" i="9" s="1"/>
  <c r="U23" i="5"/>
  <c r="L24" i="9" s="1"/>
  <c r="T23" i="5"/>
  <c r="K24" i="9" s="1"/>
  <c r="S23" i="5"/>
  <c r="J24" i="9" s="1"/>
  <c r="R23" i="5"/>
  <c r="I24" i="9" s="1"/>
  <c r="Q23" i="5"/>
  <c r="H24" i="9" s="1"/>
  <c r="U22" i="5"/>
  <c r="L23" i="9" s="1"/>
  <c r="T22" i="5"/>
  <c r="K23" i="9" s="1"/>
  <c r="S22" i="5"/>
  <c r="J23" i="9" s="1"/>
  <c r="R22" i="5"/>
  <c r="I23" i="9" s="1"/>
  <c r="Q22" i="5"/>
  <c r="H23" i="9" s="1"/>
  <c r="U21" i="5"/>
  <c r="L22" i="9" s="1"/>
  <c r="T21" i="5"/>
  <c r="K22" i="9" s="1"/>
  <c r="S21" i="5"/>
  <c r="J22" i="9" s="1"/>
  <c r="R21" i="5"/>
  <c r="I22" i="9" s="1"/>
  <c r="Q21" i="5"/>
  <c r="H22" i="9" s="1"/>
  <c r="U20" i="5"/>
  <c r="L21" i="9" s="1"/>
  <c r="T20" i="5"/>
  <c r="K21" i="9" s="1"/>
  <c r="S20" i="5"/>
  <c r="J21" i="9" s="1"/>
  <c r="R20" i="5"/>
  <c r="I21" i="9" s="1"/>
  <c r="Q20" i="5"/>
  <c r="H21" i="9" s="1"/>
  <c r="U19" i="5"/>
  <c r="L20" i="9" s="1"/>
  <c r="T19" i="5"/>
  <c r="K20" i="9" s="1"/>
  <c r="S19" i="5"/>
  <c r="J20" i="9" s="1"/>
  <c r="R19" i="5"/>
  <c r="I20" i="9" s="1"/>
  <c r="Q19" i="5"/>
  <c r="H20" i="9" s="1"/>
  <c r="U18" i="5"/>
  <c r="L19" i="9" s="1"/>
  <c r="T18" i="5"/>
  <c r="K19" i="9" s="1"/>
  <c r="S18" i="5"/>
  <c r="J19" i="9" s="1"/>
  <c r="R18" i="5"/>
  <c r="I19" i="9" s="1"/>
  <c r="Q18" i="5"/>
  <c r="H19" i="9" s="1"/>
  <c r="U17" i="5"/>
  <c r="L18" i="9" s="1"/>
  <c r="T17" i="5"/>
  <c r="K18" i="9" s="1"/>
  <c r="S17" i="5"/>
  <c r="J18" i="9" s="1"/>
  <c r="R17" i="5"/>
  <c r="I18" i="9" s="1"/>
  <c r="Q17" i="5"/>
  <c r="H18" i="9" s="1"/>
  <c r="U16" i="5"/>
  <c r="L17" i="9" s="1"/>
  <c r="T16" i="5"/>
  <c r="K17" i="9" s="1"/>
  <c r="S16" i="5"/>
  <c r="J17" i="9" s="1"/>
  <c r="R16" i="5"/>
  <c r="I17" i="9" s="1"/>
  <c r="Q16" i="5"/>
  <c r="H17" i="9" s="1"/>
  <c r="U15" i="5"/>
  <c r="L16" i="9" s="1"/>
  <c r="T15" i="5"/>
  <c r="K16" i="9" s="1"/>
  <c r="S15" i="5"/>
  <c r="J16" i="9" s="1"/>
  <c r="R15" i="5"/>
  <c r="I16" i="9" s="1"/>
  <c r="Q15" i="5"/>
  <c r="H16" i="9" s="1"/>
  <c r="U14" i="5"/>
  <c r="L15" i="9" s="1"/>
  <c r="T14" i="5"/>
  <c r="K15" i="9" s="1"/>
  <c r="S14" i="5"/>
  <c r="J15" i="9" s="1"/>
  <c r="R14" i="5"/>
  <c r="I15" i="9" s="1"/>
  <c r="Q14" i="5"/>
  <c r="H15" i="9" s="1"/>
  <c r="U13" i="5"/>
  <c r="L14" i="9" s="1"/>
  <c r="T13" i="5"/>
  <c r="K14" i="9" s="1"/>
  <c r="S13" i="5"/>
  <c r="J14" i="9" s="1"/>
  <c r="R13" i="5"/>
  <c r="I14" i="9" s="1"/>
  <c r="Q13" i="5"/>
  <c r="H14" i="9" s="1"/>
  <c r="U12" i="5"/>
  <c r="L13" i="9" s="1"/>
  <c r="T12" i="5"/>
  <c r="K13" i="9" s="1"/>
  <c r="S12" i="5"/>
  <c r="J13" i="9" s="1"/>
  <c r="R12" i="5"/>
  <c r="I13" i="9" s="1"/>
  <c r="Q12" i="5"/>
  <c r="H13" i="9" s="1"/>
  <c r="U11" i="5"/>
  <c r="L12" i="9" s="1"/>
  <c r="T11" i="5"/>
  <c r="K12" i="9" s="1"/>
  <c r="S11" i="5"/>
  <c r="J12" i="9" s="1"/>
  <c r="R11" i="5"/>
  <c r="I12" i="9" s="1"/>
  <c r="Q11" i="5"/>
  <c r="H12" i="9" s="1"/>
  <c r="U10" i="5"/>
  <c r="L11" i="9" s="1"/>
  <c r="T10" i="5"/>
  <c r="K11" i="9" s="1"/>
  <c r="S10" i="5"/>
  <c r="J11" i="9" s="1"/>
  <c r="R10" i="5"/>
  <c r="I11" i="9" s="1"/>
  <c r="Q10" i="5"/>
  <c r="H11" i="9" s="1"/>
  <c r="U9" i="5"/>
  <c r="L10" i="9" s="1"/>
  <c r="T9" i="5"/>
  <c r="K10" i="9" s="1"/>
  <c r="S9" i="5"/>
  <c r="J10" i="9" s="1"/>
  <c r="R9" i="5"/>
  <c r="I10" i="9" s="1"/>
  <c r="Q9" i="5"/>
  <c r="H10" i="9" s="1"/>
  <c r="U8" i="5"/>
  <c r="L9" i="9" s="1"/>
  <c r="T8" i="5"/>
  <c r="K9" i="9" s="1"/>
  <c r="S8" i="5"/>
  <c r="J9" i="9" s="1"/>
  <c r="R8" i="5"/>
  <c r="I9" i="9" s="1"/>
  <c r="Q8" i="5"/>
  <c r="H9" i="9" s="1"/>
  <c r="U7" i="5"/>
  <c r="L8" i="9" s="1"/>
  <c r="T7" i="5"/>
  <c r="K8" i="9" s="1"/>
  <c r="S7" i="5"/>
  <c r="J8" i="9" s="1"/>
  <c r="R7" i="5"/>
  <c r="I8" i="9" s="1"/>
  <c r="Q7" i="5"/>
  <c r="H8" i="9" s="1"/>
  <c r="U6" i="5"/>
  <c r="L7" i="9" s="1"/>
  <c r="T6" i="5"/>
  <c r="K7" i="9" s="1"/>
  <c r="S6" i="5"/>
  <c r="J7" i="9" s="1"/>
  <c r="R6" i="5"/>
  <c r="I7" i="9" s="1"/>
  <c r="Q6" i="5"/>
  <c r="H7" i="9" s="1"/>
  <c r="U5" i="5"/>
  <c r="L6" i="9" s="1"/>
  <c r="T5" i="5"/>
  <c r="K6" i="9" s="1"/>
  <c r="S5" i="5"/>
  <c r="J6" i="9" s="1"/>
  <c r="R5" i="5"/>
  <c r="I6" i="9" s="1"/>
  <c r="Q5" i="5"/>
  <c r="H6" i="9" s="1"/>
  <c r="U4" i="5"/>
  <c r="L5" i="9" s="1"/>
  <c r="T4" i="5"/>
  <c r="K5" i="9" s="1"/>
  <c r="S4" i="5"/>
  <c r="J5" i="9" s="1"/>
  <c r="R4" i="5"/>
  <c r="I5" i="9" s="1"/>
  <c r="Q4" i="5"/>
  <c r="H5" i="9" s="1"/>
  <c r="U3" i="5"/>
  <c r="L4" i="9" s="1"/>
  <c r="T3" i="5"/>
  <c r="K4" i="9" s="1"/>
  <c r="S3" i="5"/>
  <c r="J4" i="9" s="1"/>
  <c r="R3" i="5"/>
  <c r="I4" i="9" s="1"/>
  <c r="Q3" i="5"/>
  <c r="H4" i="9" s="1"/>
  <c r="H41" i="9" s="1"/>
  <c r="U2" i="5"/>
  <c r="L3" i="9" s="1"/>
  <c r="L41" i="9" s="1"/>
  <c r="T2" i="5"/>
  <c r="K3" i="9" s="1"/>
  <c r="K41" i="9" s="1"/>
  <c r="S2" i="5"/>
  <c r="J3" i="9" s="1"/>
  <c r="J41" i="9" s="1"/>
  <c r="R2" i="5"/>
  <c r="I3" i="9" s="1"/>
  <c r="I41" i="9" s="1"/>
  <c r="E7" i="6"/>
  <c r="E6" i="6"/>
  <c r="E5" i="6"/>
  <c r="E4" i="6"/>
  <c r="E3" i="6"/>
  <c r="D8" i="6"/>
  <c r="E8" i="6" s="1"/>
  <c r="C8" i="6"/>
  <c r="E12" i="1"/>
  <c r="E24" i="1" l="1"/>
  <c r="N43" i="9"/>
  <c r="N42" i="9" s="1"/>
  <c r="F13" i="1"/>
  <c r="D12" i="1"/>
  <c r="H43" i="9" s="1"/>
  <c r="C12" i="1"/>
  <c r="B43" i="9" s="1"/>
  <c r="B42" i="9" s="1"/>
  <c r="F15" i="1" l="1"/>
  <c r="F21" i="1" s="1"/>
  <c r="H42" i="9"/>
  <c r="D13" i="1"/>
  <c r="D15" i="1" s="1"/>
  <c r="E13" i="1"/>
  <c r="D17" i="1" l="1"/>
  <c r="E15" i="1"/>
  <c r="F17" i="1" s="1"/>
  <c r="E17" i="1" l="1"/>
  <c r="E18" i="1" s="1"/>
  <c r="E21" i="1"/>
  <c r="D18" i="1"/>
  <c r="F18" i="1"/>
  <c r="D21" i="1"/>
</calcChain>
</file>

<file path=xl/sharedStrings.xml><?xml version="1.0" encoding="utf-8"?>
<sst xmlns="http://schemas.openxmlformats.org/spreadsheetml/2006/main" count="6181" uniqueCount="867">
  <si>
    <t>未対応</t>
    <rPh sb="0" eb="3">
      <t>ミタイオウ</t>
    </rPh>
    <phoneticPr fontId="2"/>
  </si>
  <si>
    <t>処理中</t>
    <rPh sb="0" eb="3">
      <t>ショリチュウ</t>
    </rPh>
    <phoneticPr fontId="2"/>
  </si>
  <si>
    <t>処理済み</t>
  </si>
  <si>
    <t>完了</t>
    <rPh sb="0" eb="2">
      <t>カンリョウ</t>
    </rPh>
    <phoneticPr fontId="2"/>
  </si>
  <si>
    <t>日付</t>
    <rPh sb="0" eb="2">
      <t>ヒヅケ</t>
    </rPh>
    <phoneticPr fontId="1"/>
  </si>
  <si>
    <t>backlog</t>
    <phoneticPr fontId="2"/>
  </si>
  <si>
    <t>タイトル</t>
    <phoneticPr fontId="2"/>
  </si>
  <si>
    <t>現担当者</t>
    <rPh sb="0" eb="4">
      <t>ゲンタントウシャ</t>
    </rPh>
    <phoneticPr fontId="2"/>
  </si>
  <si>
    <t>ステータス</t>
    <phoneticPr fontId="2"/>
  </si>
  <si>
    <t>開始日</t>
    <rPh sb="0" eb="3">
      <t>カイシビ</t>
    </rPh>
    <phoneticPr fontId="2"/>
  </si>
  <si>
    <t>終了日</t>
    <rPh sb="0" eb="3">
      <t>シュウリョウビ</t>
    </rPh>
    <phoneticPr fontId="2"/>
  </si>
  <si>
    <t>障害分類</t>
    <phoneticPr fontId="2"/>
  </si>
  <si>
    <t>事象内容</t>
    <phoneticPr fontId="2"/>
  </si>
  <si>
    <t>障害原因</t>
    <rPh sb="0" eb="2">
      <t>ショウガイ</t>
    </rPh>
    <rPh sb="2" eb="4">
      <t>ゲンイン</t>
    </rPh>
    <phoneticPr fontId="2"/>
  </si>
  <si>
    <t>対応内容</t>
    <rPh sb="0" eb="2">
      <t>タイオウ</t>
    </rPh>
    <rPh sb="2" eb="4">
      <t>ナイヨウ</t>
    </rPh>
    <phoneticPr fontId="2"/>
  </si>
  <si>
    <t>障害対象設計書</t>
    <phoneticPr fontId="2"/>
  </si>
  <si>
    <t>SASUKE_PROJ_H8739-713</t>
  </si>
  <si>
    <t>【単体テスト・不具合】G0117_告知情報入力画面(AURA)_PCレイアウトだと〜門中〜問目の表記が表示されない</t>
  </si>
  <si>
    <t>Koichi Kibe</t>
  </si>
  <si>
    <t>未対応</t>
  </si>
  <si>
    <t>実装不備</t>
  </si>
  <si>
    <t>PCレイアウトだと〜門中〜問目の表記が表示されない
![image][スクリーンショット 2021-01-18 13.10.47.png]
![image][スクリーンショット 2021-01-18 13.11.03.png]</t>
  </si>
  <si>
    <t>SASUKE_PROJ_H8739-712</t>
  </si>
  <si>
    <t>【SS設計不備】G0124_申込内容最終確認画面_保険料が万単位で計算されない箇所がある</t>
  </si>
  <si>
    <t>SS設計不備</t>
  </si>
  <si>
    <t>保障内容・保険料のご確認欄に表示される保険料で万単位で表示される部分に、給付金を万単位で計算する処理が記載されていない物がある
・はなさく定期　主契約：保険料
・入院一時給付特約：保険料
![image][2021-01-18_12h24_47.png]
![image][2021-01-18_12h24_14.png]</t>
  </si>
  <si>
    <t>詳細設計書_G0124_申込内容最終確認画面</t>
  </si>
  <si>
    <t>SASUKE_PROJ_H8739-710</t>
  </si>
  <si>
    <t>【単体テスト・不具合】G0116_ご職業・年収入力画面_職業が無職の人が一時金じゃない商品を申し込んだ際のバリデーションが効かない</t>
  </si>
  <si>
    <t>inouchi</t>
  </si>
  <si>
    <t>完了</t>
  </si>
  <si>
    <t>職業が無職の人が一時金じゃない商品を申し込んだ際のバリデーションが効かない</t>
  </si>
  <si>
    <t>SASUKE_PROJ_H8739-709</t>
  </si>
  <si>
    <t>【単体テスト・不具合】G0124_申込内容最終確認画面_特定損傷特約の保険期間・払込期間が主契約と異なる場合でも表示されない</t>
  </si>
  <si>
    <t>TM森山</t>
  </si>
  <si>
    <t>特定損傷特約の保険期間と払込期間が、主契約の保険期間と払込期間と異なる場合でも表示されない
![image][2021-01-18_12h00_53.png]</t>
  </si>
  <si>
    <t>SASUKE_PROJ_H8739-708</t>
  </si>
  <si>
    <t>【単体テスト・不具合】G0124_申込内容最終確認画面_請求人・受取人情報の見出しが設計書と異なる</t>
  </si>
  <si>
    <t>請求人・受取人情報の見出しが定期商品の有無に関わらず「指定代理請求人、死亡時支払金受取人(死亡保険金受取人)」となっている。
詳細設計書では以下と記載
・定期のみの場合
指定代理請求人・死亡保険金受取人
・定期を含まない場合
指定代理請求人・死亡時支払金受取人
・定期とその他のいずれかの商品を含む場合
指定代理請求人・死亡時支払金受取人
(死亡保険金受取人)
![image][2021-01-18_10h46_31.png]</t>
  </si>
  <si>
    <t>SASUKE_PROJ_H8739-707</t>
  </si>
  <si>
    <t>【単体テスト・不具合】G0124_申込内容最終確認画面_特則ありなしで切り替わる表示関連の処理が行われていない</t>
  </si>
  <si>
    <t>1.「契約日に関する特則あり」と表示されず「契約日に関する特則適用する」と表示される
2. 現在日付の翌日から翌月一日（当日含む）まででの期間に生年月日がない場合にも「契約日に関する特則」が表示される
3. 計算基準日が特則ありで「申込完了日の日付」、特則なしで「翌月一日の日付」を表示する表示処理が分かれていない（どちらも申込完了日が表示される）
4. 特則あり、年払いの際の初回振込保険料の注意分「※ 契約日に関する特則が適用されています。」が表示れない
.![image][2021-01-18_10h20_29.png]
![image][2021-01-18_10h20_19.png]
![image][2021-01-18_10h24_27.png]</t>
  </si>
  <si>
    <t>詳細設計書のファイル名を記載する。</t>
  </si>
  <si>
    <t>SASUKE_PROJ_H8739-706</t>
  </si>
  <si>
    <t>【単体テスト・不具合】API呼び出しのリトライ機能追加</t>
  </si>
  <si>
    <t>その他</t>
  </si>
  <si>
    <t>https://sasuke-fl.backlog.com/view/SASUKE_PROJ_H8739-280#comment-53411708
リトライ0、タイムアウト10秒
※変更されることを考慮し定数化しておくこと</t>
  </si>
  <si>
    <t>SASUKE_PROJ_H8739-705</t>
  </si>
  <si>
    <t>【単体テスト・不具合】G0107_個人情報入力画面(G0124から遷移)_Web申込み専用ページログインの場合の文言が表示されない</t>
  </si>
  <si>
    <t>実装不備の他</t>
  </si>
  <si>
    <t>**G0124_申込内容最終確認画面から遷移してきたときの事象**
Web申込み専用ページログインの場合に下記文言が表示されない
・"web専用マイページID"</t>
  </si>
  <si>
    <t>実装不備
フロント側：該当箇所の出し分け処理がない
サーバー側：判別に必要な「外部認証ID」をセッションから取得していない</t>
  </si>
  <si>
    <t>詳細設計書_G0107_個人情報入力画面.xlsx</t>
  </si>
  <si>
    <t>SASUKE_PROJ_H8739-704</t>
  </si>
  <si>
    <t>【単体テスト・不具合】G0128_Web申込専用ページログイン画面（仮登録後） 外部認証ログインの設計不備</t>
  </si>
  <si>
    <t>基本設計不備</t>
  </si>
  <si>
    <t>外部認証でログインするとき、初期表示のとき外部認証IDと外部認証コードを保持していない。
そのため、認証するボタンを押下時、アカウント認証APIに外部認証IDと外部認証コードをポストできない。　</t>
  </si>
  <si>
    <t>基本設計書_G0128_Web申込専用ページログイン画面（仮登録後）
https://docs.google.com/spreadsheets/d/1GJq5fq8rWwjbzyZCDBcsmORKtotJFFwd/edit#gid=1122593218
詳細設計書_G0128_Web申込専用ページログイン画面（仮登録後）
https://docs.google.com/spreadsheets/d/1GJq5fq8rWwjbzyZCDBcsmORKtotJFFwd/edit#gid=1122593218</t>
  </si>
  <si>
    <t>SASUKE_PROJ_H8739-702</t>
  </si>
  <si>
    <t>【単体テスト・不具合】G0121_保険料払込方法選択画面_口座振替モーダルの×ボタンが非表示</t>
  </si>
  <si>
    <t>中道信行</t>
  </si>
  <si>
    <t>口座振替を選択した際に表示されるモーダルの×ボタンが非表示になっている。
![image][口座振替モーダルの×ボタンが非表示.png]</t>
  </si>
  <si>
    <t>詳細には確認できていませんが、クレジットカードのモーダルとdiv構造が異なっているように感じました。</t>
  </si>
  <si>
    <t>モーダルの記述が崩れていたため修正しました。</t>
  </si>
  <si>
    <t>【単体テスト・不具合】詳細設計書_G0121_保険料払込方法選択画面.xlsx
https://docs.google.com/spreadsheets/d/1yz8WC-mIkkmnPHbe1dGw_bFlZsuHjbnN/edit#gid=1692270551</t>
  </si>
  <si>
    <t>SASUKE_PROJ_H8739-700</t>
  </si>
  <si>
    <t>【単体テスト・不具合】G0124_申込内容最終確認画面_保険料払込免除特約の給付金額・日額等に「付加する」が表示されない</t>
  </si>
  <si>
    <t>5商品の保険料払込免除特約に付加区分１をセットしても「付加する」と表示されない
（該当約款コード'03A', '31A', '31C', '31D', '31E'）
![image][2021-01-15_15h07_20.png]</t>
  </si>
  <si>
    <t>SASUKE_PROJ_H8739-698</t>
  </si>
  <si>
    <t>【未実装】G0105_申込前確認画面_商品付加バージョン１の商品を複写する</t>
  </si>
  <si>
    <t>TM有友</t>
  </si>
  <si>
    <t>詳細設計書_G0105_申込前確認画面.xlsx
　→https://docs.google.com/spreadsheets/d/1vfRgJpXYhrNNFllllc5LllSvjJFnepyQ/edit#gid=1719533969</t>
  </si>
  <si>
    <t>SASUKE_PROJ_H8739-697</t>
  </si>
  <si>
    <t>【単体テスト・不具合】G0124_申込内容最終確認画面_セッションに値がない項目「-」が表示されない</t>
  </si>
  <si>
    <t>値がない場合は"-"ハイフン表示される場所に"-"ハイフンが表示されない
![image][2021-01-15_14h40_08.png]
![image][2021-01-15_14h40_16.png]
対象項目
1. 自宅電話番号
2. 仕事の内容
3. 勤務先</t>
  </si>
  <si>
    <t>SASUKE_PROJ_H8739-694</t>
  </si>
  <si>
    <t>【単体テスト・不具合】G0107_個人情報入力画面_二重押下出来てしまう</t>
  </si>
  <si>
    <t>次画面へ遷移するために、「次へ」ボタンを二重で押下出来てしまう。</t>
  </si>
  <si>
    <t>SASUKE_PROJ_H8739-693</t>
  </si>
  <si>
    <t>【単体テスト・不具合】G0107_個人情報入力画面_Figma上のデザインと異なる</t>
  </si>
  <si>
    <t>SASUKE_PROJ_H8739-692</t>
  </si>
  <si>
    <t>【単体テスト・不具合】G0121_保険料払込方法選択画面_SBPS外部サイトからの戻りのメソッドがGETになっている</t>
  </si>
  <si>
    <t>表題の通り。
詳細設計書：
&gt; SBPS外部サイトからの戻り
&gt;1. SBPSからの処理結果をPOSTで受け取る
実装：
```
// G0121.保険料払込方法選択画面のルート
Route::get('/estimate/payment-input', 'PaymentInputController')-&gt;name('G0121');  // 初期表示
Route::post('/estimate/payment-input/sbps-cgi-callback', 'PaymentInputController@sbpsCgiCallback')-&gt;name('G0121FromCGI');  // サーバ間通信
Route::get('/estimate/payment-input-sbps-callback', 'PaymentInputController@sbpsCallback')-&gt;name('G0121FromSBPS');  // SBPSからの戻り ←該当箇所
Route::post('/estimate/payment-input-next', 'PaymentInputController@next')-&gt;name('G0121Next');  // 「あとで入力を行う」押下時処理
```</t>
  </si>
  <si>
    <t>【単体テスト・不具合】単体テスト仕様書兼結果書_G0121_保険料払込方法選択画面.xlsx
https://drive.google.com/file/d/1yz8WC-mIkkmnPHbe1dGw_bFlZsuHjbnN/view?usp=sharing</t>
  </si>
  <si>
    <t>SASUKE_PROJ_H8739-691</t>
  </si>
  <si>
    <t>【詳細設計不備】G0121_保険料払込方法選択画面_「あとで入力を行う」押下時のPOSTパラメタ名が詳細設計書と実装で異なる</t>
  </si>
  <si>
    <t>あとで入力を行う処理時のPOSTパラメタ名が詳細設計書と実装で異なる。
詳細設計書：paymentMethod　　　
実装：paymentChannel
paymentMethodは、払込方法（回数）で
paymentChannelが、払込経路であると思います。</t>
  </si>
  <si>
    <t>コメント欄にて記載されているプルリクでの修正は、
森山さんのほうで戻しておくとのことです。</t>
  </si>
  <si>
    <t>SASUKE_PROJ_H8739-687</t>
  </si>
  <si>
    <t>【単体テスト・不具合】G0107_個人情報入力画面_各入力フォームのバリデーションチェック</t>
  </si>
  <si>
    <t>下記に表でまとめます。
| フォーム名  | 機能名 | 事象内容 | 入力内容 |
| ------------- | ------------- |------------- | ------------- |
| 氏名(姓)  | 全角文字に自動変換| 半角から全角に自動変換されない | ﾊﾅｻｸ |
| 氏名(名)  | 全角文字に自動変換| 半角から全角に自動変換されない | ﾊﾅｺ |
| 氏名(姓名)  | 漢字チェック | IBM拡張文字がバリデーションエラーとなる | ⅰ, 黑, 鉸 |
| 氏名(姓名)  | 全体桁数チェック | 姓名の合計桁数が34桁以上であってもエラーにならない | 姓、名フォーム：20文字 |
| 氏名(セイメイ)  | バリデーションチェック | 特殊１の一部が許容されていない | －ー―‐—−＿|
| 氏名(セイメイ)  | 全体桁数チェック | セイメイの合計桁数が34桁以上であってもエラーにならない | セイ、メイフォーム：20文字 |
| 市区郡・町村  | 漢字チェック | IBM拡張文字がバリデーションエラーとなる | ⅰ, 黑, 鉸 |
| 丁目・番地  | 漢字チェック | IBM拡張文字がバリデーションエラーとなる | ⅰ, 黑, 鉸 |
| 建物名・部屋番号| 漢字チェック | IBM拡張文字がバリデーションエラーとなる | ⅰ, 黑, 鉸 |
| 自宅電話番号| 桁数チェック| 合計桁数「９」でエラーが出ない | 03-873-8739 |
| メールアドレス| 文字種 | 許容以外の文字を入力してもエラーが出ない | あいうえお@example.com |
| メールアドレス| 特殊文字| 許容以外の文字を入力してもエラーが出ない | ☆彡star@example.com |</t>
  </si>
  <si>
    <t>詳細設計書_G0107_個人情報入力画面.xlsx
画面設計書_共通バリデーションチェック仕様書.xlsx</t>
  </si>
  <si>
    <t>SASUKE_PROJ_H8739-682</t>
  </si>
  <si>
    <t>【単体テスト・不具合】G0107_個人情報入力画面_セレクトボックスにプリセットする値が異なる</t>
  </si>
  <si>
    <t>TM石川</t>
  </si>
  <si>
    <t>郵便番号検索で、該当住所が複数あった場合に表示されるポップアップについて、
セレクトボックス内の選択肢が、想定の表示内容と異なる。</t>
  </si>
  <si>
    <t>SASUKE_PROJ_H8739-681</t>
  </si>
  <si>
    <t>【単体テスト・不具合】G0107_個人情報入力画面_該当住所取得後のプリセット箇所が違う</t>
  </si>
  <si>
    <t>郵便番号検索し、該当住所を取得してきた際に、下記フォームにプリセットする内容が異なる。
・市区群・町村
・丁目・番地</t>
  </si>
  <si>
    <t>SS設計不備による、取得したきたデータのプリセット箇所誤り</t>
  </si>
  <si>
    <t>取得してきたデータを下記のように設定するに変更
市区群・町村：city  **+ town**
丁目・番地： ~~town +~~  house_num</t>
  </si>
  <si>
    <t>SASUKE_PROJ_H8739-679</t>
  </si>
  <si>
    <t>【単体テスト・不具合】G0106 個人情報確認画面 次へボタンを押下した際に二重押下防止の処理がなく、押下できてしまう</t>
  </si>
  <si>
    <t>二重押下防止の処理がなく、押下できてしまう</t>
  </si>
  <si>
    <t>詳細設計書_G0106_ご本人さま確認に関して画面</t>
  </si>
  <si>
    <t>SASUKE_PROJ_H8739-678</t>
  </si>
  <si>
    <t>【単体テスト・不具合】G0108_個情報確認画面 ログイン時に次へボタンを押下すると、常にポップアップが表示される。</t>
  </si>
  <si>
    <t>申込参照APIのバックエンドモックの日付をnullにしても、
ログイン時に「すでにお申込み途中のプランがあります上書きしてよろしいですか
このままお申込みを進めると、～」の文言がポップアップが常に表示される。　</t>
  </si>
  <si>
    <t>SS設計を正規のURLに修正</t>
  </si>
  <si>
    <t>SASUKE_PROJ_H8739-676</t>
  </si>
  <si>
    <t>【SS設計不備】G0128_Web申込み専用ページログイン画面（仮登録後）_パスワードのバリデーションが表示されてしまう</t>
  </si>
  <si>
    <t xml:space="preserve">パスワードについてはバリデーションチェックは不要なため、下記記載は削除。
シート「プロセス詳細」
--------------------------------------
4.1 クライアントサイド・バリデーションチェック																																																			
	4.1.1 パスワード入力後のフォーカスアウト時、入力値が6文字以上の半角英数字でない場合																									
		パスワード入力項目直下に、入力項目のバリデーションエラー表示をおこなう。																								
			⇒ メッセージ名：バリデーション_パスワード																							
--------------------------------------																										</t>
  </si>
  <si>
    <t>詳細設計書_G0128_Web申込み専用ページログイン画面（仮登録後）.xlsx
https://drive.google.com/file/d/17FsWMQyY9xLFEOz3DQbbqFsJpwIlMciS/view?usp=sharing</t>
  </si>
  <si>
    <t>SASUKE_PROJ_H8739-675</t>
  </si>
  <si>
    <t>【単体テスト・不具合】G0128_Web申込み専用ページログイン画面（仮登録後）_パスワードのバリデーションが表示されてしまう</t>
  </si>
  <si>
    <t>パスワード入力時にパスワードに関するバリデーションエラーが表示されている</t>
  </si>
  <si>
    <t>SASUKE_PROJ_H8739-674</t>
  </si>
  <si>
    <t>【単体テスト・不具合】G0128_Web申込み専用ページログイン画面（仮登録後）_認証するボタンの多重押下が可能</t>
  </si>
  <si>
    <t>「認証する」ボタンが複数回クリックできる</t>
  </si>
  <si>
    <t>SASUKE_PROJ_H8739-673</t>
  </si>
  <si>
    <t>【単体テスト・不具合】G0128_Web申込み専用ページログイン画面（仮登録後）_helpers.phpでエラーが発生する</t>
  </si>
  <si>
    <t>ハッシュID有効期限切れ確認のため、APIで【HTTPステータスコード401 errorType=401001】を返却した際に
Laravelのエラー画面に遷移し、「$apierrosが定義されていない」という内容が表示される。</t>
  </si>
  <si>
    <t>・helpers.phpで変数$apierrosが定義されていない
　→helpers.phpの93行目に下記を追記
```
if ($statusCode === "401") {  // 認証エラー
    $apiErrors = $e-&gt;getErrorList();     // ←追記
    if ($apiErrors-&gt;errorType === "401001") {
        // Web申込み専用ページ仮登録画面の場合
```</t>
  </si>
  <si>
    <t>SASUKE_PROJ_H8739-672</t>
  </si>
  <si>
    <t>【単体テスト・不具合】G0128_Web申込み専用ページログイン画面（仮登録後）_ハッシュが無いURLへアクセスすると991では無く、Laravelのエラー画面に遷移</t>
  </si>
  <si>
    <t>ハッシュ値が含まれないURLへアクセスした際には「G9991_画面遷移エラー画面に遷移する」が想定されるが、
Laravelのエラー画面に遷移している。</t>
  </si>
  <si>
    <t>ログイン画面（仮登録後）への遷移URLと認証を行うためのURLが同一であることが原因だと考えられます。
下記web.php
```
// G0128.Web申込み専用ページログイン画面（仮登録後）画面のルート
Route::get('/webdirect/register-login/{hashCode}', 'RegisterLoginController')-&gt;name('G0128');
...
Route::post('/webdirect/register-login', 'RegisterLoginController@next')-&gt;name('G0128Next');
```
そのため、URLを変更するなどの対応が必要かと思います。</t>
  </si>
  <si>
    <t>SASUKE_PROJ_H8739-670</t>
  </si>
  <si>
    <t>【未実装】G0128_Web申込み専用ページログイン画面（仮登録後）_外部認証ログイン画面が表示されない</t>
  </si>
  <si>
    <t>下記3種類の外部認証ログイン画面が表示されない
・LINE
・dアカウント
・Yahoo!</t>
  </si>
  <si>
    <t>SASUKE_PROJ_H8739-669</t>
  </si>
  <si>
    <t>【単体テスト・不具合】G0128_Web申込み専用ページログイン画面（仮登録後）_Figmaのデザインと異なる</t>
  </si>
  <si>
    <t>下記箇所が異なる。
・「認証する」ボタンの形状が異なる
・背景色がついていない
■実装
![image][【現在の画面】218_web申込専用ページログイン画面.png]
■Figma
![image][【Figma】218_web申込専用ページログイン画面.png]</t>
  </si>
  <si>
    <t>SASUKE_PROJ_H8739-668</t>
  </si>
  <si>
    <t>【単体テスト・不具合】G0107_個人情報入力画面_住所情報を取得できなかった際にシステムエラー画面に遷移してしまう</t>
  </si>
  <si>
    <t>tm-s_teramoto</t>
  </si>
  <si>
    <t>郵便番号の入力フォームで、住所情報を取得できない郵便番号を入力した際に、システムエラー画面に遷移してしまう。</t>
  </si>
  <si>
    <t>詳細設計書に、エラーコードが「400」の場合、通知画面を表示というハンドリングがされているため。</t>
  </si>
  <si>
    <t>エラーコードを「440」に変更
※"JSドキュメント(v1-h20).pdf"を参照</t>
  </si>
  <si>
    <t>SASUKE_PROJ_H8739-665</t>
  </si>
  <si>
    <t>【単体テスト・不具合】G0128_Web申込み専用ページログイン画面（仮登録後）　メールアドレス認証でログインするとエラー画面に遷移する。</t>
  </si>
  <si>
    <t>G0128_Web申込み専用ページログイン画面（仮登録後）に遷移した後、再読込み時エラー画面に遷移される。</t>
  </si>
  <si>
    <t>この画面に遷移した時、セッションは何も詰められていないのでセッション取得処理を行うとエラーになる。
スタックトレース
```
"message":"App\\Repository\\NoSessionValueException: セッションキー「applies」が存在しない in /var/www/html/ ...
```
WebdRegisterLoginBusinessLogic.php nextメソッド内にgetApplyInfoList(true)が原因。
168行目　
```
$applyInfoList = $this-&gt;sessionRepository-&gt;getApplyInfoList(true);
```
該当箇所
WebdRegisterLoginBusinessLogic.php nextメソッド内</t>
  </si>
  <si>
    <t>SASUKE_PROJ_H8739-664</t>
  </si>
  <si>
    <t>【未実装】G0119_受取人・請求人入力画面</t>
  </si>
  <si>
    <t>Justin  Brunnette</t>
  </si>
  <si>
    <t>処理中</t>
  </si>
  <si>
    <t>生年月日周りのJS処理    (計算機から持ってくる)</t>
  </si>
  <si>
    <t>SASUKE_PROJ_H8739-659</t>
  </si>
  <si>
    <t>【単体テスト・不具合】G0127_Web申込み専用ページ仮登録完了画面　再読込み時エラー画面に遷移される。</t>
  </si>
  <si>
    <t>SS設計不備／実装不備</t>
  </si>
  <si>
    <t>G0127_Web申込み専用ページ仮登録完了画面に遷移した後、再読込み時にエラー画面に遷移される。</t>
  </si>
  <si>
    <t>セッションをすべて破棄しているため、再読み込み時にメールアドレスが存在せず
エラー画面に遷移されてしまう。</t>
  </si>
  <si>
    <t>SASUKE_PROJ_H8739-658</t>
  </si>
  <si>
    <t>【単体テスト・不具合】G0107_個人情報入力画面　Web申込み専用ページログインボタンを押下しても遷移できない</t>
  </si>
  <si>
    <t>Web申込み専用ページログインボタンを押下しても遷移できない</t>
  </si>
  <si>
    <t>SASUKE_PROJ_H8739-657</t>
  </si>
  <si>
    <t>【単体テスト・不具合】G0116_ご職業・年収入力画面_バリデーションエラー通知モーダル画面に「×」ボタンがない</t>
  </si>
  <si>
    <t>バリデーションエラー通知モーダル画面に「×」ボタンがない
![image][スクリーンショット 2021-01-13 20.41.03.png]</t>
  </si>
  <si>
    <t>SASUKE_PROJ_H8739-656</t>
  </si>
  <si>
    <t>【単体テスト・不具合】G0127_Web申込み専用ページ仮登録完了画面　エラー画面に遷移されてしまう。</t>
  </si>
  <si>
    <t>TM_y-ishigaki</t>
  </si>
  <si>
    <t>設計不備</t>
  </si>
  <si>
    <t>G9990エラー画面に遷移されてしまう。</t>
  </si>
  <si>
    <t>スタックレース
```
#0 [internal function]: Illuminate\\Foundation\\Bootstrap\\HandleExceptions-&gt;handleError(2, 'str_repeat(): S...', '/var/www/html/a...', 64, Array) 
#1 /var/www/html/app/Domain/WebdRegisterBusinessLogic.php(64): str_repeat('*', -1) 
#2 /var/www/html/app/Domain/WebdRegisterBusinessLogic.php(42): App\\Domain\\WebdRegisterBusinessLogic-&gt;hideEmail('') 
```
WebdRegisterBusinessLogic.php のprivate function hideEmail($email) の $replace = str_repeat("*", $hide); の部分で $hideが-1が入っている。
+ スタックトレースの詳細
添付ファイル参照　stacktraceG0127.txt</t>
  </si>
  <si>
    <t>メールアドレスを商品付加バージョン２の申込情報.契約者.メールアドレスから取得するよう修正</t>
  </si>
  <si>
    <t>https://drive.google.com/drive/folders/1fXyon-jhtG9DaFNDJ0Qot7R0vGHClbzR
詳細設計書_G0127_Web申込み専用ページ仮登録完了画面.xlsx</t>
  </si>
  <si>
    <t>SASUKE_PROJ_H8739-655</t>
  </si>
  <si>
    <t>【単体テスト・不具合】G0116_ご職業・年収入力画面_職業によって（例えば自営業だと）エラーになる条件で勤務先のエラー後に職業変更後全項目OKでも「次へ」が押せない</t>
  </si>
  <si>
    <t>家塚晃慈</t>
  </si>
  <si>
    <t>職業によって（例えば自営業だと）エラーになる条件で勤務先のエラー後に職業変更後全項目OKでも「次へ」が押せない
![image][スクリーンショット 2021-01-13 19.47.08.png]
↓
![image][スクリーンショット 2021-01-13 19.47.30.png]</t>
  </si>
  <si>
    <t>SASUKE_PROJ_H8739-654</t>
  </si>
  <si>
    <t>【未実装】G0107_個人情報入力画面_商品付加バージョン３である際の処理実装</t>
  </si>
  <si>
    <t>G0124_申込内容最終確認画面から遷移してきた際の挙動で、商品付加バージョン３を考慮する必要あり</t>
  </si>
  <si>
    <t>SASUKE_PROJ_H8739-653</t>
  </si>
  <si>
    <t>【単体テスト・不具合】G0116_ご職業・年収入力画面_「次へ」押下後に二重押下防止のために非活性にならない</t>
  </si>
  <si>
    <t>「次へ」押下後に二重押下防止のために非活性にならない</t>
  </si>
  <si>
    <t>SASUKE_PROJ_H8739-652</t>
  </si>
  <si>
    <t>【単体テスト・不具合】G0116_ご職業・年収入力画面_職業や職種選択の各種モーダルに「×」で閉じる機能がない</t>
  </si>
  <si>
    <t>職業や職種選択の各種モーダルに「×」で閉じる機能がない
Figmaだとあるので「×」があった方がいい
![image][スクリーンショット 2021-01-13 19.27.07.png]</t>
  </si>
  <si>
    <t>SASUKE_PROJ_H8739-651</t>
  </si>
  <si>
    <t>【単体テスト・不具合】G0107_個人情報入力画面_フロント側のバリデーションメッセージについて</t>
  </si>
  <si>
    <t>１．必須入力フォームについて
・”○○の入力は必須です"という文言が表示されない
　　→氏名は表示されるが、表示内容が異なる
２．氏名(姓名)の入力フォームについて
・バリデーションチェックでエラーの場合
　→"氏名は姓と名の合計で34文字以内の全角で入力してください"という文言が表示されない
・入力後フォーマットチェックでエラーの場合
　→"不正な文字種が入力されています。入力内容を見直してください。"という文言が表示されない
３．氏名(セイメイ)の入力フォームについて
・バリデーションチェックでエラーの場合
　→"氏名のフリガナはセイとメイの合計で34文字以内の全角カナで入力してください"という文言が表示されない
・入力後フォーマットチェックでエラーの場合
　→"不正な文字種が入力されています。入力内容を見直してください。"という文言が表示されない</t>
  </si>
  <si>
    <t>必須入力フォームと"不正な文字種…"について
・実装不備
そのほか
・設計書変更により、別途実装対応の必要あり</t>
  </si>
  <si>
    <t>★20200115_川村追記ここから★
氏名漢字(姓と名)合計桁数チェック、氏名カナ(セイとメイ)合計桁数チェックについて
現在使用しているバリデーションライブラリの場合、複合チェックをしてメッセージを両方に出力することはできず独自に作りこまなくてはいけない。
リクエストクラス内のバリデーション処理(フロントエンド)は既に実装済の為、js側で「氏名漢字(姓と名)合計桁数チェック、氏名カナ(セイとメイ)合計桁数チェック」は行わないことする。
※木部さん了承済
★20200115_川村追記ここまで★
以下対応内容整理
&gt;１．必須入力フォームについて
&gt;・”○○の入力は必須です"という文言が表示されない
&gt;　　→氏名は表示されるが、表示内容が異なる
必須チェックエラーの場合、「○○の入力は必須です」のメッセージを表示する。以下が対象
・氏名(漢字)姓
・氏名(漢字)名
・氏名(カナ)セイ
・氏名(カナ)メイ
・郵便番号
・都道府県
・市区群・町村
・丁目・番地
・メールアドレス
・メールアドレス(確認)
・パスワード
・パスワード(確認)
&gt;２．氏名(姓名)の入力フォームについて
&gt;・バリデーションチェックでエラーの場合
&gt;　→"氏名は姓と名の合計で34文字以内の全角で入力してください"という文言が表示されない
上記★書きで記載した通り、合計チェックは行わない。以下は行う。https://sasuke-fl.backlog.com/view/SASUKE_PROJ_H8739-628　参考
姓、名各テキストボックスの入力制限
エラーメッセージ「ERR_VALIDATION_FAMILY_NAME」の「氏名は姓と名の合計で34文字以内の全角で入力してください」を表示する。
&gt;・入力後フォーマットチェックでエラーの場合
&gt;　→"不正な文字種が入力されています。入力内容を見直してください。"という文言が表示されない
姓、名の空白、環境文字チェック
エラーメッセージ「ERR_VALIDATION_TEXTAREA」の「不正な文字種が入力されています。入力内容を見直してください。」を表示する。
&gt;３．氏名(セイメイ)の入力フォームについて
&gt;・バリデーションチェックでエラーの場合
&gt;　→"氏名のフリガナはセイとメイの合計で34文字以内の全角カナで入力してください"という文言が表示されない
上記★書きで記載した通り、合計チェックは行わない。以下は行う。https://sasuke-fl.backlog.com/view/SASUKE_PROJ_H8739-628　参考
セイ、メイ各テキストボックスの入力制限
「ERR_VALIDATION_FAMILY_NAME_KANA」の「氏名のフリガナはセイとメイの合計で34文字以内の全角カナで入力してください」を表示
&gt;・入力後フォーマットチェックでエラーの場合
&gt;　→"不正な文字種が入力されています。入力内容を見直してください。"という文言が表示されない
エラーメッセージ「ERR_VALIDATION_TEXTAREA」の「不正な文字種が入力されています。入力内容を見直してください。」を表示してください。</t>
  </si>
  <si>
    <t>画面設計書_共通メッセージ仕様書.xlsx
画面設計書_G0107_個人情報入力画面.xlsx
詳細設計書_G0107_個人情報入力画面.xlsx</t>
  </si>
  <si>
    <t>SASUKE_PROJ_H8739-650</t>
  </si>
  <si>
    <t>【単体テスト・不具合】G0107_個人情報入力画面_サーバ側のバリデーションについて</t>
  </si>
  <si>
    <t>**G0108_個人情報確認画面**へ遷移するときのリクエストバリデーションチェック
・エラー時に、期待値通りのバリデーションメッセージエラーが返ってこない
・Yahooログイン想定で、下記データを送信するテストを作成して実行したが、パスワードが入力されていないためエラーとなる
```
'lastName' =&gt; '花咲',
'firstName' =&gt; '花子',
'lastNameKana' =&gt; 'ハナサク',
'firstNameKana' =&gt; 'ハナコ',
'zipCode' =&gt; '1066233',
'prefectures' =&gt; '東京都',
'city' =&gt; '港区六本木',
'blockStreet' =&gt; '３－２－１',
'buildings' =&gt; '六本木ヒルズ７６階',
'mobileTel1' =&gt; '090',
'mobileTel2' =&gt; '1234',
'mobileTel3' =&gt; '5678',
'homeTel1' =&gt; '',
'homeTel2' =&gt; '',
'homeTel3' =&gt; '',
'mailAddress' =&gt; 'sample@example.com',
'mailAddressConfirmation' =&gt; 'sample@example.com',
'password' =&gt; '',
'passwordConfirmation' =&gt; '',
'extAuthCode' =&gt; '2',
'extAuthId' =&gt; 'yahooId1234',
```
**G0124_申込内容最終確認画面**へ遷移するときのリクエストバリデーションチェック
・エラー時に、期待値通りのバリデーションメッセージエラーが返ってこない</t>
  </si>
  <si>
    <t>**G0108_個人情報確認画面**へ遷移するときのリクエストバリデーションチェック
・設計書変更により、別途実装対応の必要あり
**G0124_申込内容最終確認画面**へ遷移するときのリクエストバリデーションチェック
・実装漏れ</t>
  </si>
  <si>
    <t>SASUKE_PROJ_H8739-649</t>
  </si>
  <si>
    <t>【単体テスト・不具合】G0116_ご職業・年収入力画面_次の告知情報事前確認画面から「戻る」で遷移した際に入力内容が反映されない</t>
  </si>
  <si>
    <t>次の告知情報入力画面から「戻る」で遷移した際に入力内容が反映されない</t>
  </si>
  <si>
    <t>SASUKE_PROJ_H8739-648</t>
  </si>
  <si>
    <t>【単体テスト・不具合】G0116_ご職業・年収入力画面_文言（各職業配下全ての）職種「サービス業」</t>
  </si>
  <si>
    <t>川上祐輝</t>
  </si>
  <si>
    <t>文言（各職業配下全ての）職種「サービス業」
【誤】サービス業
【正】サービス業(他に分類されないもの)
![image][スクリーンショット 2021-01-13 18.42.18.png]</t>
  </si>
  <si>
    <t>SASUKE_PROJ_H8739-647</t>
  </si>
  <si>
    <t>【詳細設計不備】G0116_ご職業・年収入力画面_専門技術職の文言表記</t>
  </si>
  <si>
    <t>正しくは「専門技術職」とのこと
![image][スクリーンショット 2021-01-13 17.57.50.png]
 同様に「芸能」となっているが正しくは「芸者」っぽい
![image][スクリーンショット 2021-01-13 18.32.30.png]</t>
  </si>
  <si>
    <t>画面設計書_G0116_ご職業・年収入力画面</t>
  </si>
  <si>
    <t>SASUKE_PROJ_H8739-643</t>
  </si>
  <si>
    <t>【SA/UI設計不備】G0116_ご職業・年収入力画面_勤務先で半角文字入力途中で禁則文字エラーが表示される</t>
  </si>
  <si>
    <t>SA/UI設計不備</t>
  </si>
  <si>
    <t>勤務先で半角文字入力途中で禁則文字エラーが表示される
その後フォーカス移動して全角になるとOKとなるが
英語の勤務先は必ず存在して、かつ入力途中に入力できないとユーザーが思うので改善の余地あり
入力中
![image][スクリーンショット 2021-01-13 16.53.14.png]
フォーカスアウト後
![image][スクリーンショット 2021-01-13 16.53.24.png]</t>
  </si>
  <si>
    <t>SASUKE_PROJ_H8739-641</t>
  </si>
  <si>
    <t>【単体テスト・不具合】G0123_本人確認書類提出画面_dアカウント選択時にファイルアップロードしてるがよろしいですかのポップアップ</t>
  </si>
  <si>
    <t>G0123本人確認書類提出画面で
（１）ファイルアップロード
（２）dアカウントで本人確認ラジオボタン選択
（３）次へ
「アップロードされている画像がありますが、あとで提出するで進んでよろしいですか？」というポップアップが出る
　↓
こちら、詳細設計書でもこうなっていましたが、ポップアップでないように詳細設計を川村さんに修正していただいたので実装も修正お願いします</t>
  </si>
  <si>
    <t>SASUKE_PROJ_H8739-640</t>
  </si>
  <si>
    <t>【単体テスト・不具合】G0116_ご職業・年収入力画面_年収ドロップダウンの左右の余白が他のドロップダウンより狭い</t>
  </si>
  <si>
    <t>年収ドロップダウンの余白が他のドロップダウンより狭い
同じ画面の「仕事の内容」ドロップダウンよりも「年収」の左右の余白が狭い（スクショ参照）
![image][スクリーンショット 2021-01-13 15.37.34.png]</t>
  </si>
  <si>
    <t>SASUKE_PROJ_H8739-639</t>
  </si>
  <si>
    <t>【単体テスト・不具合】G0107_個人情報入力画面　外部認証ができない。</t>
  </si>
  <si>
    <t>Yahoo,Line,DocomoのClient_idが設定されていないため外部認証ができない。</t>
  </si>
  <si>
    <t>SASUKE_PROJ_H8739-638</t>
  </si>
  <si>
    <t>【単体テスト・不具合】G127_Web申込み専用ページ仮登録完了画面　閉じるボタンでウィンドウが閉じない。</t>
  </si>
  <si>
    <t>閉じるボタンでウィンドウが閉じない。</t>
  </si>
  <si>
    <t>SASUKE_PROJ_H8739-636</t>
  </si>
  <si>
    <t>【単体テスト・不具合】G0116_ご職業・年収入力画面_年収選択ドロップダウンリストを選択すると青い枠が表示される</t>
  </si>
  <si>
    <t>年収選択ドロップダウンリストを選択すると青い枠が表示される
![image][スクリーンショット 2021-01-13 11.02.42.png]</t>
  </si>
  <si>
    <t>SASUKE_PROJ_H8739-635</t>
  </si>
  <si>
    <t>【単体テスト・不具合】 バックエンドAPIの共有部分で返却値改修後の対応に漏れがある</t>
  </si>
  <si>
    <t>TM薬袋</t>
  </si>
  <si>
    <t>App\Repository\Backend\BackendApi
```
    public function post($request, bool $exceptionOnError = false): array
    {
　　　　　　：
　　　　　　：
        $jsonData = (string)$rawResponse-&gt;getBody();
        $statusCode = (string)$rawResponse-&gt;getStatusCode();
        return [$jsonData, $statusCode];
　　　　　　↓ 修正
        $jsonData = (string)$rawResponse-&gt;getBody();
        return $jsonData;
    }
```
返却値が array から string に変更されたが、メソッドの返却値の定義が array のままである。
get() メソッドも同様</t>
  </si>
  <si>
    <t>前回返却値を修正したが、返却値の型指定まで修正されていなかった。</t>
  </si>
  <si>
    <t>返却値の型をarrayからstringに修正しました。</t>
  </si>
  <si>
    <t>ー</t>
  </si>
  <si>
    <t>SASUKE_PROJ_H8739-633</t>
  </si>
  <si>
    <t>【SS設計不備／単体テスト・不具合】G0116_ご職業・年収入力画面_自営業の勤務先に「なし」と入れないとバリデーションエラー</t>
  </si>
  <si>
    <t>【単体テスト・不具合】G0116_ご職業・年収入力画面_自営業の勤務先に「なし」と入れないとバリデーションエラー
自営業で勤務先が有る人のために注意書きが記載されていて、入力項目が表示されていると思う　かつ、勤務先非表示になるケースがあるので設計不備な気がする
バリデーション仕様書
https://docs.google.com/spreadsheets/d/1bM9GwmW8A7Mwjw8rLljv1R7PpcdkA-Tr/edit#gid=1606889947
![image][スクリーンショット 2021-01-13 10.29.15.png]
![image][スクリーンショット 2021-01-13 16.17.36.png]</t>
  </si>
  <si>
    <t>SASUKE_PROJ_H8739-632</t>
  </si>
  <si>
    <t>【単体テスト・不具合】G0116_ご職業・年収入力画面_選択項目の文字が長い場合にレイアウト崩れ</t>
  </si>
  <si>
    <t>選択項目の文字が長い場合にレイアウト崩れ
![image][スクリーンショット 2021-01-13 10.20.28.png]</t>
  </si>
  <si>
    <t>SASUKE_PROJ_H8739-628</t>
  </si>
  <si>
    <t>【SA/UI設計不備】G0119_受取人・請求人入力画面_JS側のバリデーションエラーのメッセージが設計書と異なる</t>
  </si>
  <si>
    <t>下記4点の項目はフロント(js)側のバリデーション処理になります。
1.姓と名の各テキストボックスが 34文字以上入力できない（maxlengthで33と指定してあるが設計書に記載なし）
2.姓と名の各テキストボックスにスペースを入れフォーカスアウトすると、姓のフォーマットが表示されないと表示される（設計書に記載なし）
3.姓と名の各テキストボックスで環境文字など入力し、フォーカスアウトすると「氏名は35文字以内以内で入力してください」と表示される（メッセージが不正な文字種が入力されています。入力内容を見直してください。に基本設計書を変更1/9）
4.入力必須のバリデーションメッセージが「〇〇は必須項目です」と表示される（設計書では「〇〇は入力が必須です」）</t>
  </si>
  <si>
    <t>・姓、名各テキストボックスの入力制限
万が一、34文字以上を入力された場合のチェックで引っ掛かった場合は
エラーメッセージ「ERR_VALIDATION_FAMILY_NAME」の「氏名は姓と名の合計で34文字以内の全角で入力してください」を表示
※カナの場合は「ERR_VALIDATION_FAMILY_NAME_KANA」の「氏名のフリガナはセイとメイの合計で34文字以内の全角カナで入力してください」
・姓、名の空白、環境文字チェック
エラーメッセージ「ERR_VALIDATION_TEXTAREA」の「不正な文字種が入力されています。入力内容を見直してください。」を表示してください。
環境依存文字なども同様にこのエラーメッセージで良いです。
・入力必須チェックのバリデーションメッセージ
「〇〇は入力が必須です」に変更を行う
※リクエストクラス内のバリデーション処理でも同様のチェックが入っているかご確認お願いいたします。</t>
  </si>
  <si>
    <t>画面設計書_G0119_受取人・請求人入力画面</t>
  </si>
  <si>
    <t>SASUKE_PROJ_H8739-625</t>
  </si>
  <si>
    <t>【単体テスト・不具合】G0123_本人確認書類提出画面_HEIC画像をアップロードするとプレビューが表示されない</t>
  </si>
  <si>
    <t>HEIC画像をアップロードするとプレビューが表示されない</t>
  </si>
  <si>
    <t>SASUKE_PROJ_H8739-624</t>
  </si>
  <si>
    <t>【単体テスト・不具合】G0123_本人確認書類提出画面_PDFファイルを添付するとプレビューが正しく表示されない</t>
  </si>
  <si>
    <t>PDFファイルを添付するとプレビューが正しく表示されない
（Macのプレビューなどのソフトだと表示される）</t>
  </si>
  <si>
    <t>SASUKE_PROJ_H8739-623</t>
  </si>
  <si>
    <t>【単体テスト・不具合】元号が「昭和64・平成1」とならず「平成1」となっている</t>
  </si>
  <si>
    <t>西暦→元号の変換処理で、表題ような元号の境目のときに新しい方の元号しか表示されていない。
また、変換処理は生年月日を扱う個々の画面で実装されているため、横串で見直す必要がある。
&lt;詳細&gt;
下記の見直しが必要。
・申込フロー内で共通化し横串
・試算エリアと申込フローで表示内容を横串
なお、下記の理由で、試算エリアと申込フローでは変換処理が別途となる。そのため、対応は「表示内容の横串」に留まる。
　・セッションのアカウント情報に和暦が存在する
　・セッションの申込情報に和暦が存在しない</t>
  </si>
  <si>
    <t>SASUKE_PROJ_H8739-622</t>
  </si>
  <si>
    <t>【単体テスト・不具合】G0123_本人確認書類提出画面_画像アップロード後にデザインの「OK」が表示されない</t>
  </si>
  <si>
    <t>【単体テスト・不具合】G0123_本人確認書類提出画面_画像アップロード後にデザイン（Figma）の「OK」が表示されない
以下はFigmaのコピー
![image][スクリーンショット 2021-01-12 16.04.57.png]</t>
  </si>
  <si>
    <t>SASUKE_PROJ_H8739-619</t>
  </si>
  <si>
    <t>【単体テスト・不具合】外部ログインの共有ロジックファイルについて</t>
  </si>
  <si>
    <t>テスト環境不備</t>
  </si>
  <si>
    <t>共有ロジックファイル「 **ExternalLogin.php** 」の関数である、 **getExternalLoginInfo** の第二引数と、
各外部ログインに関するロジックファイルで、呼び出した際の第二引数が、
ユニットテストを実行した際に、タイプエラーとして認識され、テストが出来ない。
※今回は、「IndividualInputYahooBusinessLogic」のテストを行っていました。</t>
  </si>
  <si>
    <t>引数のタイプに差異があるため
※外部認証の動作確認をすることが不可能なため、現コードで正常に動作するか不明です。</t>
  </si>
  <si>
    <t>SASUKE_PROJ_H8739-618</t>
  </si>
  <si>
    <t>【単体テスト・不具合】G0123_本人確認書類提出画面_SPでファイルアップロード時、ファイルサイズ大きい場合にバリデーションエラーメッセージに気づかない</t>
  </si>
  <si>
    <t>SPでファイルアップロード時、ファイルサイズ大きい場合にバリデーションエラーメッセージに気づかない
期待結果は、アップロード部品のすぐ下にエラーメッセージを表示されること
（チケットのコメントから引用、こちらがエラー表示位置の共通仕様だそうです）
・バリデーションエラー：項目のすぐ下にエラー表示
・フロントサーバーチェックエラー：画面上部にエラー文言
・APIエラー：エラーポップアップ
１
![image][スクリーンショット 2021-01-12 14.35.25.png]
↓
２
![image][スクリーンショット 2021-01-12 14.35.43.png]
↓
３選択後
![image][スクリーンショット 2021-01-12 14.35.56.png]
↓
４上にスクロールするとエラーメッセージが出ている
![image][スクリーンショット 2021-01-12 14.36.05.png]</t>
  </si>
  <si>
    <t>SASUKE_PROJ_H8739-616</t>
  </si>
  <si>
    <t>【未実装】G0123_本人確認書類提出画面_ドコモの本人確認API</t>
  </si>
  <si>
    <t>dアカウントラジオボタンを選択して「次へ」でドコモの本人確認API呼び出しがされていない
## そもそも、以下の要因で着手ができない状態
### hanasakuとdocomoが契約成立していない為、外部認証で必要な情報が提供されておりません。
外部認証コードについては以下のチケット参照
https://sasuke-fl.backlog.com/view/SASUKE_PROJ_H8739-557</t>
  </si>
  <si>
    <t>SASUKE_PROJ_H8739-615</t>
  </si>
  <si>
    <t>【単体テスト・不具合】G0123_本人確認書類提出画面_承諾対象コードの設定値誤り</t>
  </si>
  <si>
    <t>承諾対象コードは
「dアカウントの場合」に  14、15
「この画面でアップロードする場合」に　14、16
「あとでアップロードする場合」に  14
が設定されるはずだが、
「この画面でアップロードする場合」と「あとでアップロードする場合」が逆になっている
承諾対象コードの設定値誤り</t>
  </si>
  <si>
    <t>SASUKE_PROJ_H8739-613</t>
  </si>
  <si>
    <t>【単体テスト・不具合】G0123_本人確認書類提出画面_dアカウントで確認完了後の画面遷移でエラー</t>
  </si>
  <si>
    <t>dアカウントで確認完了後の画面遷移でエラー
![image][スクリーンショット 2021-01-12 12.38.27.png]</t>
  </si>
  <si>
    <t>SASUKE_PROJ_H8739-612</t>
  </si>
  <si>
    <t>【詳細設計書不備】G0123_本人確認書類提出画面_書類ドロップダウン変更時にアップロード済ファイル情報がクリアされる仕様は必要ないので削除</t>
  </si>
  <si>
    <t>G0123_本人確認書類提出画面_書類ドロップダウン変更時にアップロード済ファイル情報がクリアされる仕様について1/9に追記されているが、マインナンバーカード選択時に裏面非表示になって次へを押下した際に別書類の裏面情報が送信されることを懸念したもので
マイナンバーカード選択時には裏面情報が送信されないようにはなっているので当該の仕様は不要</t>
  </si>
  <si>
    <t xml:space="preserve"> 詳細設計書_G0123_本人確認書類提出画面</t>
  </si>
  <si>
    <t>SASUKE_PROJ_H8739-611</t>
  </si>
  <si>
    <t>【SS設計不備】G0123_本人確認書類提出画面_「dアカウントでの確認について」リンク非活性の仕様の記述は不要</t>
  </si>
  <si>
    <t>以下の仕様は不要
「dアカウントでの確認について」リンク押下									
1.「https://www.nttdocomo.co.jp/biz/service/kyc/」左記を別タブで表示する。									
	※チェックボックス未選択時の際は当該ボタン非活性とする。	
![image][スクリーンショット 2021-01-12 13.17.12.png]</t>
  </si>
  <si>
    <t>詳細設計書_G0123_本人確認書類提出画面</t>
  </si>
  <si>
    <t>SASUKE_PROJ_H8739-610</t>
  </si>
  <si>
    <t>【詳細設計書不備】G0123_本人確認書類提出画面_ファイルアップロードしてるがよろしいですかのメッセージ文言</t>
  </si>
  <si>
    <t>G0123本人確認書類提出画面の詳細設計で
（１）ファイルアップロード
（２）dアカウントで本人確認ラジオボタン選択
（３）次へ
で、詳細設計、実装、ともに
「アップロードされている画像がありますが、あとで提出するで進んでよろしいですか？」というポップアップが出ることになっているが
「あとで提出する」を選んでいないので違和感がある
（違和感があるというか、dアカウントの場合も後で提出するんですかね？）</t>
  </si>
  <si>
    <t>SASUKE_PROJ_H8739-608</t>
  </si>
  <si>
    <t>【単体テスト・不具合】G0123_本人確認書類提出画面_マイナンバー、保険証選択後の注意事項のチェックを片方入れて閉じるともう片方に変更してチェックしなくても次へが押せてしまう</t>
  </si>
  <si>
    <t>マイナンバー、保険証選択後の注意事項のチェックを片方入れて閉じるともう片方に変更してチェックしなくても次へが押せてしまう</t>
  </si>
  <si>
    <t>SASUKE_PROJ_H8739-607</t>
  </si>
  <si>
    <t>【SS設計不備】G0123_本人確認書類提出画面_次へボタンの活性化制御</t>
  </si>
  <si>
    <t>G0123_本人確認書類提出画面_次へボタンの活性化制御が、詳細設計書では
マイナンバーカード以外は
裏面をアップロードしないと「次へ」が非活性になる記述があるが、実際は必須ではないので非活性にしなくて良い
![image][スクリーンショット 2021-01-12 11.24.23.png]
![image][スクリーンショット 2021-01-12 11.30.17.png]</t>
  </si>
  <si>
    <t>SASUKE_PROJ_H8739-606</t>
  </si>
  <si>
    <t>【SA/UI設計不備】G0123_本人確認書類提出画面_リンクの横のアイコンを押しても何も起こらない</t>
  </si>
  <si>
    <t>リンクの横のアイコンを押しても何も起こらない
![image][スクリーンショット 2021-01-12 11.14.16.png]</t>
  </si>
  <si>
    <t>SASUKE_PROJ_H8739-605</t>
  </si>
  <si>
    <t>【単体テスト・不具合】G0123_本人確認書類提出画面_nginxのX-Frame-Options設定がDENYだと書類をアップロードする際の注意事項が表示されない</t>
  </si>
  <si>
    <t>nginxのX-Frame-Options設定がDENYだと書類をアップロードする際の注意事項が表示されない</t>
  </si>
  <si>
    <t>（１）nginxの設定で、該当機能だけDENYとしないようにするか、できるか決める
（２）全体で許可するならば対応不要、該当機能だけそうするならその対応を入れる</t>
  </si>
  <si>
    <t>SASUKE_PROJ_H8739-604</t>
  </si>
  <si>
    <t>【単体テスト・不具合】G0123_本人確認書類提出画面_添付画像削除用の「×」ボタンの活性制御</t>
  </si>
  <si>
    <t>川村和英</t>
  </si>
  <si>
    <t>（１）「×」ボタンが初期状態で、見た目はグレーになっているが非活性になっていない（マウスオーバーでマウスポインターが押せそうに見える）
（２）また、ファイルアップロード後に「×」が活性状態になったかどうか見た目に変化がなくグレーのままで、判別ができない（ボタン自体は使える）
上記、表面、裏面の×ボタン共通の事象です
![image][スクリーンショット 2021-01-12 10.42.10.png]</t>
  </si>
  <si>
    <t>SASUKE_PROJ_H8739-601</t>
  </si>
  <si>
    <t>【未実装】G0128_Web申込み専用ページログイン画面（仮登録後）_外部認証ログイン機能</t>
  </si>
  <si>
    <t>外部認証コードがまだ揃っていないため、検証環境にて該当部分が動作しない。
外部認証コードについては以下のチケット参照
https://sasuke-fl.backlog.com/view/SASUKE_PROJ_H8739-557</t>
  </si>
  <si>
    <t>SASUKE_PROJ_H8739-600</t>
  </si>
  <si>
    <t>【単体テスト・不具合】G0121_保険料払込方法選択画面_ボタンの二重押下防止が未実装</t>
  </si>
  <si>
    <t>・ボタン押下後にボタンが非活性化していない</t>
  </si>
  <si>
    <t>実装しました。</t>
  </si>
  <si>
    <t>SASUKE_PROJ_H8739-599</t>
  </si>
  <si>
    <t>【単体テスト・不具合】G0121_保険料払込方法選択画面_支払方法未選択前にボタンが活性化していない</t>
  </si>
  <si>
    <t>・支払方法が未選択状態で活性状態であること</t>
  </si>
  <si>
    <t>SASUKE_PROJ_H8739-598</t>
  </si>
  <si>
    <t>【単体テスト・不具合】（PEND）G0121_保険料払込方法選択画面_外部サイト(SBPS)へ遷移しない</t>
  </si>
  <si>
    <t>・遷移先が「/xxx」となっている。
　1/11に中道さんに確認したところ、接続先情報について提供されていないため未実装とのことでした。</t>
  </si>
  <si>
    <t>SASUKE_PROJ_H8739-597</t>
  </si>
  <si>
    <t>【単体テスト・不具合】（PEND）G0121_保険料払込方法選択画面_ポップアップのデザイン・文言が異なる</t>
  </si>
  <si>
    <t>★要件不備／SA/UI設計不備／SS設計不備／実装不備／テスト仕様書不備／テスト実施不備／テスト環境不備／その他</t>
  </si>
  <si>
    <t>・おすすめの支払方法の表示が無い（Figmaはクレジットカード支払いが推されている）
・支払方法の着色が異なる（Figmaは無色）
・次画面へ進むボタンの文言が「支払い入力を行う」）となっている（Figmaでは「次へ（収納代行サービス画面に遷移する」）
　...等
※Figmaは「遷移図(SPレイアウト)と比較」
■画面
G0121_保険料払込方法選択画面</t>
  </si>
  <si>
    <t>SASUKE_PROJ_H8739-596</t>
  </si>
  <si>
    <t>【単体テスト・不具合】商品の表示順が未実装</t>
  </si>
  <si>
    <t>申込内容確認画面などにおいて、商品（主契約特約の約款含む）の表示順が担保されていない。</t>
  </si>
  <si>
    <t>SASUKE_PROJ_H8739-594</t>
  </si>
  <si>
    <t>【単体テスト・不具合】キーボードのEnterによる挙動</t>
  </si>
  <si>
    <t>Enterにより次の画面に遷移させるかどうか</t>
  </si>
  <si>
    <t>SASUKE_PROJ_H8739-593</t>
  </si>
  <si>
    <t>【単体テスト・不具合】G0119_受取人・請求人入力画面_コンソールにjsのエラーが出力される</t>
  </si>
  <si>
    <t>下記のエラーが開発者ツールのコンソールに表示される
Error in v-on handler:"TypeError: Cannot read property 'selected' of undefined"
TypeError: Cannot read property 'selected' of undefined</t>
  </si>
  <si>
    <t>うるう年の判定用の関数に、準備されていないオブジェクトを渡していたため。</t>
  </si>
  <si>
    <t>オブジェクトの有無の判定とデフォルト値の指定。</t>
  </si>
  <si>
    <t>詳細設計書_G0119_受取人・請求人入力画面.xlsx</t>
  </si>
  <si>
    <t>SASUKE_PROJ_H8739-592</t>
  </si>
  <si>
    <t>【単体テスト・不具合】G0120_受取人・請求人確認画面_戻るを押下した際、プリセットで被保険者からみた続柄が選択されない</t>
  </si>
  <si>
    <t>プリセットで被保険者からみた続柄が選択されない
![image][No5.png]</t>
  </si>
  <si>
    <t>初期表示で続柄が表示されないことからセッションに情報が上手く保存されていないと考えられる
続柄コードが、文字列ではなく整数として扱われている箇所が存在していたため。</t>
  </si>
  <si>
    <t>続柄コードは、文字列として取り扱うように修正</t>
  </si>
  <si>
    <t>詳細設計書_G0120_受取人・請求人確認画面.xlsx</t>
  </si>
  <si>
    <t>SASUKE_PROJ_H8739-591</t>
  </si>
  <si>
    <t>【単体テスト・不具合】G0102_試算結果画面_申込内容確認画面からプラン修正ボタンを押下して遷移した際エラーになる</t>
  </si>
  <si>
    <t>松橋佑矢</t>
  </si>
  <si>
    <t>　試算結果画面が表示されずにシステムエラー画面へ遷移する</t>
  </si>
  <si>
    <t>　申込内容確認画面から遷移した際、セットされている情報を画面表示の方に渡す処理で
　参照の仕方が異なっていた</t>
  </si>
  <si>
    <t>　・申込内容確認画面から遷移した時の上記の部分の処理について、参照の仕方を修正する
　　※修正してローカル環境で画面を出そうとしても、ローカル環境ではAPIに接続できないためシステムエラー画面には
　　　なってしまう
　　　まずはローカル環境で計算機画面から遷移してきた時と同様にAPIのエラーで落ちる状態に合わせる</t>
  </si>
  <si>
    <t>詳細設計書_G0102_試算結果画面.xlsx</t>
  </si>
  <si>
    <t>SASUKE_PROJ_H8739-590</t>
  </si>
  <si>
    <t>【単体テスト・不具合】（PEND）G0120_受取人・請求人確認画面_初期表示がfigmaと異なる</t>
  </si>
  <si>
    <t>1.配偶者が表示されない
![image][No1_2.png]
2.画面上部の文言がfigmaと異なる
![image][figmaと文言が異なる箇所.jpg]</t>
  </si>
  <si>
    <t>SASUKE_PROJ_H8739-587</t>
  </si>
  <si>
    <t>【単体テスト・不具合】ヘッダー誤り</t>
  </si>
  <si>
    <t>ヘッダーに誤りがある画面がある（G0111_意向確認画面は誤りがあることを確認済）</t>
  </si>
  <si>
    <t>SASUKE_PROJ_H8739-586</t>
  </si>
  <si>
    <t>【単体テスト・不具合】再開時の承諾対象コード確認</t>
  </si>
  <si>
    <t>再開時の承諾対象コード確認</t>
  </si>
  <si>
    <t>SASUKE_PROJ_H8739-585</t>
  </si>
  <si>
    <t>【単体テスト・不具合】遷移元制御処理</t>
  </si>
  <si>
    <t>遷移元制御処理についての考慮がされていない</t>
  </si>
  <si>
    <t>SASUKE_PROJ_H8739-584</t>
  </si>
  <si>
    <t>【単体テスト・不具合】商品・特約などの並び順がソートされていない</t>
  </si>
  <si>
    <t>商品・特約などの並び順がソートされていない</t>
  </si>
  <si>
    <t>SASUKE_PROJ_H8739-583</t>
  </si>
  <si>
    <t>【単体テスト・不具合】二重ログイン防止</t>
  </si>
  <si>
    <t>二重ログイン防止対応がされていない</t>
  </si>
  <si>
    <t>SASUKE_PROJ_H8739-582</t>
  </si>
  <si>
    <t>【単体テスト・不具合】最初から始める際セッションに前回の申込情報がいる場合の考慮</t>
  </si>
  <si>
    <t>最初から始める際セッションに前回の申込情報がいる場合の考慮ができていない</t>
  </si>
  <si>
    <t>SASUKE_PROJ_H8739-581</t>
  </si>
  <si>
    <t>【単体テスト・不具合】二週目の申込情報の配列制御ができていない</t>
  </si>
  <si>
    <t>SASUKE_PROJ_H8739-580</t>
  </si>
  <si>
    <t>【単体テスト・不具合】G0111意向確認画面　戻るボタンで戻ってきた時にチェックがクリアされている</t>
  </si>
  <si>
    <t>チェックがクリアされていて、次へボタンが押せない</t>
  </si>
  <si>
    <t>SASUKE_PROJ_H8739-579</t>
  </si>
  <si>
    <t>【単体テスト・不具合】 ブラウザバックされた際に警告メッセージを表示する実装がされていない</t>
  </si>
  <si>
    <t xml:space="preserve"> ブラウザバックされた際に警告メッセージを表示する実装がされていない
「ブラウザの戻るボタンは使えません、画面上の戻るボタンで前の画面に戻ってください」のようなメッセージが表示されるのが正しい挙動</t>
  </si>
  <si>
    <t>SASUKE_PROJ_H8739-578</t>
  </si>
  <si>
    <t>【単体テスト・不具合】G0111 意向確認画面「 次へ」ボタンを押下した際に二重押下防止の処理がなく、押下できてしまう</t>
  </si>
  <si>
    <t>SASUKE_PROJ_H8739-577</t>
  </si>
  <si>
    <t>【SA/UI設計不備】（PEND）G0111_意向確認画面_割増しされている　と　割増されていない　の表記揺れ　</t>
  </si>
  <si>
    <t>G0111_意向確認画面_割増しされている　と　割増されていない　の表記揺れ　
添付参照</t>
  </si>
  <si>
    <t>デザイン</t>
  </si>
  <si>
    <t>SASUKE_PROJ_H8739-576</t>
  </si>
  <si>
    <t>【SA/UI設計不備】（PEND）G0111_意向確認画面_冒頭文言とチェックボックスの文言について</t>
  </si>
  <si>
    <t>Figmaのデザインで、冒頭に以下のように「はい」「いいえ」でお答えください
とあるが
各チェックボックスは「確認しました」になっていて違和感がある
↓
お申込みいただく商品がお客様の最終的なご意向に沿ったものであるかご確認のうえ、各質問事項に「はい」「いいえ」でお答えください。</t>
  </si>
  <si>
    <t>SASUKE_PROJ_H8739-575</t>
  </si>
  <si>
    <t>【SS設計不備】G0111_意向確認画面_詳細設計 意向カテゴリ文言誤り</t>
  </si>
  <si>
    <t>【誤】特定の疾病の **補償** （がんなどへの備え）
【正】特定の疾病の **保障** （がんなどへの備え）</t>
  </si>
  <si>
    <t>詳細設計書_G0111_意向確認画面</t>
  </si>
  <si>
    <t>SASUKE_PROJ_H8739-574</t>
  </si>
  <si>
    <t>【SS設計不備】G0111_意向確認画面_商品コードのソートの記述があるがこちらは各機能ではソートしないので記述不要</t>
  </si>
  <si>
    <t>sunaga-natsuko</t>
  </si>
  <si>
    <t>以下の記述はこの機能の処理では対応しないので不要
商品の並びは、申込[0].商品グループ[i].商品付加.販売商品コードを参照し、以下の並びとすること																		
	'31A005', '31E002', '31C003', '31D002', '03A003'</t>
  </si>
  <si>
    <t>詳細設計書_G0111_意向確認画面.xlsx</t>
  </si>
  <si>
    <t>SASUKE_PROJ_H8739-573</t>
  </si>
  <si>
    <t>【単体テスト・不具合】G0109_申込内容確認画面_お申込みプランを変更するボタンを押下しても遷移しない</t>
  </si>
  <si>
    <t>　お申込みプランを変更するボタンを押下しても、G0102.試算結果画面へ遷移することなく
　再度当画面が表示されてしまう。</t>
  </si>
  <si>
    <t>　vue.Jsでnpm run devで生成されるファイルの内容が古いものであったことが原因で
　最新のものが反映されていなかった</t>
  </si>
  <si>
    <t>　npm run devをローカル環境で実行して、そのソースをリポジトリ上にアップする</t>
  </si>
  <si>
    <t>詳細設計書_G0109_申込内容確認画面.xlsx</t>
  </si>
  <si>
    <t>SASUKE_PROJ_H8739-572</t>
  </si>
  <si>
    <t>【単体テスト・不具合】G0109_申込内容確認画面_Figmaのレイアウトと差異がある</t>
  </si>
  <si>
    <t>　・各商品の画像の下にある文言が右寄せで表示されている。
　　→figmaを見直していて、そもそも画像が想定されているものと異なるものを使用していることが
　　　確認できた
　・お支払い回数が表示されていない。（571で報告した内容、修正済み）</t>
  </si>
  <si>
    <t>　実装不備</t>
  </si>
  <si>
    <t>　・参照している画像を想定している画像の方に変更する</t>
  </si>
  <si>
    <t>SASUKE_PROJ_H8739-571</t>
  </si>
  <si>
    <t>【単体テスト・不具合】G0109_申込内容確認画面_支払情報のお支払い回数が表示されていない</t>
  </si>
  <si>
    <t>　お支払い回数が表示されていない。（figmaと差異がある）</t>
  </si>
  <si>
    <t>　・テストデータに判定のためのデータがセットできていなかった
　・表示の際も想定されている表示になるような実装がされていなかった</t>
  </si>
  <si>
    <t>　・お支払い回数の箇所に年払い・月払いの情報が表示されるよう修正
　・テストデータでお支払い回数の箇所のための判定用のデータをセット</t>
  </si>
  <si>
    <t>SASUKE_PROJ_H8739-570</t>
  </si>
  <si>
    <t>【単体テスト・不具合】（PEND）G0111_意向確認画面 意向変更された際のメッセージの文言に誤りがある</t>
  </si>
  <si>
    <t xml:space="preserve"> 意向変更された際のメッセージの文言に誤りがある
【誤】お申込み手続き開始当初よりご意向の変更しました。確認してください。
【正】お申込み手続き開始当初よりご意向が変更されました。ご確認ください。</t>
  </si>
  <si>
    <t>SASUKE_PROJ_H8739-569</t>
  </si>
  <si>
    <t>【SS設計不備】G0111_意向確認画面_セッションがない場合の遷移先画面がシステムエラー画面になっていない</t>
  </si>
  <si>
    <t>設計書において、セッションがない場合の遷移先画面がシステムエラー画面になっていない</t>
  </si>
  <si>
    <t>SASUKE_PROJ_H8739-568</t>
  </si>
  <si>
    <t>【単体テスト・不具合】G0111意向確認画面 セッションの商品コード、もしくは商品付加バージョン3のデータがない場合に最終意向が空で表示される</t>
  </si>
  <si>
    <t>セッションの商品コード、もしくは商品付加バージョン3のデータがない場合に最終意向が空で表示される
（正しい挙動）
システムエラー画面に遷移するのが正しい挙動</t>
  </si>
  <si>
    <t>SASUKE_PROJ_H8739-567</t>
  </si>
  <si>
    <t>【単体テスト・不具合】G0111意向確認画面 当初意向→最終意向で同じ商品は残ったまま商品追加されている場合に変更確認メッセージが出ない</t>
  </si>
  <si>
    <t>G0111意向確認画面 当初意向→最終意向で同じ商品は残ったまま商品追加されている場合に変更確認メッセージ
「お申込み手続き開始当初よりご意向が変更されました。ご確認ください。」
が表示されない</t>
  </si>
  <si>
    <t>SASUKE_PROJ_H8739-566</t>
  </si>
  <si>
    <t>【単体テスト・不具合】G0119_受取人・請求人入力画面_入力情報の確認へボタンが２重押下できる</t>
  </si>
  <si>
    <t>t.taguchi</t>
  </si>
  <si>
    <t>詳細設計書_G0119_受取人・請求人入力画面</t>
  </si>
  <si>
    <t>SASUKE_PROJ_H8739-565</t>
  </si>
  <si>
    <t>【SA/UI設計不備】G0119_受取人・請求人入力画面_氏名欄に合計35文字以上入力した場合のJS側のバリデーションメッセージが表示されない</t>
  </si>
  <si>
    <t>「氏名は姓と名の合計で34文字以内で入力してください」と表示されない</t>
  </si>
  <si>
    <t>「氏名は姓と名の合計で34文字以内で入力してください」とバリデーションメッセージを表示させる
メッセージは姓と名の両方に表示する
※リクエストクラス内のバリデーション処理でも同様のチェックが入っているかご確認お願いいたします。
★20200115_川村追記ここから★
現在使用しているバリデーションライブラリの場合、複合チェックをしてメッセージを両方に出力することはできず独自に作りこまなくてはいけない。
リクエストクラス内のバリデーション処理(フロントエンド)は既に実装済の為、js側で当該バリデーションチェックは行わないことする。
※木部さん了承済
★20200115_川村追記ここまで★</t>
  </si>
  <si>
    <t>SASUKE_PROJ_H8739-558</t>
  </si>
  <si>
    <t>【単体テスト・不具合】ITAテスト開始画面_IEでJSエラーが起き初期画面表示が上手くいかない</t>
  </si>
  <si>
    <t>IE、Chromeで画面表示差異あり</t>
  </si>
  <si>
    <t>- IE未対応の記法（アロー演算子, 無名関数）</t>
  </si>
  <si>
    <t>- webpackによる処理において、IE対応となるようにコンパイルの方法を変更  
　combine→「.js」「.babel」にへの変更</t>
  </si>
  <si>
    <t>当画面は開発用画面のため無し</t>
  </si>
  <si>
    <t>SASUKE_PROJ_H8739-554</t>
  </si>
  <si>
    <t>【単体テスト・不具合】G0106 ご本人さま確認に関して画面 G0107個人情報入力画面からブラウザバックした際に進むボタンが非活性状態</t>
  </si>
  <si>
    <t>進むボタンが非活性状態</t>
  </si>
  <si>
    <t>詳細設計書_G0106_ご本人さま確認に関して画面.xlsx</t>
  </si>
  <si>
    <t>SASUKE_PROJ_H8739-553</t>
  </si>
  <si>
    <t>【単体テスト・不具合】G0106 ご本人さま確認に関して画面 進むボタンを押下した際に二重押下防止の処理がなく、押下できてしまう</t>
  </si>
  <si>
    <t>SASUKE_PROJ_H8739-552</t>
  </si>
  <si>
    <t>【単体テスト・不具合】G0119_受取人・請求人入力画面_氏名に半角文字を入力した後フォーカスアウトで全角に変換されない</t>
  </si>
  <si>
    <t>・氏名入力欄に半角で文字を入力・フォーカスアウト後、全角に自動変換されない</t>
  </si>
  <si>
    <t>SASUKE_PROJ_H8739-551</t>
  </si>
  <si>
    <t>【単体テスト・不具合】G0119_受取人・請求人入力画面_figmaとデザインが異なる</t>
  </si>
  <si>
    <t xml:space="preserve"> 
・ 受取人、指定代理請求人についてのリンクがない（以前の指定代理請求人について等のリンクのまま）
・保険者から見た続柄に説明文がない
・保険者からみた続柄に本人、その他の選択肢が存在する</t>
  </si>
  <si>
    <t>SASUKE_PROJ_H8739-548</t>
  </si>
  <si>
    <t>【単体テスト・不具合】（PEND）G0112_告知情報事前確認画面_表のレイアウトが異なる</t>
  </si>
  <si>
    <t>表のタイトル、本文がFigmaでは横並びだが、実装では縦並びのレイアウトになっている</t>
  </si>
  <si>
    <t>要調査</t>
  </si>
  <si>
    <t>SASUKE_PROJ_H8739-543</t>
  </si>
  <si>
    <t>【単体テスト・不具合】G0105_申込前確認画面_ヘッダー部の表示内容</t>
  </si>
  <si>
    <t>ヘッダー部に電話番号が表示されていない。(Figmaと差異がある)</t>
  </si>
  <si>
    <t>Figmaのデザイン変更が取り込まれていないため</t>
  </si>
  <si>
    <t>デザインを正規のものに変更</t>
  </si>
  <si>
    <t>SASUKE_PROJ_H8739-542</t>
  </si>
  <si>
    <t>【単体テスト・不具合】G0105_申込前確認画面_画面URLに差異有</t>
  </si>
  <si>
    <t>詳細設計書_G0105_申込前確認画面.xlsx＞プロセス概要＞URLの表記と、実際のURLに差異が生じている
・詳細設計書→/estimate/before-entry
・実際のURI→/estimate/before-apply</t>
  </si>
  <si>
    <t>SS設計不備のため</t>
  </si>
  <si>
    <t>詳細設計書_G0105_申込前確認画面.xlsx＞プロセス概要
　→資料URL：https://docs.google.com/spreadsheets/d/1vfRgJpXYhrNNFllllc5LllSvjJFnepyQ/edit#gid=1646711699</t>
  </si>
  <si>
    <t>SASUKE_PROJ_H8739-541</t>
  </si>
  <si>
    <t>【単体テスト・不具合】G0105_申込前確認画面_ブラウザバックで遷移してきたときの挙動</t>
  </si>
  <si>
    <t>Safari(iOS)のみ、次画面の"G0106_重要事項確認画面"からブラウザバックで遷移してきたとき際に、「次へ」ボタンが非活性のまま表示されている</t>
  </si>
  <si>
    <t>読み込み時に、キャッシュを使用しており、javascriptが再実行されないため
(iOSの仕様という記事を散見)</t>
  </si>
  <si>
    <t>SASUKE_PROJ_H8739-534</t>
  </si>
  <si>
    <t>【SS設計不備】G0106 ご本人さま確認に関して画面_申込セッションが存在しないときG9991画面にリダイレクトと記載されているがG9990が正</t>
  </si>
  <si>
    <t>（※必須）
SS設計不備</t>
  </si>
  <si>
    <t>（必須）
~~申込セッションが削除された状態で次へボタンを押下するとG9990エラー画面に遷移される。~~
~~本来はG9991認証エラー画面に遷移されることが期待値である。~~
(2021/1/8判明)実装不備ではなく、詳細設計不備でした。
修正点
詳細設計書のセッション取得エラーのリダイレクト先の画面を下記のように修正オネガイシマス。
(誤)
申込セッションが取得できなかった場合は、G9991_画面遷移エラー画面に遷移する
(正)
申込セッションが取得できなかった場合は、 **G9990** _画面遷移エラー画面に遷移する</t>
  </si>
  <si>
    <t>~~helpers.phpのexecRequestメソッドにG9991画面にリダイレクトされる処理がないためだと考えられる。~~
~~対処法~~
~~execRequestメソッドに下記の分岐を追加~~
詳細設計書の記載誤り</t>
  </si>
  <si>
    <t>詳細設計書を修正致しました。</t>
  </si>
  <si>
    <t>SASUKE_PROJ_H8739-529</t>
  </si>
  <si>
    <t>【単体テスト・不具合】Karriere\JsonDecoder\ClassBindings参照エラー</t>
  </si>
  <si>
    <t>以下のエラーが出てカバレッジレポートが出力できない
```
Fatal error: Could not check compatibility between App\Repository\Backend\DisclosureAnswer\DisclosureAnswerBackendApiResponseTransformer::register(App\Repository\Backend\DisclosureAnswer\ClassBindings $classBindings) and Karriere\JsonDecoder\Transformer::register(Karriere\JsonDecoder\ClassBindings $classBindings), because class App\Repository\Backend\DisclosureAnswer\ClassBindings is not available in /server/app/Repository/Backend/DisclosureAnswer/DisclosureAnswerBackendApiResponseTransformer.php on line 10
```</t>
  </si>
  <si>
    <t>use の記述漏れ</t>
  </si>
  <si>
    <t>use Karriere\JsonDecoder\ClassBindings;
を追記する</t>
  </si>
  <si>
    <t>SASUKE_PROJ_H8739-528</t>
  </si>
  <si>
    <t>【単体テスト・不具合】商品情報のドメインバリュークラスで存在しないクラスを継承している</t>
  </si>
  <si>
    <t>継承元のクラスが内とエラーが出力される</t>
  </si>
  <si>
    <t>継承元クラスが存在しないProductionInfoとなっている（実際に存在しているのはProductInfo）</t>
  </si>
  <si>
    <t>継承元クラスProductInfoに変更</t>
  </si>
  <si>
    <t>SASUKE_PROJ_H8739-527</t>
  </si>
  <si>
    <t>【単体テスト・不具合】告知情報事前確認画面_戻るボタン押下時にエラーが表示される</t>
  </si>
  <si>
    <t>・戻るボタン押下でG0116画面に遷移後、エラーが表示される。</t>
  </si>
  <si>
    <t>G0116画面で必要なjsファイルがsasuketmブランチに入っていないのではないかと考えられる。
![image][screencapture-local-sasuke-jp-estimate-profession-input-2021-01-06-17_08_19 (1).png]</t>
  </si>
  <si>
    <t>SASUKE_PROJ_H8739-526</t>
  </si>
  <si>
    <t>【単体テスト・不具合】G0112_告知情報事前確認画面_次へボタン押下時の二重押下防止処理が未実装</t>
  </si>
  <si>
    <t>・ボタン押下時に非活性にならない</t>
  </si>
  <si>
    <t>SASUKE_PROJ_H8739-525</t>
  </si>
  <si>
    <t xml:space="preserve"> 【単体テスト・不具合】G0112_告知情報事前確認画面_次へボタン押下時にエラー画面に遷移</t>
  </si>
  <si>
    <t>・エラー画面に遷移する</t>
  </si>
  <si>
    <t>・未実装のため
　web.phpが下記のようになっているためsasuketmにコードが入っていないと考えられます。
```
// G0117.告知情報入力画面（AURA）のルート
Route::get('/G0117', 'G9999Controller')-&gt;name('G0117');
```</t>
  </si>
  <si>
    <t>SASUKE_PROJ_H8739-524</t>
  </si>
  <si>
    <t>【単体テスト・不具合】G0106 ご本人さま確認に関して画面 IE11でモーダルが表示されない</t>
  </si>
  <si>
    <t>ボタン押下時にモーダルが表示されない。
　　　・インターネット保険サービス利用規約ボタン
　　　・個人情報の取り扱いボタン
　　　・電磁的方法による交付ボタン</t>
  </si>
  <si>
    <t>SASUKE_PROJ_H8739-522</t>
  </si>
  <si>
    <t>【単体テスト・不具合】受取人・請求人情報の入力画面　定期なしの際の条件分岐が行われていない</t>
  </si>
  <si>
    <t>初期画面が表示されない、テストケースのアサーションが通らない</t>
  </si>
  <si>
    <t>定期なしの際の条件分岐が行われていない
定期なしの場合のdescription変数が宣言されていないためリターンする際にエラーになる
```
if ($this-&gt;hasOnlyRegularProduct($productGroups)) {
    // 定期のみの場合
    $description = sprintf($baseDescription, '死亡保険金受取人');
} elseif ($this-&gt;hasRegularProduct($productGroups)) {
    // 定期を含む同時申込みの場合
    $description = sprintf($baseDescription, '死亡時支払金受取人（死亡保険金受取人）');
     // 定期なしの場合
     $description = sprintf($baseDescription, '死亡時支払金受取人');
     $isDeathBenefitBeneficiariesLinkShown = false;
}
return [
    'form' =&gt; $form,
    'description' =&gt; $description,
    'isDeathBenefitBeneficiariesLinkShown' =&gt; $isDeathBenefitBeneficiariesLinkShown,
];
```</t>
  </si>
  <si>
    <t>定期なしの際の条件分岐が行われるように修正する</t>
  </si>
  <si>
    <t>SASUKE_PROJ_H8739-521</t>
  </si>
  <si>
    <t>App\Repository\SessionRepository の仕様変更対応漏れ</t>
  </si>
  <si>
    <t>App\Repository\SessionRepository
こちらの仕様が変更になったと思われるのですが
変更後の対応が漏れているソースがいくつか存在しているようです。
例）今回発覚のきっかけとなった部分
App\Domain\WebdRegisterBusinessLogic#execute
```
        // セッションを破棄する
        $this-&gt;sessionRepository-&gt;forgetAccountInfo($session);
        $this-&gt;sessionRepository-&gt;forgetApplyInfo($session);
```
App\Repository\SessionRepository
```
    public function forgetAccountInfo(): void
    {
        session()-&gt;forget(self::ACCOUNT_KEY);
    }
    public function forgetApplyInfo(): void
    {
        session()-&gt;forget(self::APPLY_KEY);
    }
```
セッションまわりはSessionRepositoryに集約されている前提になってしまいますが
コントローラからビジネスロジックにセッションを引数で渡している部分も不要と思われます。
（ビジネスロジックではSessionRepositoryが注入されているため）
■下記の調査・修正が発生すると思われます
・コントローラ→ビジネスロジックでセッションを引数で渡している部分の調査と修正
・ビジネスロジックでSessionRepositoryを使用している部分の引数調査と修正
■ロジックへの引数
$request-&gt;session()　を削除する
```
$data = $this-&gt;webdRegisterBusinessLogic-&gt;execute($request-&gt;session(), $previousUrl);
　　↓
$data = $this-&gt;webdRegisterBusinessLogic-&gt;execute($previousUrl);
```
■Doc、引数
$session関連を削除する
```
    /**
     * 初期表示処理
     *
     * @param \Illuminate\Session\Store $session セッション
     * @param string string $previousUrl 前のURL
     */
    public function execute(Store $session, string $previousUrl): array
　　　↓
    /**
     * 初期表示処理
     *
     * @param string string $previousUrl 前のURL
     */
    public function execute(string $previousUrl): array
```
■リポジトリへの引数
引数の$sessionを削除する
```
$this-&gt;sessionRepository-&gt;forgetAccountInfo($session);
　　　　↓
$this-&gt;sessionRepository-&gt;forgetAccountInfo();
```</t>
  </si>
  <si>
    <t>App\Repository\SessionRepository
の仕様変更対応漏れ</t>
  </si>
  <si>
    <t>■ロジックへの引数
$request-&gt;session()　を削除する
```
$data = $this-&gt;webdRegisterBusinessLogic-&gt;execute($request-&gt;session(), $previousUrl);
　　↓
$data = $this-&gt;webdRegisterBusinessLogic-&gt;execute($previousUrl);
```
■Doc、引数
$session関連を削除する
```
    /**
     * 初期表示処理
     *
     * @param \Illuminate\Session\Store $session セッション
     * @param string string $previousUrl 前のURL
     */
    public function execute(Store $session, string $previousUrl): array
　　　↓
    /**
     * 初期表示処理
     *
     * @param string string $previousUrl 前のURL
     */
    public function execute(string $previousUrl): array
```
■リポジトリへの引数
引数の$sessionを削除する
```
$this-&gt;sessionRepository-&gt;forgetAccountInfo($session);
　　　　↓
$this-&gt;sessionRepository-&gt;forgetAccountInfo();
```</t>
  </si>
  <si>
    <t>SASUKE_PROJ_H8739-719</t>
  </si>
  <si>
    <t>【その他】G0117_告知情報入力画面(AURA)_告知のポイント、用語解説モーダルのiframe内のHTMLを受領できていない</t>
  </si>
  <si>
    <t>告知のポイント、用語解説モーダルのiframe内のHTMLを受領できていない
そのため、空っぽのモーダルが表示される
いつまでに誰が対応して誰が受領するのか管理する必要がある
![image][スクリーンショット 2021-01-18 16.37.53.png]
![image][スクリーンショット 2021-01-18 16.38.02.png]
![image][スクリーンショット 2021-01-18 16.41.14.png]</t>
  </si>
  <si>
    <t>SASUKE_PROJ_H8739-718</t>
  </si>
  <si>
    <t>【単体テスト・不具合】G0117_告知情報入力画面(AURA)_告知のポイントのリンククリックしたモーダルのタイトルが表示されない</t>
  </si>
  <si>
    <t>- 告知のポイントのリンククリックしたモーダルのタイトルが表示されない
- よくある質問・用語解説についても同様にモーダルのタイトルが表示されない
期待結果としては、Figmaのように正しいタイトルが表示されること
（中のiframeのHTMLは後日対応）
![image][スクリーンショット 2021-01-18 16.37.53.png]
![image][スクリーンショット 2021-01-18 16.38.02.png]
Figma
![image][スクリーンショット 2021-01-18 16.41.14.png]</t>
  </si>
  <si>
    <t>SASUKE_PROJ_H8739-717</t>
  </si>
  <si>
    <t>【単体テスト・不具合】G0107_個人情報入力画面_セッションにアカウント情報がセットされていない</t>
  </si>
  <si>
    <t>・通常フローで「次へ」ボタンを押下した際に、セッションのアカウント情報に詰める情報が足りない。
・アカウント情報に、外部認証コードをIntでキャストして格納しているが、フォーム情報がnullだった際に、０が格納されてしまっている</t>
  </si>
  <si>
    <t>SASUKE_PROJ_H8739-716</t>
  </si>
  <si>
    <t>【単体テスト・不具合】G0117_告知情報入力画面(AURA)_〜門中〜問目の表記の問題数計算単位</t>
  </si>
  <si>
    <t>〜門中〜問目の表記の問題数計算単位が、大きい質問単位で数えるのが正しく
最大で「７問中〜問目」となるはずだが、２５問中と表記されている</t>
  </si>
  <si>
    <t>遷移先であるWeb申込み専用ページログイン画面（G0201）がセットされていなかった。</t>
  </si>
  <si>
    <t>hrefに遷移先を追加　&lt;a href="{{ route('G0201') }}" class="btn small white rounded-login personal-content-item-btn"&gt;</t>
  </si>
  <si>
    <t>「×ボタン」は初期表示時、非表示。
アップロード済みの場合、表示とする。</t>
  </si>
  <si>
    <t>SASUKE_PROJ_H8739-729</t>
  </si>
  <si>
    <t>【単体テスト・不具合】G0118_告知情報確認画面(AURA)_健康状態に関する告知のモーダルの「修正」ボタンが押せない</t>
  </si>
  <si>
    <t>健康状態に関する告知のモーダルの「修正」ボタンが押せない
また
親画面の「告知情報を確定する」ボタンも押せない</t>
  </si>
  <si>
    <t>SASUKE_PROJ_H8739-728</t>
  </si>
  <si>
    <t>【単体テスト・不具合】G0118_告知情報確認画面(AURA)_身長を修正後に無関係に思われるモーダルが表示されて閉じると修正が反映されていない</t>
  </si>
  <si>
    <t xml:space="preserve">身長を修正後に無関係に思われるモーダルが表示されて閉じると修正が反映されていない
</t>
  </si>
  <si>
    <t>SASUKE_PROJ_H8739-727</t>
  </si>
  <si>
    <t>【単体テスト・不具合】G0117_告知情報入力画面(AURA)_フリーワード検索を選択時に表示されるテキストボックスの枠が見えない、他フリーワード検索周り</t>
  </si>
  <si>
    <t>・フリーワード検索を選択時に表示されるテキストボックスの枠が見えない
・フリーワード検索を選択後にテキスト入力し、補完されるリスト選択後のモーダルに表示されるテキストに { などの記号が含まれている
・フリーワード検索の選択を外して次へを押下するとフリーワード検索用っぽいテキスト入力欄が表示されている</t>
  </si>
  <si>
    <t>SASUKE_PROJ_H8739-726</t>
  </si>
  <si>
    <t>【単体テスト・不具合】G0117_告知情報入力画面(AURA)_次の質問へ遷移する際に縦スクロール位置が保持されているために、次の質問を読む際に再度上にスクロールしないと読めない</t>
  </si>
  <si>
    <t>次の質問へ遷移する際に縦スクロール位置が保持されているために、次の質問を読む際に再度上にスクロールしないと読めない
質問読んでスクロールして「次へ」
![image][スクリーンショット 2021-01-18 17.28.38.png]
↓
次の画面で質問の上の方が読めない
![image][スクリーンショット 2021-01-18 17.28.48.png]</t>
  </si>
  <si>
    <t>SASUKE_PROJ_H8739-725</t>
  </si>
  <si>
    <t>【SS設計不備】G0124_申込内容最終確認画面_生年月日の月日部分のフォーマットについて</t>
  </si>
  <si>
    <t>設計書において、生年月日の「月日」部分のフォーマットは「01月01日」であるが、実装では「1月1日」となっている。
どちらが正しいか確定する必要がある。
また、本画面では「計算基準日」も存在するので、あわせて確認をお願いします。</t>
  </si>
  <si>
    <t>SASUKE_PROJ_H8739-724</t>
  </si>
  <si>
    <t>【単体テスト・不具合】G0117_告知情報入力画面(AURA)_先の質問から前の質問に戻ると先の質問で入力した値が保持されていない</t>
  </si>
  <si>
    <t>先の質問から前の質問に戻ると先の質問で入力した値が保持されていない
質問
![image][スクリーンショット 2021-01-18 17.21.29.png]
次へ
↓
次の画面で
![image][スクリーンショット 2021-01-18 17.21.39.png]
戻る
↓
![image][スクリーンショット 2021-01-18 17.21.47.png]</t>
  </si>
  <si>
    <t>SASUKE_PROJ_H8739-723</t>
  </si>
  <si>
    <t>【単体テスト・不具合】G0117_告知情報入力画面(AURA)_「はい」「いいえ」のチェックしたボタンにうっすら青い枠が表示される</t>
  </si>
  <si>
    <t>「はい」「いいえ」のチェックしたボタンを選択するとうっすら青い枠が表示される
![image][スクリーンショット 2021-01-18 17.16.05.png]</t>
  </si>
  <si>
    <t>SASUKE_PROJ_H8739-722</t>
  </si>
  <si>
    <t>【単体テスト・不具合】G0117_告知情報入力画面(AURA)_３問目の初期表示の際に「次へ」ボタンの色が薄い</t>
  </si>
  <si>
    <t>３問目の初期表示の際に「次へ」ボタンの色が薄い
２問目
![image][スクリーンショット 2021-01-18 17.05.26.png]
↓
３問目
![image][スクリーンショット 2021-01-18 17.05.37.png]</t>
  </si>
  <si>
    <t>SASUKE_PROJ_H8739-721</t>
  </si>
  <si>
    <t>【単体テスト・不具合】G0117_告知情報入力画面(AURA)_次へで質問を進めていくとシステムエラー</t>
  </si>
  <si>
    <t>次へで質問を進めていくとシステムエラーが発生して先に進めなくなる</t>
  </si>
  <si>
    <t>SASUKE_PROJ_H8739-720</t>
  </si>
  <si>
    <t>【単体テスト・不具合】G0117_告知情報入力画面(AURA)_緩和型の商品を申し込んだ場合にヘルプリンクの文言が緩和型のものになっていない</t>
  </si>
  <si>
    <t>緩和型の商品を申し込んだ場合にヘルプリンクの文言が緩和型のものになっていない
添付画像のように
告知忘れの多い事項について
用語解説と留意点
のリンクになっている必要がある。
また、そこから開いたモーダルのタイトルも同様。
![image][スクリーンショット 2021-01-18 16.52.13.png]
![image][スクリーンショット 2021-01-18 16.52.29.png]
![image][スクリーンショット 2021-01-18 16.54.27.png]</t>
  </si>
  <si>
    <t>・通常フローで「次へ」ボタンを押下した際に、セッションのアカウント情報に詰める情報が足りない。
・外部認証をしていない場合、外部認証コードには「null」を格納するが、現在フォームから送られてきた空文字をintでキャストして格納している結果「０」が格納されてしまっている。
　　※sasuke須永さんより、外部認証をしていない場合の格納する値を伺ったところ、「null」を格納とご回答いただきました。</t>
  </si>
  <si>
    <t>未実装</t>
  </si>
  <si>
    <t>表示条件取得処理実装
表示条件出し分け処理実装</t>
  </si>
  <si>
    <t>1.文言違い
2. 未実装
3. 障害ではない。試算結果画面にて計算後の計算基準日をセッションに入れているため当画面ではセッションの値をそのまま使用すればよい（sasuke小川様に確認済み）
4. 未実装</t>
  </si>
  <si>
    <t>1.文言修正
2. 実装
3. ー
4. 実装</t>
  </si>
  <si>
    <t>リクエストから取得していた外部認証コードをセッションアカウント情報からも取得するように修正
取得した外部認証コードが０の場合、メールアドレス項目にWeb申込み専用ページIDの文言が表示されるように、条件判定をbladeに追加</t>
  </si>
  <si>
    <t>テストでは、additionTypeを参照、
実装では、保険料払込免除特約種類であるfreeOfPremiumRiderClsを参照。
インターフェース仕様書より、商品情報ラインアップ取得APIにより、付加リストであるadditionListと
保険料払込免除特約種類リストであるfreeOfPremiumRiderClsListが返却される。
ここで、それぞれの値は、下記画像の通り。
インターフェース仕様書より、付加する、しないの条件分岐ははadditionTypeによって行う。
■freeOfPremiumRiderClsList
![image][freeOfPremiumRiderClsList.png]
■additionList
![image][additionList.png]</t>
  </si>
  <si>
    <t>画面へ表示する値変更</t>
  </si>
  <si>
    <t>値によって表示出し分け
項目「仕事の内容」については、
無しの場合はセッション空ではなく、00になる。</t>
  </si>
  <si>
    <t>変更されたモーダルのデザインに対応していなかった。</t>
  </si>
  <si>
    <t>変更されたモーダルのデザインに対応するためにheaderの記述を修正。</t>
  </si>
  <si>
    <t>https://drive.google.com/drive/u/0/folders/1fXyon-jhtG9DaFNDJ0Qot7R0vGHClbzR 詳細設計書_G0116_ご職業・年収入力画面</t>
  </si>
  <si>
    <t>画面設計書_共通バリデーションチェック仕様書不備による、誤ったバリデーションをかけていたため。</t>
  </si>
  <si>
    <t>自営業を選択時に、勤務先名をなしと入力しないといけないバリデーションをrequiredに変更。
自営業から違う職業を選択時に勤務先名をリセットする処理追加。</t>
  </si>
  <si>
    <t>二重押下防止の処理の実装漏れ。</t>
  </si>
  <si>
    <t>二重押下防止の処理の実装を実施。</t>
  </si>
  <si>
    <t>**G0108_個人情報確認画面**へ遷移するときのリクエストバリデーションチェック
・エラー時に、期待値通りのバリデーションメッセージエラーが返ってこない
・「建物名・部屋番号」が入力必須ではないのに、入力必須というエラーメッセージが出てしまう。
・Yahooログイン想定で、下記データを送信するテストを作成して実行したが、パスワードが入力されていないためエラーとなる
```
'lastName' =&gt; '花咲',
'firstName' =&gt; '花子',
'lastNameKana' =&gt; 'ハナサク',
'firstNameKana' =&gt; 'ハナコ',
'zipCode' =&gt; '1066233',
'prefectures' =&gt; '東京都',
'city' =&gt; '港区六本木',
'blockStreet' =&gt; '３－２－１',
'buildings' =&gt; '六本木ヒルズ７６階',
'mobileTel1' =&gt; '090',
'mobileTel2' =&gt; '1234',
'mobileTel3' =&gt; '5678',
'homeTel1' =&gt; '',
'homeTel2' =&gt; '',
'homeTel3' =&gt; '',
'mailAddress' =&gt; 'sample@example.com',
'mailAddressConfirmation' =&gt; 'sample@example.com',
'password' =&gt; '',
'passwordConfirmation' =&gt; '',
'extAuthCode' =&gt; '2',
'extAuthId' =&gt; 'yahooId1234',
```
**G0124_申込内容最終確認画面**へ遷移するときのリクエストバリデーションチェック
・エラー時に、期待値通りのバリデーションメッセージエラーが返ってこない</t>
  </si>
  <si>
    <t>画面設計書_共通バリデーションチェック仕様書不備</t>
  </si>
  <si>
    <t>画面設計書_共通バリデーションチェック仕様書の修正</t>
  </si>
  <si>
    <t>https://drive.google.com/drive/u/0/folders/1CbM56AVtzmWiYuitAMop9srEf2sz1X7- 画面設計書_共通バリデーションチェック仕様書</t>
  </si>
  <si>
    <t>申込フロー側が使用している共通変換処理に年計算の不具合があり
1989年であれば、「昭和62年・平成元年」に変換されていました。
また「表題ような元号の境目のときに新しい方の元号しか表示されていない」に関しては再現できませんでした。
「昭和」でGrepしても、処理は試算エリア式と申込フローが利用している共通処理式の２パターンしかないようです。</t>
  </si>
  <si>
    <t>試算エリアと同じ処理に合わせました。
不具合部分のみ対応すると紛らわしくなるため。
（JavaScriptやItaTestControllerも試算エリアと同じ処理になっています）</t>
  </si>
  <si>
    <t>- IE未対応の記法（アロー演算子, 無名関数）
▼要件として・・
IEは対象
→Windows：Edge最新版および一つ前版、IE11.0
→Mac：Safari最新版および一つ前版、Firefox最新版および一つ前版
→iPhone：Safari最新版および一つ前版
→Android：Chrome最新版および一つ前版
▼vue.jsってそもそも・・・
E11対象外。
フロントエンドのライブラリ選定でそもそもミスっている。
https://qiita.com/chenglin/items/da71b3648401f48fa9c6
▼対応案・・・
babelを入れる？or構文エラーを1つ1つ解決していく？
https://www.petitmonte.com/ruby/vue-babel-polyfill.html
https://qiita.com/Hirata-Masato/items/6f48eeac46b921e537fe
https://macoblog.com/vuejs-ie11-error/
※Babel7.4で非推奨になったbabel/polyfill。。。
https://aloerina01.github.io/blog/2019-06-21-1</t>
  </si>
  <si>
    <t>G0101</t>
  </si>
  <si>
    <t>G0102</t>
  </si>
  <si>
    <t>G0105</t>
  </si>
  <si>
    <t>G0106</t>
  </si>
  <si>
    <t>G0107</t>
  </si>
  <si>
    <t>G0108</t>
  </si>
  <si>
    <t>G0109</t>
  </si>
  <si>
    <t>G0110</t>
  </si>
  <si>
    <t>G0111</t>
  </si>
  <si>
    <t>G0112</t>
  </si>
  <si>
    <t>G0116</t>
  </si>
  <si>
    <t>G0117</t>
  </si>
  <si>
    <t>G0118</t>
  </si>
  <si>
    <t>G0119</t>
  </si>
  <si>
    <t>G0120</t>
  </si>
  <si>
    <t>G0121</t>
  </si>
  <si>
    <t>G0123</t>
  </si>
  <si>
    <t>G0124</t>
  </si>
  <si>
    <t>G0125</t>
  </si>
  <si>
    <t>G0126</t>
  </si>
  <si>
    <t>G0127</t>
  </si>
  <si>
    <t>G0128</t>
  </si>
  <si>
    <t>G0199</t>
  </si>
  <si>
    <t>G0201</t>
  </si>
  <si>
    <t>G0202</t>
  </si>
  <si>
    <t>G0203</t>
  </si>
  <si>
    <t>G0204</t>
  </si>
  <si>
    <t>G0205</t>
  </si>
  <si>
    <t>G0206</t>
  </si>
  <si>
    <t>G0208</t>
  </si>
  <si>
    <t>G0209</t>
  </si>
  <si>
    <t>G0210</t>
  </si>
  <si>
    <t>G0211</t>
  </si>
  <si>
    <t>G0212</t>
  </si>
  <si>
    <t>G0213</t>
  </si>
  <si>
    <t>G0214</t>
  </si>
  <si>
    <t>G0215</t>
  </si>
  <si>
    <t>G0216</t>
  </si>
  <si>
    <t>計算機画面</t>
  </si>
  <si>
    <t>試算結果画面</t>
  </si>
  <si>
    <t>申込前確認画面</t>
  </si>
  <si>
    <t>ご本人さま確認に関して画面</t>
  </si>
  <si>
    <t>個人情報入力画面</t>
  </si>
  <si>
    <t>個人情報確認画面</t>
  </si>
  <si>
    <t>申込内容確認画面</t>
  </si>
  <si>
    <t>重要事項確認画面</t>
  </si>
  <si>
    <t>意向確認画面</t>
  </si>
  <si>
    <t>告知情報事前確認画面</t>
  </si>
  <si>
    <t>ご職業・年収入力画面</t>
  </si>
  <si>
    <t>告知情報入力画面(AURA)</t>
  </si>
  <si>
    <t>告知情報確認画面(AURA)</t>
  </si>
  <si>
    <t>受取人・請求人入力画面</t>
  </si>
  <si>
    <t>受取人・請求人確認画面</t>
  </si>
  <si>
    <t>保険料払込方法選択画面</t>
  </si>
  <si>
    <t>本人確認書類提出画面</t>
  </si>
  <si>
    <t>申込内容最終確認画面</t>
  </si>
  <si>
    <t>申込完了画面</t>
  </si>
  <si>
    <t>システムメンテナンス画面</t>
  </si>
  <si>
    <t>Web申込み専用ページ仮登録完了画面</t>
  </si>
  <si>
    <t>Web申込み専用ページログイン画面（仮登録後）</t>
  </si>
  <si>
    <t>補足説明画面(共通画面)</t>
  </si>
  <si>
    <t>Web申込み専用ページログイン画面</t>
  </si>
  <si>
    <t>Web申込み専用ページトップ画面</t>
  </si>
  <si>
    <t>Web申込み専用ページメッセージBox画面</t>
  </si>
  <si>
    <t>Web申込み専用ページメッセージBox詳細画面</t>
  </si>
  <si>
    <t>Web申込み専用ページ申込データ確認画面</t>
  </si>
  <si>
    <t>Web申込み専用ページ本人確認書類提出画面</t>
  </si>
  <si>
    <t>Web申込み専用ページ特別条件付・承諾対応画面</t>
  </si>
  <si>
    <t>Web申込み専用ページ意向確認画面（特別条件付承諾後）</t>
  </si>
  <si>
    <t>Web申込み専用ページ特別条件付・承諾対応確認画面</t>
  </si>
  <si>
    <t>Web申込み専用ページ引受不可確認画面</t>
  </si>
  <si>
    <t>Web申込み専用ページパスワード変更画面(未ログイン)</t>
  </si>
  <si>
    <t>Web申込み専用ページパスワード変更確認画面</t>
  </si>
  <si>
    <t>Web申込み専用ページメールアドレス変更画面</t>
  </si>
  <si>
    <t>Web申込み専用ページメールアドレス変更確認画面</t>
  </si>
  <si>
    <t>Web申込み専用ページパスワード変更画面</t>
  </si>
  <si>
    <t>G0101_計算機画面</t>
  </si>
  <si>
    <t>G0102_試算結果画面</t>
  </si>
  <si>
    <t>G0105_申込前確認画面</t>
  </si>
  <si>
    <t>G0106_ご本人さま確認に関して画面</t>
  </si>
  <si>
    <t>G0107_個人情報入力画面</t>
  </si>
  <si>
    <t>G0108_個人情報確認画面</t>
  </si>
  <si>
    <t>G0109_申込内容確認画面</t>
  </si>
  <si>
    <t>G0110_重要事項確認画面</t>
  </si>
  <si>
    <t>G0111_意向確認画面</t>
  </si>
  <si>
    <t>G0112_告知情報事前確認画面</t>
  </si>
  <si>
    <t>G0116_ご職業・年収入力画面</t>
  </si>
  <si>
    <t>G0117_告知情報入力画面(AURA)</t>
  </si>
  <si>
    <t>G0118_告知情報確認画面(AURA)</t>
  </si>
  <si>
    <t>G0119_受取人・請求人入力画面</t>
  </si>
  <si>
    <t>G0120_受取人・請求人確認画面</t>
  </si>
  <si>
    <t>G0121_保険料払込方法選択画面</t>
  </si>
  <si>
    <t>G0123_本人確認書類提出画面</t>
  </si>
  <si>
    <t>G0124_申込内容最終確認画面</t>
  </si>
  <si>
    <t>G0125_申込完了画面</t>
  </si>
  <si>
    <t>G0126_システムメンテナンス画面</t>
  </si>
  <si>
    <t>G0127_Web申込み専用ページ仮登録完了画面</t>
  </si>
  <si>
    <t>G0128_Web申込み専用ページログイン画面（仮登録後）</t>
  </si>
  <si>
    <t>G0199_補足説明画面(共通画面)</t>
  </si>
  <si>
    <t>G0201_Web申込み専用ページログイン画面</t>
  </si>
  <si>
    <t>G0202_Web申込み専用ページトップ画面</t>
  </si>
  <si>
    <t>G0203_Web申込み専用ページメッセージBox画面</t>
  </si>
  <si>
    <t>G0204_Web申込み専用ページメッセージBox詳細画面</t>
  </si>
  <si>
    <t>G0205_Web申込み専用ページ申込データ確認画面</t>
  </si>
  <si>
    <t>G0206_Web申込み専用ページ本人確認書類提出画面</t>
  </si>
  <si>
    <t>G0208_Web申込み専用ページ特別条件付・承諾対応画面</t>
  </si>
  <si>
    <t>G0209_Web申込み専用ページ意向確認画面（特別条件付承諾後）</t>
  </si>
  <si>
    <t>G0210_Web申込み専用ページ特別条件付・承諾対応確認画面</t>
  </si>
  <si>
    <t>G0211_Web申込み専用ページ引受不可確認画面</t>
  </si>
  <si>
    <t>G0212_Web申込み専用ページパスワード変更画面(未ログイン)</t>
  </si>
  <si>
    <t>G0213_Web申込み専用ページパスワード変更確認画面</t>
  </si>
  <si>
    <t>G0214_Web申込み専用ページメールアドレス変更画面</t>
  </si>
  <si>
    <t>G0215_Web申込み専用ページメールアドレス変更確認画面</t>
  </si>
  <si>
    <t>G0216_Web申込み専用ページパスワード変更画面</t>
  </si>
  <si>
    <t>合計</t>
    <rPh sb="0" eb="2">
      <t>ゴウケイ</t>
    </rPh>
    <phoneticPr fontId="1"/>
  </si>
  <si>
    <t>その他</t>
    <rPh sb="2" eb="3">
      <t>タ</t>
    </rPh>
    <phoneticPr fontId="1"/>
  </si>
  <si>
    <t>画面別合計</t>
    <rPh sb="0" eb="2">
      <t>ガメン</t>
    </rPh>
    <rPh sb="2" eb="3">
      <t>ベツ</t>
    </rPh>
    <rPh sb="3" eb="5">
      <t>ゴウケイ</t>
    </rPh>
    <phoneticPr fontId="1"/>
  </si>
  <si>
    <t>SASUKE_PROJ_H8739-758</t>
  </si>
  <si>
    <t>【単体テスト・不具合】G0125_申込完了画面_セッションが削除されていない</t>
  </si>
  <si>
    <t>セッション削除処理が未実装なため、画面描画後、画面リフレッシュすると申込完了画面が再表示される</t>
  </si>
  <si>
    <t>詳細設計書_G0125_申込完了画面.xlsx</t>
  </si>
  <si>
    <t>SASUKE_PROJ_H8739-743</t>
  </si>
  <si>
    <t>【単体テスト・不具合】G0125_申込完了画面_本人書類確認提出のコードが格納されているときに完了とならない</t>
  </si>
  <si>
    <t>承諾コードに「16：本人確認書類提出完了」が格納されている際に、判定フラグがtrueにならない</t>
  </si>
  <si>
    <t>SA/UI設計不備、実装不備</t>
  </si>
  <si>
    <t>画面設計書_G0125_申込完了画面.xlsx</t>
  </si>
  <si>
    <t>【サスケ】小川啓太</t>
  </si>
  <si>
    <t>※特約(特定損傷特約以外)の保険期間・払込期間は主契約と同値となるため表示不要につき非表示とする
詳細設計書に記載があるため、特定損傷特約（特定約款コード=D1E）は表示対象とする。
![image][約款コード.png]</t>
  </si>
  <si>
    <t>【単体テスト・不具合】G0106 ご本人さま確認に関して画面 次へボタンを押下した際に二重押下防止の処理がなく、押下できてしまう</t>
  </si>
  <si>
    <t>SASUKE_PROJ_H8739-671</t>
  </si>
  <si>
    <t>【単体テスト・不具合】G0107_個人情報入力画面_ZIPSERVERエラー通知画面が表示されない</t>
  </si>
  <si>
    <t>ZIPSERVERから、レスポンスエラーが返ってきた際に、システムエラー画面に遷移してしまう。</t>
  </si>
  <si>
    <t>SS設計不備による、実装不備</t>
  </si>
  <si>
    <t>window.close() は、chromeにおいてセキュリティ的にNGとなっている。</t>
  </si>
  <si>
    <t>「閉じる」ボタンではなく、「TOPに戻る」ボタンに変更いたしました。
（須永さん確認済み　→　Figma変更済み）</t>
  </si>
  <si>
    <t>担当者名</t>
    <rPh sb="0" eb="3">
      <t>タントウシャ</t>
    </rPh>
    <rPh sb="3" eb="4">
      <t>メイ</t>
    </rPh>
    <phoneticPr fontId="1"/>
  </si>
  <si>
    <t>ジャスティン</t>
    <phoneticPr fontId="1"/>
  </si>
  <si>
    <t>森山</t>
    <rPh sb="0" eb="2">
      <t>モリヤマ</t>
    </rPh>
    <phoneticPr fontId="1"/>
  </si>
  <si>
    <t>家塚</t>
    <rPh sb="0" eb="2">
      <t>イエヅカ</t>
    </rPh>
    <phoneticPr fontId="1"/>
  </si>
  <si>
    <t>薬袋</t>
    <rPh sb="0" eb="2">
      <t>ミナイ</t>
    </rPh>
    <phoneticPr fontId="1"/>
  </si>
  <si>
    <t>石川</t>
    <rPh sb="0" eb="2">
      <t>イシカワ</t>
    </rPh>
    <phoneticPr fontId="1"/>
  </si>
  <si>
    <t>予定</t>
    <rPh sb="0" eb="2">
      <t>ヨテイ</t>
    </rPh>
    <phoneticPr fontId="1"/>
  </si>
  <si>
    <t>実績</t>
    <rPh sb="0" eb="2">
      <t>ジッセキ</t>
    </rPh>
    <phoneticPr fontId="1"/>
  </si>
  <si>
    <t>進捗率</t>
    <rPh sb="0" eb="2">
      <t>シンチョク</t>
    </rPh>
    <rPh sb="2" eb="3">
      <t>リツ</t>
    </rPh>
    <phoneticPr fontId="1"/>
  </si>
  <si>
    <t>全体</t>
    <rPh sb="0" eb="2">
      <t>ゼンタイ</t>
    </rPh>
    <phoneticPr fontId="1"/>
  </si>
  <si>
    <t>内容</t>
    <rPh sb="0" eb="2">
      <t>ナイヨウ</t>
    </rPh>
    <phoneticPr fontId="1"/>
  </si>
  <si>
    <t>バグ総件数減少理由：
ブラウザバックボタン対応(ITテストに影響がない障害)や優先度低(デザイン周り)について、親課題を変更している。
その為、バグ総件数が減少した</t>
    <rPh sb="2" eb="3">
      <t>ソウ</t>
    </rPh>
    <rPh sb="3" eb="5">
      <t>ケンスウ</t>
    </rPh>
    <rPh sb="5" eb="7">
      <t>ゲンショウ</t>
    </rPh>
    <rPh sb="7" eb="9">
      <t>リユウ</t>
    </rPh>
    <rPh sb="21" eb="23">
      <t>タイオウ</t>
    </rPh>
    <rPh sb="30" eb="32">
      <t>エイキョウ</t>
    </rPh>
    <rPh sb="35" eb="37">
      <t>ショウガイ</t>
    </rPh>
    <rPh sb="39" eb="42">
      <t>ユウセンド</t>
    </rPh>
    <rPh sb="42" eb="43">
      <t>テイ</t>
    </rPh>
    <rPh sb="48" eb="49">
      <t>マワ</t>
    </rPh>
    <rPh sb="56" eb="57">
      <t>オヤ</t>
    </rPh>
    <rPh sb="57" eb="59">
      <t>カダイ</t>
    </rPh>
    <rPh sb="60" eb="62">
      <t>ヘンコウ</t>
    </rPh>
    <rPh sb="70" eb="71">
      <t>タメ</t>
    </rPh>
    <rPh sb="74" eb="77">
      <t>ソウケンスウ</t>
    </rPh>
    <rPh sb="78" eb="80">
      <t>ゲンショウ</t>
    </rPh>
    <phoneticPr fontId="1"/>
  </si>
  <si>
    <t>★</t>
    <phoneticPr fontId="1"/>
  </si>
  <si>
    <t>総件数</t>
    <rPh sb="0" eb="3">
      <t>ソウケンスウ</t>
    </rPh>
    <phoneticPr fontId="1"/>
  </si>
  <si>
    <t>未対応</t>
    <rPh sb="0" eb="3">
      <t>ミタイオウ</t>
    </rPh>
    <phoneticPr fontId="1"/>
  </si>
  <si>
    <t>処理中</t>
    <rPh sb="0" eb="3">
      <t>ショリチュウ</t>
    </rPh>
    <phoneticPr fontId="1"/>
  </si>
  <si>
    <t>処理済み</t>
    <rPh sb="0" eb="2">
      <t>ショリ</t>
    </rPh>
    <rPh sb="2" eb="3">
      <t>スミ</t>
    </rPh>
    <phoneticPr fontId="1"/>
  </si>
  <si>
    <t>完了</t>
    <rPh sb="0" eb="2">
      <t>カンリョウ</t>
    </rPh>
    <phoneticPr fontId="1"/>
  </si>
  <si>
    <t>画面別</t>
    <phoneticPr fontId="1"/>
  </si>
  <si>
    <t>画面別総件数</t>
    <rPh sb="0" eb="2">
      <t>ガメン</t>
    </rPh>
    <rPh sb="2" eb="3">
      <t>ベツ</t>
    </rPh>
    <rPh sb="3" eb="6">
      <t>ソウケンスウ</t>
    </rPh>
    <phoneticPr fontId="1"/>
  </si>
  <si>
    <t>未対応</t>
    <rPh sb="0" eb="3">
      <t>ミタイオウ</t>
    </rPh>
    <phoneticPr fontId="1"/>
  </si>
  <si>
    <t>処理中</t>
    <rPh sb="0" eb="3">
      <t>ショリチュウ</t>
    </rPh>
    <phoneticPr fontId="1"/>
  </si>
  <si>
    <t>処理済み</t>
    <rPh sb="0" eb="2">
      <t>ショリ</t>
    </rPh>
    <rPh sb="2" eb="3">
      <t>スミ</t>
    </rPh>
    <phoneticPr fontId="1"/>
  </si>
  <si>
    <t>完了</t>
    <rPh sb="0" eb="2">
      <t>カンリョウ</t>
    </rPh>
    <phoneticPr fontId="1"/>
  </si>
  <si>
    <t>対応メンバ数</t>
    <rPh sb="0" eb="2">
      <t>タイオウ</t>
    </rPh>
    <rPh sb="5" eb="6">
      <t>スウ</t>
    </rPh>
    <phoneticPr fontId="1"/>
  </si>
  <si>
    <t>残日数
(翌日～1月末の営業日数)</t>
    <rPh sb="0" eb="1">
      <t>ザン</t>
    </rPh>
    <rPh sb="1" eb="3">
      <t>ニッスウ</t>
    </rPh>
    <rPh sb="5" eb="7">
      <t>ヨクジツ</t>
    </rPh>
    <rPh sb="9" eb="11">
      <t>ガツマツ</t>
    </rPh>
    <rPh sb="12" eb="14">
      <t>エイギョウ</t>
    </rPh>
    <rPh sb="14" eb="16">
      <t>ニッスウ</t>
    </rPh>
    <phoneticPr fontId="1"/>
  </si>
  <si>
    <t>SASUKE_PROJ_H8739-771</t>
  </si>
  <si>
    <t>【単体テスト・不具合】G0128_Web申込み専用ページログイン画面（仮登録後）外部認証のコールバックURLの不備</t>
  </si>
  <si>
    <t>★SS設計不備／実装不備</t>
  </si>
  <si>
    <t>G0128_Web申込み専用ページログイン画面（仮登録後）外部認証のコールバックURLの不備。
外部認証する際のURL　`"webdirect/'/webdirect/register-login/callback"`は画面の初期表示する`'/webdirect/register-login/{hashCode}'`のURLとみなされる。
Laravelが`/callback`部分をハッシュコードとして認識してしまう。</t>
  </si>
  <si>
    <t>外部認証する際のURL　`"/webdirect/register-login/callback"`のURLを下記のいずれかの方法で変更する。
+ 定義の順番を変えてみる
+ 正規表現で制約をかける
+ ルート階層を変える</t>
  </si>
  <si>
    <t>G0128_Web申込み専用ページログイン画面（仮登録後）詳細設計書　プロセス概要
https://docs.google.com/spreadsheets/d/17FsWMQyY9xLFEOz3DQbbqFsJpwIlMciS/edit#gid=418015088</t>
  </si>
  <si>
    <t>SASUKE_PROJ_H8739-765</t>
  </si>
  <si>
    <t>【単体テスト・不具合】G0116_ ご職業・年収入力画面_「次へ」ボタンが有効にならない</t>
  </si>
  <si>
    <t>入力項目が全てOKな状態になっても、「次へ」ボタンが有効にならない
![image][スクリーンショット 2021-01-20 12.27.01.png]</t>
  </si>
  <si>
    <t>SASUKE_PROJ_H8739-762</t>
  </si>
  <si>
    <t>【SS設計不備】】G0128_Web申込み専用ページログイン画面（仮登録後）_単体テスト不具合の確認で修正が必要な箇所がある</t>
  </si>
  <si>
    <t>関連する単体テスト不具合（SASUKE_PROJ_H8739-675）
■初期表示
![image][G0128_1.png]
関連する単体テスト不具合（SASUKE_PROJ_H8739-665）
■メールアドレスパスワードによる認証
![image][G0128_2.png]</t>
  </si>
  <si>
    <t>SASUKE_PROJ_H8739-761</t>
  </si>
  <si>
    <t>【SS設計不備】】G127_Web申込み専用ページ仮登録完了画面_閉じるボタンが使えない</t>
  </si>
  <si>
    <t>閉じるボタンを実行するための、window.close() がchromeのセキュリティ的に動作しないので変更する必要がある。
→TOPに戻るボタンに変更する。
→実装は対応済みのため、設計書への反映をお願いします。
SASUKE_PROJ_H8739-638</t>
  </si>
  <si>
    <t>SA/UI設計書を修正
実装：条件式のコード値を修正</t>
  </si>
  <si>
    <t>【SA/UI設計不備】G0117_告知情報入力画面(AURA)_〜門中〜問目の表記の問題数計算単位</t>
  </si>
  <si>
    <t>実装時にUI設計書、SS設計書の見落とし</t>
  </si>
  <si>
    <t>実装修正</t>
  </si>
  <si>
    <t>CSSで横幅720px以上で非表示にする処理が入っているため</t>
  </si>
  <si>
    <t>リクエストから取得していた外部認証コードをセッションアカウント情報からも取得するように修正
取得した外部認証コードがnullの場合、メールアドレス項目にWeb申込み専用ページIDの文言が表示されるように、条件判定をbladeに追加</t>
  </si>
  <si>
    <t>・表示するプロパティの修正
※郵便番号「4520961」であればtownまで入っているのでスペースが追加されていることを確認できます。</t>
  </si>
  <si>
    <t>バリデーションが設定されている</t>
  </si>
  <si>
    <t>入力文字数によるボタンのON/OFF制御以外のバリエーションを削除しました。</t>
  </si>
  <si>
    <t>特にボタン押下時の制御は何も行われていない状態であった。</t>
  </si>
  <si>
    <t>ボタン押下時のチェックをフラグ形式で行うように修正。</t>
  </si>
  <si>
    <t>パラメータなしを許容し、コントローラ側も省略可能かつ初期値を設定するように修正
```
Route::get('/webdirect/register-login/{hashCode?}', 'RegisterLoginController')-&gt;name('G0128');
public function __invoke(Request $request, ?string $hashCode = '')
```
また、ビジネスロジックでセッションからハッシュを取得していましたが、不要とのことなので削除しました。</t>
  </si>
  <si>
    <t>対応時の取り込み漏れと思われる。</t>
  </si>
  <si>
    <t>下記をFigmaに合わせて修正しました。
・「認証する」ボタンの形状が異なる
・背景色がついていない</t>
  </si>
  <si>
    <t>SASUKE_PROJ_H8739-762
セッション取得処理が不要だったため、処理を削除しました。</t>
  </si>
  <si>
    <t>詳細設計書_G0128_Web申込み専用ページログイン画面（仮登録後）.xlsx
https://drive.google.com/file/d/17FsWMQyY9xLFEOz3DQbbqFsJpwIlMciS/view</t>
  </si>
  <si>
    <t>計算機画面をG0119の生年月日と合わせました</t>
  </si>
  <si>
    <t>**G0108_個人情報確認画面**へ遷移するときのリクエストバリデーションチェック
**G0124_申込内容最終確認画面**へ遷移するときのリクエストバリデーションチェック
・実装漏れ</t>
  </si>
  <si>
    <t>・バリデーション追加
・外部認証の場合、パスワードバリデーションは実行しない
・バリデーションメッセージの修正</t>
  </si>
  <si>
    <t>cssの設定値不備</t>
  </si>
  <si>
    <t>PCレイアウト修正時にセレクトボックスのデザイン修正</t>
  </si>
  <si>
    <t>詳細設計書_G0116_ご職業・年収入力画面</t>
  </si>
  <si>
    <t>試算エリアと同じ処理に合わせました。
不具合部分のみ対応すると紛らわしくなるため。
（JavaScriptやItaTestControllerも試算エリアと同じ処理になっています）
→試算エリアも申込フローが利用している共通処理の呼出に変更されていることを確認（1/20）</t>
  </si>
  <si>
    <t>外部認証系のバグ解消の為、有友氏を後日アサイン予定</t>
    <rPh sb="0" eb="2">
      <t>ガイブ</t>
    </rPh>
    <rPh sb="2" eb="4">
      <t>ニンショウ</t>
    </rPh>
    <rPh sb="4" eb="5">
      <t>ケイ</t>
    </rPh>
    <rPh sb="8" eb="10">
      <t>カイショウ</t>
    </rPh>
    <rPh sb="11" eb="12">
      <t>タメ</t>
    </rPh>
    <rPh sb="13" eb="16">
      <t>アリトモシ</t>
    </rPh>
    <rPh sb="17" eb="19">
      <t>ゴジツ</t>
    </rPh>
    <rPh sb="23" eb="25">
      <t>ヨテイ</t>
    </rPh>
    <phoneticPr fontId="1"/>
  </si>
  <si>
    <t>【SA/UI設計不備】（PEND）G0123_本人確認書類提出画面_リンクの横のアイコンを押しても何も起こらない</t>
  </si>
  <si>
    <t>商品・特約などの並び順がソートされていない
申込内容確認画面などにおいて、商品（主契約特約の約款含む）の表示順が担保されていない。</t>
  </si>
  <si>
    <t>SASUKE_PROJ_H8739-802</t>
  </si>
  <si>
    <t>【単体テスト・不具合】G0107_個人情報入力画面_外部認証コードの設定値が違う</t>
  </si>
  <si>
    <t>外部認証の共通ビジネスロジックで設定されている、外部認証コード(extAuthCode)が違う
下記のように設定されている。
Yahoo：1
LINE：2
dアカウント：3</t>
  </si>
  <si>
    <t>SASUKE_PROJ_H8739-787</t>
  </si>
  <si>
    <t>【単体テスト・不具合】G0117_告知情報入力画面(AURA)_フリーワード検索から選択して入力後も必須バリデーションエラーメッセージが消えない</t>
  </si>
  <si>
    <t>フリーワード検索から選択して入力後も必須バリデーションエラーメッセージが消えない
![image][スクリーンショット 2021-01-21 13.31.04.png]
↓
![image][スクリーンショット 2021-01-21 13.31.15.png]
↓
![image][スクリーンショット 2021-01-21 13.31.22.png]
↓
![image][スクリーンショット 2021-01-21 13.31.35.png]
↓
![image][スクリーンショット 2021-01-21 13.31.44.png]
↓
![image][スクリーンショット 2021-01-21 13.31.52.png]</t>
  </si>
  <si>
    <t>SASUKE_PROJ_H8739-784</t>
  </si>
  <si>
    <t>【単体テスト・不具合】G0117_告知情報入力画面(AURA)_子質問で「戻る」を押下すると質問回答済みだが「次へ」が押せない</t>
  </si>
  <si>
    <t>子質問で「戻る」を押下すると質問回答済みだが「次へ」が押せない
![image][スクリーンショット 2021-01-21 12.30.50.png]
　↓
![image][スクリーンショット 2021-01-21 12.31.03.png]
　↓
![image][スクリーンショット 2021-01-21 12.31.12.png]</t>
  </si>
  <si>
    <t>SASUKE_PROJ_H8739-783</t>
  </si>
  <si>
    <t>【単体テスト・不具合】G0118_告知情報確認画面(AURA)_修正するボタン押下してモーダル開くとコンソールにエラーが出ている</t>
  </si>
  <si>
    <t>修正するボタン押下してモーダル開くとコンソールにエラーが出ている
以下添付参照
![image][スクリーンショット 2021-01-21 11.19.31.png]</t>
  </si>
  <si>
    <t>SASUKE_PROJ_H8739-781</t>
  </si>
  <si>
    <t>【単体テスト・不具合】G0117_告知情報入力画面(AURA)_テキストエリア入力のUI</t>
  </si>
  <si>
    <t>- テキストエリアの外枠が表示されていないのでテキストエリアであることがわからず、また、入力できるかがわからない
- テキストエリアの枠の右端まで入力できずに折り返される
![image][スクリーンショット 2021-01-21 10.54.08.png]
![image][スクリーンショット 2021-01-21 10.54.21.png]</t>
  </si>
  <si>
    <t>SASUKE_PROJ_H8739-773</t>
  </si>
  <si>
    <t>【単体テスト・不具合】全画面共通_「次へ」系の遷移ボタンの多重押下防止処理の対応</t>
  </si>
  <si>
    <t xml:space="preserve">全画面共通で必要な「次へ」系の遷移ボタンの多重押下防止処理の対応状況をこちらのチケットで管理する
以下の表で
修正確認ステータスが全て　「済」　になっていたら完了とする
確認者は、
確認して実装されていることが確認できたら「済」
確認して未実装が判明した場合は「未実装」と入れる
全機能対応完了でこのチケットをクローズする
| 画面ID  機能名  | 修正対応者 | 修正確認ステータス |
| ------------- |------------- |------------- |
| G0105  申込前確認画面 | | | 
| G0106  ご本人さま確認に関して画面 |石垣(確認) |済 |
| G0107  個人情報入力画面 | | | 
| G0108  個人情報確認画面| | | 
| G0109  申込内容確認画面 | | | 
| G0110 重要事項確認画面 | | | 
| G0111  意向確認画面 |  井内(確認)| 済|
| G0112	 告知情報事前確認画面| | | 
| G0116	ご職業・年収入力画面   | 井内(確認) | 済|
| G0117	告知情報入力画面(AURA) | | | 
| G0118	告知情報確認画面(AURA) | | | 
| G0119	受取人・請求人入力画面 | | | 
| G0120	受取人・請求人確認画面 | | | 
| G0121	保険料払込方法選択画面 | | | 
| G0123	本人確認書類提出画面 | | | 
| G0124	申込内容最終確認画面 | | | 
| G0125	申込完了画面 | | | 
| G0127	Web申込み専用ページ仮登録完了画面 | | | 
| G0128	Web申込み専用ページログイン画面（仮登録後） | | | 
| G0201	Web申込み専用ページログイン画面 | | | </t>
  </si>
  <si>
    <t>多重押下防止処理が実装されていない画面について対応する。</t>
  </si>
  <si>
    <t>PCデザインに変更した際に、正しくバリデーションが効かなくなった。</t>
  </si>
  <si>
    <t>SASUKE_PROJ_H8739-649で行った対応と同様。
次へボタンが有効になる条件を変更。</t>
  </si>
  <si>
    <t>【SS設計不備】G0128_Web申込み専用ページログイン画面（仮登録後）_単体テスト不具合の確認で修正が必要な箇所がある</t>
  </si>
  <si>
    <t>【SS設計不備】G127_Web申込み専用ページ仮登録完了画面_閉じるボタンが使えない</t>
  </si>
  <si>
    <t>実装不備
（詳細設計書には、セッションより全ての申込情報を破棄する　記載あり）</t>
  </si>
  <si>
    <t>申込完了画面表示処理後に申込セッション情報の初期化をおこなった。</t>
  </si>
  <si>
    <t>親質問更新時にスクロール位置が保持されているため</t>
  </si>
  <si>
    <t>親質問更新時に、最上部へ自動スクロールするように変更</t>
  </si>
  <si>
    <t>CSSの不備に関するもの
`:hover` はスマホではタップ時のみ機能するものではないので、PCと挙動が異なるため発生するもの</t>
  </si>
  <si>
    <t>チェックボックスタイプでエラー</t>
  </si>
  <si>
    <t>実装ロジックのミスを修正</t>
  </si>
  <si>
    <t>・まだ表示させる静的HTMLファイルの連携がされていないため</t>
  </si>
  <si>
    <t>・静的HTMLファイルの連携がされたら呼び出し部分の実装</t>
  </si>
  <si>
    <t>基本設計書_G0128_Web申込専用ページログイン画面（仮登録後）
https://docs.google.com/spreadsheets/d/1GJq5fq8rWwjbzyZCDBcsmORKtotJFFwd/edit#gid=1122593218
詳細設計書_G0128_Web申込専用ページログイン画面（仮登録後）
https://docs.google.com/spreadsheets/d/17FsWMQyY9xLFEOz3DQbbqFsJpwIlMciS/edit#gid=1085321353</t>
  </si>
  <si>
    <t>新規追加処理の為、未実装</t>
  </si>
  <si>
    <t>セッションから申込情報を取得し、商品付加バージョンを調べ１しかなかった場合に、複写する処理追加</t>
  </si>
  <si>
    <t>・バリデーションメッセージ追加・修正
・許容文字追加
・電話番号、携帯電話番号の合計桁数に関するバリデーション追加</t>
  </si>
  <si>
    <t>戻るで遷移した際に入力内容が反映される実装が行われていなかったため。</t>
  </si>
  <si>
    <t>セッションに格納されているデータを取得し、設定するように修正。</t>
  </si>
  <si>
    <t>テキストボックスに対してonChange()的なトリガーでチェックをしているため。</t>
  </si>
  <si>
    <t>focusout的なトリガーにチェックタイミングを変更すること。</t>
  </si>
  <si>
    <t>HEIFも同様に対応する。</t>
  </si>
  <si>
    <t>伊東 雅弘</t>
  </si>
  <si>
    <t>OK iconのコードが追加されていませんでした。</t>
  </si>
  <si>
    <t>OK iconのタグをBlade.phpに追加しまして、v-if="removeImg"の処理でフィアルアップロード時に出るようにしました。</t>
  </si>
  <si>
    <t>ファイルサイズ大きい場合にバリデーションエラーメッセージは直下にはなかったです。</t>
  </si>
  <si>
    <t>ファイルサイズ大きい場合にバリデーションエラーメッセージをアップロードの直下に追加しました。
ファイルサイズエラー時のみ表示するようにしました。</t>
  </si>
  <si>
    <t>「次へ」に意事項のチェックに反応できる処理はなかったです。</t>
  </si>
  <si>
    <t>・意事項のチェックにValidationというメソッドを作り、意事項にチェックしますと、Booleanの値を保存します。
・OnchangeのメソッドにこのBoolean値を確認し、Falseの場合は「次へ」ボタンを無効にしました。
・意事項のチェックを入れずポップアップ閉じるとエラーメッセージを出すようにしました。</t>
  </si>
  <si>
    <t>「×ボタン」に表示・非表示の処理が含まれていなかったです。</t>
  </si>
  <si>
    <t xml:space="preserve">ヘッダーに誤りがある画面がある（G0111_意向確認画面は誤りがあることを確認済）
以下の画面について、ヘッダーに誤りがある場合対応する。
| 画面ID  機能名  | 修正対応者 | 修正確認ステータス |
| ------------- |------------- |------------- |
| G0105  申込前確認画面 | | | 
| G0106  ご本人さま確認に関して画面 | | |
| G0107  個人情報入力画面 | | | 
| G0108  個人情報確認画面| | | 
| G0109  申込内容確認画面 | | | 
| G0110 重要事項確認画面 | | | 
| G0111  意向確認画面 |  | |
| G0112	 告知情報事前確認画面| | | 
| G0116	ご職業・年収入力画面   | | |
| G0117	告知情報入力画面(AURA) | | | 
| G0118	告知情報確認画面(AURA) | | | 
| G0119	受取人・請求人入力画面 | | | 
| G0120	受取人・請求人確認画面 | | | 
| G0121	保険料払込方法選択画面 | | | 
| G0123	本人確認書類提出画面 | | | 
| G0124	申込内容最終確認画面 | | | 
| G0125	申込完了画面 | | | 
| G0127	Web申込み専用ページ仮登録完了画面 | | | 
| G0128	Web申込み専用ページログイン画面（仮登録後） | | | 
| G0201	Web申込み専用ページログイン画面 | | | </t>
  </si>
  <si>
    <t>SASUKE_PROJ_H8739-778</t>
  </si>
  <si>
    <t>【その他・単体テストタスク】middleware配下(共通)資源のUnitTest</t>
  </si>
  <si>
    <t>middleware配下(共通)資源のUnitTestの実施する
　(詳細)
　　・Laravel の初期状態との差分確認する
　　・差分(メンテナンス予告など)について、テストコードを作成の上、UnitTestを実施する
　※メンテナンス画面へ遷移部分については、薬袋さんが実施するため、対象からはずす</t>
  </si>
  <si>
    <t>SASUKE_PROJ_H8739-775</t>
  </si>
  <si>
    <t>【単体テスト・不具合】G0213_Web申込み専用ページパスワード変更確認画面_パスワードのエラー文言</t>
  </si>
  <si>
    <t>パスワードには記号も入力できるが、エラーメッセージの内容からだと記号が設定できないように感じられてしまう
![image][スクリーンショット 2021-01-20 19.15.16.png]
エラーメッセージ仕様書を見てもその内容のエラーメッセージはなさそう
https://docs.google.com/spreadsheets/d/1DXzdGjN3XEHY0Y2I5e2XJIunmQT96MJK/edit#gid=1168281187</t>
  </si>
  <si>
    <t>【単体テスト・不具合】（未実装）再開時の承諾対象コード確認</t>
  </si>
  <si>
    <t>笠松 洋允</t>
  </si>
  <si>
    <t>申込途中の任意の画面にて、同画面を複数タブで表示。
片一方をサブミット後に、もう片一方をサブミットすると本来エラーであるべきところがサブミットできてしまう。</t>
  </si>
  <si>
    <t>セッションまたはDB・・・
→別端末で操作している場合、セッションは別の為、最新の情報を取得するために申込参照APIを呼ばないと判定がつかない
フロントで制御するなら・・・
→各アクション処理を行う前に申込参照APIをコールする必要あり
　→セッションが不要になるのでは？
→共通処理でありながら、各画面の承諾コードが必要なため個々で判定処理が必要？
→工数大</t>
  </si>
  <si>
    <t>バックエンドの申込参照APIにて承諾コードのチェックをおこなう。
「承諾テーブル」
・商品付加ID
・商品付加バージョン
・承諾コード
上記カラムに対して、すでにデータベースに登録されている値と、同様の値が再度登録されることは業務上存在しない。
そのため、API内でデータチェックを行い、すでに存在するデータ出会った場合はエラーを返却する。</t>
  </si>
  <si>
    <t>直リンクなどによる不正な画面遷移を防具必要がある。</t>
  </si>
  <si>
    <t>TBC</t>
  </si>
  <si>
    <t>・リファラで判定
・Postパラメータ判定
後者の場合、各画面でPOSTデータが必要になるため、前者のリファラ判断とする。
実装タイミングについては、現在ITa環境などで画面スキップをしている画面もあるため、時期検討。</t>
  </si>
  <si>
    <t>一人当たり予定消化件数</t>
    <rPh sb="0" eb="2">
      <t>ヒトリ</t>
    </rPh>
    <rPh sb="2" eb="3">
      <t>ア</t>
    </rPh>
    <rPh sb="5" eb="7">
      <t>ヨテイ</t>
    </rPh>
    <rPh sb="7" eb="9">
      <t>ショウカ</t>
    </rPh>
    <rPh sb="9" eb="11">
      <t>ケンスウ</t>
    </rPh>
    <phoneticPr fontId="1"/>
  </si>
  <si>
    <t>-</t>
    <phoneticPr fontId="1"/>
  </si>
  <si>
    <t>未完了件数見込み
（総量は仮置き）</t>
    <rPh sb="0" eb="3">
      <t xml:space="preserve">ミカンリョウ </t>
    </rPh>
    <rPh sb="3" eb="5">
      <t xml:space="preserve">ケンスウ </t>
    </rPh>
    <rPh sb="5" eb="7">
      <t xml:space="preserve">ミコミ </t>
    </rPh>
    <rPh sb="10" eb="12">
      <t xml:space="preserve">ソウリョウ </t>
    </rPh>
    <phoneticPr fontId="1"/>
  </si>
  <si>
    <t>予定</t>
    <rPh sb="0" eb="1">
      <t xml:space="preserve">ヨテイ </t>
    </rPh>
    <phoneticPr fontId="1"/>
  </si>
  <si>
    <t>参考数値</t>
    <rPh sb="0" eb="4">
      <t xml:space="preserve">サンコウスウチ </t>
    </rPh>
    <phoneticPr fontId="1"/>
  </si>
  <si>
    <t>予定対応件数</t>
    <rPh sb="0" eb="2">
      <t xml:space="preserve">ヨテイ </t>
    </rPh>
    <rPh sb="2" eb="4">
      <t xml:space="preserve">タイオウ </t>
    </rPh>
    <rPh sb="4" eb="6">
      <t xml:space="preserve">ケンスウ </t>
    </rPh>
    <phoneticPr fontId="1"/>
  </si>
  <si>
    <t>対応件数予実差分</t>
    <rPh sb="0" eb="4">
      <t xml:space="preserve">タイオウケンスウ </t>
    </rPh>
    <rPh sb="4" eb="6">
      <t xml:space="preserve">ヨジツ </t>
    </rPh>
    <rPh sb="6" eb="8">
      <t xml:space="preserve">サブン </t>
    </rPh>
    <phoneticPr fontId="1"/>
  </si>
  <si>
    <t>合計：未完了件数</t>
    <rPh sb="0" eb="2">
      <t>ゴウケイ</t>
    </rPh>
    <rPh sb="3" eb="8">
      <t xml:space="preserve">ミカンリョウケンスウ </t>
    </rPh>
    <phoneticPr fontId="2"/>
  </si>
  <si>
    <t>合計：全件数</t>
    <rPh sb="0" eb="2">
      <t>ゴウケイ</t>
    </rPh>
    <rPh sb="2" eb="3">
      <t>：</t>
    </rPh>
    <rPh sb="3" eb="6">
      <t xml:space="preserve">ゼンケンスウ </t>
    </rPh>
    <phoneticPr fontId="2"/>
  </si>
  <si>
    <t>完了前日比</t>
    <rPh sb="0" eb="2">
      <t xml:space="preserve">カンリョウ </t>
    </rPh>
    <rPh sb="2" eb="4">
      <t xml:space="preserve">ゼンジツヒ </t>
    </rPh>
    <rPh sb="4" eb="5">
      <t xml:space="preserve">ヒ </t>
    </rPh>
    <phoneticPr fontId="1"/>
  </si>
  <si>
    <t>チケット減少件数</t>
    <rPh sb="4" eb="6">
      <t xml:space="preserve">ゲンショウ </t>
    </rPh>
    <rPh sb="6" eb="8">
      <t xml:space="preserve">ケンスウ </t>
    </rPh>
    <phoneticPr fontId="1"/>
  </si>
  <si>
    <t>見込み完了日</t>
    <rPh sb="0" eb="2">
      <t xml:space="preserve">ミコミ </t>
    </rPh>
    <rPh sb="3" eb="6">
      <t xml:space="preserve">カンリョウビ </t>
    </rPh>
    <phoneticPr fontId="1"/>
  </si>
  <si>
    <t>見込み残日数
（未完了/平均減少件数）</t>
    <rPh sb="0" eb="2">
      <t xml:space="preserve">ミコミ </t>
    </rPh>
    <rPh sb="3" eb="4">
      <t xml:space="preserve">ザンケンスウ </t>
    </rPh>
    <rPh sb="4" eb="6">
      <t xml:space="preserve">ニッスウ </t>
    </rPh>
    <phoneticPr fontId="1"/>
  </si>
  <si>
    <t>追加チケット数</t>
    <rPh sb="0" eb="2">
      <t xml:space="preserve">ツイカ </t>
    </rPh>
    <rPh sb="6" eb="7">
      <t xml:space="preserve">スウ </t>
    </rPh>
    <phoneticPr fontId="1"/>
  </si>
  <si>
    <t>石川：前タスク実装の指摘修正中
薬袋：一部不具合で方式見直し検討中
ジャスティン：内部では5件消化済、残り1件消化後にプルリク依頼予定</t>
    <rPh sb="0" eb="2">
      <t>イシカワ</t>
    </rPh>
    <rPh sb="3" eb="4">
      <t>ゼン</t>
    </rPh>
    <rPh sb="7" eb="9">
      <t>ジッソウ</t>
    </rPh>
    <rPh sb="10" eb="12">
      <t>シテキ</t>
    </rPh>
    <rPh sb="12" eb="14">
      <t>シュウセイ</t>
    </rPh>
    <rPh sb="14" eb="15">
      <t>チュウ</t>
    </rPh>
    <rPh sb="16" eb="18">
      <t>ミナイ</t>
    </rPh>
    <rPh sb="19" eb="21">
      <t>イチブ</t>
    </rPh>
    <rPh sb="21" eb="24">
      <t>フグアイ</t>
    </rPh>
    <rPh sb="25" eb="27">
      <t>ホウシキ</t>
    </rPh>
    <rPh sb="27" eb="29">
      <t>ミナオ</t>
    </rPh>
    <rPh sb="30" eb="33">
      <t>ケントウチュウ</t>
    </rPh>
    <rPh sb="41" eb="43">
      <t>ナイブ</t>
    </rPh>
    <rPh sb="46" eb="47">
      <t>ケン</t>
    </rPh>
    <rPh sb="47" eb="49">
      <t>ショウカ</t>
    </rPh>
    <rPh sb="49" eb="50">
      <t>スミ</t>
    </rPh>
    <rPh sb="51" eb="52">
      <t>ノコ</t>
    </rPh>
    <rPh sb="54" eb="55">
      <t>ケン</t>
    </rPh>
    <rPh sb="55" eb="57">
      <t>ショウカ</t>
    </rPh>
    <rPh sb="57" eb="58">
      <t>ゴ</t>
    </rPh>
    <rPh sb="63" eb="65">
      <t>イライ</t>
    </rPh>
    <rPh sb="65" eb="67">
      <t>ヨテイ</t>
    </rPh>
    <phoneticPr fontId="1"/>
  </si>
  <si>
    <t>ステータス</t>
    <phoneticPr fontId="1"/>
  </si>
  <si>
    <t>チケット</t>
    <phoneticPr fontId="1"/>
  </si>
  <si>
    <t>定性コメント：</t>
    <rPh sb="0" eb="2">
      <t>テイセイ</t>
    </rPh>
    <phoneticPr fontId="1"/>
  </si>
  <si>
    <t>＜SP1〜5のPTサマリ＞</t>
    <phoneticPr fontId="1"/>
  </si>
  <si>
    <t>SASUKE_PROJ_H8739-810</t>
  </si>
  <si>
    <t>【デザイン変更】G0109_申込内容確認画面_特約の文字色出し分け</t>
  </si>
  <si>
    <t>詳細設計書_G0107_個人情報入力画面.xlsx
https://drive.google.com/file/d/1vjYYd-hfRQHndNoOJd4-kagjKeZ32vu0/view?usp=sharing</t>
  </si>
  <si>
    <t>オブジェクト内の存在しないプロパティの値についてemptyで参照していたため
常にtrueが返却され、確認画面のポップアップが表示されていた。
@yishigaki3 
applyDateTimeについては下記の認識です。
認識齟齬がないか確認お願いします。
applyDateTimeがnull→手続き途中申込あり→確認画面ポップアップ表示
applyDateTimeがnullでない→手続き途中申込なし→確認画面ポップアップ表示なし
&gt;   ・すでに手続き中のデータがあるか
&gt;　　申込参照APIで申込日が未設定のデータが存在するか確認
&gt;　　存在する場合：確認画面を表示し、手続き中のデータを破棄し、今の申込を進めるか確認を行う。
&gt;　　はいを選んだ場合、申込削除APIをコール、正常終了後、申込追加APIをコールする
&gt;　　いいえを選んだ場合、当画面に留まる
&gt;(ポップアップのレイアウトは画面レイアウトシート参照)
画面設計書_G0108_個人情報確認画面</t>
  </si>
  <si>
    <t>SS設計を正規のURLに修正
・参照するプロパティの値についてスペルミスを修正「applyDateTime」→「applyDatetime」
・判定をemptyからis_nullへ変更</t>
  </si>
  <si>
    <t>https://drive.google.com/file/d/1vntEud9OYMEiIKA6Cv1XISIDK1m_zmDS/view?usp=sharing</t>
  </si>
  <si>
    <t>ZIPSERVERのエラーコードを対応できるようにIF文に追加しました。</t>
  </si>
  <si>
    <t>dアカウントで画像アップロードしたら次へボタンのポップアップを出るようにの処理がありました。</t>
  </si>
  <si>
    <t>dアカウントで画像アップロードしたら次へボタンのポップアップを出るようにの処理を外しました。</t>
  </si>
  <si>
    <t>PDFのプレビューはブラウザが対応していない</t>
  </si>
  <si>
    <t>PDF.jsを使用してプレビューを実現するようにした
参考：https://qiita.com/kakita-yzrh/items/3761a6599c783284aa60</t>
  </si>
  <si>
    <t>詳細設計書_G0123_本人確認書類提出画面.xlsx
https://drive.google.com/file/d/19eZc78CcA-W0XCM0iUBE6dOCF6Rlb2IZ/view?usp=sharing</t>
  </si>
  <si>
    <t>承諾対象コードは
「dアカウントの場合」に  14、15
「この画面でアップロードする場合」に　14、16
「あとでアップロードする場合」に  14
が設定されるはずだが、
「この画面でアップロードする場合」と「あとでアップロードする場合」が逆になっている
承諾対象コードの設定値誤り
設計書
https://docs.google.com/spreadsheets/d/19eZc78CcA-W0XCM0iUBE6dOCF6Rlb2IZ/edit#gid=1841014516
該当箇所（抜粋）
![image][スクリーンショット 2021-01-21 19.12.44.png]
![image][スクリーンショット 2021-01-21 19.13.01.png]</t>
  </si>
  <si>
    <t>BusinessLogicの「この画面でアップロードする場合」と「あとでアップロードする場合」のコードが逆でした。</t>
  </si>
  <si>
    <t>IdentificationInputUpdateBusinessLogicの「この画面でアップロードする場合」と「あとでアップロードする場合」のIF文を直しました。</t>
  </si>
  <si>
    <t>https://docs.google.com/spreadsheets/d/19eZc78CcA-W0XCM0iUBE6dOCF6Rlb2IZ/edit#gid=1841014516</t>
  </si>
  <si>
    <t>　参考：1/22時点でのSP6の不具合発生は8件</t>
    <phoneticPr fontId="1"/>
  </si>
  <si>
    <t>家塚：本日実装側の残作業に終日対応予定のため不具合対応なし
有友：外部認証系の不具合・未実装チケットにアサイン</t>
    <rPh sb="0" eb="2">
      <t xml:space="preserve">イエヅカ </t>
    </rPh>
    <rPh sb="3" eb="5">
      <t xml:space="preserve">ホンジツ </t>
    </rPh>
    <rPh sb="5" eb="7">
      <t xml:space="preserve">ジッソウ </t>
    </rPh>
    <rPh sb="7" eb="8">
      <t xml:space="preserve">ガワ </t>
    </rPh>
    <rPh sb="9" eb="12">
      <t xml:space="preserve">ザンサギョウ </t>
    </rPh>
    <rPh sb="13" eb="15">
      <t xml:space="preserve">シュウジツ </t>
    </rPh>
    <rPh sb="15" eb="17">
      <t xml:space="preserve">タイオウ </t>
    </rPh>
    <rPh sb="17" eb="19">
      <t xml:space="preserve">ヨテイ </t>
    </rPh>
    <rPh sb="22" eb="25">
      <t xml:space="preserve">フグアイ </t>
    </rPh>
    <rPh sb="25" eb="27">
      <t xml:space="preserve">タイオウ </t>
    </rPh>
    <rPh sb="30" eb="32">
      <t xml:space="preserve">アリトモ </t>
    </rPh>
    <rPh sb="33" eb="38">
      <t xml:space="preserve">ガイブニンショウケイノ </t>
    </rPh>
    <rPh sb="39" eb="42">
      <t xml:space="preserve">フグアイ </t>
    </rPh>
    <rPh sb="43" eb="46">
      <t xml:space="preserve">ミジッソウ </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</si>
</sst>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14">
    <font>
      <sz val="11"/>
      <color theme="1"/>
      <name val="游ゴシック"/>
      <family val="2"/>
      <charset val="128"/>
      <scheme val="minor"/>
    </font>
    <font>
      <sz val="6"/>
      <name val="游ゴシック"/>
      <family val="2"/>
      <charset val="128"/>
      <scheme val="minor"/>
    </font>
    <font>
      <sz val="6"/>
      <name val="游ゴシック"/>
      <family val="3"/>
      <charset val="128"/>
      <scheme val="minor"/>
    </font>
    <font>
      <u/>
      <sz val="11"/>
      <color theme="10"/>
      <name val="游ゴシック"/>
      <family val="2"/>
      <charset val="128"/>
      <scheme val="minor"/>
    </font>
    <font>
      <b/>
      <sz val="11"/>
      <color theme="1"/>
      <name val="游ゴシック"/>
      <family val="3"/>
      <charset val="128"/>
      <scheme val="minor"/>
    </font>
    <font>
      <u/>
      <sz val="9"/>
      <color theme="10"/>
      <name val="游ゴシック"/>
      <family val="2"/>
      <scheme val="minor"/>
    </font>
    <font>
      <sz val="9"/>
      <color theme="1"/>
      <name val="游ゴシック"/>
      <family val="3"/>
      <charset val="128"/>
      <scheme val="minor"/>
    </font>
    <font>
      <sz val="11"/>
      <color rgb="FFFF0000"/>
      <name val="游ゴシック"/>
      <family val="2"/>
      <charset val="128"/>
      <scheme val="minor"/>
    </font>
    <font>
      <sz val="11"/>
      <color theme="1"/>
      <name val="游ゴシック"/>
      <family val="3"/>
      <charset val="128"/>
      <scheme val="minor"/>
    </font>
    <font>
      <sz val="11"/>
      <color theme="4"/>
      <name val="游ゴシック"/>
      <family val="2"/>
      <charset val="128"/>
      <scheme val="minor"/>
    </font>
    <font>
      <sz val="10"/>
      <color theme="1"/>
      <name val="游ゴシック"/>
      <family val="2"/>
      <charset val="128"/>
      <scheme val="minor"/>
    </font>
    <font>
      <sz val="10"/>
      <color theme="1"/>
      <name val="游ゴシック"/>
      <family val="3"/>
      <charset val="128"/>
      <scheme val="minor"/>
    </font>
    <font>
      <sz val="8"/>
      <color theme="1"/>
      <name val="游ゴシック"/>
      <family val="3"/>
      <charset val="128"/>
      <scheme val="minor"/>
    </font>
    <font>
      <b/>
      <sz val="16"/>
      <color theme="1"/>
      <name val="游ゴシック"/>
      <family val="3"/>
      <charset val="128"/>
      <scheme val="minor"/>
    </font>
  </fonts>
  <fills count="9">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56">
    <xf numFmtId="0" fontId="0" fillId="0" borderId="0" xfId="0">
      <alignment vertical="center"/>
    </xf>
    <xf numFmtId="0" fontId="0" fillId="0" borderId="1" xfId="0" applyBorder="1" applyAlignment="1"/>
    <xf numFmtId="0" fontId="4" fillId="2" borderId="1" xfId="0" applyFont="1" applyFill="1" applyBorder="1" applyAlignment="1">
      <alignment horizontal="center" vertical="center" wrapText="1"/>
    </xf>
    <xf numFmtId="0" fontId="5" fillId="0" borderId="1" xfId="1" applyFont="1" applyBorder="1" applyAlignment="1"/>
    <xf numFmtId="0" fontId="6" fillId="0" borderId="1" xfId="0" applyFont="1" applyBorder="1" applyAlignment="1"/>
    <xf numFmtId="14" fontId="6" fillId="0" borderId="1" xfId="0" applyNumberFormat="1" applyFont="1" applyBorder="1" applyAlignment="1"/>
    <xf numFmtId="0" fontId="6" fillId="0" borderId="1" xfId="0" applyFont="1" applyBorder="1" applyAlignment="1">
      <alignment wrapText="1"/>
    </xf>
    <xf numFmtId="0" fontId="0" fillId="0" borderId="1" xfId="0" applyBorder="1">
      <alignment vertical="center"/>
    </xf>
    <xf numFmtId="0" fontId="0" fillId="3" borderId="1" xfId="0" applyFill="1" applyBorder="1">
      <alignment vertical="center"/>
    </xf>
    <xf numFmtId="0" fontId="0" fillId="3" borderId="1" xfId="0" applyFill="1" applyBorder="1" applyAlignment="1">
      <alignment vertical="center"/>
    </xf>
    <xf numFmtId="14" fontId="0" fillId="4" borderId="1" xfId="0" applyNumberFormat="1" applyFill="1" applyBorder="1">
      <alignment vertical="center"/>
    </xf>
    <xf numFmtId="0" fontId="0" fillId="5" borderId="1" xfId="0" applyFill="1" applyBorder="1">
      <alignment vertical="center"/>
    </xf>
    <xf numFmtId="9" fontId="0" fillId="0" borderId="1" xfId="0" applyNumberFormat="1" applyBorder="1">
      <alignment vertical="center"/>
    </xf>
    <xf numFmtId="0" fontId="0" fillId="4" borderId="1" xfId="0" applyFill="1" applyBorder="1" applyAlignment="1">
      <alignment horizontal="center" vertical="center"/>
    </xf>
    <xf numFmtId="0" fontId="0" fillId="0" borderId="1" xfId="0" applyBorder="1" applyAlignment="1">
      <alignment vertical="center" wrapText="1"/>
    </xf>
    <xf numFmtId="0" fontId="0" fillId="3" borderId="1" xfId="0" applyFill="1" applyBorder="1" applyAlignment="1">
      <alignment vertical="center" shrinkToFit="1"/>
    </xf>
    <xf numFmtId="0" fontId="7" fillId="0" borderId="1" xfId="0" applyFont="1" applyBorder="1">
      <alignment vertical="center"/>
    </xf>
    <xf numFmtId="0" fontId="0" fillId="0" borderId="1" xfId="0" applyFill="1" applyBorder="1">
      <alignment vertical="center"/>
    </xf>
    <xf numFmtId="14" fontId="4" fillId="4" borderId="1" xfId="0" applyNumberFormat="1" applyFont="1" applyFill="1" applyBorder="1">
      <alignment vertical="center"/>
    </xf>
    <xf numFmtId="0" fontId="0" fillId="0" borderId="1" xfId="0" applyFill="1" applyBorder="1" applyAlignment="1">
      <alignment vertical="center" wrapText="1"/>
    </xf>
    <xf numFmtId="0" fontId="4" fillId="0" borderId="0" xfId="0" applyFont="1">
      <alignment vertical="center"/>
    </xf>
    <xf numFmtId="0" fontId="0" fillId="0" borderId="0" xfId="0" applyBorder="1">
      <alignment vertical="center"/>
    </xf>
    <xf numFmtId="0" fontId="8" fillId="3" borderId="1" xfId="0" applyFont="1" applyFill="1" applyBorder="1">
      <alignment vertical="center"/>
    </xf>
    <xf numFmtId="0" fontId="0" fillId="3" borderId="1" xfId="0" applyFill="1" applyBorder="1" applyAlignment="1">
      <alignment vertical="center" wrapText="1"/>
    </xf>
    <xf numFmtId="0" fontId="7" fillId="0" borderId="1" xfId="0" applyFont="1" applyBorder="1" applyAlignment="1"/>
    <xf numFmtId="0" fontId="4" fillId="0" borderId="0" xfId="0" applyFont="1" applyBorder="1">
      <alignment vertical="center"/>
    </xf>
    <xf numFmtId="0" fontId="9" fillId="0" borderId="1" xfId="0" applyFont="1" applyBorder="1" applyAlignment="1"/>
    <xf numFmtId="176" fontId="0" fillId="0" borderId="1" xfId="0" applyNumberFormat="1" applyBorder="1">
      <alignment vertical="center"/>
    </xf>
    <xf numFmtId="14" fontId="8" fillId="0" borderId="1" xfId="0" applyNumberFormat="1" applyFont="1" applyBorder="1">
      <alignment vertical="center"/>
    </xf>
    <xf numFmtId="0" fontId="4" fillId="6" borderId="1" xfId="0" applyFont="1" applyFill="1" applyBorder="1" applyAlignment="1">
      <alignment vertical="center" wrapText="1"/>
    </xf>
    <xf numFmtId="0" fontId="4" fillId="6" borderId="1" xfId="0" applyFont="1" applyFill="1" applyBorder="1">
      <alignment vertical="center"/>
    </xf>
    <xf numFmtId="0" fontId="0" fillId="2" borderId="1" xfId="0" applyFill="1" applyBorder="1" applyAlignment="1"/>
    <xf numFmtId="0" fontId="0" fillId="7" borderId="1" xfId="0" applyFill="1" applyBorder="1" applyAlignment="1"/>
    <xf numFmtId="0" fontId="0" fillId="7" borderId="1" xfId="0" applyFill="1" applyBorder="1">
      <alignment vertical="center"/>
    </xf>
    <xf numFmtId="0" fontId="0" fillId="8" borderId="1" xfId="0" applyFill="1" applyBorder="1" applyAlignment="1"/>
    <xf numFmtId="0" fontId="0" fillId="3" borderId="2" xfId="0" applyFill="1" applyBorder="1" applyAlignment="1">
      <alignment vertical="center" shrinkToFit="1"/>
    </xf>
    <xf numFmtId="0" fontId="0" fillId="0" borderId="2" xfId="0" applyBorder="1">
      <alignment vertical="center"/>
    </xf>
    <xf numFmtId="0" fontId="7" fillId="0" borderId="2" xfId="0" applyFont="1"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0" fontId="0" fillId="0" borderId="10" xfId="0" applyBorder="1">
      <alignment vertical="center"/>
    </xf>
    <xf numFmtId="0" fontId="13" fillId="0" borderId="0" xfId="0" applyFont="1">
      <alignment vertical="center"/>
    </xf>
    <xf numFmtId="0" fontId="6" fillId="2" borderId="1" xfId="0" applyFont="1" applyFill="1" applyBorder="1" applyAlignment="1">
      <alignment horizontal="center" vertical="center" textRotation="255"/>
    </xf>
    <xf numFmtId="0" fontId="10" fillId="8" borderId="1" xfId="0" applyFont="1" applyFill="1" applyBorder="1" applyAlignment="1">
      <alignment horizontal="center" vertical="center" textRotation="255"/>
    </xf>
    <xf numFmtId="0" fontId="11" fillId="8" borderId="1" xfId="0" applyFont="1" applyFill="1" applyBorder="1" applyAlignment="1">
      <alignment horizontal="center" vertical="center" textRotation="255"/>
    </xf>
    <xf numFmtId="0" fontId="12" fillId="7" borderId="1" xfId="0" applyFont="1" applyFill="1" applyBorder="1" applyAlignment="1">
      <alignment horizontal="center" vertical="center" textRotation="255"/>
    </xf>
    <xf numFmtId="0" fontId="4" fillId="4" borderId="1" xfId="0" applyFont="1" applyFill="1" applyBorder="1" applyAlignment="1">
      <alignment horizontal="center" vertical="center"/>
    </xf>
    <xf numFmtId="14" fontId="0" fillId="4" borderId="1" xfId="0" applyNumberFormat="1" applyFill="1" applyBorder="1" applyAlignment="1">
      <alignment vertical="center"/>
    </xf>
    <xf numFmtId="0" fontId="0" fillId="0" borderId="1" xfId="0" applyBorder="1" applyAlignment="1">
      <alignment vertical="center"/>
    </xf>
    <xf numFmtId="56" fontId="0" fillId="5" borderId="1" xfId="0" applyNumberFormat="1" applyFill="1" applyBorder="1" applyAlignment="1">
      <alignment horizontal="center" vertical="center"/>
    </xf>
    <xf numFmtId="0" fontId="0" fillId="5" borderId="1" xfId="0" applyFill="1" applyBorder="1" applyAlignment="1">
      <alignment horizontal="center" vertical="center"/>
    </xf>
  </cellXfs>
  <cellStyles count="2">
    <cellStyle name="ハイパーリンク" xfId="1" builtinId="8"/>
    <cellStyle name="標準"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6" Type="http://schemas.openxmlformats.org/officeDocument/2006/relationships/hyperlink" Target="https://sasuke-fl.backlog.com/view/SASUKE_PROJ_H8739-678" TargetMode="External"/><Relationship Id="rId117" Type="http://schemas.openxmlformats.org/officeDocument/2006/relationships/hyperlink" Target="https://sasuke-fl.backlog.com/view/SASUKE_PROJ_H8739-543" TargetMode="External"/><Relationship Id="rId21" Type="http://schemas.openxmlformats.org/officeDocument/2006/relationships/hyperlink" Target="https://sasuke-fl.backlog.com/view/SASUKE_PROJ_H8739-691" TargetMode="External"/><Relationship Id="rId42" Type="http://schemas.openxmlformats.org/officeDocument/2006/relationships/hyperlink" Target="https://sasuke-fl.backlog.com/view/SASUKE_PROJ_H8739-654" TargetMode="External"/><Relationship Id="rId47" Type="http://schemas.openxmlformats.org/officeDocument/2006/relationships/hyperlink" Target="https://sasuke-fl.backlog.com/view/SASUKE_PROJ_H8739-649" TargetMode="External"/><Relationship Id="rId63" Type="http://schemas.openxmlformats.org/officeDocument/2006/relationships/hyperlink" Target="https://sasuke-fl.backlog.com/view/SASUKE_PROJ_H8739-622" TargetMode="External"/><Relationship Id="rId68" Type="http://schemas.openxmlformats.org/officeDocument/2006/relationships/hyperlink" Target="https://sasuke-fl.backlog.com/view/SASUKE_PROJ_H8739-613" TargetMode="External"/><Relationship Id="rId84" Type="http://schemas.openxmlformats.org/officeDocument/2006/relationships/hyperlink" Target="https://sasuke-fl.backlog.com/view/SASUKE_PROJ_H8739-593" TargetMode="External"/><Relationship Id="rId89" Type="http://schemas.openxmlformats.org/officeDocument/2006/relationships/hyperlink" Target="https://sasuke-fl.backlog.com/view/SASUKE_PROJ_H8739-586" TargetMode="External"/><Relationship Id="rId112" Type="http://schemas.openxmlformats.org/officeDocument/2006/relationships/hyperlink" Target="https://sasuke-fl.backlog.com/view/SASUKE_PROJ_H8739-554" TargetMode="External"/><Relationship Id="rId16" Type="http://schemas.openxmlformats.org/officeDocument/2006/relationships/hyperlink" Target="https://sasuke-fl.backlog.com/view/SASUKE_PROJ_H8739-698" TargetMode="External"/><Relationship Id="rId107" Type="http://schemas.openxmlformats.org/officeDocument/2006/relationships/hyperlink" Target="https://sasuke-fl.backlog.com/view/SASUKE_PROJ_H8739-568" TargetMode="External"/><Relationship Id="rId11" Type="http://schemas.openxmlformats.org/officeDocument/2006/relationships/hyperlink" Target="https://sasuke-fl.backlog.com/view/SASUKE_PROJ_H8739-706" TargetMode="External"/><Relationship Id="rId32" Type="http://schemas.openxmlformats.org/officeDocument/2006/relationships/hyperlink" Target="https://sasuke-fl.backlog.com/view/SASUKE_PROJ_H8739-670" TargetMode="External"/><Relationship Id="rId37" Type="http://schemas.openxmlformats.org/officeDocument/2006/relationships/hyperlink" Target="https://sasuke-fl.backlog.com/view/SASUKE_PROJ_H8739-659" TargetMode="External"/><Relationship Id="rId53" Type="http://schemas.openxmlformats.org/officeDocument/2006/relationships/hyperlink" Target="https://sasuke-fl.backlog.com/view/SASUKE_PROJ_H8739-639" TargetMode="External"/><Relationship Id="rId58" Type="http://schemas.openxmlformats.org/officeDocument/2006/relationships/hyperlink" Target="https://sasuke-fl.backlog.com/view/SASUKE_PROJ_H8739-632" TargetMode="External"/><Relationship Id="rId74" Type="http://schemas.openxmlformats.org/officeDocument/2006/relationships/hyperlink" Target="https://sasuke-fl.backlog.com/view/SASUKE_PROJ_H8739-606" TargetMode="External"/><Relationship Id="rId79" Type="http://schemas.openxmlformats.org/officeDocument/2006/relationships/hyperlink" Target="https://sasuke-fl.backlog.com/view/SASUKE_PROJ_H8739-599" TargetMode="External"/><Relationship Id="rId102" Type="http://schemas.openxmlformats.org/officeDocument/2006/relationships/hyperlink" Target="https://sasuke-fl.backlog.com/view/SASUKE_PROJ_H8739-573" TargetMode="External"/><Relationship Id="rId123" Type="http://schemas.openxmlformats.org/officeDocument/2006/relationships/hyperlink" Target="https://sasuke-fl.backlog.com/view/SASUKE_PROJ_H8739-527" TargetMode="External"/><Relationship Id="rId128" Type="http://schemas.openxmlformats.org/officeDocument/2006/relationships/hyperlink" Target="https://sasuke-fl.backlog.com/view/SASUKE_PROJ_H8739-521" TargetMode="External"/><Relationship Id="rId5" Type="http://schemas.openxmlformats.org/officeDocument/2006/relationships/hyperlink" Target="https://sasuke-fl.backlog.com/view/SASUKE_PROJ_H8739-713" TargetMode="External"/><Relationship Id="rId90" Type="http://schemas.openxmlformats.org/officeDocument/2006/relationships/hyperlink" Target="https://sasuke-fl.backlog.com/view/SASUKE_PROJ_H8739-585" TargetMode="External"/><Relationship Id="rId95" Type="http://schemas.openxmlformats.org/officeDocument/2006/relationships/hyperlink" Target="https://sasuke-fl.backlog.com/view/SASUKE_PROJ_H8739-580" TargetMode="External"/><Relationship Id="rId22" Type="http://schemas.openxmlformats.org/officeDocument/2006/relationships/hyperlink" Target="https://sasuke-fl.backlog.com/view/SASUKE_PROJ_H8739-687" TargetMode="External"/><Relationship Id="rId27" Type="http://schemas.openxmlformats.org/officeDocument/2006/relationships/hyperlink" Target="https://sasuke-fl.backlog.com/view/SASUKE_PROJ_H8739-676" TargetMode="External"/><Relationship Id="rId43" Type="http://schemas.openxmlformats.org/officeDocument/2006/relationships/hyperlink" Target="https://sasuke-fl.backlog.com/view/SASUKE_PROJ_H8739-653" TargetMode="External"/><Relationship Id="rId48" Type="http://schemas.openxmlformats.org/officeDocument/2006/relationships/hyperlink" Target="https://sasuke-fl.backlog.com/view/SASUKE_PROJ_H8739-648" TargetMode="External"/><Relationship Id="rId64" Type="http://schemas.openxmlformats.org/officeDocument/2006/relationships/hyperlink" Target="https://sasuke-fl.backlog.com/view/SASUKE_PROJ_H8739-619" TargetMode="External"/><Relationship Id="rId69" Type="http://schemas.openxmlformats.org/officeDocument/2006/relationships/hyperlink" Target="https://sasuke-fl.backlog.com/view/SASUKE_PROJ_H8739-612" TargetMode="External"/><Relationship Id="rId113" Type="http://schemas.openxmlformats.org/officeDocument/2006/relationships/hyperlink" Target="https://sasuke-fl.backlog.com/view/SASUKE_PROJ_H8739-553" TargetMode="External"/><Relationship Id="rId118" Type="http://schemas.openxmlformats.org/officeDocument/2006/relationships/hyperlink" Target="https://sasuke-fl.backlog.com/view/SASUKE_PROJ_H8739-542" TargetMode="External"/><Relationship Id="rId80" Type="http://schemas.openxmlformats.org/officeDocument/2006/relationships/hyperlink" Target="https://sasuke-fl.backlog.com/view/SASUKE_PROJ_H8739-598" TargetMode="External"/><Relationship Id="rId85" Type="http://schemas.openxmlformats.org/officeDocument/2006/relationships/hyperlink" Target="https://sasuke-fl.backlog.com/view/SASUKE_PROJ_H8739-592" TargetMode="External"/><Relationship Id="rId12" Type="http://schemas.openxmlformats.org/officeDocument/2006/relationships/hyperlink" Target="https://sasuke-fl.backlog.com/view/SASUKE_PROJ_H8739-705" TargetMode="External"/><Relationship Id="rId17" Type="http://schemas.openxmlformats.org/officeDocument/2006/relationships/hyperlink" Target="https://sasuke-fl.backlog.com/view/SASUKE_PROJ_H8739-697" TargetMode="External"/><Relationship Id="rId33" Type="http://schemas.openxmlformats.org/officeDocument/2006/relationships/hyperlink" Target="https://sasuke-fl.backlog.com/view/SASUKE_PROJ_H8739-669" TargetMode="External"/><Relationship Id="rId38" Type="http://schemas.openxmlformats.org/officeDocument/2006/relationships/hyperlink" Target="https://sasuke-fl.backlog.com/view/SASUKE_PROJ_H8739-658" TargetMode="External"/><Relationship Id="rId59" Type="http://schemas.openxmlformats.org/officeDocument/2006/relationships/hyperlink" Target="https://sasuke-fl.backlog.com/view/SASUKE_PROJ_H8739-628" TargetMode="External"/><Relationship Id="rId103" Type="http://schemas.openxmlformats.org/officeDocument/2006/relationships/hyperlink" Target="https://sasuke-fl.backlog.com/view/SASUKE_PROJ_H8739-572" TargetMode="External"/><Relationship Id="rId108" Type="http://schemas.openxmlformats.org/officeDocument/2006/relationships/hyperlink" Target="https://sasuke-fl.backlog.com/view/SASUKE_PROJ_H8739-567" TargetMode="External"/><Relationship Id="rId124" Type="http://schemas.openxmlformats.org/officeDocument/2006/relationships/hyperlink" Target="https://sasuke-fl.backlog.com/view/SASUKE_PROJ_H8739-526" TargetMode="External"/><Relationship Id="rId54" Type="http://schemas.openxmlformats.org/officeDocument/2006/relationships/hyperlink" Target="https://sasuke-fl.backlog.com/view/SASUKE_PROJ_H8739-638" TargetMode="External"/><Relationship Id="rId70" Type="http://schemas.openxmlformats.org/officeDocument/2006/relationships/hyperlink" Target="https://sasuke-fl.backlog.com/view/SASUKE_PROJ_H8739-611" TargetMode="External"/><Relationship Id="rId75" Type="http://schemas.openxmlformats.org/officeDocument/2006/relationships/hyperlink" Target="https://sasuke-fl.backlog.com/view/SASUKE_PROJ_H8739-605" TargetMode="External"/><Relationship Id="rId91" Type="http://schemas.openxmlformats.org/officeDocument/2006/relationships/hyperlink" Target="https://sasuke-fl.backlog.com/view/SASUKE_PROJ_H8739-584" TargetMode="External"/><Relationship Id="rId96" Type="http://schemas.openxmlformats.org/officeDocument/2006/relationships/hyperlink" Target="https://sasuke-fl.backlog.com/view/SASUKE_PROJ_H8739-579" TargetMode="External"/><Relationship Id="rId1" Type="http://schemas.openxmlformats.org/officeDocument/2006/relationships/hyperlink" Target="https://sasuke-fl.backlog.com/view/SASUKE_PROJ_H8739-719" TargetMode="External"/><Relationship Id="rId6" Type="http://schemas.openxmlformats.org/officeDocument/2006/relationships/hyperlink" Target="https://sasuke-fl.backlog.com/view/SASUKE_PROJ_H8739-712" TargetMode="External"/><Relationship Id="rId23" Type="http://schemas.openxmlformats.org/officeDocument/2006/relationships/hyperlink" Target="https://sasuke-fl.backlog.com/view/SASUKE_PROJ_H8739-682" TargetMode="External"/><Relationship Id="rId28" Type="http://schemas.openxmlformats.org/officeDocument/2006/relationships/hyperlink" Target="https://sasuke-fl.backlog.com/view/SASUKE_PROJ_H8739-675" TargetMode="External"/><Relationship Id="rId49" Type="http://schemas.openxmlformats.org/officeDocument/2006/relationships/hyperlink" Target="https://sasuke-fl.backlog.com/view/SASUKE_PROJ_H8739-647" TargetMode="External"/><Relationship Id="rId114" Type="http://schemas.openxmlformats.org/officeDocument/2006/relationships/hyperlink" Target="https://sasuke-fl.backlog.com/view/SASUKE_PROJ_H8739-552" TargetMode="External"/><Relationship Id="rId119" Type="http://schemas.openxmlformats.org/officeDocument/2006/relationships/hyperlink" Target="https://sasuke-fl.backlog.com/view/SASUKE_PROJ_H8739-541" TargetMode="External"/><Relationship Id="rId44" Type="http://schemas.openxmlformats.org/officeDocument/2006/relationships/hyperlink" Target="https://sasuke-fl.backlog.com/view/SASUKE_PROJ_H8739-652" TargetMode="External"/><Relationship Id="rId60" Type="http://schemas.openxmlformats.org/officeDocument/2006/relationships/hyperlink" Target="https://sasuke-fl.backlog.com/view/SASUKE_PROJ_H8739-625" TargetMode="External"/><Relationship Id="rId65" Type="http://schemas.openxmlformats.org/officeDocument/2006/relationships/hyperlink" Target="https://sasuke-fl.backlog.com/view/SASUKE_PROJ_H8739-618" TargetMode="External"/><Relationship Id="rId81" Type="http://schemas.openxmlformats.org/officeDocument/2006/relationships/hyperlink" Target="https://sasuke-fl.backlog.com/view/SASUKE_PROJ_H8739-597" TargetMode="External"/><Relationship Id="rId86" Type="http://schemas.openxmlformats.org/officeDocument/2006/relationships/hyperlink" Target="https://sasuke-fl.backlog.com/view/SASUKE_PROJ_H8739-591" TargetMode="External"/><Relationship Id="rId13" Type="http://schemas.openxmlformats.org/officeDocument/2006/relationships/hyperlink" Target="https://sasuke-fl.backlog.com/view/SASUKE_PROJ_H8739-704" TargetMode="External"/><Relationship Id="rId18" Type="http://schemas.openxmlformats.org/officeDocument/2006/relationships/hyperlink" Target="https://sasuke-fl.backlog.com/view/SASUKE_PROJ_H8739-694" TargetMode="External"/><Relationship Id="rId39" Type="http://schemas.openxmlformats.org/officeDocument/2006/relationships/hyperlink" Target="https://sasuke-fl.backlog.com/view/SASUKE_PROJ_H8739-657" TargetMode="External"/><Relationship Id="rId109" Type="http://schemas.openxmlformats.org/officeDocument/2006/relationships/hyperlink" Target="https://sasuke-fl.backlog.com/view/SASUKE_PROJ_H8739-566" TargetMode="External"/><Relationship Id="rId34" Type="http://schemas.openxmlformats.org/officeDocument/2006/relationships/hyperlink" Target="https://sasuke-fl.backlog.com/view/SASUKE_PROJ_H8739-668" TargetMode="External"/><Relationship Id="rId50" Type="http://schemas.openxmlformats.org/officeDocument/2006/relationships/hyperlink" Target="https://sasuke-fl.backlog.com/view/SASUKE_PROJ_H8739-643" TargetMode="External"/><Relationship Id="rId55" Type="http://schemas.openxmlformats.org/officeDocument/2006/relationships/hyperlink" Target="https://sasuke-fl.backlog.com/view/SASUKE_PROJ_H8739-636" TargetMode="External"/><Relationship Id="rId76" Type="http://schemas.openxmlformats.org/officeDocument/2006/relationships/hyperlink" Target="https://sasuke-fl.backlog.com/view/SASUKE_PROJ_H8739-604" TargetMode="External"/><Relationship Id="rId97" Type="http://schemas.openxmlformats.org/officeDocument/2006/relationships/hyperlink" Target="https://sasuke-fl.backlog.com/view/SASUKE_PROJ_H8739-578" TargetMode="External"/><Relationship Id="rId104" Type="http://schemas.openxmlformats.org/officeDocument/2006/relationships/hyperlink" Target="https://sasuke-fl.backlog.com/view/SASUKE_PROJ_H8739-571" TargetMode="External"/><Relationship Id="rId120" Type="http://schemas.openxmlformats.org/officeDocument/2006/relationships/hyperlink" Target="https://sasuke-fl.backlog.com/view/SASUKE_PROJ_H8739-534" TargetMode="External"/><Relationship Id="rId125" Type="http://schemas.openxmlformats.org/officeDocument/2006/relationships/hyperlink" Target="https://sasuke-fl.backlog.com/view/SASUKE_PROJ_H8739-525" TargetMode="External"/><Relationship Id="rId7" Type="http://schemas.openxmlformats.org/officeDocument/2006/relationships/hyperlink" Target="https://sasuke-fl.backlog.com/view/SASUKE_PROJ_H8739-710" TargetMode="External"/><Relationship Id="rId71" Type="http://schemas.openxmlformats.org/officeDocument/2006/relationships/hyperlink" Target="https://sasuke-fl.backlog.com/view/SASUKE_PROJ_H8739-610" TargetMode="External"/><Relationship Id="rId92" Type="http://schemas.openxmlformats.org/officeDocument/2006/relationships/hyperlink" Target="https://sasuke-fl.backlog.com/view/SASUKE_PROJ_H8739-583" TargetMode="External"/><Relationship Id="rId2" Type="http://schemas.openxmlformats.org/officeDocument/2006/relationships/hyperlink" Target="https://sasuke-fl.backlog.com/view/SASUKE_PROJ_H8739-718" TargetMode="External"/><Relationship Id="rId29" Type="http://schemas.openxmlformats.org/officeDocument/2006/relationships/hyperlink" Target="https://sasuke-fl.backlog.com/view/SASUKE_PROJ_H8739-674" TargetMode="External"/><Relationship Id="rId24" Type="http://schemas.openxmlformats.org/officeDocument/2006/relationships/hyperlink" Target="https://sasuke-fl.backlog.com/view/SASUKE_PROJ_H8739-681" TargetMode="External"/><Relationship Id="rId40" Type="http://schemas.openxmlformats.org/officeDocument/2006/relationships/hyperlink" Target="https://sasuke-fl.backlog.com/view/SASUKE_PROJ_H8739-656" TargetMode="External"/><Relationship Id="rId45" Type="http://schemas.openxmlformats.org/officeDocument/2006/relationships/hyperlink" Target="https://sasuke-fl.backlog.com/view/SASUKE_PROJ_H8739-651" TargetMode="External"/><Relationship Id="rId66" Type="http://schemas.openxmlformats.org/officeDocument/2006/relationships/hyperlink" Target="https://sasuke-fl.backlog.com/view/SASUKE_PROJ_H8739-616" TargetMode="External"/><Relationship Id="rId87" Type="http://schemas.openxmlformats.org/officeDocument/2006/relationships/hyperlink" Target="https://sasuke-fl.backlog.com/view/SASUKE_PROJ_H8739-590" TargetMode="External"/><Relationship Id="rId110" Type="http://schemas.openxmlformats.org/officeDocument/2006/relationships/hyperlink" Target="https://sasuke-fl.backlog.com/view/SASUKE_PROJ_H8739-565" TargetMode="External"/><Relationship Id="rId115" Type="http://schemas.openxmlformats.org/officeDocument/2006/relationships/hyperlink" Target="https://sasuke-fl.backlog.com/view/SASUKE_PROJ_H8739-551" TargetMode="External"/><Relationship Id="rId61" Type="http://schemas.openxmlformats.org/officeDocument/2006/relationships/hyperlink" Target="https://sasuke-fl.backlog.com/view/SASUKE_PROJ_H8739-624" TargetMode="External"/><Relationship Id="rId82" Type="http://schemas.openxmlformats.org/officeDocument/2006/relationships/hyperlink" Target="https://sasuke-fl.backlog.com/view/SASUKE_PROJ_H8739-596" TargetMode="External"/><Relationship Id="rId19" Type="http://schemas.openxmlformats.org/officeDocument/2006/relationships/hyperlink" Target="https://sasuke-fl.backlog.com/view/SASUKE_PROJ_H8739-693" TargetMode="External"/><Relationship Id="rId14" Type="http://schemas.openxmlformats.org/officeDocument/2006/relationships/hyperlink" Target="https://sasuke-fl.backlog.com/view/SASUKE_PROJ_H8739-702" TargetMode="External"/><Relationship Id="rId30" Type="http://schemas.openxmlformats.org/officeDocument/2006/relationships/hyperlink" Target="https://sasuke-fl.backlog.com/view/SASUKE_PROJ_H8739-673" TargetMode="External"/><Relationship Id="rId35" Type="http://schemas.openxmlformats.org/officeDocument/2006/relationships/hyperlink" Target="https://sasuke-fl.backlog.com/view/SASUKE_PROJ_H8739-665" TargetMode="External"/><Relationship Id="rId56" Type="http://schemas.openxmlformats.org/officeDocument/2006/relationships/hyperlink" Target="https://sasuke-fl.backlog.com/view/SASUKE_PROJ_H8739-635" TargetMode="External"/><Relationship Id="rId77" Type="http://schemas.openxmlformats.org/officeDocument/2006/relationships/hyperlink" Target="https://sasuke-fl.backlog.com/view/SASUKE_PROJ_H8739-601" TargetMode="External"/><Relationship Id="rId100" Type="http://schemas.openxmlformats.org/officeDocument/2006/relationships/hyperlink" Target="https://sasuke-fl.backlog.com/view/SASUKE_PROJ_H8739-575" TargetMode="External"/><Relationship Id="rId105" Type="http://schemas.openxmlformats.org/officeDocument/2006/relationships/hyperlink" Target="https://sasuke-fl.backlog.com/view/SASUKE_PROJ_H8739-570" TargetMode="External"/><Relationship Id="rId126" Type="http://schemas.openxmlformats.org/officeDocument/2006/relationships/hyperlink" Target="https://sasuke-fl.backlog.com/view/SASUKE_PROJ_H8739-524" TargetMode="External"/><Relationship Id="rId8" Type="http://schemas.openxmlformats.org/officeDocument/2006/relationships/hyperlink" Target="https://sasuke-fl.backlog.com/view/SASUKE_PROJ_H8739-709" TargetMode="External"/><Relationship Id="rId51" Type="http://schemas.openxmlformats.org/officeDocument/2006/relationships/hyperlink" Target="https://sasuke-fl.backlog.com/view/SASUKE_PROJ_H8739-641" TargetMode="External"/><Relationship Id="rId72" Type="http://schemas.openxmlformats.org/officeDocument/2006/relationships/hyperlink" Target="https://sasuke-fl.backlog.com/view/SASUKE_PROJ_H8739-608" TargetMode="External"/><Relationship Id="rId93" Type="http://schemas.openxmlformats.org/officeDocument/2006/relationships/hyperlink" Target="https://sasuke-fl.backlog.com/view/SASUKE_PROJ_H8739-582" TargetMode="External"/><Relationship Id="rId98" Type="http://schemas.openxmlformats.org/officeDocument/2006/relationships/hyperlink" Target="https://sasuke-fl.backlog.com/view/SASUKE_PROJ_H8739-577" TargetMode="External"/><Relationship Id="rId121" Type="http://schemas.openxmlformats.org/officeDocument/2006/relationships/hyperlink" Target="https://sasuke-fl.backlog.com/view/SASUKE_PROJ_H8739-529" TargetMode="External"/><Relationship Id="rId3" Type="http://schemas.openxmlformats.org/officeDocument/2006/relationships/hyperlink" Target="https://sasuke-fl.backlog.com/view/SASUKE_PROJ_H8739-717" TargetMode="External"/><Relationship Id="rId25" Type="http://schemas.openxmlformats.org/officeDocument/2006/relationships/hyperlink" Target="https://sasuke-fl.backlog.com/view/SASUKE_PROJ_H8739-679" TargetMode="External"/><Relationship Id="rId46" Type="http://schemas.openxmlformats.org/officeDocument/2006/relationships/hyperlink" Target="https://sasuke-fl.backlog.com/view/SASUKE_PROJ_H8739-650" TargetMode="External"/><Relationship Id="rId67" Type="http://schemas.openxmlformats.org/officeDocument/2006/relationships/hyperlink" Target="https://sasuke-fl.backlog.com/view/SASUKE_PROJ_H8739-615" TargetMode="External"/><Relationship Id="rId116" Type="http://schemas.openxmlformats.org/officeDocument/2006/relationships/hyperlink" Target="https://sasuke-fl.backlog.com/view/SASUKE_PROJ_H8739-548" TargetMode="External"/><Relationship Id="rId20" Type="http://schemas.openxmlformats.org/officeDocument/2006/relationships/hyperlink" Target="https://sasuke-fl.backlog.com/view/SASUKE_PROJ_H8739-692" TargetMode="External"/><Relationship Id="rId41" Type="http://schemas.openxmlformats.org/officeDocument/2006/relationships/hyperlink" Target="https://sasuke-fl.backlog.com/view/SASUKE_PROJ_H8739-655" TargetMode="External"/><Relationship Id="rId62" Type="http://schemas.openxmlformats.org/officeDocument/2006/relationships/hyperlink" Target="https://sasuke-fl.backlog.com/view/SASUKE_PROJ_H8739-623" TargetMode="External"/><Relationship Id="rId83" Type="http://schemas.openxmlformats.org/officeDocument/2006/relationships/hyperlink" Target="https://sasuke-fl.backlog.com/view/SASUKE_PROJ_H8739-594" TargetMode="External"/><Relationship Id="rId88" Type="http://schemas.openxmlformats.org/officeDocument/2006/relationships/hyperlink" Target="https://sasuke-fl.backlog.com/view/SASUKE_PROJ_H8739-587" TargetMode="External"/><Relationship Id="rId111" Type="http://schemas.openxmlformats.org/officeDocument/2006/relationships/hyperlink" Target="https://sasuke-fl.backlog.com/view/SASUKE_PROJ_H8739-558" TargetMode="External"/><Relationship Id="rId15" Type="http://schemas.openxmlformats.org/officeDocument/2006/relationships/hyperlink" Target="https://sasuke-fl.backlog.com/view/SASUKE_PROJ_H8739-700" TargetMode="External"/><Relationship Id="rId36" Type="http://schemas.openxmlformats.org/officeDocument/2006/relationships/hyperlink" Target="https://sasuke-fl.backlog.com/view/SASUKE_PROJ_H8739-664" TargetMode="External"/><Relationship Id="rId57" Type="http://schemas.openxmlformats.org/officeDocument/2006/relationships/hyperlink" Target="https://sasuke-fl.backlog.com/view/SASUKE_PROJ_H8739-633" TargetMode="External"/><Relationship Id="rId106" Type="http://schemas.openxmlformats.org/officeDocument/2006/relationships/hyperlink" Target="https://sasuke-fl.backlog.com/view/SASUKE_PROJ_H8739-569" TargetMode="External"/><Relationship Id="rId127" Type="http://schemas.openxmlformats.org/officeDocument/2006/relationships/hyperlink" Target="https://sasuke-fl.backlog.com/view/SASUKE_PROJ_H8739-522" TargetMode="External"/><Relationship Id="rId10" Type="http://schemas.openxmlformats.org/officeDocument/2006/relationships/hyperlink" Target="https://sasuke-fl.backlog.com/view/SASUKE_PROJ_H8739-707" TargetMode="External"/><Relationship Id="rId31" Type="http://schemas.openxmlformats.org/officeDocument/2006/relationships/hyperlink" Target="https://sasuke-fl.backlog.com/view/SASUKE_PROJ_H8739-672" TargetMode="External"/><Relationship Id="rId52" Type="http://schemas.openxmlformats.org/officeDocument/2006/relationships/hyperlink" Target="https://sasuke-fl.backlog.com/view/SASUKE_PROJ_H8739-640" TargetMode="External"/><Relationship Id="rId73" Type="http://schemas.openxmlformats.org/officeDocument/2006/relationships/hyperlink" Target="https://sasuke-fl.backlog.com/view/SASUKE_PROJ_H8739-607" TargetMode="External"/><Relationship Id="rId78" Type="http://schemas.openxmlformats.org/officeDocument/2006/relationships/hyperlink" Target="https://sasuke-fl.backlog.com/view/SASUKE_PROJ_H8739-600" TargetMode="External"/><Relationship Id="rId94" Type="http://schemas.openxmlformats.org/officeDocument/2006/relationships/hyperlink" Target="https://sasuke-fl.backlog.com/view/SASUKE_PROJ_H8739-581" TargetMode="External"/><Relationship Id="rId99" Type="http://schemas.openxmlformats.org/officeDocument/2006/relationships/hyperlink" Target="https://sasuke-fl.backlog.com/view/SASUKE_PROJ_H8739-576" TargetMode="External"/><Relationship Id="rId101" Type="http://schemas.openxmlformats.org/officeDocument/2006/relationships/hyperlink" Target="https://sasuke-fl.backlog.com/view/SASUKE_PROJ_H8739-574" TargetMode="External"/><Relationship Id="rId122" Type="http://schemas.openxmlformats.org/officeDocument/2006/relationships/hyperlink" Target="https://sasuke-fl.backlog.com/view/SASUKE_PROJ_H8739-528" TargetMode="External"/><Relationship Id="rId4" Type="http://schemas.openxmlformats.org/officeDocument/2006/relationships/hyperlink" Target="https://sasuke-fl.backlog.com/view/SASUKE_PROJ_H8739-716" TargetMode="External"/><Relationship Id="rId9" Type="http://schemas.openxmlformats.org/officeDocument/2006/relationships/hyperlink" Target="https://sasuke-fl.backlog.com/view/SASUKE_PROJ_H8739-708"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sasuke-fl.backlog.com/view/SASUKE_PROJ_H8739-554" TargetMode="External"/><Relationship Id="rId21" Type="http://schemas.openxmlformats.org/officeDocument/2006/relationships/hyperlink" Target="https://sasuke-fl.backlog.com/view/SASUKE_PROJ_H8739-707" TargetMode="External"/><Relationship Id="rId42" Type="http://schemas.openxmlformats.org/officeDocument/2006/relationships/hyperlink" Target="https://sasuke-fl.backlog.com/view/SASUKE_PROJ_H8739-671" TargetMode="External"/><Relationship Id="rId63" Type="http://schemas.openxmlformats.org/officeDocument/2006/relationships/hyperlink" Target="https://sasuke-fl.backlog.com/view/SASUKE_PROJ_H8739-640" TargetMode="External"/><Relationship Id="rId84" Type="http://schemas.openxmlformats.org/officeDocument/2006/relationships/hyperlink" Target="https://sasuke-fl.backlog.com/view/SASUKE_PROJ_H8739-607" TargetMode="External"/><Relationship Id="rId16" Type="http://schemas.openxmlformats.org/officeDocument/2006/relationships/hyperlink" Target="https://sasuke-fl.backlog.com/view/SASUKE_PROJ_H8739-713" TargetMode="External"/><Relationship Id="rId107" Type="http://schemas.openxmlformats.org/officeDocument/2006/relationships/hyperlink" Target="https://sasuke-fl.backlog.com/view/SASUKE_PROJ_H8739-573" TargetMode="External"/><Relationship Id="rId11" Type="http://schemas.openxmlformats.org/officeDocument/2006/relationships/hyperlink" Target="https://sasuke-fl.backlog.com/view/SASUKE_PROJ_H8739-721" TargetMode="External"/><Relationship Id="rId32" Type="http://schemas.openxmlformats.org/officeDocument/2006/relationships/hyperlink" Target="https://sasuke-fl.backlog.com/view/SASUKE_PROJ_H8739-687" TargetMode="External"/><Relationship Id="rId37" Type="http://schemas.openxmlformats.org/officeDocument/2006/relationships/hyperlink" Target="https://sasuke-fl.backlog.com/view/SASUKE_PROJ_H8739-676" TargetMode="External"/><Relationship Id="rId53" Type="http://schemas.openxmlformats.org/officeDocument/2006/relationships/hyperlink" Target="https://sasuke-fl.backlog.com/view/SASUKE_PROJ_H8739-654" TargetMode="External"/><Relationship Id="rId58" Type="http://schemas.openxmlformats.org/officeDocument/2006/relationships/hyperlink" Target="https://sasuke-fl.backlog.com/view/SASUKE_PROJ_H8739-649" TargetMode="External"/><Relationship Id="rId74" Type="http://schemas.openxmlformats.org/officeDocument/2006/relationships/hyperlink" Target="https://sasuke-fl.backlog.com/view/SASUKE_PROJ_H8739-622" TargetMode="External"/><Relationship Id="rId79" Type="http://schemas.openxmlformats.org/officeDocument/2006/relationships/hyperlink" Target="https://sasuke-fl.backlog.com/view/SASUKE_PROJ_H8739-613" TargetMode="External"/><Relationship Id="rId102" Type="http://schemas.openxmlformats.org/officeDocument/2006/relationships/hyperlink" Target="https://sasuke-fl.backlog.com/view/SASUKE_PROJ_H8739-578" TargetMode="External"/><Relationship Id="rId123" Type="http://schemas.openxmlformats.org/officeDocument/2006/relationships/hyperlink" Target="https://sasuke-fl.backlog.com/view/SASUKE_PROJ_H8739-542" TargetMode="External"/><Relationship Id="rId128" Type="http://schemas.openxmlformats.org/officeDocument/2006/relationships/hyperlink" Target="https://sasuke-fl.backlog.com/view/SASUKE_PROJ_H8739-527" TargetMode="External"/><Relationship Id="rId5" Type="http://schemas.openxmlformats.org/officeDocument/2006/relationships/hyperlink" Target="https://sasuke-fl.backlog.com/view/SASUKE_PROJ_H8739-727" TargetMode="External"/><Relationship Id="rId90" Type="http://schemas.openxmlformats.org/officeDocument/2006/relationships/hyperlink" Target="https://sasuke-fl.backlog.com/view/SASUKE_PROJ_H8739-599" TargetMode="External"/><Relationship Id="rId95" Type="http://schemas.openxmlformats.org/officeDocument/2006/relationships/hyperlink" Target="https://sasuke-fl.backlog.com/view/SASUKE_PROJ_H8739-592" TargetMode="External"/><Relationship Id="rId22" Type="http://schemas.openxmlformats.org/officeDocument/2006/relationships/hyperlink" Target="https://sasuke-fl.backlog.com/view/SASUKE_PROJ_H8739-705" TargetMode="External"/><Relationship Id="rId27" Type="http://schemas.openxmlformats.org/officeDocument/2006/relationships/hyperlink" Target="https://sasuke-fl.backlog.com/view/SASUKE_PROJ_H8739-697" TargetMode="External"/><Relationship Id="rId43" Type="http://schemas.openxmlformats.org/officeDocument/2006/relationships/hyperlink" Target="https://sasuke-fl.backlog.com/view/SASUKE_PROJ_H8739-670" TargetMode="External"/><Relationship Id="rId48" Type="http://schemas.openxmlformats.org/officeDocument/2006/relationships/hyperlink" Target="https://sasuke-fl.backlog.com/view/SASUKE_PROJ_H8739-659" TargetMode="External"/><Relationship Id="rId64" Type="http://schemas.openxmlformats.org/officeDocument/2006/relationships/hyperlink" Target="https://sasuke-fl.backlog.com/view/SASUKE_PROJ_H8739-639" TargetMode="External"/><Relationship Id="rId69" Type="http://schemas.openxmlformats.org/officeDocument/2006/relationships/hyperlink" Target="https://sasuke-fl.backlog.com/view/SASUKE_PROJ_H8739-632" TargetMode="External"/><Relationship Id="rId113" Type="http://schemas.openxmlformats.org/officeDocument/2006/relationships/hyperlink" Target="https://sasuke-fl.backlog.com/view/SASUKE_PROJ_H8739-567" TargetMode="External"/><Relationship Id="rId118" Type="http://schemas.openxmlformats.org/officeDocument/2006/relationships/hyperlink" Target="https://sasuke-fl.backlog.com/view/SASUKE_PROJ_H8739-553" TargetMode="External"/><Relationship Id="rId80" Type="http://schemas.openxmlformats.org/officeDocument/2006/relationships/hyperlink" Target="https://sasuke-fl.backlog.com/view/SASUKE_PROJ_H8739-612" TargetMode="External"/><Relationship Id="rId85" Type="http://schemas.openxmlformats.org/officeDocument/2006/relationships/hyperlink" Target="https://sasuke-fl.backlog.com/view/SASUKE_PROJ_H8739-606" TargetMode="External"/><Relationship Id="rId12" Type="http://schemas.openxmlformats.org/officeDocument/2006/relationships/hyperlink" Target="https://sasuke-fl.backlog.com/view/SASUKE_PROJ_H8739-720" TargetMode="External"/><Relationship Id="rId17" Type="http://schemas.openxmlformats.org/officeDocument/2006/relationships/hyperlink" Target="https://sasuke-fl.backlog.com/view/SASUKE_PROJ_H8739-712" TargetMode="External"/><Relationship Id="rId33" Type="http://schemas.openxmlformats.org/officeDocument/2006/relationships/hyperlink" Target="https://sasuke-fl.backlog.com/view/SASUKE_PROJ_H8739-682" TargetMode="External"/><Relationship Id="rId38" Type="http://schemas.openxmlformats.org/officeDocument/2006/relationships/hyperlink" Target="https://sasuke-fl.backlog.com/view/SASUKE_PROJ_H8739-675" TargetMode="External"/><Relationship Id="rId59" Type="http://schemas.openxmlformats.org/officeDocument/2006/relationships/hyperlink" Target="https://sasuke-fl.backlog.com/view/SASUKE_PROJ_H8739-648" TargetMode="External"/><Relationship Id="rId103" Type="http://schemas.openxmlformats.org/officeDocument/2006/relationships/hyperlink" Target="https://sasuke-fl.backlog.com/view/SASUKE_PROJ_H8739-577" TargetMode="External"/><Relationship Id="rId108" Type="http://schemas.openxmlformats.org/officeDocument/2006/relationships/hyperlink" Target="https://sasuke-fl.backlog.com/view/SASUKE_PROJ_H8739-572" TargetMode="External"/><Relationship Id="rId124" Type="http://schemas.openxmlformats.org/officeDocument/2006/relationships/hyperlink" Target="https://sasuke-fl.backlog.com/view/SASUKE_PROJ_H8739-541" TargetMode="External"/><Relationship Id="rId129" Type="http://schemas.openxmlformats.org/officeDocument/2006/relationships/hyperlink" Target="https://sasuke-fl.backlog.com/view/SASUKE_PROJ_H8739-526" TargetMode="External"/><Relationship Id="rId54" Type="http://schemas.openxmlformats.org/officeDocument/2006/relationships/hyperlink" Target="https://sasuke-fl.backlog.com/view/SASUKE_PROJ_H8739-653" TargetMode="External"/><Relationship Id="rId70" Type="http://schemas.openxmlformats.org/officeDocument/2006/relationships/hyperlink" Target="https://sasuke-fl.backlog.com/view/SASUKE_PROJ_H8739-628" TargetMode="External"/><Relationship Id="rId75" Type="http://schemas.openxmlformats.org/officeDocument/2006/relationships/hyperlink" Target="https://sasuke-fl.backlog.com/view/SASUKE_PROJ_H8739-619" TargetMode="External"/><Relationship Id="rId91" Type="http://schemas.openxmlformats.org/officeDocument/2006/relationships/hyperlink" Target="https://sasuke-fl.backlog.com/view/SASUKE_PROJ_H8739-598" TargetMode="External"/><Relationship Id="rId96" Type="http://schemas.openxmlformats.org/officeDocument/2006/relationships/hyperlink" Target="https://sasuke-fl.backlog.com/view/SASUKE_PROJ_H8739-591" TargetMode="External"/><Relationship Id="rId1" Type="http://schemas.openxmlformats.org/officeDocument/2006/relationships/hyperlink" Target="https://sasuke-fl.backlog.com/view/SASUKE_PROJ_H8739-758" TargetMode="External"/><Relationship Id="rId6" Type="http://schemas.openxmlformats.org/officeDocument/2006/relationships/hyperlink" Target="https://sasuke-fl.backlog.com/view/SASUKE_PROJ_H8739-726" TargetMode="External"/><Relationship Id="rId23" Type="http://schemas.openxmlformats.org/officeDocument/2006/relationships/hyperlink" Target="https://sasuke-fl.backlog.com/view/SASUKE_PROJ_H8739-704" TargetMode="External"/><Relationship Id="rId28" Type="http://schemas.openxmlformats.org/officeDocument/2006/relationships/hyperlink" Target="https://sasuke-fl.backlog.com/view/SASUKE_PROJ_H8739-694" TargetMode="External"/><Relationship Id="rId49" Type="http://schemas.openxmlformats.org/officeDocument/2006/relationships/hyperlink" Target="https://sasuke-fl.backlog.com/view/SASUKE_PROJ_H8739-658" TargetMode="External"/><Relationship Id="rId114" Type="http://schemas.openxmlformats.org/officeDocument/2006/relationships/hyperlink" Target="https://sasuke-fl.backlog.com/view/SASUKE_PROJ_H8739-566" TargetMode="External"/><Relationship Id="rId119" Type="http://schemas.openxmlformats.org/officeDocument/2006/relationships/hyperlink" Target="https://sasuke-fl.backlog.com/view/SASUKE_PROJ_H8739-552" TargetMode="External"/><Relationship Id="rId44" Type="http://schemas.openxmlformats.org/officeDocument/2006/relationships/hyperlink" Target="https://sasuke-fl.backlog.com/view/SASUKE_PROJ_H8739-669" TargetMode="External"/><Relationship Id="rId60" Type="http://schemas.openxmlformats.org/officeDocument/2006/relationships/hyperlink" Target="https://sasuke-fl.backlog.com/view/SASUKE_PROJ_H8739-647" TargetMode="External"/><Relationship Id="rId65" Type="http://schemas.openxmlformats.org/officeDocument/2006/relationships/hyperlink" Target="https://sasuke-fl.backlog.com/view/SASUKE_PROJ_H8739-638" TargetMode="External"/><Relationship Id="rId81" Type="http://schemas.openxmlformats.org/officeDocument/2006/relationships/hyperlink" Target="https://sasuke-fl.backlog.com/view/SASUKE_PROJ_H8739-611" TargetMode="External"/><Relationship Id="rId86" Type="http://schemas.openxmlformats.org/officeDocument/2006/relationships/hyperlink" Target="https://sasuke-fl.backlog.com/view/SASUKE_PROJ_H8739-605" TargetMode="External"/><Relationship Id="rId130" Type="http://schemas.openxmlformats.org/officeDocument/2006/relationships/hyperlink" Target="https://sasuke-fl.backlog.com/view/SASUKE_PROJ_H8739-525" TargetMode="External"/><Relationship Id="rId13" Type="http://schemas.openxmlformats.org/officeDocument/2006/relationships/hyperlink" Target="https://sasuke-fl.backlog.com/view/SASUKE_PROJ_H8739-718" TargetMode="External"/><Relationship Id="rId18" Type="http://schemas.openxmlformats.org/officeDocument/2006/relationships/hyperlink" Target="https://sasuke-fl.backlog.com/view/SASUKE_PROJ_H8739-710" TargetMode="External"/><Relationship Id="rId39" Type="http://schemas.openxmlformats.org/officeDocument/2006/relationships/hyperlink" Target="https://sasuke-fl.backlog.com/view/SASUKE_PROJ_H8739-674" TargetMode="External"/><Relationship Id="rId109" Type="http://schemas.openxmlformats.org/officeDocument/2006/relationships/hyperlink" Target="https://sasuke-fl.backlog.com/view/SASUKE_PROJ_H8739-571" TargetMode="External"/><Relationship Id="rId34" Type="http://schemas.openxmlformats.org/officeDocument/2006/relationships/hyperlink" Target="https://sasuke-fl.backlog.com/view/SASUKE_PROJ_H8739-681" TargetMode="External"/><Relationship Id="rId50" Type="http://schemas.openxmlformats.org/officeDocument/2006/relationships/hyperlink" Target="https://sasuke-fl.backlog.com/view/SASUKE_PROJ_H8739-657" TargetMode="External"/><Relationship Id="rId55" Type="http://schemas.openxmlformats.org/officeDocument/2006/relationships/hyperlink" Target="https://sasuke-fl.backlog.com/view/SASUKE_PROJ_H8739-652" TargetMode="External"/><Relationship Id="rId76" Type="http://schemas.openxmlformats.org/officeDocument/2006/relationships/hyperlink" Target="https://sasuke-fl.backlog.com/view/SASUKE_PROJ_H8739-618" TargetMode="External"/><Relationship Id="rId97" Type="http://schemas.openxmlformats.org/officeDocument/2006/relationships/hyperlink" Target="https://sasuke-fl.backlog.com/view/SASUKE_PROJ_H8739-590" TargetMode="External"/><Relationship Id="rId104" Type="http://schemas.openxmlformats.org/officeDocument/2006/relationships/hyperlink" Target="https://sasuke-fl.backlog.com/view/SASUKE_PROJ_H8739-576" TargetMode="External"/><Relationship Id="rId120" Type="http://schemas.openxmlformats.org/officeDocument/2006/relationships/hyperlink" Target="https://sasuke-fl.backlog.com/view/SASUKE_PROJ_H8739-551" TargetMode="External"/><Relationship Id="rId125" Type="http://schemas.openxmlformats.org/officeDocument/2006/relationships/hyperlink" Target="https://sasuke-fl.backlog.com/view/SASUKE_PROJ_H8739-534" TargetMode="External"/><Relationship Id="rId7" Type="http://schemas.openxmlformats.org/officeDocument/2006/relationships/hyperlink" Target="https://sasuke-fl.backlog.com/view/SASUKE_PROJ_H8739-725" TargetMode="External"/><Relationship Id="rId71" Type="http://schemas.openxmlformats.org/officeDocument/2006/relationships/hyperlink" Target="https://sasuke-fl.backlog.com/view/SASUKE_PROJ_H8739-625" TargetMode="External"/><Relationship Id="rId92" Type="http://schemas.openxmlformats.org/officeDocument/2006/relationships/hyperlink" Target="https://sasuke-fl.backlog.com/view/SASUKE_PROJ_H8739-597" TargetMode="External"/><Relationship Id="rId2" Type="http://schemas.openxmlformats.org/officeDocument/2006/relationships/hyperlink" Target="https://sasuke-fl.backlog.com/view/SASUKE_PROJ_H8739-743" TargetMode="External"/><Relationship Id="rId29" Type="http://schemas.openxmlformats.org/officeDocument/2006/relationships/hyperlink" Target="https://sasuke-fl.backlog.com/view/SASUKE_PROJ_H8739-693" TargetMode="External"/><Relationship Id="rId24" Type="http://schemas.openxmlformats.org/officeDocument/2006/relationships/hyperlink" Target="https://sasuke-fl.backlog.com/view/SASUKE_PROJ_H8739-702" TargetMode="External"/><Relationship Id="rId40" Type="http://schemas.openxmlformats.org/officeDocument/2006/relationships/hyperlink" Target="https://sasuke-fl.backlog.com/view/SASUKE_PROJ_H8739-673" TargetMode="External"/><Relationship Id="rId45" Type="http://schemas.openxmlformats.org/officeDocument/2006/relationships/hyperlink" Target="https://sasuke-fl.backlog.com/view/SASUKE_PROJ_H8739-668" TargetMode="External"/><Relationship Id="rId66" Type="http://schemas.openxmlformats.org/officeDocument/2006/relationships/hyperlink" Target="https://sasuke-fl.backlog.com/view/SASUKE_PROJ_H8739-636" TargetMode="External"/><Relationship Id="rId87" Type="http://schemas.openxmlformats.org/officeDocument/2006/relationships/hyperlink" Target="https://sasuke-fl.backlog.com/view/SASUKE_PROJ_H8739-604" TargetMode="External"/><Relationship Id="rId110" Type="http://schemas.openxmlformats.org/officeDocument/2006/relationships/hyperlink" Target="https://sasuke-fl.backlog.com/view/SASUKE_PROJ_H8739-570" TargetMode="External"/><Relationship Id="rId115" Type="http://schemas.openxmlformats.org/officeDocument/2006/relationships/hyperlink" Target="https://sasuke-fl.backlog.com/view/SASUKE_PROJ_H8739-565" TargetMode="External"/><Relationship Id="rId131" Type="http://schemas.openxmlformats.org/officeDocument/2006/relationships/hyperlink" Target="https://sasuke-fl.backlog.com/view/SASUKE_PROJ_H8739-524" TargetMode="External"/><Relationship Id="rId61" Type="http://schemas.openxmlformats.org/officeDocument/2006/relationships/hyperlink" Target="https://sasuke-fl.backlog.com/view/SASUKE_PROJ_H8739-643" TargetMode="External"/><Relationship Id="rId82" Type="http://schemas.openxmlformats.org/officeDocument/2006/relationships/hyperlink" Target="https://sasuke-fl.backlog.com/view/SASUKE_PROJ_H8739-610" TargetMode="External"/><Relationship Id="rId19" Type="http://schemas.openxmlformats.org/officeDocument/2006/relationships/hyperlink" Target="https://sasuke-fl.backlog.com/view/SASUKE_PROJ_H8739-709" TargetMode="External"/><Relationship Id="rId14" Type="http://schemas.openxmlformats.org/officeDocument/2006/relationships/hyperlink" Target="https://sasuke-fl.backlog.com/view/SASUKE_PROJ_H8739-717" TargetMode="External"/><Relationship Id="rId30" Type="http://schemas.openxmlformats.org/officeDocument/2006/relationships/hyperlink" Target="https://sasuke-fl.backlog.com/view/SASUKE_PROJ_H8739-692" TargetMode="External"/><Relationship Id="rId35" Type="http://schemas.openxmlformats.org/officeDocument/2006/relationships/hyperlink" Target="https://sasuke-fl.backlog.com/view/SASUKE_PROJ_H8739-679" TargetMode="External"/><Relationship Id="rId56" Type="http://schemas.openxmlformats.org/officeDocument/2006/relationships/hyperlink" Target="https://sasuke-fl.backlog.com/view/SASUKE_PROJ_H8739-651" TargetMode="External"/><Relationship Id="rId77" Type="http://schemas.openxmlformats.org/officeDocument/2006/relationships/hyperlink" Target="https://sasuke-fl.backlog.com/view/SASUKE_PROJ_H8739-616" TargetMode="External"/><Relationship Id="rId100" Type="http://schemas.openxmlformats.org/officeDocument/2006/relationships/hyperlink" Target="https://sasuke-fl.backlog.com/view/SASUKE_PROJ_H8739-582" TargetMode="External"/><Relationship Id="rId105" Type="http://schemas.openxmlformats.org/officeDocument/2006/relationships/hyperlink" Target="https://sasuke-fl.backlog.com/view/SASUKE_PROJ_H8739-575" TargetMode="External"/><Relationship Id="rId126" Type="http://schemas.openxmlformats.org/officeDocument/2006/relationships/hyperlink" Target="https://sasuke-fl.backlog.com/view/SASUKE_PROJ_H8739-529" TargetMode="External"/><Relationship Id="rId8" Type="http://schemas.openxmlformats.org/officeDocument/2006/relationships/hyperlink" Target="https://sasuke-fl.backlog.com/view/SASUKE_PROJ_H8739-724" TargetMode="External"/><Relationship Id="rId51" Type="http://schemas.openxmlformats.org/officeDocument/2006/relationships/hyperlink" Target="https://sasuke-fl.backlog.com/view/SASUKE_PROJ_H8739-656" TargetMode="External"/><Relationship Id="rId72" Type="http://schemas.openxmlformats.org/officeDocument/2006/relationships/hyperlink" Target="https://sasuke-fl.backlog.com/view/SASUKE_PROJ_H8739-624" TargetMode="External"/><Relationship Id="rId93" Type="http://schemas.openxmlformats.org/officeDocument/2006/relationships/hyperlink" Target="https://sasuke-fl.backlog.com/view/SASUKE_PROJ_H8739-596" TargetMode="External"/><Relationship Id="rId98" Type="http://schemas.openxmlformats.org/officeDocument/2006/relationships/hyperlink" Target="https://sasuke-fl.backlog.com/view/SASUKE_PROJ_H8739-587" TargetMode="External"/><Relationship Id="rId121" Type="http://schemas.openxmlformats.org/officeDocument/2006/relationships/hyperlink" Target="https://sasuke-fl.backlog.com/view/SASUKE_PROJ_H8739-548" TargetMode="External"/><Relationship Id="rId3" Type="http://schemas.openxmlformats.org/officeDocument/2006/relationships/hyperlink" Target="https://sasuke-fl.backlog.com/view/SASUKE_PROJ_H8739-729" TargetMode="External"/><Relationship Id="rId25" Type="http://schemas.openxmlformats.org/officeDocument/2006/relationships/hyperlink" Target="https://sasuke-fl.backlog.com/view/SASUKE_PROJ_H8739-700" TargetMode="External"/><Relationship Id="rId46" Type="http://schemas.openxmlformats.org/officeDocument/2006/relationships/hyperlink" Target="https://sasuke-fl.backlog.com/view/SASUKE_PROJ_H8739-665" TargetMode="External"/><Relationship Id="rId67" Type="http://schemas.openxmlformats.org/officeDocument/2006/relationships/hyperlink" Target="https://sasuke-fl.backlog.com/view/SASUKE_PROJ_H8739-635" TargetMode="External"/><Relationship Id="rId116" Type="http://schemas.openxmlformats.org/officeDocument/2006/relationships/hyperlink" Target="https://sasuke-fl.backlog.com/view/SASUKE_PROJ_H8739-558" TargetMode="External"/><Relationship Id="rId20" Type="http://schemas.openxmlformats.org/officeDocument/2006/relationships/hyperlink" Target="https://sasuke-fl.backlog.com/view/SASUKE_PROJ_H8739-708" TargetMode="External"/><Relationship Id="rId41" Type="http://schemas.openxmlformats.org/officeDocument/2006/relationships/hyperlink" Target="https://sasuke-fl.backlog.com/view/SASUKE_PROJ_H8739-672" TargetMode="External"/><Relationship Id="rId62" Type="http://schemas.openxmlformats.org/officeDocument/2006/relationships/hyperlink" Target="https://sasuke-fl.backlog.com/view/SASUKE_PROJ_H8739-641" TargetMode="External"/><Relationship Id="rId83" Type="http://schemas.openxmlformats.org/officeDocument/2006/relationships/hyperlink" Target="https://sasuke-fl.backlog.com/view/SASUKE_PROJ_H8739-608" TargetMode="External"/><Relationship Id="rId88" Type="http://schemas.openxmlformats.org/officeDocument/2006/relationships/hyperlink" Target="https://sasuke-fl.backlog.com/view/SASUKE_PROJ_H8739-601" TargetMode="External"/><Relationship Id="rId111" Type="http://schemas.openxmlformats.org/officeDocument/2006/relationships/hyperlink" Target="https://sasuke-fl.backlog.com/view/SASUKE_PROJ_H8739-569" TargetMode="External"/><Relationship Id="rId132" Type="http://schemas.openxmlformats.org/officeDocument/2006/relationships/hyperlink" Target="https://sasuke-fl.backlog.com/view/SASUKE_PROJ_H8739-522" TargetMode="External"/><Relationship Id="rId15" Type="http://schemas.openxmlformats.org/officeDocument/2006/relationships/hyperlink" Target="https://sasuke-fl.backlog.com/view/SASUKE_PROJ_H8739-716" TargetMode="External"/><Relationship Id="rId36" Type="http://schemas.openxmlformats.org/officeDocument/2006/relationships/hyperlink" Target="https://sasuke-fl.backlog.com/view/SASUKE_PROJ_H8739-678" TargetMode="External"/><Relationship Id="rId57" Type="http://schemas.openxmlformats.org/officeDocument/2006/relationships/hyperlink" Target="https://sasuke-fl.backlog.com/view/SASUKE_PROJ_H8739-650" TargetMode="External"/><Relationship Id="rId106" Type="http://schemas.openxmlformats.org/officeDocument/2006/relationships/hyperlink" Target="https://sasuke-fl.backlog.com/view/SASUKE_PROJ_H8739-574" TargetMode="External"/><Relationship Id="rId127" Type="http://schemas.openxmlformats.org/officeDocument/2006/relationships/hyperlink" Target="https://sasuke-fl.backlog.com/view/SASUKE_PROJ_H8739-528" TargetMode="External"/><Relationship Id="rId10" Type="http://schemas.openxmlformats.org/officeDocument/2006/relationships/hyperlink" Target="https://sasuke-fl.backlog.com/view/SASUKE_PROJ_H8739-722" TargetMode="External"/><Relationship Id="rId31" Type="http://schemas.openxmlformats.org/officeDocument/2006/relationships/hyperlink" Target="https://sasuke-fl.backlog.com/view/SASUKE_PROJ_H8739-691" TargetMode="External"/><Relationship Id="rId52" Type="http://schemas.openxmlformats.org/officeDocument/2006/relationships/hyperlink" Target="https://sasuke-fl.backlog.com/view/SASUKE_PROJ_H8739-655" TargetMode="External"/><Relationship Id="rId73" Type="http://schemas.openxmlformats.org/officeDocument/2006/relationships/hyperlink" Target="https://sasuke-fl.backlog.com/view/SASUKE_PROJ_H8739-623" TargetMode="External"/><Relationship Id="rId78" Type="http://schemas.openxmlformats.org/officeDocument/2006/relationships/hyperlink" Target="https://sasuke-fl.backlog.com/view/SASUKE_PROJ_H8739-615" TargetMode="External"/><Relationship Id="rId94" Type="http://schemas.openxmlformats.org/officeDocument/2006/relationships/hyperlink" Target="https://sasuke-fl.backlog.com/view/SASUKE_PROJ_H8739-593" TargetMode="External"/><Relationship Id="rId99" Type="http://schemas.openxmlformats.org/officeDocument/2006/relationships/hyperlink" Target="https://sasuke-fl.backlog.com/view/SASUKE_PROJ_H8739-586" TargetMode="External"/><Relationship Id="rId101" Type="http://schemas.openxmlformats.org/officeDocument/2006/relationships/hyperlink" Target="https://sasuke-fl.backlog.com/view/SASUKE_PROJ_H8739-580" TargetMode="External"/><Relationship Id="rId122" Type="http://schemas.openxmlformats.org/officeDocument/2006/relationships/hyperlink" Target="https://sasuke-fl.backlog.com/view/SASUKE_PROJ_H8739-543" TargetMode="External"/><Relationship Id="rId4" Type="http://schemas.openxmlformats.org/officeDocument/2006/relationships/hyperlink" Target="https://sasuke-fl.backlog.com/view/SASUKE_PROJ_H8739-728" TargetMode="External"/><Relationship Id="rId9" Type="http://schemas.openxmlformats.org/officeDocument/2006/relationships/hyperlink" Target="https://sasuke-fl.backlog.com/view/SASUKE_PROJ_H8739-723" TargetMode="External"/><Relationship Id="rId26" Type="http://schemas.openxmlformats.org/officeDocument/2006/relationships/hyperlink" Target="https://sasuke-fl.backlog.com/view/SASUKE_PROJ_H8739-698" TargetMode="External"/><Relationship Id="rId47" Type="http://schemas.openxmlformats.org/officeDocument/2006/relationships/hyperlink" Target="https://sasuke-fl.backlog.com/view/SASUKE_PROJ_H8739-664" TargetMode="External"/><Relationship Id="rId68" Type="http://schemas.openxmlformats.org/officeDocument/2006/relationships/hyperlink" Target="https://sasuke-fl.backlog.com/view/SASUKE_PROJ_H8739-633" TargetMode="External"/><Relationship Id="rId89" Type="http://schemas.openxmlformats.org/officeDocument/2006/relationships/hyperlink" Target="https://sasuke-fl.backlog.com/view/SASUKE_PROJ_H8739-600" TargetMode="External"/><Relationship Id="rId112" Type="http://schemas.openxmlformats.org/officeDocument/2006/relationships/hyperlink" Target="https://sasuke-fl.backlog.com/view/SASUKE_PROJ_H8739-568" TargetMode="External"/><Relationship Id="rId133" Type="http://schemas.openxmlformats.org/officeDocument/2006/relationships/hyperlink" Target="https://sasuke-fl.backlog.com/view/SASUKE_PROJ_H8739-521"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sasuke-fl.backlog.com/view/SASUKE_PROJ_H8739-543" TargetMode="External"/><Relationship Id="rId21" Type="http://schemas.openxmlformats.org/officeDocument/2006/relationships/hyperlink" Target="https://sasuke-fl.backlog.com/view/SASUKE_PROJ_H8739-712" TargetMode="External"/><Relationship Id="rId42" Type="http://schemas.openxmlformats.org/officeDocument/2006/relationships/hyperlink" Target="https://sasuke-fl.backlog.com/view/SASUKE_PROJ_H8739-675" TargetMode="External"/><Relationship Id="rId63" Type="http://schemas.openxmlformats.org/officeDocument/2006/relationships/hyperlink" Target="https://sasuke-fl.backlog.com/view/SASUKE_PROJ_H8739-648" TargetMode="External"/><Relationship Id="rId84" Type="http://schemas.openxmlformats.org/officeDocument/2006/relationships/hyperlink" Target="https://sasuke-fl.backlog.com/view/SASUKE_PROJ_H8739-612" TargetMode="External"/><Relationship Id="rId138" Type="http://schemas.openxmlformats.org/officeDocument/2006/relationships/hyperlink" Target="https://sasuke-fl.backlog.com/view/SASUKE_PROJ_H8739-584" TargetMode="External"/><Relationship Id="rId107" Type="http://schemas.openxmlformats.org/officeDocument/2006/relationships/hyperlink" Target="https://sasuke-fl.backlog.com/view/SASUKE_PROJ_H8739-569" TargetMode="External"/><Relationship Id="rId11" Type="http://schemas.openxmlformats.org/officeDocument/2006/relationships/hyperlink" Target="https://sasuke-fl.backlog.com/view/SASUKE_PROJ_H8739-725" TargetMode="External"/><Relationship Id="rId32" Type="http://schemas.openxmlformats.org/officeDocument/2006/relationships/hyperlink" Target="https://sasuke-fl.backlog.com/view/SASUKE_PROJ_H8739-694" TargetMode="External"/><Relationship Id="rId53" Type="http://schemas.openxmlformats.org/officeDocument/2006/relationships/hyperlink" Target="https://sasuke-fl.backlog.com/view/SASUKE_PROJ_H8739-658" TargetMode="External"/><Relationship Id="rId74" Type="http://schemas.openxmlformats.org/officeDocument/2006/relationships/hyperlink" Target="https://sasuke-fl.backlog.com/view/SASUKE_PROJ_H8739-628" TargetMode="External"/><Relationship Id="rId128" Type="http://schemas.openxmlformats.org/officeDocument/2006/relationships/hyperlink" Target="https://sasuke-fl.backlog.com/view/SASUKE_PROJ_H8739-521" TargetMode="External"/><Relationship Id="rId5" Type="http://schemas.openxmlformats.org/officeDocument/2006/relationships/hyperlink" Target="https://sasuke-fl.backlog.com/view/SASUKE_PROJ_H8739-758" TargetMode="External"/><Relationship Id="rId90" Type="http://schemas.openxmlformats.org/officeDocument/2006/relationships/hyperlink" Target="https://sasuke-fl.backlog.com/view/SASUKE_PROJ_H8739-604" TargetMode="External"/><Relationship Id="rId95" Type="http://schemas.openxmlformats.org/officeDocument/2006/relationships/hyperlink" Target="https://sasuke-fl.backlog.com/view/SASUKE_PROJ_H8739-593" TargetMode="External"/><Relationship Id="rId22" Type="http://schemas.openxmlformats.org/officeDocument/2006/relationships/hyperlink" Target="https://sasuke-fl.backlog.com/view/SASUKE_PROJ_H8739-710" TargetMode="External"/><Relationship Id="rId27" Type="http://schemas.openxmlformats.org/officeDocument/2006/relationships/hyperlink" Target="https://sasuke-fl.backlog.com/view/SASUKE_PROJ_H8739-704" TargetMode="External"/><Relationship Id="rId43" Type="http://schemas.openxmlformats.org/officeDocument/2006/relationships/hyperlink" Target="https://sasuke-fl.backlog.com/view/SASUKE_PROJ_H8739-674" TargetMode="External"/><Relationship Id="rId48" Type="http://schemas.openxmlformats.org/officeDocument/2006/relationships/hyperlink" Target="https://sasuke-fl.backlog.com/view/SASUKE_PROJ_H8739-669" TargetMode="External"/><Relationship Id="rId64" Type="http://schemas.openxmlformats.org/officeDocument/2006/relationships/hyperlink" Target="https://sasuke-fl.backlog.com/view/SASUKE_PROJ_H8739-647" TargetMode="External"/><Relationship Id="rId69" Type="http://schemas.openxmlformats.org/officeDocument/2006/relationships/hyperlink" Target="https://sasuke-fl.backlog.com/view/SASUKE_PROJ_H8739-638" TargetMode="External"/><Relationship Id="rId113" Type="http://schemas.openxmlformats.org/officeDocument/2006/relationships/hyperlink" Target="https://sasuke-fl.backlog.com/view/SASUKE_PROJ_H8739-554" TargetMode="External"/><Relationship Id="rId118" Type="http://schemas.openxmlformats.org/officeDocument/2006/relationships/hyperlink" Target="https://sasuke-fl.backlog.com/view/SASUKE_PROJ_H8739-542" TargetMode="External"/><Relationship Id="rId134" Type="http://schemas.openxmlformats.org/officeDocument/2006/relationships/hyperlink" Target="https://sasuke-fl.backlog.com/view/SASUKE_PROJ_H8739-594" TargetMode="External"/><Relationship Id="rId139" Type="http://schemas.openxmlformats.org/officeDocument/2006/relationships/hyperlink" Target="https://sasuke-fl.backlog.com/view/SASUKE_PROJ_H8739-583" TargetMode="External"/><Relationship Id="rId80" Type="http://schemas.openxmlformats.org/officeDocument/2006/relationships/hyperlink" Target="https://sasuke-fl.backlog.com/view/SASUKE_PROJ_H8739-618" TargetMode="External"/><Relationship Id="rId85" Type="http://schemas.openxmlformats.org/officeDocument/2006/relationships/hyperlink" Target="https://sasuke-fl.backlog.com/view/SASUKE_PROJ_H8739-611" TargetMode="External"/><Relationship Id="rId12" Type="http://schemas.openxmlformats.org/officeDocument/2006/relationships/hyperlink" Target="https://sasuke-fl.backlog.com/view/SASUKE_PROJ_H8739-724" TargetMode="External"/><Relationship Id="rId17" Type="http://schemas.openxmlformats.org/officeDocument/2006/relationships/hyperlink" Target="https://sasuke-fl.backlog.com/view/SASUKE_PROJ_H8739-718" TargetMode="External"/><Relationship Id="rId33" Type="http://schemas.openxmlformats.org/officeDocument/2006/relationships/hyperlink" Target="https://sasuke-fl.backlog.com/view/SASUKE_PROJ_H8739-693" TargetMode="External"/><Relationship Id="rId38" Type="http://schemas.openxmlformats.org/officeDocument/2006/relationships/hyperlink" Target="https://sasuke-fl.backlog.com/view/SASUKE_PROJ_H8739-681" TargetMode="External"/><Relationship Id="rId59" Type="http://schemas.openxmlformats.org/officeDocument/2006/relationships/hyperlink" Target="https://sasuke-fl.backlog.com/view/SASUKE_PROJ_H8739-652" TargetMode="External"/><Relationship Id="rId103" Type="http://schemas.openxmlformats.org/officeDocument/2006/relationships/hyperlink" Target="https://sasuke-fl.backlog.com/view/SASUKE_PROJ_H8739-574" TargetMode="External"/><Relationship Id="rId108" Type="http://schemas.openxmlformats.org/officeDocument/2006/relationships/hyperlink" Target="https://sasuke-fl.backlog.com/view/SASUKE_PROJ_H8739-568" TargetMode="External"/><Relationship Id="rId124" Type="http://schemas.openxmlformats.org/officeDocument/2006/relationships/hyperlink" Target="https://sasuke-fl.backlog.com/view/SASUKE_PROJ_H8739-526" TargetMode="External"/><Relationship Id="rId129" Type="http://schemas.openxmlformats.org/officeDocument/2006/relationships/hyperlink" Target="https://sasuke-fl.backlog.com/view/SASUKE_PROJ_H8739-719" TargetMode="External"/><Relationship Id="rId54" Type="http://schemas.openxmlformats.org/officeDocument/2006/relationships/hyperlink" Target="https://sasuke-fl.backlog.com/view/SASUKE_PROJ_H8739-657" TargetMode="External"/><Relationship Id="rId70" Type="http://schemas.openxmlformats.org/officeDocument/2006/relationships/hyperlink" Target="https://sasuke-fl.backlog.com/view/SASUKE_PROJ_H8739-636" TargetMode="External"/><Relationship Id="rId75" Type="http://schemas.openxmlformats.org/officeDocument/2006/relationships/hyperlink" Target="https://sasuke-fl.backlog.com/view/SASUKE_PROJ_H8739-625" TargetMode="External"/><Relationship Id="rId91" Type="http://schemas.openxmlformats.org/officeDocument/2006/relationships/hyperlink" Target="https://sasuke-fl.backlog.com/view/SASUKE_PROJ_H8739-601" TargetMode="External"/><Relationship Id="rId96" Type="http://schemas.openxmlformats.org/officeDocument/2006/relationships/hyperlink" Target="https://sasuke-fl.backlog.com/view/SASUKE_PROJ_H8739-592" TargetMode="External"/><Relationship Id="rId140" Type="http://schemas.openxmlformats.org/officeDocument/2006/relationships/hyperlink" Target="https://sasuke-fl.backlog.com/view/SASUKE_PROJ_H8739-581" TargetMode="External"/><Relationship Id="rId145" Type="http://schemas.openxmlformats.org/officeDocument/2006/relationships/hyperlink" Target="https://sasuke-fl.backlog.com/view/SASUKE_PROJ_H8739-548" TargetMode="External"/><Relationship Id="rId1" Type="http://schemas.openxmlformats.org/officeDocument/2006/relationships/hyperlink" Target="https://sasuke-fl.backlog.com/view/SASUKE_PROJ_H8739-771" TargetMode="External"/><Relationship Id="rId6" Type="http://schemas.openxmlformats.org/officeDocument/2006/relationships/hyperlink" Target="https://sasuke-fl.backlog.com/view/SASUKE_PROJ_H8739-743" TargetMode="External"/><Relationship Id="rId23" Type="http://schemas.openxmlformats.org/officeDocument/2006/relationships/hyperlink" Target="https://sasuke-fl.backlog.com/view/SASUKE_PROJ_H8739-709" TargetMode="External"/><Relationship Id="rId28" Type="http://schemas.openxmlformats.org/officeDocument/2006/relationships/hyperlink" Target="https://sasuke-fl.backlog.com/view/SASUKE_PROJ_H8739-702" TargetMode="External"/><Relationship Id="rId49" Type="http://schemas.openxmlformats.org/officeDocument/2006/relationships/hyperlink" Target="https://sasuke-fl.backlog.com/view/SASUKE_PROJ_H8739-668" TargetMode="External"/><Relationship Id="rId114" Type="http://schemas.openxmlformats.org/officeDocument/2006/relationships/hyperlink" Target="https://sasuke-fl.backlog.com/view/SASUKE_PROJ_H8739-553" TargetMode="External"/><Relationship Id="rId119" Type="http://schemas.openxmlformats.org/officeDocument/2006/relationships/hyperlink" Target="https://sasuke-fl.backlog.com/view/SASUKE_PROJ_H8739-541" TargetMode="External"/><Relationship Id="rId44" Type="http://schemas.openxmlformats.org/officeDocument/2006/relationships/hyperlink" Target="https://sasuke-fl.backlog.com/view/SASUKE_PROJ_H8739-673" TargetMode="External"/><Relationship Id="rId60" Type="http://schemas.openxmlformats.org/officeDocument/2006/relationships/hyperlink" Target="https://sasuke-fl.backlog.com/view/SASUKE_PROJ_H8739-651" TargetMode="External"/><Relationship Id="rId65" Type="http://schemas.openxmlformats.org/officeDocument/2006/relationships/hyperlink" Target="https://sasuke-fl.backlog.com/view/SASUKE_PROJ_H8739-643" TargetMode="External"/><Relationship Id="rId81" Type="http://schemas.openxmlformats.org/officeDocument/2006/relationships/hyperlink" Target="https://sasuke-fl.backlog.com/view/SASUKE_PROJ_H8739-616" TargetMode="External"/><Relationship Id="rId86" Type="http://schemas.openxmlformats.org/officeDocument/2006/relationships/hyperlink" Target="https://sasuke-fl.backlog.com/view/SASUKE_PROJ_H8739-610" TargetMode="External"/><Relationship Id="rId130" Type="http://schemas.openxmlformats.org/officeDocument/2006/relationships/hyperlink" Target="https://sasuke-fl.backlog.com/view/SASUKE_PROJ_H8739-706" TargetMode="External"/><Relationship Id="rId135" Type="http://schemas.openxmlformats.org/officeDocument/2006/relationships/hyperlink" Target="https://sasuke-fl.backlog.com/view/SASUKE_PROJ_H8739-590" TargetMode="External"/><Relationship Id="rId13" Type="http://schemas.openxmlformats.org/officeDocument/2006/relationships/hyperlink" Target="https://sasuke-fl.backlog.com/view/SASUKE_PROJ_H8739-723" TargetMode="External"/><Relationship Id="rId18" Type="http://schemas.openxmlformats.org/officeDocument/2006/relationships/hyperlink" Target="https://sasuke-fl.backlog.com/view/SASUKE_PROJ_H8739-717" TargetMode="External"/><Relationship Id="rId39" Type="http://schemas.openxmlformats.org/officeDocument/2006/relationships/hyperlink" Target="https://sasuke-fl.backlog.com/view/SASUKE_PROJ_H8739-679" TargetMode="External"/><Relationship Id="rId109" Type="http://schemas.openxmlformats.org/officeDocument/2006/relationships/hyperlink" Target="https://sasuke-fl.backlog.com/view/SASUKE_PROJ_H8739-567" TargetMode="External"/><Relationship Id="rId34" Type="http://schemas.openxmlformats.org/officeDocument/2006/relationships/hyperlink" Target="https://sasuke-fl.backlog.com/view/SASUKE_PROJ_H8739-692" TargetMode="External"/><Relationship Id="rId50" Type="http://schemas.openxmlformats.org/officeDocument/2006/relationships/hyperlink" Target="https://sasuke-fl.backlog.com/view/SASUKE_PROJ_H8739-665" TargetMode="External"/><Relationship Id="rId55" Type="http://schemas.openxmlformats.org/officeDocument/2006/relationships/hyperlink" Target="https://sasuke-fl.backlog.com/view/SASUKE_PROJ_H8739-656" TargetMode="External"/><Relationship Id="rId76" Type="http://schemas.openxmlformats.org/officeDocument/2006/relationships/hyperlink" Target="https://sasuke-fl.backlog.com/view/SASUKE_PROJ_H8739-624" TargetMode="External"/><Relationship Id="rId97" Type="http://schemas.openxmlformats.org/officeDocument/2006/relationships/hyperlink" Target="https://sasuke-fl.backlog.com/view/SASUKE_PROJ_H8739-591" TargetMode="External"/><Relationship Id="rId104" Type="http://schemas.openxmlformats.org/officeDocument/2006/relationships/hyperlink" Target="https://sasuke-fl.backlog.com/view/SASUKE_PROJ_H8739-573" TargetMode="External"/><Relationship Id="rId120" Type="http://schemas.openxmlformats.org/officeDocument/2006/relationships/hyperlink" Target="https://sasuke-fl.backlog.com/view/SASUKE_PROJ_H8739-534" TargetMode="External"/><Relationship Id="rId125" Type="http://schemas.openxmlformats.org/officeDocument/2006/relationships/hyperlink" Target="https://sasuke-fl.backlog.com/view/SASUKE_PROJ_H8739-525" TargetMode="External"/><Relationship Id="rId141" Type="http://schemas.openxmlformats.org/officeDocument/2006/relationships/hyperlink" Target="https://sasuke-fl.backlog.com/view/SASUKE_PROJ_H8739-579" TargetMode="External"/><Relationship Id="rId7" Type="http://schemas.openxmlformats.org/officeDocument/2006/relationships/hyperlink" Target="https://sasuke-fl.backlog.com/view/SASUKE_PROJ_H8739-729" TargetMode="External"/><Relationship Id="rId71" Type="http://schemas.openxmlformats.org/officeDocument/2006/relationships/hyperlink" Target="https://sasuke-fl.backlog.com/view/SASUKE_PROJ_H8739-635" TargetMode="External"/><Relationship Id="rId92" Type="http://schemas.openxmlformats.org/officeDocument/2006/relationships/hyperlink" Target="https://sasuke-fl.backlog.com/view/SASUKE_PROJ_H8739-600" TargetMode="External"/><Relationship Id="rId2" Type="http://schemas.openxmlformats.org/officeDocument/2006/relationships/hyperlink" Target="https://sasuke-fl.backlog.com/view/SASUKE_PROJ_H8739-765" TargetMode="External"/><Relationship Id="rId29" Type="http://schemas.openxmlformats.org/officeDocument/2006/relationships/hyperlink" Target="https://sasuke-fl.backlog.com/view/SASUKE_PROJ_H8739-700" TargetMode="External"/><Relationship Id="rId24" Type="http://schemas.openxmlformats.org/officeDocument/2006/relationships/hyperlink" Target="https://sasuke-fl.backlog.com/view/SASUKE_PROJ_H8739-708" TargetMode="External"/><Relationship Id="rId40" Type="http://schemas.openxmlformats.org/officeDocument/2006/relationships/hyperlink" Target="https://sasuke-fl.backlog.com/view/SASUKE_PROJ_H8739-678" TargetMode="External"/><Relationship Id="rId45" Type="http://schemas.openxmlformats.org/officeDocument/2006/relationships/hyperlink" Target="https://sasuke-fl.backlog.com/view/SASUKE_PROJ_H8739-672" TargetMode="External"/><Relationship Id="rId66" Type="http://schemas.openxmlformats.org/officeDocument/2006/relationships/hyperlink" Target="https://sasuke-fl.backlog.com/view/SASUKE_PROJ_H8739-641" TargetMode="External"/><Relationship Id="rId87" Type="http://schemas.openxmlformats.org/officeDocument/2006/relationships/hyperlink" Target="https://sasuke-fl.backlog.com/view/SASUKE_PROJ_H8739-608" TargetMode="External"/><Relationship Id="rId110" Type="http://schemas.openxmlformats.org/officeDocument/2006/relationships/hyperlink" Target="https://sasuke-fl.backlog.com/view/SASUKE_PROJ_H8739-566" TargetMode="External"/><Relationship Id="rId115" Type="http://schemas.openxmlformats.org/officeDocument/2006/relationships/hyperlink" Target="https://sasuke-fl.backlog.com/view/SASUKE_PROJ_H8739-552" TargetMode="External"/><Relationship Id="rId131" Type="http://schemas.openxmlformats.org/officeDocument/2006/relationships/hyperlink" Target="https://sasuke-fl.backlog.com/view/SASUKE_PROJ_H8739-606" TargetMode="External"/><Relationship Id="rId136" Type="http://schemas.openxmlformats.org/officeDocument/2006/relationships/hyperlink" Target="https://sasuke-fl.backlog.com/view/SASUKE_PROJ_H8739-586" TargetMode="External"/><Relationship Id="rId61" Type="http://schemas.openxmlformats.org/officeDocument/2006/relationships/hyperlink" Target="https://sasuke-fl.backlog.com/view/SASUKE_PROJ_H8739-650" TargetMode="External"/><Relationship Id="rId82" Type="http://schemas.openxmlformats.org/officeDocument/2006/relationships/hyperlink" Target="https://sasuke-fl.backlog.com/view/SASUKE_PROJ_H8739-615" TargetMode="External"/><Relationship Id="rId19" Type="http://schemas.openxmlformats.org/officeDocument/2006/relationships/hyperlink" Target="https://sasuke-fl.backlog.com/view/SASUKE_PROJ_H8739-716" TargetMode="External"/><Relationship Id="rId14" Type="http://schemas.openxmlformats.org/officeDocument/2006/relationships/hyperlink" Target="https://sasuke-fl.backlog.com/view/SASUKE_PROJ_H8739-722" TargetMode="External"/><Relationship Id="rId30" Type="http://schemas.openxmlformats.org/officeDocument/2006/relationships/hyperlink" Target="https://sasuke-fl.backlog.com/view/SASUKE_PROJ_H8739-698" TargetMode="External"/><Relationship Id="rId35" Type="http://schemas.openxmlformats.org/officeDocument/2006/relationships/hyperlink" Target="https://sasuke-fl.backlog.com/view/SASUKE_PROJ_H8739-691" TargetMode="External"/><Relationship Id="rId56" Type="http://schemas.openxmlformats.org/officeDocument/2006/relationships/hyperlink" Target="https://sasuke-fl.backlog.com/view/SASUKE_PROJ_H8739-655" TargetMode="External"/><Relationship Id="rId77" Type="http://schemas.openxmlformats.org/officeDocument/2006/relationships/hyperlink" Target="https://sasuke-fl.backlog.com/view/SASUKE_PROJ_H8739-623" TargetMode="External"/><Relationship Id="rId100" Type="http://schemas.openxmlformats.org/officeDocument/2006/relationships/hyperlink" Target="https://sasuke-fl.backlog.com/view/SASUKE_PROJ_H8739-580" TargetMode="External"/><Relationship Id="rId105" Type="http://schemas.openxmlformats.org/officeDocument/2006/relationships/hyperlink" Target="https://sasuke-fl.backlog.com/view/SASUKE_PROJ_H8739-572" TargetMode="External"/><Relationship Id="rId126" Type="http://schemas.openxmlformats.org/officeDocument/2006/relationships/hyperlink" Target="https://sasuke-fl.backlog.com/view/SASUKE_PROJ_H8739-524" TargetMode="External"/><Relationship Id="rId8" Type="http://schemas.openxmlformats.org/officeDocument/2006/relationships/hyperlink" Target="https://sasuke-fl.backlog.com/view/SASUKE_PROJ_H8739-728" TargetMode="External"/><Relationship Id="rId51" Type="http://schemas.openxmlformats.org/officeDocument/2006/relationships/hyperlink" Target="https://sasuke-fl.backlog.com/view/SASUKE_PROJ_H8739-664" TargetMode="External"/><Relationship Id="rId72" Type="http://schemas.openxmlformats.org/officeDocument/2006/relationships/hyperlink" Target="https://sasuke-fl.backlog.com/view/SASUKE_PROJ_H8739-633" TargetMode="External"/><Relationship Id="rId93" Type="http://schemas.openxmlformats.org/officeDocument/2006/relationships/hyperlink" Target="https://sasuke-fl.backlog.com/view/SASUKE_PROJ_H8739-599" TargetMode="External"/><Relationship Id="rId98" Type="http://schemas.openxmlformats.org/officeDocument/2006/relationships/hyperlink" Target="https://sasuke-fl.backlog.com/view/SASUKE_PROJ_H8739-587" TargetMode="External"/><Relationship Id="rId121" Type="http://schemas.openxmlformats.org/officeDocument/2006/relationships/hyperlink" Target="https://sasuke-fl.backlog.com/view/SASUKE_PROJ_H8739-529" TargetMode="External"/><Relationship Id="rId142" Type="http://schemas.openxmlformats.org/officeDocument/2006/relationships/hyperlink" Target="https://sasuke-fl.backlog.com/view/SASUKE_PROJ_H8739-577" TargetMode="External"/><Relationship Id="rId3" Type="http://schemas.openxmlformats.org/officeDocument/2006/relationships/hyperlink" Target="https://sasuke-fl.backlog.com/view/SASUKE_PROJ_H8739-762" TargetMode="External"/><Relationship Id="rId25" Type="http://schemas.openxmlformats.org/officeDocument/2006/relationships/hyperlink" Target="https://sasuke-fl.backlog.com/view/SASUKE_PROJ_H8739-707" TargetMode="External"/><Relationship Id="rId46" Type="http://schemas.openxmlformats.org/officeDocument/2006/relationships/hyperlink" Target="https://sasuke-fl.backlog.com/view/SASUKE_PROJ_H8739-671" TargetMode="External"/><Relationship Id="rId67" Type="http://schemas.openxmlformats.org/officeDocument/2006/relationships/hyperlink" Target="https://sasuke-fl.backlog.com/view/SASUKE_PROJ_H8739-640" TargetMode="External"/><Relationship Id="rId116" Type="http://schemas.openxmlformats.org/officeDocument/2006/relationships/hyperlink" Target="https://sasuke-fl.backlog.com/view/SASUKE_PROJ_H8739-551" TargetMode="External"/><Relationship Id="rId137" Type="http://schemas.openxmlformats.org/officeDocument/2006/relationships/hyperlink" Target="https://sasuke-fl.backlog.com/view/SASUKE_PROJ_H8739-585" TargetMode="External"/><Relationship Id="rId20" Type="http://schemas.openxmlformats.org/officeDocument/2006/relationships/hyperlink" Target="https://sasuke-fl.backlog.com/view/SASUKE_PROJ_H8739-713" TargetMode="External"/><Relationship Id="rId41" Type="http://schemas.openxmlformats.org/officeDocument/2006/relationships/hyperlink" Target="https://sasuke-fl.backlog.com/view/SASUKE_PROJ_H8739-676" TargetMode="External"/><Relationship Id="rId62" Type="http://schemas.openxmlformats.org/officeDocument/2006/relationships/hyperlink" Target="https://sasuke-fl.backlog.com/view/SASUKE_PROJ_H8739-649" TargetMode="External"/><Relationship Id="rId83" Type="http://schemas.openxmlformats.org/officeDocument/2006/relationships/hyperlink" Target="https://sasuke-fl.backlog.com/view/SASUKE_PROJ_H8739-613" TargetMode="External"/><Relationship Id="rId88" Type="http://schemas.openxmlformats.org/officeDocument/2006/relationships/hyperlink" Target="https://sasuke-fl.backlog.com/view/SASUKE_PROJ_H8739-607" TargetMode="External"/><Relationship Id="rId111" Type="http://schemas.openxmlformats.org/officeDocument/2006/relationships/hyperlink" Target="https://sasuke-fl.backlog.com/view/SASUKE_PROJ_H8739-565" TargetMode="External"/><Relationship Id="rId132" Type="http://schemas.openxmlformats.org/officeDocument/2006/relationships/hyperlink" Target="https://sasuke-fl.backlog.com/view/SASUKE_PROJ_H8739-598" TargetMode="External"/><Relationship Id="rId15" Type="http://schemas.openxmlformats.org/officeDocument/2006/relationships/hyperlink" Target="https://sasuke-fl.backlog.com/view/SASUKE_PROJ_H8739-721" TargetMode="External"/><Relationship Id="rId36" Type="http://schemas.openxmlformats.org/officeDocument/2006/relationships/hyperlink" Target="https://sasuke-fl.backlog.com/view/SASUKE_PROJ_H8739-687" TargetMode="External"/><Relationship Id="rId57" Type="http://schemas.openxmlformats.org/officeDocument/2006/relationships/hyperlink" Target="https://sasuke-fl.backlog.com/view/SASUKE_PROJ_H8739-654" TargetMode="External"/><Relationship Id="rId106" Type="http://schemas.openxmlformats.org/officeDocument/2006/relationships/hyperlink" Target="https://sasuke-fl.backlog.com/view/SASUKE_PROJ_H8739-571" TargetMode="External"/><Relationship Id="rId127" Type="http://schemas.openxmlformats.org/officeDocument/2006/relationships/hyperlink" Target="https://sasuke-fl.backlog.com/view/SASUKE_PROJ_H8739-522" TargetMode="External"/><Relationship Id="rId10" Type="http://schemas.openxmlformats.org/officeDocument/2006/relationships/hyperlink" Target="https://sasuke-fl.backlog.com/view/SASUKE_PROJ_H8739-726" TargetMode="External"/><Relationship Id="rId31" Type="http://schemas.openxmlformats.org/officeDocument/2006/relationships/hyperlink" Target="https://sasuke-fl.backlog.com/view/SASUKE_PROJ_H8739-697" TargetMode="External"/><Relationship Id="rId52" Type="http://schemas.openxmlformats.org/officeDocument/2006/relationships/hyperlink" Target="https://sasuke-fl.backlog.com/view/SASUKE_PROJ_H8739-659" TargetMode="External"/><Relationship Id="rId73" Type="http://schemas.openxmlformats.org/officeDocument/2006/relationships/hyperlink" Target="https://sasuke-fl.backlog.com/view/SASUKE_PROJ_H8739-632" TargetMode="External"/><Relationship Id="rId78" Type="http://schemas.openxmlformats.org/officeDocument/2006/relationships/hyperlink" Target="https://sasuke-fl.backlog.com/view/SASUKE_PROJ_H8739-622" TargetMode="External"/><Relationship Id="rId94" Type="http://schemas.openxmlformats.org/officeDocument/2006/relationships/hyperlink" Target="https://sasuke-fl.backlog.com/view/SASUKE_PROJ_H8739-596" TargetMode="External"/><Relationship Id="rId99" Type="http://schemas.openxmlformats.org/officeDocument/2006/relationships/hyperlink" Target="https://sasuke-fl.backlog.com/view/SASUKE_PROJ_H8739-582" TargetMode="External"/><Relationship Id="rId101" Type="http://schemas.openxmlformats.org/officeDocument/2006/relationships/hyperlink" Target="https://sasuke-fl.backlog.com/view/SASUKE_PROJ_H8739-578" TargetMode="External"/><Relationship Id="rId122" Type="http://schemas.openxmlformats.org/officeDocument/2006/relationships/hyperlink" Target="https://sasuke-fl.backlog.com/view/SASUKE_PROJ_H8739-528" TargetMode="External"/><Relationship Id="rId143" Type="http://schemas.openxmlformats.org/officeDocument/2006/relationships/hyperlink" Target="https://sasuke-fl.backlog.com/view/SASUKE_PROJ_H8739-576" TargetMode="External"/><Relationship Id="rId4" Type="http://schemas.openxmlformats.org/officeDocument/2006/relationships/hyperlink" Target="https://sasuke-fl.backlog.com/view/SASUKE_PROJ_H8739-761" TargetMode="External"/><Relationship Id="rId9" Type="http://schemas.openxmlformats.org/officeDocument/2006/relationships/hyperlink" Target="https://sasuke-fl.backlog.com/view/SASUKE_PROJ_H8739-727" TargetMode="External"/><Relationship Id="rId26" Type="http://schemas.openxmlformats.org/officeDocument/2006/relationships/hyperlink" Target="https://sasuke-fl.backlog.com/view/SASUKE_PROJ_H8739-705" TargetMode="External"/><Relationship Id="rId47" Type="http://schemas.openxmlformats.org/officeDocument/2006/relationships/hyperlink" Target="https://sasuke-fl.backlog.com/view/SASUKE_PROJ_H8739-670" TargetMode="External"/><Relationship Id="rId68" Type="http://schemas.openxmlformats.org/officeDocument/2006/relationships/hyperlink" Target="https://sasuke-fl.backlog.com/view/SASUKE_PROJ_H8739-639" TargetMode="External"/><Relationship Id="rId89" Type="http://schemas.openxmlformats.org/officeDocument/2006/relationships/hyperlink" Target="https://sasuke-fl.backlog.com/view/SASUKE_PROJ_H8739-605" TargetMode="External"/><Relationship Id="rId112" Type="http://schemas.openxmlformats.org/officeDocument/2006/relationships/hyperlink" Target="https://sasuke-fl.backlog.com/view/SASUKE_PROJ_H8739-558" TargetMode="External"/><Relationship Id="rId133" Type="http://schemas.openxmlformats.org/officeDocument/2006/relationships/hyperlink" Target="https://sasuke-fl.backlog.com/view/SASUKE_PROJ_H8739-597" TargetMode="External"/><Relationship Id="rId16" Type="http://schemas.openxmlformats.org/officeDocument/2006/relationships/hyperlink" Target="https://sasuke-fl.backlog.com/view/SASUKE_PROJ_H8739-720" TargetMode="External"/><Relationship Id="rId37" Type="http://schemas.openxmlformats.org/officeDocument/2006/relationships/hyperlink" Target="https://sasuke-fl.backlog.com/view/SASUKE_PROJ_H8739-682" TargetMode="External"/><Relationship Id="rId58" Type="http://schemas.openxmlformats.org/officeDocument/2006/relationships/hyperlink" Target="https://sasuke-fl.backlog.com/view/SASUKE_PROJ_H8739-653" TargetMode="External"/><Relationship Id="rId79" Type="http://schemas.openxmlformats.org/officeDocument/2006/relationships/hyperlink" Target="https://sasuke-fl.backlog.com/view/SASUKE_PROJ_H8739-619" TargetMode="External"/><Relationship Id="rId102" Type="http://schemas.openxmlformats.org/officeDocument/2006/relationships/hyperlink" Target="https://sasuke-fl.backlog.com/view/SASUKE_PROJ_H8739-575" TargetMode="External"/><Relationship Id="rId123" Type="http://schemas.openxmlformats.org/officeDocument/2006/relationships/hyperlink" Target="https://sasuke-fl.backlog.com/view/SASUKE_PROJ_H8739-527" TargetMode="External"/><Relationship Id="rId144" Type="http://schemas.openxmlformats.org/officeDocument/2006/relationships/hyperlink" Target="https://sasuke-fl.backlog.com/view/SASUKE_PROJ_H8739-570" TargetMode="External"/></Relationships>
</file>

<file path=xl/worksheets/_rels/sheet8.xml.rels><?xml version="1.0" encoding="UTF-8" standalone="yes"?>
<Relationships xmlns="http://schemas.openxmlformats.org/package/2006/relationships"><Relationship Id="rId117" Type="http://schemas.openxmlformats.org/officeDocument/2006/relationships/hyperlink" Target="https://sasuke-fl.backlog.com/view/SASUKE_PROJ_H8739-558" TargetMode="External"/><Relationship Id="rId21" Type="http://schemas.openxmlformats.org/officeDocument/2006/relationships/hyperlink" Target="https://sasuke-fl.backlog.com/view/SASUKE_PROJ_H8739-721" TargetMode="External"/><Relationship Id="rId42" Type="http://schemas.openxmlformats.org/officeDocument/2006/relationships/hyperlink" Target="https://sasuke-fl.backlog.com/view/SASUKE_PROJ_H8739-682" TargetMode="External"/><Relationship Id="rId63" Type="http://schemas.openxmlformats.org/officeDocument/2006/relationships/hyperlink" Target="https://sasuke-fl.backlog.com/view/SASUKE_PROJ_H8739-653" TargetMode="External"/><Relationship Id="rId84" Type="http://schemas.openxmlformats.org/officeDocument/2006/relationships/hyperlink" Target="https://sasuke-fl.backlog.com/view/SASUKE_PROJ_H8739-619" TargetMode="External"/><Relationship Id="rId138" Type="http://schemas.openxmlformats.org/officeDocument/2006/relationships/hyperlink" Target="https://sasuke-fl.backlog.com/view/SASUKE_PROJ_H8739-693" TargetMode="External"/><Relationship Id="rId107" Type="http://schemas.openxmlformats.org/officeDocument/2006/relationships/hyperlink" Target="https://sasuke-fl.backlog.com/view/SASUKE_PROJ_H8739-575" TargetMode="External"/><Relationship Id="rId11" Type="http://schemas.openxmlformats.org/officeDocument/2006/relationships/hyperlink" Target="https://sasuke-fl.backlog.com/view/SASUKE_PROJ_H8739-758" TargetMode="External"/><Relationship Id="rId32" Type="http://schemas.openxmlformats.org/officeDocument/2006/relationships/hyperlink" Target="https://sasuke-fl.backlog.com/view/SASUKE_PROJ_H8739-705" TargetMode="External"/><Relationship Id="rId53" Type="http://schemas.openxmlformats.org/officeDocument/2006/relationships/hyperlink" Target="https://sasuke-fl.backlog.com/view/SASUKE_PROJ_H8739-669" TargetMode="External"/><Relationship Id="rId74" Type="http://schemas.openxmlformats.org/officeDocument/2006/relationships/hyperlink" Target="https://sasuke-fl.backlog.com/view/SASUKE_PROJ_H8739-638" TargetMode="External"/><Relationship Id="rId128" Type="http://schemas.openxmlformats.org/officeDocument/2006/relationships/hyperlink" Target="https://sasuke-fl.backlog.com/view/SASUKE_PROJ_H8739-527" TargetMode="External"/><Relationship Id="rId149" Type="http://schemas.openxmlformats.org/officeDocument/2006/relationships/hyperlink" Target="https://sasuke-fl.backlog.com/view/SASUKE_PROJ_H8739-579" TargetMode="External"/><Relationship Id="rId5" Type="http://schemas.openxmlformats.org/officeDocument/2006/relationships/hyperlink" Target="https://sasuke-fl.backlog.com/view/SASUKE_PROJ_H8739-781" TargetMode="External"/><Relationship Id="rId95" Type="http://schemas.openxmlformats.org/officeDocument/2006/relationships/hyperlink" Target="https://sasuke-fl.backlog.com/view/SASUKE_PROJ_H8739-604" TargetMode="External"/><Relationship Id="rId22" Type="http://schemas.openxmlformats.org/officeDocument/2006/relationships/hyperlink" Target="https://sasuke-fl.backlog.com/view/SASUKE_PROJ_H8739-720" TargetMode="External"/><Relationship Id="rId27" Type="http://schemas.openxmlformats.org/officeDocument/2006/relationships/hyperlink" Target="https://sasuke-fl.backlog.com/view/SASUKE_PROJ_H8739-712" TargetMode="External"/><Relationship Id="rId43" Type="http://schemas.openxmlformats.org/officeDocument/2006/relationships/hyperlink" Target="https://sasuke-fl.backlog.com/view/SASUKE_PROJ_H8739-681" TargetMode="External"/><Relationship Id="rId48" Type="http://schemas.openxmlformats.org/officeDocument/2006/relationships/hyperlink" Target="https://sasuke-fl.backlog.com/view/SASUKE_PROJ_H8739-674" TargetMode="External"/><Relationship Id="rId64" Type="http://schemas.openxmlformats.org/officeDocument/2006/relationships/hyperlink" Target="https://sasuke-fl.backlog.com/view/SASUKE_PROJ_H8739-652" TargetMode="External"/><Relationship Id="rId69" Type="http://schemas.openxmlformats.org/officeDocument/2006/relationships/hyperlink" Target="https://sasuke-fl.backlog.com/view/SASUKE_PROJ_H8739-647" TargetMode="External"/><Relationship Id="rId113" Type="http://schemas.openxmlformats.org/officeDocument/2006/relationships/hyperlink" Target="https://sasuke-fl.backlog.com/view/SASUKE_PROJ_H8739-568" TargetMode="External"/><Relationship Id="rId118" Type="http://schemas.openxmlformats.org/officeDocument/2006/relationships/hyperlink" Target="https://sasuke-fl.backlog.com/view/SASUKE_PROJ_H8739-554" TargetMode="External"/><Relationship Id="rId134" Type="http://schemas.openxmlformats.org/officeDocument/2006/relationships/hyperlink" Target="https://sasuke-fl.backlog.com/view/SASUKE_PROJ_H8739-778" TargetMode="External"/><Relationship Id="rId139" Type="http://schemas.openxmlformats.org/officeDocument/2006/relationships/hyperlink" Target="https://sasuke-fl.backlog.com/view/SASUKE_PROJ_H8739-606" TargetMode="External"/><Relationship Id="rId80" Type="http://schemas.openxmlformats.org/officeDocument/2006/relationships/hyperlink" Target="https://sasuke-fl.backlog.com/view/SASUKE_PROJ_H8739-625" TargetMode="External"/><Relationship Id="rId85" Type="http://schemas.openxmlformats.org/officeDocument/2006/relationships/hyperlink" Target="https://sasuke-fl.backlog.com/view/SASUKE_PROJ_H8739-618" TargetMode="External"/><Relationship Id="rId150" Type="http://schemas.openxmlformats.org/officeDocument/2006/relationships/hyperlink" Target="https://sasuke-fl.backlog.com/view/SASUKE_PROJ_H8739-577" TargetMode="External"/><Relationship Id="rId12" Type="http://schemas.openxmlformats.org/officeDocument/2006/relationships/hyperlink" Target="https://sasuke-fl.backlog.com/view/SASUKE_PROJ_H8739-743" TargetMode="External"/><Relationship Id="rId17" Type="http://schemas.openxmlformats.org/officeDocument/2006/relationships/hyperlink" Target="https://sasuke-fl.backlog.com/view/SASUKE_PROJ_H8739-725" TargetMode="External"/><Relationship Id="rId33" Type="http://schemas.openxmlformats.org/officeDocument/2006/relationships/hyperlink" Target="https://sasuke-fl.backlog.com/view/SASUKE_PROJ_H8739-704" TargetMode="External"/><Relationship Id="rId38" Type="http://schemas.openxmlformats.org/officeDocument/2006/relationships/hyperlink" Target="https://sasuke-fl.backlog.com/view/SASUKE_PROJ_H8739-694" TargetMode="External"/><Relationship Id="rId59" Type="http://schemas.openxmlformats.org/officeDocument/2006/relationships/hyperlink" Target="https://sasuke-fl.backlog.com/view/SASUKE_PROJ_H8739-657" TargetMode="External"/><Relationship Id="rId103" Type="http://schemas.openxmlformats.org/officeDocument/2006/relationships/hyperlink" Target="https://sasuke-fl.backlog.com/view/SASUKE_PROJ_H8739-587" TargetMode="External"/><Relationship Id="rId108" Type="http://schemas.openxmlformats.org/officeDocument/2006/relationships/hyperlink" Target="https://sasuke-fl.backlog.com/view/SASUKE_PROJ_H8739-574" TargetMode="External"/><Relationship Id="rId124" Type="http://schemas.openxmlformats.org/officeDocument/2006/relationships/hyperlink" Target="https://sasuke-fl.backlog.com/view/SASUKE_PROJ_H8739-541" TargetMode="External"/><Relationship Id="rId129" Type="http://schemas.openxmlformats.org/officeDocument/2006/relationships/hyperlink" Target="https://sasuke-fl.backlog.com/view/SASUKE_PROJ_H8739-526" TargetMode="External"/><Relationship Id="rId54" Type="http://schemas.openxmlformats.org/officeDocument/2006/relationships/hyperlink" Target="https://sasuke-fl.backlog.com/view/SASUKE_PROJ_H8739-668" TargetMode="External"/><Relationship Id="rId70" Type="http://schemas.openxmlformats.org/officeDocument/2006/relationships/hyperlink" Target="https://sasuke-fl.backlog.com/view/SASUKE_PROJ_H8739-643" TargetMode="External"/><Relationship Id="rId75" Type="http://schemas.openxmlformats.org/officeDocument/2006/relationships/hyperlink" Target="https://sasuke-fl.backlog.com/view/SASUKE_PROJ_H8739-636" TargetMode="External"/><Relationship Id="rId91" Type="http://schemas.openxmlformats.org/officeDocument/2006/relationships/hyperlink" Target="https://sasuke-fl.backlog.com/view/SASUKE_PROJ_H8739-610" TargetMode="External"/><Relationship Id="rId96" Type="http://schemas.openxmlformats.org/officeDocument/2006/relationships/hyperlink" Target="https://sasuke-fl.backlog.com/view/SASUKE_PROJ_H8739-601" TargetMode="External"/><Relationship Id="rId140" Type="http://schemas.openxmlformats.org/officeDocument/2006/relationships/hyperlink" Target="https://sasuke-fl.backlog.com/view/SASUKE_PROJ_H8739-598" TargetMode="External"/><Relationship Id="rId145" Type="http://schemas.openxmlformats.org/officeDocument/2006/relationships/hyperlink" Target="https://sasuke-fl.backlog.com/view/SASUKE_PROJ_H8739-585" TargetMode="External"/><Relationship Id="rId1" Type="http://schemas.openxmlformats.org/officeDocument/2006/relationships/hyperlink" Target="https://sasuke-fl.backlog.com/view/SASUKE_PROJ_H8739-802" TargetMode="External"/><Relationship Id="rId6" Type="http://schemas.openxmlformats.org/officeDocument/2006/relationships/hyperlink" Target="https://sasuke-fl.backlog.com/view/SASUKE_PROJ_H8739-773" TargetMode="External"/><Relationship Id="rId23" Type="http://schemas.openxmlformats.org/officeDocument/2006/relationships/hyperlink" Target="https://sasuke-fl.backlog.com/view/SASUKE_PROJ_H8739-718" TargetMode="External"/><Relationship Id="rId28" Type="http://schemas.openxmlformats.org/officeDocument/2006/relationships/hyperlink" Target="https://sasuke-fl.backlog.com/view/SASUKE_PROJ_H8739-710" TargetMode="External"/><Relationship Id="rId49" Type="http://schemas.openxmlformats.org/officeDocument/2006/relationships/hyperlink" Target="https://sasuke-fl.backlog.com/view/SASUKE_PROJ_H8739-673" TargetMode="External"/><Relationship Id="rId114" Type="http://schemas.openxmlformats.org/officeDocument/2006/relationships/hyperlink" Target="https://sasuke-fl.backlog.com/view/SASUKE_PROJ_H8739-567" TargetMode="External"/><Relationship Id="rId119" Type="http://schemas.openxmlformats.org/officeDocument/2006/relationships/hyperlink" Target="https://sasuke-fl.backlog.com/view/SASUKE_PROJ_H8739-553" TargetMode="External"/><Relationship Id="rId44" Type="http://schemas.openxmlformats.org/officeDocument/2006/relationships/hyperlink" Target="https://sasuke-fl.backlog.com/view/SASUKE_PROJ_H8739-679" TargetMode="External"/><Relationship Id="rId60" Type="http://schemas.openxmlformats.org/officeDocument/2006/relationships/hyperlink" Target="https://sasuke-fl.backlog.com/view/SASUKE_PROJ_H8739-656" TargetMode="External"/><Relationship Id="rId65" Type="http://schemas.openxmlformats.org/officeDocument/2006/relationships/hyperlink" Target="https://sasuke-fl.backlog.com/view/SASUKE_PROJ_H8739-651" TargetMode="External"/><Relationship Id="rId81" Type="http://schemas.openxmlformats.org/officeDocument/2006/relationships/hyperlink" Target="https://sasuke-fl.backlog.com/view/SASUKE_PROJ_H8739-624" TargetMode="External"/><Relationship Id="rId86" Type="http://schemas.openxmlformats.org/officeDocument/2006/relationships/hyperlink" Target="https://sasuke-fl.backlog.com/view/SASUKE_PROJ_H8739-616" TargetMode="External"/><Relationship Id="rId130" Type="http://schemas.openxmlformats.org/officeDocument/2006/relationships/hyperlink" Target="https://sasuke-fl.backlog.com/view/SASUKE_PROJ_H8739-525" TargetMode="External"/><Relationship Id="rId135" Type="http://schemas.openxmlformats.org/officeDocument/2006/relationships/hyperlink" Target="https://sasuke-fl.backlog.com/view/SASUKE_PROJ_H8739-775" TargetMode="External"/><Relationship Id="rId151" Type="http://schemas.openxmlformats.org/officeDocument/2006/relationships/hyperlink" Target="https://sasuke-fl.backlog.com/view/SASUKE_PROJ_H8739-576" TargetMode="External"/><Relationship Id="rId13" Type="http://schemas.openxmlformats.org/officeDocument/2006/relationships/hyperlink" Target="https://sasuke-fl.backlog.com/view/SASUKE_PROJ_H8739-729" TargetMode="External"/><Relationship Id="rId18" Type="http://schemas.openxmlformats.org/officeDocument/2006/relationships/hyperlink" Target="https://sasuke-fl.backlog.com/view/SASUKE_PROJ_H8739-724" TargetMode="External"/><Relationship Id="rId39" Type="http://schemas.openxmlformats.org/officeDocument/2006/relationships/hyperlink" Target="https://sasuke-fl.backlog.com/view/SASUKE_PROJ_H8739-692" TargetMode="External"/><Relationship Id="rId109" Type="http://schemas.openxmlformats.org/officeDocument/2006/relationships/hyperlink" Target="https://sasuke-fl.backlog.com/view/SASUKE_PROJ_H8739-573" TargetMode="External"/><Relationship Id="rId34" Type="http://schemas.openxmlformats.org/officeDocument/2006/relationships/hyperlink" Target="https://sasuke-fl.backlog.com/view/SASUKE_PROJ_H8739-702" TargetMode="External"/><Relationship Id="rId50" Type="http://schemas.openxmlformats.org/officeDocument/2006/relationships/hyperlink" Target="https://sasuke-fl.backlog.com/view/SASUKE_PROJ_H8739-672" TargetMode="External"/><Relationship Id="rId55" Type="http://schemas.openxmlformats.org/officeDocument/2006/relationships/hyperlink" Target="https://sasuke-fl.backlog.com/view/SASUKE_PROJ_H8739-665" TargetMode="External"/><Relationship Id="rId76" Type="http://schemas.openxmlformats.org/officeDocument/2006/relationships/hyperlink" Target="https://sasuke-fl.backlog.com/view/SASUKE_PROJ_H8739-635" TargetMode="External"/><Relationship Id="rId97" Type="http://schemas.openxmlformats.org/officeDocument/2006/relationships/hyperlink" Target="https://sasuke-fl.backlog.com/view/SASUKE_PROJ_H8739-600" TargetMode="External"/><Relationship Id="rId104" Type="http://schemas.openxmlformats.org/officeDocument/2006/relationships/hyperlink" Target="https://sasuke-fl.backlog.com/view/SASUKE_PROJ_H8739-582" TargetMode="External"/><Relationship Id="rId120" Type="http://schemas.openxmlformats.org/officeDocument/2006/relationships/hyperlink" Target="https://sasuke-fl.backlog.com/view/SASUKE_PROJ_H8739-552" TargetMode="External"/><Relationship Id="rId125" Type="http://schemas.openxmlformats.org/officeDocument/2006/relationships/hyperlink" Target="https://sasuke-fl.backlog.com/view/SASUKE_PROJ_H8739-534" TargetMode="External"/><Relationship Id="rId141" Type="http://schemas.openxmlformats.org/officeDocument/2006/relationships/hyperlink" Target="https://sasuke-fl.backlog.com/view/SASUKE_PROJ_H8739-597" TargetMode="External"/><Relationship Id="rId146" Type="http://schemas.openxmlformats.org/officeDocument/2006/relationships/hyperlink" Target="https://sasuke-fl.backlog.com/view/SASUKE_PROJ_H8739-584" TargetMode="External"/><Relationship Id="rId7" Type="http://schemas.openxmlformats.org/officeDocument/2006/relationships/hyperlink" Target="https://sasuke-fl.backlog.com/view/SASUKE_PROJ_H8739-771" TargetMode="External"/><Relationship Id="rId71" Type="http://schemas.openxmlformats.org/officeDocument/2006/relationships/hyperlink" Target="https://sasuke-fl.backlog.com/view/SASUKE_PROJ_H8739-641" TargetMode="External"/><Relationship Id="rId92" Type="http://schemas.openxmlformats.org/officeDocument/2006/relationships/hyperlink" Target="https://sasuke-fl.backlog.com/view/SASUKE_PROJ_H8739-608" TargetMode="External"/><Relationship Id="rId2" Type="http://schemas.openxmlformats.org/officeDocument/2006/relationships/hyperlink" Target="https://sasuke-fl.backlog.com/view/SASUKE_PROJ_H8739-787" TargetMode="External"/><Relationship Id="rId29" Type="http://schemas.openxmlformats.org/officeDocument/2006/relationships/hyperlink" Target="https://sasuke-fl.backlog.com/view/SASUKE_PROJ_H8739-709" TargetMode="External"/><Relationship Id="rId24" Type="http://schemas.openxmlformats.org/officeDocument/2006/relationships/hyperlink" Target="https://sasuke-fl.backlog.com/view/SASUKE_PROJ_H8739-717" TargetMode="External"/><Relationship Id="rId40" Type="http://schemas.openxmlformats.org/officeDocument/2006/relationships/hyperlink" Target="https://sasuke-fl.backlog.com/view/SASUKE_PROJ_H8739-691" TargetMode="External"/><Relationship Id="rId45" Type="http://schemas.openxmlformats.org/officeDocument/2006/relationships/hyperlink" Target="https://sasuke-fl.backlog.com/view/SASUKE_PROJ_H8739-678" TargetMode="External"/><Relationship Id="rId66" Type="http://schemas.openxmlformats.org/officeDocument/2006/relationships/hyperlink" Target="https://sasuke-fl.backlog.com/view/SASUKE_PROJ_H8739-650" TargetMode="External"/><Relationship Id="rId87" Type="http://schemas.openxmlformats.org/officeDocument/2006/relationships/hyperlink" Target="https://sasuke-fl.backlog.com/view/SASUKE_PROJ_H8739-615" TargetMode="External"/><Relationship Id="rId110" Type="http://schemas.openxmlformats.org/officeDocument/2006/relationships/hyperlink" Target="https://sasuke-fl.backlog.com/view/SASUKE_PROJ_H8739-572" TargetMode="External"/><Relationship Id="rId115" Type="http://schemas.openxmlformats.org/officeDocument/2006/relationships/hyperlink" Target="https://sasuke-fl.backlog.com/view/SASUKE_PROJ_H8739-566" TargetMode="External"/><Relationship Id="rId131" Type="http://schemas.openxmlformats.org/officeDocument/2006/relationships/hyperlink" Target="https://sasuke-fl.backlog.com/view/SASUKE_PROJ_H8739-524" TargetMode="External"/><Relationship Id="rId136" Type="http://schemas.openxmlformats.org/officeDocument/2006/relationships/hyperlink" Target="https://sasuke-fl.backlog.com/view/SASUKE_PROJ_H8739-719" TargetMode="External"/><Relationship Id="rId61" Type="http://schemas.openxmlformats.org/officeDocument/2006/relationships/hyperlink" Target="https://sasuke-fl.backlog.com/view/SASUKE_PROJ_H8739-655" TargetMode="External"/><Relationship Id="rId82" Type="http://schemas.openxmlformats.org/officeDocument/2006/relationships/hyperlink" Target="https://sasuke-fl.backlog.com/view/SASUKE_PROJ_H8739-623" TargetMode="External"/><Relationship Id="rId152" Type="http://schemas.openxmlformats.org/officeDocument/2006/relationships/hyperlink" Target="https://sasuke-fl.backlog.com/view/SASUKE_PROJ_H8739-570" TargetMode="External"/><Relationship Id="rId19" Type="http://schemas.openxmlformats.org/officeDocument/2006/relationships/hyperlink" Target="https://sasuke-fl.backlog.com/view/SASUKE_PROJ_H8739-723" TargetMode="External"/><Relationship Id="rId14" Type="http://schemas.openxmlformats.org/officeDocument/2006/relationships/hyperlink" Target="https://sasuke-fl.backlog.com/view/SASUKE_PROJ_H8739-728" TargetMode="External"/><Relationship Id="rId30" Type="http://schemas.openxmlformats.org/officeDocument/2006/relationships/hyperlink" Target="https://sasuke-fl.backlog.com/view/SASUKE_PROJ_H8739-708" TargetMode="External"/><Relationship Id="rId35" Type="http://schemas.openxmlformats.org/officeDocument/2006/relationships/hyperlink" Target="https://sasuke-fl.backlog.com/view/SASUKE_PROJ_H8739-700" TargetMode="External"/><Relationship Id="rId56" Type="http://schemas.openxmlformats.org/officeDocument/2006/relationships/hyperlink" Target="https://sasuke-fl.backlog.com/view/SASUKE_PROJ_H8739-664" TargetMode="External"/><Relationship Id="rId77" Type="http://schemas.openxmlformats.org/officeDocument/2006/relationships/hyperlink" Target="https://sasuke-fl.backlog.com/view/SASUKE_PROJ_H8739-633" TargetMode="External"/><Relationship Id="rId100" Type="http://schemas.openxmlformats.org/officeDocument/2006/relationships/hyperlink" Target="https://sasuke-fl.backlog.com/view/SASUKE_PROJ_H8739-593" TargetMode="External"/><Relationship Id="rId105" Type="http://schemas.openxmlformats.org/officeDocument/2006/relationships/hyperlink" Target="https://sasuke-fl.backlog.com/view/SASUKE_PROJ_H8739-580" TargetMode="External"/><Relationship Id="rId126" Type="http://schemas.openxmlformats.org/officeDocument/2006/relationships/hyperlink" Target="https://sasuke-fl.backlog.com/view/SASUKE_PROJ_H8739-529" TargetMode="External"/><Relationship Id="rId147" Type="http://schemas.openxmlformats.org/officeDocument/2006/relationships/hyperlink" Target="https://sasuke-fl.backlog.com/view/SASUKE_PROJ_H8739-583" TargetMode="External"/><Relationship Id="rId8" Type="http://schemas.openxmlformats.org/officeDocument/2006/relationships/hyperlink" Target="https://sasuke-fl.backlog.com/view/SASUKE_PROJ_H8739-765" TargetMode="External"/><Relationship Id="rId51" Type="http://schemas.openxmlformats.org/officeDocument/2006/relationships/hyperlink" Target="https://sasuke-fl.backlog.com/view/SASUKE_PROJ_H8739-671" TargetMode="External"/><Relationship Id="rId72" Type="http://schemas.openxmlformats.org/officeDocument/2006/relationships/hyperlink" Target="https://sasuke-fl.backlog.com/view/SASUKE_PROJ_H8739-640" TargetMode="External"/><Relationship Id="rId93" Type="http://schemas.openxmlformats.org/officeDocument/2006/relationships/hyperlink" Target="https://sasuke-fl.backlog.com/view/SASUKE_PROJ_H8739-607" TargetMode="External"/><Relationship Id="rId98" Type="http://schemas.openxmlformats.org/officeDocument/2006/relationships/hyperlink" Target="https://sasuke-fl.backlog.com/view/SASUKE_PROJ_H8739-599" TargetMode="External"/><Relationship Id="rId121" Type="http://schemas.openxmlformats.org/officeDocument/2006/relationships/hyperlink" Target="https://sasuke-fl.backlog.com/view/SASUKE_PROJ_H8739-551" TargetMode="External"/><Relationship Id="rId142" Type="http://schemas.openxmlformats.org/officeDocument/2006/relationships/hyperlink" Target="https://sasuke-fl.backlog.com/view/SASUKE_PROJ_H8739-594" TargetMode="External"/><Relationship Id="rId3" Type="http://schemas.openxmlformats.org/officeDocument/2006/relationships/hyperlink" Target="https://sasuke-fl.backlog.com/view/SASUKE_PROJ_H8739-784" TargetMode="External"/><Relationship Id="rId25" Type="http://schemas.openxmlformats.org/officeDocument/2006/relationships/hyperlink" Target="https://sasuke-fl.backlog.com/view/SASUKE_PROJ_H8739-716" TargetMode="External"/><Relationship Id="rId46" Type="http://schemas.openxmlformats.org/officeDocument/2006/relationships/hyperlink" Target="https://sasuke-fl.backlog.com/view/SASUKE_PROJ_H8739-676" TargetMode="External"/><Relationship Id="rId67" Type="http://schemas.openxmlformats.org/officeDocument/2006/relationships/hyperlink" Target="https://sasuke-fl.backlog.com/view/SASUKE_PROJ_H8739-649" TargetMode="External"/><Relationship Id="rId116" Type="http://schemas.openxmlformats.org/officeDocument/2006/relationships/hyperlink" Target="https://sasuke-fl.backlog.com/view/SASUKE_PROJ_H8739-565" TargetMode="External"/><Relationship Id="rId137" Type="http://schemas.openxmlformats.org/officeDocument/2006/relationships/hyperlink" Target="https://sasuke-fl.backlog.com/view/SASUKE_PROJ_H8739-706" TargetMode="External"/><Relationship Id="rId20" Type="http://schemas.openxmlformats.org/officeDocument/2006/relationships/hyperlink" Target="https://sasuke-fl.backlog.com/view/SASUKE_PROJ_H8739-722" TargetMode="External"/><Relationship Id="rId41" Type="http://schemas.openxmlformats.org/officeDocument/2006/relationships/hyperlink" Target="https://sasuke-fl.backlog.com/view/SASUKE_PROJ_H8739-687" TargetMode="External"/><Relationship Id="rId62" Type="http://schemas.openxmlformats.org/officeDocument/2006/relationships/hyperlink" Target="https://sasuke-fl.backlog.com/view/SASUKE_PROJ_H8739-654" TargetMode="External"/><Relationship Id="rId83" Type="http://schemas.openxmlformats.org/officeDocument/2006/relationships/hyperlink" Target="https://sasuke-fl.backlog.com/view/SASUKE_PROJ_H8739-622" TargetMode="External"/><Relationship Id="rId88" Type="http://schemas.openxmlformats.org/officeDocument/2006/relationships/hyperlink" Target="https://sasuke-fl.backlog.com/view/SASUKE_PROJ_H8739-613" TargetMode="External"/><Relationship Id="rId111" Type="http://schemas.openxmlformats.org/officeDocument/2006/relationships/hyperlink" Target="https://sasuke-fl.backlog.com/view/SASUKE_PROJ_H8739-571" TargetMode="External"/><Relationship Id="rId132" Type="http://schemas.openxmlformats.org/officeDocument/2006/relationships/hyperlink" Target="https://sasuke-fl.backlog.com/view/SASUKE_PROJ_H8739-522" TargetMode="External"/><Relationship Id="rId153" Type="http://schemas.openxmlformats.org/officeDocument/2006/relationships/hyperlink" Target="https://sasuke-fl.backlog.com/view/SASUKE_PROJ_H8739-548" TargetMode="External"/><Relationship Id="rId15" Type="http://schemas.openxmlformats.org/officeDocument/2006/relationships/hyperlink" Target="https://sasuke-fl.backlog.com/view/SASUKE_PROJ_H8739-727" TargetMode="External"/><Relationship Id="rId36" Type="http://schemas.openxmlformats.org/officeDocument/2006/relationships/hyperlink" Target="https://sasuke-fl.backlog.com/view/SASUKE_PROJ_H8739-698" TargetMode="External"/><Relationship Id="rId57" Type="http://schemas.openxmlformats.org/officeDocument/2006/relationships/hyperlink" Target="https://sasuke-fl.backlog.com/view/SASUKE_PROJ_H8739-659" TargetMode="External"/><Relationship Id="rId106" Type="http://schemas.openxmlformats.org/officeDocument/2006/relationships/hyperlink" Target="https://sasuke-fl.backlog.com/view/SASUKE_PROJ_H8739-578" TargetMode="External"/><Relationship Id="rId127" Type="http://schemas.openxmlformats.org/officeDocument/2006/relationships/hyperlink" Target="https://sasuke-fl.backlog.com/view/SASUKE_PROJ_H8739-528" TargetMode="External"/><Relationship Id="rId10" Type="http://schemas.openxmlformats.org/officeDocument/2006/relationships/hyperlink" Target="https://sasuke-fl.backlog.com/view/SASUKE_PROJ_H8739-761" TargetMode="External"/><Relationship Id="rId31" Type="http://schemas.openxmlformats.org/officeDocument/2006/relationships/hyperlink" Target="https://sasuke-fl.backlog.com/view/SASUKE_PROJ_H8739-707" TargetMode="External"/><Relationship Id="rId52" Type="http://schemas.openxmlformats.org/officeDocument/2006/relationships/hyperlink" Target="https://sasuke-fl.backlog.com/view/SASUKE_PROJ_H8739-670" TargetMode="External"/><Relationship Id="rId73" Type="http://schemas.openxmlformats.org/officeDocument/2006/relationships/hyperlink" Target="https://sasuke-fl.backlog.com/view/SASUKE_PROJ_H8739-639" TargetMode="External"/><Relationship Id="rId78" Type="http://schemas.openxmlformats.org/officeDocument/2006/relationships/hyperlink" Target="https://sasuke-fl.backlog.com/view/SASUKE_PROJ_H8739-632" TargetMode="External"/><Relationship Id="rId94" Type="http://schemas.openxmlformats.org/officeDocument/2006/relationships/hyperlink" Target="https://sasuke-fl.backlog.com/view/SASUKE_PROJ_H8739-605" TargetMode="External"/><Relationship Id="rId99" Type="http://schemas.openxmlformats.org/officeDocument/2006/relationships/hyperlink" Target="https://sasuke-fl.backlog.com/view/SASUKE_PROJ_H8739-596" TargetMode="External"/><Relationship Id="rId101" Type="http://schemas.openxmlformats.org/officeDocument/2006/relationships/hyperlink" Target="https://sasuke-fl.backlog.com/view/SASUKE_PROJ_H8739-592" TargetMode="External"/><Relationship Id="rId122" Type="http://schemas.openxmlformats.org/officeDocument/2006/relationships/hyperlink" Target="https://sasuke-fl.backlog.com/view/SASUKE_PROJ_H8739-543" TargetMode="External"/><Relationship Id="rId143" Type="http://schemas.openxmlformats.org/officeDocument/2006/relationships/hyperlink" Target="https://sasuke-fl.backlog.com/view/SASUKE_PROJ_H8739-590" TargetMode="External"/><Relationship Id="rId148" Type="http://schemas.openxmlformats.org/officeDocument/2006/relationships/hyperlink" Target="https://sasuke-fl.backlog.com/view/SASUKE_PROJ_H8739-581" TargetMode="External"/><Relationship Id="rId4" Type="http://schemas.openxmlformats.org/officeDocument/2006/relationships/hyperlink" Target="https://sasuke-fl.backlog.com/view/SASUKE_PROJ_H8739-783" TargetMode="External"/><Relationship Id="rId9" Type="http://schemas.openxmlformats.org/officeDocument/2006/relationships/hyperlink" Target="https://sasuke-fl.backlog.com/view/SASUKE_PROJ_H8739-762" TargetMode="External"/><Relationship Id="rId26" Type="http://schemas.openxmlformats.org/officeDocument/2006/relationships/hyperlink" Target="https://sasuke-fl.backlog.com/view/SASUKE_PROJ_H8739-713" TargetMode="External"/><Relationship Id="rId47" Type="http://schemas.openxmlformats.org/officeDocument/2006/relationships/hyperlink" Target="https://sasuke-fl.backlog.com/view/SASUKE_PROJ_H8739-675" TargetMode="External"/><Relationship Id="rId68" Type="http://schemas.openxmlformats.org/officeDocument/2006/relationships/hyperlink" Target="https://sasuke-fl.backlog.com/view/SASUKE_PROJ_H8739-648" TargetMode="External"/><Relationship Id="rId89" Type="http://schemas.openxmlformats.org/officeDocument/2006/relationships/hyperlink" Target="https://sasuke-fl.backlog.com/view/SASUKE_PROJ_H8739-612" TargetMode="External"/><Relationship Id="rId112" Type="http://schemas.openxmlformats.org/officeDocument/2006/relationships/hyperlink" Target="https://sasuke-fl.backlog.com/view/SASUKE_PROJ_H8739-569" TargetMode="External"/><Relationship Id="rId133" Type="http://schemas.openxmlformats.org/officeDocument/2006/relationships/hyperlink" Target="https://sasuke-fl.backlog.com/view/SASUKE_PROJ_H8739-521" TargetMode="External"/><Relationship Id="rId16" Type="http://schemas.openxmlformats.org/officeDocument/2006/relationships/hyperlink" Target="https://sasuke-fl.backlog.com/view/SASUKE_PROJ_H8739-726" TargetMode="External"/><Relationship Id="rId37" Type="http://schemas.openxmlformats.org/officeDocument/2006/relationships/hyperlink" Target="https://sasuke-fl.backlog.com/view/SASUKE_PROJ_H8739-697" TargetMode="External"/><Relationship Id="rId58" Type="http://schemas.openxmlformats.org/officeDocument/2006/relationships/hyperlink" Target="https://sasuke-fl.backlog.com/view/SASUKE_PROJ_H8739-658" TargetMode="External"/><Relationship Id="rId79" Type="http://schemas.openxmlformats.org/officeDocument/2006/relationships/hyperlink" Target="https://sasuke-fl.backlog.com/view/SASUKE_PROJ_H8739-628" TargetMode="External"/><Relationship Id="rId102" Type="http://schemas.openxmlformats.org/officeDocument/2006/relationships/hyperlink" Target="https://sasuke-fl.backlog.com/view/SASUKE_PROJ_H8739-591" TargetMode="External"/><Relationship Id="rId123" Type="http://schemas.openxmlformats.org/officeDocument/2006/relationships/hyperlink" Target="https://sasuke-fl.backlog.com/view/SASUKE_PROJ_H8739-542" TargetMode="External"/><Relationship Id="rId144" Type="http://schemas.openxmlformats.org/officeDocument/2006/relationships/hyperlink" Target="https://sasuke-fl.backlog.com/view/SASUKE_PROJ_H8739-586" TargetMode="External"/><Relationship Id="rId90" Type="http://schemas.openxmlformats.org/officeDocument/2006/relationships/hyperlink" Target="https://sasuke-fl.backlog.com/view/SASUKE_PROJ_H8739-611" TargetMode="External"/></Relationships>
</file>

<file path=xl/worksheets/_rels/sheet9.xml.rels><?xml version="1.0" encoding="UTF-8" standalone="yes"?>
<Relationships xmlns="http://schemas.openxmlformats.org/package/2006/relationships"><Relationship Id="rId117" Type="http://schemas.openxmlformats.org/officeDocument/2006/relationships/hyperlink" Target="https://sasuke-fl.backlog.com/view/SASUKE_PROJ_H8739-565" TargetMode="External"/><Relationship Id="rId21" Type="http://schemas.openxmlformats.org/officeDocument/2006/relationships/hyperlink" Target="https://sasuke-fl.backlog.com/view/SASUKE_PROJ_H8739-722" TargetMode="External"/><Relationship Id="rId42" Type="http://schemas.openxmlformats.org/officeDocument/2006/relationships/hyperlink" Target="https://sasuke-fl.backlog.com/view/SASUKE_PROJ_H8739-687" TargetMode="External"/><Relationship Id="rId63" Type="http://schemas.openxmlformats.org/officeDocument/2006/relationships/hyperlink" Target="https://sasuke-fl.backlog.com/view/SASUKE_PROJ_H8739-654" TargetMode="External"/><Relationship Id="rId84" Type="http://schemas.openxmlformats.org/officeDocument/2006/relationships/hyperlink" Target="https://sasuke-fl.backlog.com/view/SASUKE_PROJ_H8739-622" TargetMode="External"/><Relationship Id="rId138" Type="http://schemas.openxmlformats.org/officeDocument/2006/relationships/hyperlink" Target="https://sasuke-fl.backlog.com/view/SASUKE_PROJ_H8739-706" TargetMode="External"/><Relationship Id="rId107" Type="http://schemas.openxmlformats.org/officeDocument/2006/relationships/hyperlink" Target="https://sasuke-fl.backlog.com/view/SASUKE_PROJ_H8739-578" TargetMode="External"/><Relationship Id="rId11" Type="http://schemas.openxmlformats.org/officeDocument/2006/relationships/hyperlink" Target="https://sasuke-fl.backlog.com/view/SASUKE_PROJ_H8739-761" TargetMode="External"/><Relationship Id="rId32" Type="http://schemas.openxmlformats.org/officeDocument/2006/relationships/hyperlink" Target="https://sasuke-fl.backlog.com/view/SASUKE_PROJ_H8739-707" TargetMode="External"/><Relationship Id="rId53" Type="http://schemas.openxmlformats.org/officeDocument/2006/relationships/hyperlink" Target="https://sasuke-fl.backlog.com/view/SASUKE_PROJ_H8739-670" TargetMode="External"/><Relationship Id="rId74" Type="http://schemas.openxmlformats.org/officeDocument/2006/relationships/hyperlink" Target="https://sasuke-fl.backlog.com/view/SASUKE_PROJ_H8739-639" TargetMode="External"/><Relationship Id="rId128" Type="http://schemas.openxmlformats.org/officeDocument/2006/relationships/hyperlink" Target="https://sasuke-fl.backlog.com/view/SASUKE_PROJ_H8739-528" TargetMode="External"/><Relationship Id="rId149" Type="http://schemas.openxmlformats.org/officeDocument/2006/relationships/hyperlink" Target="https://sasuke-fl.backlog.com/view/SASUKE_PROJ_H8739-581" TargetMode="External"/><Relationship Id="rId5" Type="http://schemas.openxmlformats.org/officeDocument/2006/relationships/hyperlink" Target="https://sasuke-fl.backlog.com/view/SASUKE_PROJ_H8739-783" TargetMode="External"/><Relationship Id="rId95" Type="http://schemas.openxmlformats.org/officeDocument/2006/relationships/hyperlink" Target="https://sasuke-fl.backlog.com/view/SASUKE_PROJ_H8739-605" TargetMode="External"/><Relationship Id="rId22" Type="http://schemas.openxmlformats.org/officeDocument/2006/relationships/hyperlink" Target="https://sasuke-fl.backlog.com/view/SASUKE_PROJ_H8739-721" TargetMode="External"/><Relationship Id="rId27" Type="http://schemas.openxmlformats.org/officeDocument/2006/relationships/hyperlink" Target="https://sasuke-fl.backlog.com/view/SASUKE_PROJ_H8739-713" TargetMode="External"/><Relationship Id="rId43" Type="http://schemas.openxmlformats.org/officeDocument/2006/relationships/hyperlink" Target="https://sasuke-fl.backlog.com/view/SASUKE_PROJ_H8739-682" TargetMode="External"/><Relationship Id="rId48" Type="http://schemas.openxmlformats.org/officeDocument/2006/relationships/hyperlink" Target="https://sasuke-fl.backlog.com/view/SASUKE_PROJ_H8739-675" TargetMode="External"/><Relationship Id="rId64" Type="http://schemas.openxmlformats.org/officeDocument/2006/relationships/hyperlink" Target="https://sasuke-fl.backlog.com/view/SASUKE_PROJ_H8739-653" TargetMode="External"/><Relationship Id="rId69" Type="http://schemas.openxmlformats.org/officeDocument/2006/relationships/hyperlink" Target="https://sasuke-fl.backlog.com/view/SASUKE_PROJ_H8739-648" TargetMode="External"/><Relationship Id="rId113" Type="http://schemas.openxmlformats.org/officeDocument/2006/relationships/hyperlink" Target="https://sasuke-fl.backlog.com/view/SASUKE_PROJ_H8739-569" TargetMode="External"/><Relationship Id="rId118" Type="http://schemas.openxmlformats.org/officeDocument/2006/relationships/hyperlink" Target="https://sasuke-fl.backlog.com/view/SASUKE_PROJ_H8739-558" TargetMode="External"/><Relationship Id="rId134" Type="http://schemas.openxmlformats.org/officeDocument/2006/relationships/hyperlink" Target="https://sasuke-fl.backlog.com/view/SASUKE_PROJ_H8739-521" TargetMode="External"/><Relationship Id="rId139" Type="http://schemas.openxmlformats.org/officeDocument/2006/relationships/hyperlink" Target="https://sasuke-fl.backlog.com/view/SASUKE_PROJ_H8739-693" TargetMode="External"/><Relationship Id="rId80" Type="http://schemas.openxmlformats.org/officeDocument/2006/relationships/hyperlink" Target="https://sasuke-fl.backlog.com/view/SASUKE_PROJ_H8739-628" TargetMode="External"/><Relationship Id="rId85" Type="http://schemas.openxmlformats.org/officeDocument/2006/relationships/hyperlink" Target="https://sasuke-fl.backlog.com/view/SASUKE_PROJ_H8739-619" TargetMode="External"/><Relationship Id="rId150" Type="http://schemas.openxmlformats.org/officeDocument/2006/relationships/hyperlink" Target="https://sasuke-fl.backlog.com/view/SASUKE_PROJ_H8739-579" TargetMode="External"/><Relationship Id="rId155" Type="http://schemas.openxmlformats.org/officeDocument/2006/relationships/printerSettings" Target="../printerSettings/printerSettings3.bin"/><Relationship Id="rId12" Type="http://schemas.openxmlformats.org/officeDocument/2006/relationships/hyperlink" Target="https://sasuke-fl.backlog.com/view/SASUKE_PROJ_H8739-758" TargetMode="External"/><Relationship Id="rId17" Type="http://schemas.openxmlformats.org/officeDocument/2006/relationships/hyperlink" Target="https://sasuke-fl.backlog.com/view/SASUKE_PROJ_H8739-726" TargetMode="External"/><Relationship Id="rId33" Type="http://schemas.openxmlformats.org/officeDocument/2006/relationships/hyperlink" Target="https://sasuke-fl.backlog.com/view/SASUKE_PROJ_H8739-705" TargetMode="External"/><Relationship Id="rId38" Type="http://schemas.openxmlformats.org/officeDocument/2006/relationships/hyperlink" Target="https://sasuke-fl.backlog.com/view/SASUKE_PROJ_H8739-697" TargetMode="External"/><Relationship Id="rId59" Type="http://schemas.openxmlformats.org/officeDocument/2006/relationships/hyperlink" Target="https://sasuke-fl.backlog.com/view/SASUKE_PROJ_H8739-658" TargetMode="External"/><Relationship Id="rId103" Type="http://schemas.openxmlformats.org/officeDocument/2006/relationships/hyperlink" Target="https://sasuke-fl.backlog.com/view/SASUKE_PROJ_H8739-591" TargetMode="External"/><Relationship Id="rId108" Type="http://schemas.openxmlformats.org/officeDocument/2006/relationships/hyperlink" Target="https://sasuke-fl.backlog.com/view/SASUKE_PROJ_H8739-575" TargetMode="External"/><Relationship Id="rId124" Type="http://schemas.openxmlformats.org/officeDocument/2006/relationships/hyperlink" Target="https://sasuke-fl.backlog.com/view/SASUKE_PROJ_H8739-542" TargetMode="External"/><Relationship Id="rId129" Type="http://schemas.openxmlformats.org/officeDocument/2006/relationships/hyperlink" Target="https://sasuke-fl.backlog.com/view/SASUKE_PROJ_H8739-527" TargetMode="External"/><Relationship Id="rId54" Type="http://schemas.openxmlformats.org/officeDocument/2006/relationships/hyperlink" Target="https://sasuke-fl.backlog.com/view/SASUKE_PROJ_H8739-669" TargetMode="External"/><Relationship Id="rId70" Type="http://schemas.openxmlformats.org/officeDocument/2006/relationships/hyperlink" Target="https://sasuke-fl.backlog.com/view/SASUKE_PROJ_H8739-647" TargetMode="External"/><Relationship Id="rId75" Type="http://schemas.openxmlformats.org/officeDocument/2006/relationships/hyperlink" Target="https://sasuke-fl.backlog.com/view/SASUKE_PROJ_H8739-638" TargetMode="External"/><Relationship Id="rId91" Type="http://schemas.openxmlformats.org/officeDocument/2006/relationships/hyperlink" Target="https://sasuke-fl.backlog.com/view/SASUKE_PROJ_H8739-611" TargetMode="External"/><Relationship Id="rId96" Type="http://schemas.openxmlformats.org/officeDocument/2006/relationships/hyperlink" Target="https://sasuke-fl.backlog.com/view/SASUKE_PROJ_H8739-604" TargetMode="External"/><Relationship Id="rId140" Type="http://schemas.openxmlformats.org/officeDocument/2006/relationships/hyperlink" Target="https://sasuke-fl.backlog.com/view/SASUKE_PROJ_H8739-606" TargetMode="External"/><Relationship Id="rId145" Type="http://schemas.openxmlformats.org/officeDocument/2006/relationships/hyperlink" Target="https://sasuke-fl.backlog.com/view/SASUKE_PROJ_H8739-586" TargetMode="External"/><Relationship Id="rId1" Type="http://schemas.openxmlformats.org/officeDocument/2006/relationships/hyperlink" Target="https://sasuke-fl.backlog.com/view/SASUKE_PROJ_H8739-810" TargetMode="External"/><Relationship Id="rId6" Type="http://schemas.openxmlformats.org/officeDocument/2006/relationships/hyperlink" Target="https://sasuke-fl.backlog.com/view/SASUKE_PROJ_H8739-781" TargetMode="External"/><Relationship Id="rId23" Type="http://schemas.openxmlformats.org/officeDocument/2006/relationships/hyperlink" Target="https://sasuke-fl.backlog.com/view/SASUKE_PROJ_H8739-720" TargetMode="External"/><Relationship Id="rId28" Type="http://schemas.openxmlformats.org/officeDocument/2006/relationships/hyperlink" Target="https://sasuke-fl.backlog.com/view/SASUKE_PROJ_H8739-712" TargetMode="External"/><Relationship Id="rId49" Type="http://schemas.openxmlformats.org/officeDocument/2006/relationships/hyperlink" Target="https://sasuke-fl.backlog.com/view/SASUKE_PROJ_H8739-674" TargetMode="External"/><Relationship Id="rId114" Type="http://schemas.openxmlformats.org/officeDocument/2006/relationships/hyperlink" Target="https://sasuke-fl.backlog.com/view/SASUKE_PROJ_H8739-568" TargetMode="External"/><Relationship Id="rId119" Type="http://schemas.openxmlformats.org/officeDocument/2006/relationships/hyperlink" Target="https://sasuke-fl.backlog.com/view/SASUKE_PROJ_H8739-554" TargetMode="External"/><Relationship Id="rId44" Type="http://schemas.openxmlformats.org/officeDocument/2006/relationships/hyperlink" Target="https://sasuke-fl.backlog.com/view/SASUKE_PROJ_H8739-681" TargetMode="External"/><Relationship Id="rId60" Type="http://schemas.openxmlformats.org/officeDocument/2006/relationships/hyperlink" Target="https://sasuke-fl.backlog.com/view/SASUKE_PROJ_H8739-657" TargetMode="External"/><Relationship Id="rId65" Type="http://schemas.openxmlformats.org/officeDocument/2006/relationships/hyperlink" Target="https://sasuke-fl.backlog.com/view/SASUKE_PROJ_H8739-652" TargetMode="External"/><Relationship Id="rId81" Type="http://schemas.openxmlformats.org/officeDocument/2006/relationships/hyperlink" Target="https://sasuke-fl.backlog.com/view/SASUKE_PROJ_H8739-625" TargetMode="External"/><Relationship Id="rId86" Type="http://schemas.openxmlformats.org/officeDocument/2006/relationships/hyperlink" Target="https://sasuke-fl.backlog.com/view/SASUKE_PROJ_H8739-618" TargetMode="External"/><Relationship Id="rId130" Type="http://schemas.openxmlformats.org/officeDocument/2006/relationships/hyperlink" Target="https://sasuke-fl.backlog.com/view/SASUKE_PROJ_H8739-526" TargetMode="External"/><Relationship Id="rId135" Type="http://schemas.openxmlformats.org/officeDocument/2006/relationships/hyperlink" Target="https://sasuke-fl.backlog.com/view/SASUKE_PROJ_H8739-778" TargetMode="External"/><Relationship Id="rId151" Type="http://schemas.openxmlformats.org/officeDocument/2006/relationships/hyperlink" Target="https://sasuke-fl.backlog.com/view/SASUKE_PROJ_H8739-577" TargetMode="External"/><Relationship Id="rId13" Type="http://schemas.openxmlformats.org/officeDocument/2006/relationships/hyperlink" Target="https://sasuke-fl.backlog.com/view/SASUKE_PROJ_H8739-743" TargetMode="External"/><Relationship Id="rId18" Type="http://schemas.openxmlformats.org/officeDocument/2006/relationships/hyperlink" Target="https://sasuke-fl.backlog.com/view/SASUKE_PROJ_H8739-725" TargetMode="External"/><Relationship Id="rId39" Type="http://schemas.openxmlformats.org/officeDocument/2006/relationships/hyperlink" Target="https://sasuke-fl.backlog.com/view/SASUKE_PROJ_H8739-694" TargetMode="External"/><Relationship Id="rId109" Type="http://schemas.openxmlformats.org/officeDocument/2006/relationships/hyperlink" Target="https://sasuke-fl.backlog.com/view/SASUKE_PROJ_H8739-574" TargetMode="External"/><Relationship Id="rId34" Type="http://schemas.openxmlformats.org/officeDocument/2006/relationships/hyperlink" Target="https://sasuke-fl.backlog.com/view/SASUKE_PROJ_H8739-704" TargetMode="External"/><Relationship Id="rId50" Type="http://schemas.openxmlformats.org/officeDocument/2006/relationships/hyperlink" Target="https://sasuke-fl.backlog.com/view/SASUKE_PROJ_H8739-673" TargetMode="External"/><Relationship Id="rId55" Type="http://schemas.openxmlformats.org/officeDocument/2006/relationships/hyperlink" Target="https://sasuke-fl.backlog.com/view/SASUKE_PROJ_H8739-668" TargetMode="External"/><Relationship Id="rId76" Type="http://schemas.openxmlformats.org/officeDocument/2006/relationships/hyperlink" Target="https://sasuke-fl.backlog.com/view/SASUKE_PROJ_H8739-636" TargetMode="External"/><Relationship Id="rId97" Type="http://schemas.openxmlformats.org/officeDocument/2006/relationships/hyperlink" Target="https://sasuke-fl.backlog.com/view/SASUKE_PROJ_H8739-601" TargetMode="External"/><Relationship Id="rId104" Type="http://schemas.openxmlformats.org/officeDocument/2006/relationships/hyperlink" Target="https://sasuke-fl.backlog.com/view/SASUKE_PROJ_H8739-587" TargetMode="External"/><Relationship Id="rId120" Type="http://schemas.openxmlformats.org/officeDocument/2006/relationships/hyperlink" Target="https://sasuke-fl.backlog.com/view/SASUKE_PROJ_H8739-553" TargetMode="External"/><Relationship Id="rId125" Type="http://schemas.openxmlformats.org/officeDocument/2006/relationships/hyperlink" Target="https://sasuke-fl.backlog.com/view/SASUKE_PROJ_H8739-541" TargetMode="External"/><Relationship Id="rId141" Type="http://schemas.openxmlformats.org/officeDocument/2006/relationships/hyperlink" Target="https://sasuke-fl.backlog.com/view/SASUKE_PROJ_H8739-598" TargetMode="External"/><Relationship Id="rId146" Type="http://schemas.openxmlformats.org/officeDocument/2006/relationships/hyperlink" Target="https://sasuke-fl.backlog.com/view/SASUKE_PROJ_H8739-585" TargetMode="External"/><Relationship Id="rId7" Type="http://schemas.openxmlformats.org/officeDocument/2006/relationships/hyperlink" Target="https://sasuke-fl.backlog.com/view/SASUKE_PROJ_H8739-773" TargetMode="External"/><Relationship Id="rId71" Type="http://schemas.openxmlformats.org/officeDocument/2006/relationships/hyperlink" Target="https://sasuke-fl.backlog.com/view/SASUKE_PROJ_H8739-643" TargetMode="External"/><Relationship Id="rId92" Type="http://schemas.openxmlformats.org/officeDocument/2006/relationships/hyperlink" Target="https://sasuke-fl.backlog.com/view/SASUKE_PROJ_H8739-610" TargetMode="External"/><Relationship Id="rId2" Type="http://schemas.openxmlformats.org/officeDocument/2006/relationships/hyperlink" Target="https://sasuke-fl.backlog.com/view/SASUKE_PROJ_H8739-802" TargetMode="External"/><Relationship Id="rId29" Type="http://schemas.openxmlformats.org/officeDocument/2006/relationships/hyperlink" Target="https://sasuke-fl.backlog.com/view/SASUKE_PROJ_H8739-710" TargetMode="External"/><Relationship Id="rId24" Type="http://schemas.openxmlformats.org/officeDocument/2006/relationships/hyperlink" Target="https://sasuke-fl.backlog.com/view/SASUKE_PROJ_H8739-718" TargetMode="External"/><Relationship Id="rId40" Type="http://schemas.openxmlformats.org/officeDocument/2006/relationships/hyperlink" Target="https://sasuke-fl.backlog.com/view/SASUKE_PROJ_H8739-692" TargetMode="External"/><Relationship Id="rId45" Type="http://schemas.openxmlformats.org/officeDocument/2006/relationships/hyperlink" Target="https://sasuke-fl.backlog.com/view/SASUKE_PROJ_H8739-679" TargetMode="External"/><Relationship Id="rId66" Type="http://schemas.openxmlformats.org/officeDocument/2006/relationships/hyperlink" Target="https://sasuke-fl.backlog.com/view/SASUKE_PROJ_H8739-651" TargetMode="External"/><Relationship Id="rId87" Type="http://schemas.openxmlformats.org/officeDocument/2006/relationships/hyperlink" Target="https://sasuke-fl.backlog.com/view/SASUKE_PROJ_H8739-616" TargetMode="External"/><Relationship Id="rId110" Type="http://schemas.openxmlformats.org/officeDocument/2006/relationships/hyperlink" Target="https://sasuke-fl.backlog.com/view/SASUKE_PROJ_H8739-573" TargetMode="External"/><Relationship Id="rId115" Type="http://schemas.openxmlformats.org/officeDocument/2006/relationships/hyperlink" Target="https://sasuke-fl.backlog.com/view/SASUKE_PROJ_H8739-567" TargetMode="External"/><Relationship Id="rId131" Type="http://schemas.openxmlformats.org/officeDocument/2006/relationships/hyperlink" Target="https://sasuke-fl.backlog.com/view/SASUKE_PROJ_H8739-525" TargetMode="External"/><Relationship Id="rId136" Type="http://schemas.openxmlformats.org/officeDocument/2006/relationships/hyperlink" Target="https://sasuke-fl.backlog.com/view/SASUKE_PROJ_H8739-775" TargetMode="External"/><Relationship Id="rId61" Type="http://schemas.openxmlformats.org/officeDocument/2006/relationships/hyperlink" Target="https://sasuke-fl.backlog.com/view/SASUKE_PROJ_H8739-656" TargetMode="External"/><Relationship Id="rId82" Type="http://schemas.openxmlformats.org/officeDocument/2006/relationships/hyperlink" Target="https://sasuke-fl.backlog.com/view/SASUKE_PROJ_H8739-624" TargetMode="External"/><Relationship Id="rId152" Type="http://schemas.openxmlformats.org/officeDocument/2006/relationships/hyperlink" Target="https://sasuke-fl.backlog.com/view/SASUKE_PROJ_H8739-576" TargetMode="External"/><Relationship Id="rId19" Type="http://schemas.openxmlformats.org/officeDocument/2006/relationships/hyperlink" Target="https://sasuke-fl.backlog.com/view/SASUKE_PROJ_H8739-724" TargetMode="External"/><Relationship Id="rId14" Type="http://schemas.openxmlformats.org/officeDocument/2006/relationships/hyperlink" Target="https://sasuke-fl.backlog.com/view/SASUKE_PROJ_H8739-729" TargetMode="External"/><Relationship Id="rId30" Type="http://schemas.openxmlformats.org/officeDocument/2006/relationships/hyperlink" Target="https://sasuke-fl.backlog.com/view/SASUKE_PROJ_H8739-709" TargetMode="External"/><Relationship Id="rId35" Type="http://schemas.openxmlformats.org/officeDocument/2006/relationships/hyperlink" Target="https://sasuke-fl.backlog.com/view/SASUKE_PROJ_H8739-702" TargetMode="External"/><Relationship Id="rId56" Type="http://schemas.openxmlformats.org/officeDocument/2006/relationships/hyperlink" Target="https://sasuke-fl.backlog.com/view/SASUKE_PROJ_H8739-665" TargetMode="External"/><Relationship Id="rId77" Type="http://schemas.openxmlformats.org/officeDocument/2006/relationships/hyperlink" Target="https://sasuke-fl.backlog.com/view/SASUKE_PROJ_H8739-635" TargetMode="External"/><Relationship Id="rId100" Type="http://schemas.openxmlformats.org/officeDocument/2006/relationships/hyperlink" Target="https://sasuke-fl.backlog.com/view/SASUKE_PROJ_H8739-596" TargetMode="External"/><Relationship Id="rId105" Type="http://schemas.openxmlformats.org/officeDocument/2006/relationships/hyperlink" Target="https://sasuke-fl.backlog.com/view/SASUKE_PROJ_H8739-582" TargetMode="External"/><Relationship Id="rId126" Type="http://schemas.openxmlformats.org/officeDocument/2006/relationships/hyperlink" Target="https://sasuke-fl.backlog.com/view/SASUKE_PROJ_H8739-534" TargetMode="External"/><Relationship Id="rId147" Type="http://schemas.openxmlformats.org/officeDocument/2006/relationships/hyperlink" Target="https://sasuke-fl.backlog.com/view/SASUKE_PROJ_H8739-584" TargetMode="External"/><Relationship Id="rId8" Type="http://schemas.openxmlformats.org/officeDocument/2006/relationships/hyperlink" Target="https://sasuke-fl.backlog.com/view/SASUKE_PROJ_H8739-771" TargetMode="External"/><Relationship Id="rId51" Type="http://schemas.openxmlformats.org/officeDocument/2006/relationships/hyperlink" Target="https://sasuke-fl.backlog.com/view/SASUKE_PROJ_H8739-672" TargetMode="External"/><Relationship Id="rId72" Type="http://schemas.openxmlformats.org/officeDocument/2006/relationships/hyperlink" Target="https://sasuke-fl.backlog.com/view/SASUKE_PROJ_H8739-641" TargetMode="External"/><Relationship Id="rId93" Type="http://schemas.openxmlformats.org/officeDocument/2006/relationships/hyperlink" Target="https://sasuke-fl.backlog.com/view/SASUKE_PROJ_H8739-608" TargetMode="External"/><Relationship Id="rId98" Type="http://schemas.openxmlformats.org/officeDocument/2006/relationships/hyperlink" Target="https://sasuke-fl.backlog.com/view/SASUKE_PROJ_H8739-600" TargetMode="External"/><Relationship Id="rId121" Type="http://schemas.openxmlformats.org/officeDocument/2006/relationships/hyperlink" Target="https://sasuke-fl.backlog.com/view/SASUKE_PROJ_H8739-552" TargetMode="External"/><Relationship Id="rId142" Type="http://schemas.openxmlformats.org/officeDocument/2006/relationships/hyperlink" Target="https://sasuke-fl.backlog.com/view/SASUKE_PROJ_H8739-597" TargetMode="External"/><Relationship Id="rId3" Type="http://schemas.openxmlformats.org/officeDocument/2006/relationships/hyperlink" Target="https://sasuke-fl.backlog.com/view/SASUKE_PROJ_H8739-787" TargetMode="External"/><Relationship Id="rId25" Type="http://schemas.openxmlformats.org/officeDocument/2006/relationships/hyperlink" Target="https://sasuke-fl.backlog.com/view/SASUKE_PROJ_H8739-717" TargetMode="External"/><Relationship Id="rId46" Type="http://schemas.openxmlformats.org/officeDocument/2006/relationships/hyperlink" Target="https://sasuke-fl.backlog.com/view/SASUKE_PROJ_H8739-678" TargetMode="External"/><Relationship Id="rId67" Type="http://schemas.openxmlformats.org/officeDocument/2006/relationships/hyperlink" Target="https://sasuke-fl.backlog.com/view/SASUKE_PROJ_H8739-650" TargetMode="External"/><Relationship Id="rId116" Type="http://schemas.openxmlformats.org/officeDocument/2006/relationships/hyperlink" Target="https://sasuke-fl.backlog.com/view/SASUKE_PROJ_H8739-566" TargetMode="External"/><Relationship Id="rId137" Type="http://schemas.openxmlformats.org/officeDocument/2006/relationships/hyperlink" Target="https://sasuke-fl.backlog.com/view/SASUKE_PROJ_H8739-719" TargetMode="External"/><Relationship Id="rId20" Type="http://schemas.openxmlformats.org/officeDocument/2006/relationships/hyperlink" Target="https://sasuke-fl.backlog.com/view/SASUKE_PROJ_H8739-723" TargetMode="External"/><Relationship Id="rId41" Type="http://schemas.openxmlformats.org/officeDocument/2006/relationships/hyperlink" Target="https://sasuke-fl.backlog.com/view/SASUKE_PROJ_H8739-691" TargetMode="External"/><Relationship Id="rId62" Type="http://schemas.openxmlformats.org/officeDocument/2006/relationships/hyperlink" Target="https://sasuke-fl.backlog.com/view/SASUKE_PROJ_H8739-655" TargetMode="External"/><Relationship Id="rId83" Type="http://schemas.openxmlformats.org/officeDocument/2006/relationships/hyperlink" Target="https://sasuke-fl.backlog.com/view/SASUKE_PROJ_H8739-623" TargetMode="External"/><Relationship Id="rId88" Type="http://schemas.openxmlformats.org/officeDocument/2006/relationships/hyperlink" Target="https://sasuke-fl.backlog.com/view/SASUKE_PROJ_H8739-615" TargetMode="External"/><Relationship Id="rId111" Type="http://schemas.openxmlformats.org/officeDocument/2006/relationships/hyperlink" Target="https://sasuke-fl.backlog.com/view/SASUKE_PROJ_H8739-572" TargetMode="External"/><Relationship Id="rId132" Type="http://schemas.openxmlformats.org/officeDocument/2006/relationships/hyperlink" Target="https://sasuke-fl.backlog.com/view/SASUKE_PROJ_H8739-524" TargetMode="External"/><Relationship Id="rId153" Type="http://schemas.openxmlformats.org/officeDocument/2006/relationships/hyperlink" Target="https://sasuke-fl.backlog.com/view/SASUKE_PROJ_H8739-570" TargetMode="External"/><Relationship Id="rId15" Type="http://schemas.openxmlformats.org/officeDocument/2006/relationships/hyperlink" Target="https://sasuke-fl.backlog.com/view/SASUKE_PROJ_H8739-728" TargetMode="External"/><Relationship Id="rId36" Type="http://schemas.openxmlformats.org/officeDocument/2006/relationships/hyperlink" Target="https://sasuke-fl.backlog.com/view/SASUKE_PROJ_H8739-700" TargetMode="External"/><Relationship Id="rId57" Type="http://schemas.openxmlformats.org/officeDocument/2006/relationships/hyperlink" Target="https://sasuke-fl.backlog.com/view/SASUKE_PROJ_H8739-664" TargetMode="External"/><Relationship Id="rId106" Type="http://schemas.openxmlformats.org/officeDocument/2006/relationships/hyperlink" Target="https://sasuke-fl.backlog.com/view/SASUKE_PROJ_H8739-580" TargetMode="External"/><Relationship Id="rId127" Type="http://schemas.openxmlformats.org/officeDocument/2006/relationships/hyperlink" Target="https://sasuke-fl.backlog.com/view/SASUKE_PROJ_H8739-529" TargetMode="External"/><Relationship Id="rId10" Type="http://schemas.openxmlformats.org/officeDocument/2006/relationships/hyperlink" Target="https://sasuke-fl.backlog.com/view/SASUKE_PROJ_H8739-762" TargetMode="External"/><Relationship Id="rId31" Type="http://schemas.openxmlformats.org/officeDocument/2006/relationships/hyperlink" Target="https://sasuke-fl.backlog.com/view/SASUKE_PROJ_H8739-708" TargetMode="External"/><Relationship Id="rId52" Type="http://schemas.openxmlformats.org/officeDocument/2006/relationships/hyperlink" Target="https://sasuke-fl.backlog.com/view/SASUKE_PROJ_H8739-671" TargetMode="External"/><Relationship Id="rId73" Type="http://schemas.openxmlformats.org/officeDocument/2006/relationships/hyperlink" Target="https://sasuke-fl.backlog.com/view/SASUKE_PROJ_H8739-640" TargetMode="External"/><Relationship Id="rId78" Type="http://schemas.openxmlformats.org/officeDocument/2006/relationships/hyperlink" Target="https://sasuke-fl.backlog.com/view/SASUKE_PROJ_H8739-633" TargetMode="External"/><Relationship Id="rId94" Type="http://schemas.openxmlformats.org/officeDocument/2006/relationships/hyperlink" Target="https://sasuke-fl.backlog.com/view/SASUKE_PROJ_H8739-607" TargetMode="External"/><Relationship Id="rId99" Type="http://schemas.openxmlformats.org/officeDocument/2006/relationships/hyperlink" Target="https://sasuke-fl.backlog.com/view/SASUKE_PROJ_H8739-599" TargetMode="External"/><Relationship Id="rId101" Type="http://schemas.openxmlformats.org/officeDocument/2006/relationships/hyperlink" Target="https://sasuke-fl.backlog.com/view/SASUKE_PROJ_H8739-593" TargetMode="External"/><Relationship Id="rId122" Type="http://schemas.openxmlformats.org/officeDocument/2006/relationships/hyperlink" Target="https://sasuke-fl.backlog.com/view/SASUKE_PROJ_H8739-551" TargetMode="External"/><Relationship Id="rId143" Type="http://schemas.openxmlformats.org/officeDocument/2006/relationships/hyperlink" Target="https://sasuke-fl.backlog.com/view/SASUKE_PROJ_H8739-594" TargetMode="External"/><Relationship Id="rId148" Type="http://schemas.openxmlformats.org/officeDocument/2006/relationships/hyperlink" Target="https://sasuke-fl.backlog.com/view/SASUKE_PROJ_H8739-583" TargetMode="External"/><Relationship Id="rId4" Type="http://schemas.openxmlformats.org/officeDocument/2006/relationships/hyperlink" Target="https://sasuke-fl.backlog.com/view/SASUKE_PROJ_H8739-784" TargetMode="External"/><Relationship Id="rId9" Type="http://schemas.openxmlformats.org/officeDocument/2006/relationships/hyperlink" Target="https://sasuke-fl.backlog.com/view/SASUKE_PROJ_H8739-765" TargetMode="External"/><Relationship Id="rId26" Type="http://schemas.openxmlformats.org/officeDocument/2006/relationships/hyperlink" Target="https://sasuke-fl.backlog.com/view/SASUKE_PROJ_H8739-716" TargetMode="External"/><Relationship Id="rId47" Type="http://schemas.openxmlformats.org/officeDocument/2006/relationships/hyperlink" Target="https://sasuke-fl.backlog.com/view/SASUKE_PROJ_H8739-676" TargetMode="External"/><Relationship Id="rId68" Type="http://schemas.openxmlformats.org/officeDocument/2006/relationships/hyperlink" Target="https://sasuke-fl.backlog.com/view/SASUKE_PROJ_H8739-649" TargetMode="External"/><Relationship Id="rId89" Type="http://schemas.openxmlformats.org/officeDocument/2006/relationships/hyperlink" Target="https://sasuke-fl.backlog.com/view/SASUKE_PROJ_H8739-613" TargetMode="External"/><Relationship Id="rId112" Type="http://schemas.openxmlformats.org/officeDocument/2006/relationships/hyperlink" Target="https://sasuke-fl.backlog.com/view/SASUKE_PROJ_H8739-571" TargetMode="External"/><Relationship Id="rId133" Type="http://schemas.openxmlformats.org/officeDocument/2006/relationships/hyperlink" Target="https://sasuke-fl.backlog.com/view/SASUKE_PROJ_H8739-522" TargetMode="External"/><Relationship Id="rId154" Type="http://schemas.openxmlformats.org/officeDocument/2006/relationships/hyperlink" Target="https://sasuke-fl.backlog.com/view/SASUKE_PROJ_H8739-548" TargetMode="External"/><Relationship Id="rId16" Type="http://schemas.openxmlformats.org/officeDocument/2006/relationships/hyperlink" Target="https://sasuke-fl.backlog.com/view/SASUKE_PROJ_H8739-727" TargetMode="External"/><Relationship Id="rId37" Type="http://schemas.openxmlformats.org/officeDocument/2006/relationships/hyperlink" Target="https://sasuke-fl.backlog.com/view/SASUKE_PROJ_H8739-698" TargetMode="External"/><Relationship Id="rId58" Type="http://schemas.openxmlformats.org/officeDocument/2006/relationships/hyperlink" Target="https://sasuke-fl.backlog.com/view/SASUKE_PROJ_H8739-659" TargetMode="External"/><Relationship Id="rId79" Type="http://schemas.openxmlformats.org/officeDocument/2006/relationships/hyperlink" Target="https://sasuke-fl.backlog.com/view/SASUKE_PROJ_H8739-632" TargetMode="External"/><Relationship Id="rId102" Type="http://schemas.openxmlformats.org/officeDocument/2006/relationships/hyperlink" Target="https://sasuke-fl.backlog.com/view/SASUKE_PROJ_H8739-592" TargetMode="External"/><Relationship Id="rId123" Type="http://schemas.openxmlformats.org/officeDocument/2006/relationships/hyperlink" Target="https://sasuke-fl.backlog.com/view/SASUKE_PROJ_H8739-543" TargetMode="External"/><Relationship Id="rId144" Type="http://schemas.openxmlformats.org/officeDocument/2006/relationships/hyperlink" Target="https://sasuke-fl.backlog.com/view/SASUKE_PROJ_H8739-590" TargetMode="External"/><Relationship Id="rId90" Type="http://schemas.openxmlformats.org/officeDocument/2006/relationships/hyperlink" Target="https://sasuke-fl.backlog.com/view/SASUKE_PROJ_H8739-61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2D18E-C73F-472F-9030-BFD561C41D7B}">
  <sheetPr>
    <tabColor rgb="FFFFFF00"/>
  </sheetPr>
  <dimension ref="A1:O34"/>
  <sheetViews>
    <sheetView showGridLines="0" workbookViewId="0">
      <selection activeCell="H14" sqref="H14"/>
    </sheetView>
  </sheetViews>
  <sheetFormatPr baseColWidth="10" defaultColWidth="8.83203125" defaultRowHeight="18"/>
  <cols>
    <col min="1" max="1" width="4.5" customWidth="1"/>
    <col min="2" max="2" width="23.1640625" customWidth="1"/>
    <col min="3" max="5" width="11" bestFit="1" customWidth="1"/>
    <col min="6" max="6" width="13" bestFit="1" customWidth="1"/>
    <col min="7" max="15" width="11" bestFit="1" customWidth="1"/>
  </cols>
  <sheetData>
    <row r="1" spans="1:15" ht="27">
      <c r="A1" s="46" t="s">
        <v>848</v>
      </c>
      <c r="G1" t="s">
        <v>711</v>
      </c>
    </row>
    <row r="2" spans="1:15">
      <c r="A2" s="51" t="s">
        <v>4</v>
      </c>
      <c r="B2" s="51"/>
      <c r="C2" s="18">
        <v>44214</v>
      </c>
      <c r="D2" s="18">
        <v>44215</v>
      </c>
      <c r="E2" s="18">
        <v>44216</v>
      </c>
      <c r="F2" s="18">
        <v>44217</v>
      </c>
      <c r="G2" s="18">
        <v>44218</v>
      </c>
      <c r="H2" s="18">
        <v>44221</v>
      </c>
      <c r="I2" s="18">
        <v>44222</v>
      </c>
      <c r="J2" s="18">
        <v>44223</v>
      </c>
      <c r="K2" s="18">
        <v>44224</v>
      </c>
      <c r="L2" s="18">
        <v>44225</v>
      </c>
      <c r="M2" s="18">
        <v>44228</v>
      </c>
      <c r="N2" s="18"/>
      <c r="O2" s="18"/>
    </row>
    <row r="3" spans="1:15" hidden="1">
      <c r="B3" s="20" t="s">
        <v>833</v>
      </c>
      <c r="N3" s="17"/>
      <c r="O3" s="17"/>
    </row>
    <row r="4" spans="1:15" hidden="1">
      <c r="B4" s="17" t="s">
        <v>835</v>
      </c>
      <c r="C4" s="17">
        <v>10</v>
      </c>
      <c r="D4" s="17">
        <v>10</v>
      </c>
      <c r="E4" s="17">
        <v>10</v>
      </c>
      <c r="F4" s="17">
        <v>10</v>
      </c>
      <c r="G4" s="17">
        <v>10</v>
      </c>
      <c r="H4" s="17">
        <v>10</v>
      </c>
      <c r="I4" s="17">
        <v>10</v>
      </c>
      <c r="J4" s="17">
        <v>10</v>
      </c>
      <c r="K4" s="17">
        <v>10</v>
      </c>
      <c r="L4" s="17">
        <v>10</v>
      </c>
      <c r="M4" s="17">
        <v>10</v>
      </c>
      <c r="N4" s="7"/>
      <c r="O4" s="7"/>
    </row>
    <row r="5" spans="1:15" ht="38" hidden="1">
      <c r="B5" s="19" t="s">
        <v>832</v>
      </c>
      <c r="C5" s="17">
        <v>100</v>
      </c>
      <c r="D5" s="7">
        <f>C5-C4</f>
        <v>90</v>
      </c>
      <c r="E5" s="7">
        <f t="shared" ref="E5:M5" si="0">D5-D4</f>
        <v>80</v>
      </c>
      <c r="F5" s="7">
        <f t="shared" si="0"/>
        <v>70</v>
      </c>
      <c r="G5" s="7">
        <f t="shared" si="0"/>
        <v>60</v>
      </c>
      <c r="H5" s="7">
        <f t="shared" si="0"/>
        <v>50</v>
      </c>
      <c r="I5" s="7">
        <f t="shared" si="0"/>
        <v>40</v>
      </c>
      <c r="J5" s="7">
        <f t="shared" si="0"/>
        <v>30</v>
      </c>
      <c r="K5" s="7">
        <f t="shared" si="0"/>
        <v>20</v>
      </c>
      <c r="L5" s="7">
        <f t="shared" si="0"/>
        <v>10</v>
      </c>
      <c r="M5" s="7">
        <f t="shared" si="0"/>
        <v>0</v>
      </c>
      <c r="N5" s="17"/>
      <c r="O5" s="17"/>
    </row>
    <row r="6" spans="1:15" hidden="1"/>
    <row r="7" spans="1:15">
      <c r="A7" s="47" t="s">
        <v>845</v>
      </c>
      <c r="B7" s="31" t="s">
        <v>0</v>
      </c>
      <c r="C7" s="1">
        <v>72</v>
      </c>
      <c r="D7" s="1">
        <v>65</v>
      </c>
      <c r="E7" s="1">
        <f>17+48</f>
        <v>65</v>
      </c>
      <c r="F7" s="1">
        <v>54</v>
      </c>
      <c r="G7" s="1">
        <v>47</v>
      </c>
      <c r="H7" s="1"/>
      <c r="I7" s="1"/>
      <c r="J7" s="1"/>
      <c r="K7" s="1"/>
      <c r="L7" s="1"/>
      <c r="M7" s="1"/>
      <c r="N7" s="1"/>
      <c r="O7" s="1"/>
    </row>
    <row r="8" spans="1:15">
      <c r="A8" s="47"/>
      <c r="B8" s="31" t="s">
        <v>1</v>
      </c>
      <c r="C8" s="1">
        <v>9</v>
      </c>
      <c r="D8" s="1">
        <v>11</v>
      </c>
      <c r="E8" s="1">
        <v>5</v>
      </c>
      <c r="F8" s="1">
        <v>4</v>
      </c>
      <c r="G8" s="1">
        <v>6</v>
      </c>
      <c r="H8" s="1"/>
      <c r="I8" s="1"/>
      <c r="J8" s="1"/>
      <c r="K8" s="1"/>
      <c r="L8" s="1"/>
      <c r="M8" s="1"/>
      <c r="N8" s="1"/>
      <c r="O8" s="1"/>
    </row>
    <row r="9" spans="1:15">
      <c r="A9" s="47"/>
      <c r="B9" s="31" t="s">
        <v>2</v>
      </c>
      <c r="C9" s="1">
        <v>10</v>
      </c>
      <c r="D9" s="1">
        <v>11</v>
      </c>
      <c r="E9" s="1">
        <v>11</v>
      </c>
      <c r="F9" s="1">
        <v>16</v>
      </c>
      <c r="G9" s="1">
        <v>19</v>
      </c>
      <c r="H9" s="1"/>
      <c r="I9" s="1"/>
      <c r="J9" s="1"/>
      <c r="K9" s="1"/>
      <c r="L9" s="1"/>
      <c r="M9" s="1"/>
      <c r="N9" s="1"/>
      <c r="O9" s="1"/>
    </row>
    <row r="10" spans="1:15">
      <c r="A10" s="47"/>
      <c r="B10" s="31" t="s">
        <v>3</v>
      </c>
      <c r="C10" s="1">
        <v>37</v>
      </c>
      <c r="D10" s="1">
        <v>46</v>
      </c>
      <c r="E10" s="1">
        <v>64</v>
      </c>
      <c r="F10" s="1">
        <v>79</v>
      </c>
      <c r="G10" s="1">
        <v>82</v>
      </c>
      <c r="H10" s="1"/>
      <c r="I10" s="1"/>
      <c r="J10" s="1"/>
      <c r="K10" s="1"/>
      <c r="L10" s="1"/>
      <c r="M10" s="1"/>
      <c r="N10" s="1"/>
      <c r="O10" s="1"/>
    </row>
    <row r="11" spans="1:15">
      <c r="A11" s="48" t="s">
        <v>678</v>
      </c>
      <c r="B11" s="34" t="s">
        <v>837</v>
      </c>
      <c r="C11" s="1">
        <f>SUM(C7:C9)</f>
        <v>91</v>
      </c>
      <c r="D11" s="1">
        <f>SUM(D7:D9)</f>
        <v>87</v>
      </c>
      <c r="E11" s="1">
        <f>SUM(E7:E9)</f>
        <v>81</v>
      </c>
      <c r="F11" s="1">
        <f>SUM(F7:F9)</f>
        <v>74</v>
      </c>
      <c r="G11" s="1">
        <f>SUM(G7:G9)</f>
        <v>72</v>
      </c>
      <c r="H11" s="1"/>
      <c r="I11" s="1"/>
      <c r="J11" s="1"/>
      <c r="K11" s="1"/>
      <c r="L11" s="1"/>
      <c r="M11" s="1"/>
      <c r="N11" s="1"/>
      <c r="O11" s="1"/>
    </row>
    <row r="12" spans="1:15">
      <c r="A12" s="49"/>
      <c r="B12" s="34" t="s">
        <v>838</v>
      </c>
      <c r="C12" s="1">
        <f>SUM(C7:C10)</f>
        <v>128</v>
      </c>
      <c r="D12" s="1">
        <f>SUM(D7:D10)</f>
        <v>133</v>
      </c>
      <c r="E12" s="1">
        <f>SUM(E7:E10)</f>
        <v>145</v>
      </c>
      <c r="F12" s="1">
        <f>SUM(F7:F10)</f>
        <v>153</v>
      </c>
      <c r="G12" s="1">
        <f>SUM(G7:G10)</f>
        <v>154</v>
      </c>
      <c r="H12" s="1"/>
      <c r="I12" s="1"/>
      <c r="J12" s="1"/>
      <c r="K12" s="1"/>
      <c r="L12" s="1"/>
      <c r="M12" s="1"/>
      <c r="N12" s="1"/>
      <c r="O12" s="1"/>
    </row>
    <row r="13" spans="1:15">
      <c r="A13" s="50" t="s">
        <v>846</v>
      </c>
      <c r="B13" s="32" t="s">
        <v>843</v>
      </c>
      <c r="C13" s="1" t="s">
        <v>831</v>
      </c>
      <c r="D13" s="24">
        <f>D12-C12</f>
        <v>5</v>
      </c>
      <c r="E13" s="24">
        <f>E12-D12</f>
        <v>12</v>
      </c>
      <c r="F13" s="24">
        <f>F12-E12</f>
        <v>8</v>
      </c>
      <c r="G13" s="24">
        <f>G12-F12</f>
        <v>1</v>
      </c>
      <c r="H13" s="1"/>
      <c r="I13" s="1"/>
      <c r="J13" s="1"/>
      <c r="K13" s="1"/>
      <c r="L13" s="1"/>
      <c r="M13" s="1"/>
      <c r="N13" s="1"/>
      <c r="O13" s="1"/>
    </row>
    <row r="14" spans="1:15">
      <c r="A14" s="50"/>
      <c r="B14" s="32" t="s">
        <v>839</v>
      </c>
      <c r="C14" s="1" t="s">
        <v>831</v>
      </c>
      <c r="D14" s="26">
        <f>D10-C10</f>
        <v>9</v>
      </c>
      <c r="E14" s="26">
        <f>E10-D10</f>
        <v>18</v>
      </c>
      <c r="F14" s="26">
        <f>F10-E10</f>
        <v>15</v>
      </c>
      <c r="G14" s="26">
        <f>G10-F10</f>
        <v>3</v>
      </c>
      <c r="H14" s="1"/>
      <c r="I14" s="1"/>
      <c r="J14" s="1"/>
      <c r="K14" s="1"/>
      <c r="L14" s="1"/>
      <c r="M14" s="1"/>
      <c r="N14" s="1"/>
      <c r="O14" s="1"/>
    </row>
    <row r="15" spans="1:15">
      <c r="A15" s="50"/>
      <c r="B15" s="33" t="s">
        <v>840</v>
      </c>
      <c r="C15" s="7" t="s">
        <v>831</v>
      </c>
      <c r="D15" s="16">
        <f>D13-D14</f>
        <v>-4</v>
      </c>
      <c r="E15" s="16">
        <f>E13-E14</f>
        <v>-6</v>
      </c>
      <c r="F15" s="16">
        <f>F13-F14</f>
        <v>-7</v>
      </c>
      <c r="G15" s="16">
        <f>G13-G14</f>
        <v>-2</v>
      </c>
      <c r="H15" s="7"/>
      <c r="I15" s="7"/>
      <c r="J15" s="7"/>
      <c r="K15" s="7"/>
      <c r="L15" s="7"/>
      <c r="M15" s="7"/>
      <c r="N15" s="7"/>
      <c r="O15" s="7"/>
    </row>
    <row r="16" spans="1:15">
      <c r="B16" s="21"/>
      <c r="C16" s="21"/>
      <c r="D16" s="21"/>
      <c r="E16" s="21"/>
      <c r="F16" s="21"/>
      <c r="H16" s="21"/>
      <c r="I16" s="21"/>
      <c r="J16" s="21"/>
      <c r="K16" s="21"/>
      <c r="L16" s="21"/>
      <c r="M16" s="21"/>
      <c r="N16" s="21"/>
      <c r="O16" s="21"/>
    </row>
    <row r="17" spans="1:15" ht="38">
      <c r="B17" s="29" t="s">
        <v>842</v>
      </c>
      <c r="C17" s="7"/>
      <c r="D17" s="27">
        <f>D11/-AVERAGE($D15:D15)</f>
        <v>21.75</v>
      </c>
      <c r="E17" s="27">
        <f>E11/-AVERAGE($D15:E15)</f>
        <v>16.2</v>
      </c>
      <c r="F17" s="27">
        <f>F11/-AVERAGE($D15:F15)</f>
        <v>13.058823529411764</v>
      </c>
      <c r="G17" s="27">
        <f>G11/-AVERAGE($D15:G15)</f>
        <v>15.157894736842104</v>
      </c>
      <c r="H17" s="7"/>
      <c r="I17" s="7"/>
      <c r="J17" s="7"/>
      <c r="K17" s="7"/>
      <c r="L17" s="7"/>
      <c r="M17" s="7"/>
      <c r="N17" s="7"/>
      <c r="O17" s="7"/>
    </row>
    <row r="18" spans="1:15">
      <c r="B18" s="30" t="s">
        <v>841</v>
      </c>
      <c r="C18" s="7"/>
      <c r="D18" s="28">
        <f>WORKDAY(D$2, D$17)</f>
        <v>44244</v>
      </c>
      <c r="E18" s="28">
        <f>WORKDAY(E$2, E$17)</f>
        <v>44238</v>
      </c>
      <c r="F18" s="28">
        <f>WORKDAY(F$2, F$17)</f>
        <v>44236</v>
      </c>
      <c r="G18" s="28">
        <f>WORKDAY(G$2, G$17)</f>
        <v>44239</v>
      </c>
      <c r="H18" s="7"/>
      <c r="I18" s="7"/>
      <c r="J18" s="7"/>
      <c r="K18" s="7"/>
      <c r="L18" s="7"/>
      <c r="M18" s="7"/>
      <c r="N18" s="7"/>
      <c r="O18" s="7"/>
    </row>
    <row r="19" spans="1:15" ht="19" thickBot="1">
      <c r="B19" s="21"/>
      <c r="C19" s="21"/>
      <c r="D19" s="21"/>
      <c r="E19" s="21"/>
      <c r="F19" s="25"/>
      <c r="G19" s="21"/>
      <c r="H19" s="21"/>
      <c r="I19" s="21"/>
      <c r="J19" s="21"/>
      <c r="K19" s="21"/>
      <c r="L19" s="21"/>
      <c r="M19" s="21"/>
      <c r="N19" s="21"/>
      <c r="O19" s="21"/>
    </row>
    <row r="20" spans="1:15" hidden="1">
      <c r="B20" s="20" t="s">
        <v>834</v>
      </c>
    </row>
    <row r="21" spans="1:15" hidden="1">
      <c r="B21" s="22" t="s">
        <v>836</v>
      </c>
      <c r="C21" s="7"/>
      <c r="D21" s="7">
        <f>D15-D4</f>
        <v>-14</v>
      </c>
      <c r="E21" s="7">
        <f>E15-E4</f>
        <v>-16</v>
      </c>
      <c r="F21" s="7">
        <f>F15-F4</f>
        <v>-17</v>
      </c>
      <c r="G21" s="7"/>
      <c r="H21" s="7"/>
      <c r="I21" s="7"/>
      <c r="J21" s="7"/>
      <c r="K21" s="7"/>
      <c r="L21" s="7"/>
      <c r="M21" s="7"/>
      <c r="N21" s="7"/>
      <c r="O21" s="7"/>
    </row>
    <row r="22" spans="1:15" ht="38" hidden="1">
      <c r="B22" s="23" t="s">
        <v>724</v>
      </c>
      <c r="C22" s="7"/>
      <c r="D22" s="7">
        <v>8</v>
      </c>
      <c r="E22" s="7">
        <v>7</v>
      </c>
      <c r="F22" s="7">
        <v>6</v>
      </c>
      <c r="G22" s="7"/>
      <c r="H22" s="7"/>
      <c r="I22" s="7"/>
      <c r="J22" s="7"/>
      <c r="K22" s="7"/>
      <c r="L22" s="7"/>
      <c r="M22" s="7"/>
      <c r="N22" s="7"/>
      <c r="O22" s="7"/>
    </row>
    <row r="23" spans="1:15" hidden="1">
      <c r="B23" s="8" t="s">
        <v>723</v>
      </c>
      <c r="C23" s="7"/>
      <c r="D23" s="7">
        <v>5</v>
      </c>
      <c r="E23" s="7">
        <v>5</v>
      </c>
      <c r="F23" s="7">
        <v>5</v>
      </c>
      <c r="G23" s="7"/>
      <c r="H23" s="7"/>
      <c r="I23" s="7"/>
      <c r="J23" s="7"/>
      <c r="K23" s="7"/>
      <c r="L23" s="7"/>
      <c r="M23" s="7"/>
      <c r="N23" s="7"/>
      <c r="O23" s="7"/>
    </row>
    <row r="24" spans="1:15" hidden="1">
      <c r="B24" s="35" t="s">
        <v>830</v>
      </c>
      <c r="C24" s="36"/>
      <c r="D24" s="37">
        <f t="shared" ref="D24:O24" si="1">D11/D22/D23</f>
        <v>2.1749999999999998</v>
      </c>
      <c r="E24" s="37">
        <f t="shared" si="1"/>
        <v>2.3142857142857141</v>
      </c>
      <c r="F24" s="37">
        <f t="shared" si="1"/>
        <v>2.4666666666666668</v>
      </c>
      <c r="G24" s="37" t="e">
        <f t="shared" si="1"/>
        <v>#DIV/0!</v>
      </c>
      <c r="H24" s="37" t="e">
        <f t="shared" si="1"/>
        <v>#DIV/0!</v>
      </c>
      <c r="I24" s="37" t="e">
        <f t="shared" si="1"/>
        <v>#DIV/0!</v>
      </c>
      <c r="J24" s="37" t="e">
        <f t="shared" si="1"/>
        <v>#DIV/0!</v>
      </c>
      <c r="K24" s="37" t="e">
        <f t="shared" si="1"/>
        <v>#DIV/0!</v>
      </c>
      <c r="L24" s="37" t="e">
        <f t="shared" si="1"/>
        <v>#DIV/0!</v>
      </c>
      <c r="M24" s="37" t="e">
        <f t="shared" si="1"/>
        <v>#DIV/0!</v>
      </c>
      <c r="N24" s="37" t="e">
        <f t="shared" si="1"/>
        <v>#DIV/0!</v>
      </c>
      <c r="O24" s="37" t="e">
        <f t="shared" si="1"/>
        <v>#DIV/0!</v>
      </c>
    </row>
    <row r="25" spans="1:15">
      <c r="B25" s="38" t="s">
        <v>847</v>
      </c>
      <c r="C25" s="39"/>
      <c r="D25" s="39"/>
      <c r="E25" s="39"/>
      <c r="F25" s="39"/>
      <c r="G25" s="39"/>
      <c r="H25" s="39"/>
      <c r="I25" s="39"/>
      <c r="J25" s="39"/>
      <c r="K25" s="39"/>
      <c r="L25" s="39"/>
      <c r="M25" s="39"/>
      <c r="N25" s="39"/>
      <c r="O25" s="40"/>
    </row>
    <row r="26" spans="1:15">
      <c r="B26" s="41" t="s">
        <v>865</v>
      </c>
      <c r="C26" s="21"/>
      <c r="D26" s="21"/>
      <c r="E26" s="21"/>
      <c r="F26" s="21"/>
      <c r="G26" s="21"/>
      <c r="H26" s="21"/>
      <c r="I26" s="21"/>
      <c r="J26" s="21"/>
      <c r="K26" s="21"/>
      <c r="L26" s="21"/>
      <c r="M26" s="21"/>
      <c r="N26" s="21"/>
      <c r="O26" s="42"/>
    </row>
    <row r="27" spans="1:15">
      <c r="A27" s="20"/>
      <c r="B27" s="41"/>
      <c r="C27" s="21"/>
      <c r="D27" s="21"/>
      <c r="E27" s="21"/>
      <c r="F27" s="21"/>
      <c r="G27" s="21"/>
      <c r="H27" s="21"/>
      <c r="I27" s="21"/>
      <c r="J27" s="21"/>
      <c r="K27" s="21"/>
      <c r="L27" s="21"/>
      <c r="M27" s="21"/>
      <c r="N27" s="21"/>
      <c r="O27" s="42"/>
    </row>
    <row r="28" spans="1:15">
      <c r="B28" s="41"/>
      <c r="C28" s="21"/>
      <c r="D28" s="21"/>
      <c r="E28" s="21"/>
      <c r="F28" s="21"/>
      <c r="G28" s="21"/>
      <c r="H28" s="21"/>
      <c r="I28" s="21"/>
      <c r="J28" s="21"/>
      <c r="K28" s="21"/>
      <c r="L28" s="21"/>
      <c r="M28" s="21"/>
      <c r="N28" s="21"/>
      <c r="O28" s="42"/>
    </row>
    <row r="29" spans="1:15">
      <c r="B29" s="41"/>
      <c r="C29" s="21"/>
      <c r="D29" s="21"/>
      <c r="E29" s="21"/>
      <c r="F29" s="21"/>
      <c r="G29" s="21"/>
      <c r="H29" s="21"/>
      <c r="I29" s="21"/>
      <c r="J29" s="21"/>
      <c r="K29" s="21"/>
      <c r="L29" s="21"/>
      <c r="M29" s="21"/>
      <c r="N29" s="21"/>
      <c r="O29" s="42"/>
    </row>
    <row r="30" spans="1:15">
      <c r="B30" s="41"/>
      <c r="C30" s="21"/>
      <c r="D30" s="21"/>
      <c r="E30" s="21"/>
      <c r="F30" s="21"/>
      <c r="G30" s="21"/>
      <c r="H30" s="21"/>
      <c r="I30" s="21"/>
      <c r="J30" s="21"/>
      <c r="K30" s="21"/>
      <c r="L30" s="21"/>
      <c r="M30" s="21"/>
      <c r="N30" s="21"/>
      <c r="O30" s="42"/>
    </row>
    <row r="31" spans="1:15">
      <c r="B31" s="41"/>
      <c r="C31" s="21"/>
      <c r="D31" s="21"/>
      <c r="E31" s="21"/>
      <c r="F31" s="21"/>
      <c r="G31" s="21"/>
      <c r="H31" s="21"/>
      <c r="I31" s="21"/>
      <c r="J31" s="21"/>
      <c r="K31" s="21"/>
      <c r="L31" s="21"/>
      <c r="M31" s="21"/>
      <c r="N31" s="21"/>
      <c r="O31" s="42"/>
    </row>
    <row r="32" spans="1:15">
      <c r="B32" s="41"/>
      <c r="C32" s="21"/>
      <c r="D32" s="21"/>
      <c r="E32" s="21"/>
      <c r="F32" s="21"/>
      <c r="G32" s="21"/>
      <c r="H32" s="21"/>
      <c r="I32" s="21"/>
      <c r="J32" s="21"/>
      <c r="K32" s="21"/>
      <c r="L32" s="21"/>
      <c r="M32" s="21"/>
      <c r="N32" s="21"/>
      <c r="O32" s="42"/>
    </row>
    <row r="33" spans="2:15">
      <c r="B33" s="41"/>
      <c r="C33" s="21"/>
      <c r="D33" s="21"/>
      <c r="E33" s="21"/>
      <c r="F33" s="21"/>
      <c r="G33" s="21"/>
      <c r="H33" s="21"/>
      <c r="I33" s="21"/>
      <c r="J33" s="21"/>
      <c r="K33" s="21"/>
      <c r="L33" s="21"/>
      <c r="M33" s="21"/>
      <c r="N33" s="21"/>
      <c r="O33" s="42"/>
    </row>
    <row r="34" spans="2:15" ht="19" thickBot="1">
      <c r="B34" s="43"/>
      <c r="C34" s="44"/>
      <c r="D34" s="44"/>
      <c r="E34" s="44"/>
      <c r="F34" s="44"/>
      <c r="G34" s="44"/>
      <c r="H34" s="44"/>
      <c r="I34" s="44"/>
      <c r="J34" s="44"/>
      <c r="K34" s="44"/>
      <c r="L34" s="44"/>
      <c r="M34" s="44"/>
      <c r="N34" s="44"/>
      <c r="O34" s="45"/>
    </row>
  </sheetData>
  <mergeCells count="4">
    <mergeCell ref="A7:A10"/>
    <mergeCell ref="A11:A12"/>
    <mergeCell ref="A13:A15"/>
    <mergeCell ref="A2:B2"/>
  </mergeCells>
  <phoneticPr fontId="1"/>
  <pageMargins left="0.7" right="0.7" top="0.75" bottom="0.75" header="0.3" footer="0.3"/>
  <pageSetup paperSize="9" orientation="portrait" verticalDpi="0" r:id="rId1"/>
  <ignoredErrors>
    <ignoredError sqref="F11:G11 C11:D11"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CD0A1-E59B-4BCA-A799-AAF4F5CCE13E}">
  <sheetPr>
    <tabColor rgb="FFFFFF00"/>
  </sheetPr>
  <dimension ref="A1:X43"/>
  <sheetViews>
    <sheetView zoomScale="85" zoomScaleNormal="85" workbookViewId="0">
      <selection activeCell="N24" sqref="N24"/>
    </sheetView>
  </sheetViews>
  <sheetFormatPr baseColWidth="10" defaultColWidth="8.83203125" defaultRowHeight="18"/>
  <cols>
    <col min="1" max="1" width="22.6640625" customWidth="1"/>
    <col min="2" max="2" width="11.83203125" customWidth="1"/>
    <col min="7" max="7" width="21.5" customWidth="1"/>
  </cols>
  <sheetData>
    <row r="1" spans="1:24">
      <c r="A1" s="52">
        <v>44214</v>
      </c>
      <c r="B1" s="53"/>
      <c r="C1" s="53"/>
      <c r="D1" s="53"/>
      <c r="E1" s="53"/>
      <c r="F1" s="53"/>
      <c r="G1" s="52">
        <v>44215</v>
      </c>
      <c r="H1" s="53"/>
      <c r="I1" s="53"/>
      <c r="J1" s="53"/>
      <c r="K1" s="53"/>
      <c r="L1" s="53"/>
      <c r="M1" s="52">
        <v>44216</v>
      </c>
      <c r="N1" s="53"/>
      <c r="O1" s="53"/>
      <c r="P1" s="53"/>
      <c r="Q1" s="53"/>
      <c r="R1" s="53"/>
      <c r="S1" s="52">
        <v>44217</v>
      </c>
      <c r="T1" s="53"/>
      <c r="U1" s="53"/>
      <c r="V1" s="53"/>
      <c r="W1" s="53"/>
      <c r="X1" s="53"/>
    </row>
    <row r="2" spans="1:24">
      <c r="A2" s="9" t="s">
        <v>717</v>
      </c>
      <c r="B2" s="9" t="s">
        <v>718</v>
      </c>
      <c r="C2" s="9" t="s">
        <v>719</v>
      </c>
      <c r="D2" s="9" t="s">
        <v>720</v>
      </c>
      <c r="E2" s="9" t="s">
        <v>721</v>
      </c>
      <c r="F2" s="9" t="s">
        <v>722</v>
      </c>
      <c r="G2" s="9" t="s">
        <v>717</v>
      </c>
      <c r="H2" s="9" t="s">
        <v>718</v>
      </c>
      <c r="I2" s="9" t="s">
        <v>719</v>
      </c>
      <c r="J2" s="9" t="s">
        <v>720</v>
      </c>
      <c r="K2" s="9" t="s">
        <v>721</v>
      </c>
      <c r="L2" s="9" t="s">
        <v>722</v>
      </c>
      <c r="M2" s="9" t="s">
        <v>717</v>
      </c>
      <c r="N2" s="9" t="s">
        <v>718</v>
      </c>
      <c r="O2" s="9" t="s">
        <v>713</v>
      </c>
      <c r="P2" s="9" t="s">
        <v>714</v>
      </c>
      <c r="Q2" s="9" t="s">
        <v>715</v>
      </c>
      <c r="R2" s="9" t="s">
        <v>716</v>
      </c>
      <c r="S2" s="9" t="s">
        <v>717</v>
      </c>
      <c r="T2" s="9" t="s">
        <v>718</v>
      </c>
      <c r="U2" s="9" t="s">
        <v>713</v>
      </c>
      <c r="V2" s="9" t="s">
        <v>714</v>
      </c>
      <c r="W2" s="9" t="s">
        <v>715</v>
      </c>
      <c r="X2" s="9" t="s">
        <v>716</v>
      </c>
    </row>
    <row r="3" spans="1:24">
      <c r="A3" s="15" t="s">
        <v>640</v>
      </c>
      <c r="B3" s="7">
        <f>'0118_17時'!Q2</f>
        <v>0</v>
      </c>
      <c r="C3" s="7">
        <f>'0118_17時'!R2</f>
        <v>0</v>
      </c>
      <c r="D3" s="7">
        <f>'0118_17時'!S2</f>
        <v>0</v>
      </c>
      <c r="E3" s="7">
        <f>'0118_17時'!T2</f>
        <v>0</v>
      </c>
      <c r="F3" s="7">
        <f>'0118_17時'!U2</f>
        <v>0</v>
      </c>
      <c r="G3" s="8" t="s">
        <v>640</v>
      </c>
      <c r="H3" s="7">
        <f>'0119_17時'!Q2</f>
        <v>0</v>
      </c>
      <c r="I3" s="7">
        <f>'0119_17時'!R2</f>
        <v>0</v>
      </c>
      <c r="J3" s="7">
        <f>'0119_17時'!S2</f>
        <v>0</v>
      </c>
      <c r="K3" s="7">
        <f>'0119_17時'!T2</f>
        <v>0</v>
      </c>
      <c r="L3" s="7">
        <f>'0119_17時'!U2</f>
        <v>0</v>
      </c>
      <c r="M3" s="8" t="s">
        <v>640</v>
      </c>
      <c r="N3" s="7">
        <f>'0120_17時'!Q2</f>
        <v>0</v>
      </c>
      <c r="O3" s="7">
        <f>'0120_17時'!R2</f>
        <v>0</v>
      </c>
      <c r="P3" s="7">
        <f>'0120_17時'!S2</f>
        <v>0</v>
      </c>
      <c r="Q3" s="7">
        <f>'0120_17時'!T2</f>
        <v>0</v>
      </c>
      <c r="R3" s="7">
        <f>'0120_17時'!U2</f>
        <v>0</v>
      </c>
      <c r="S3" s="8" t="s">
        <v>640</v>
      </c>
      <c r="T3" s="7">
        <f>'0121_17時'!Q2</f>
        <v>0</v>
      </c>
      <c r="U3" s="7">
        <f>'0121_17時'!R2</f>
        <v>0</v>
      </c>
      <c r="V3" s="7">
        <f>'0121_17時'!S2</f>
        <v>0</v>
      </c>
      <c r="W3" s="7">
        <f>'0121_17時'!T2</f>
        <v>0</v>
      </c>
      <c r="X3" s="7">
        <f>'0121_17時'!U2</f>
        <v>0</v>
      </c>
    </row>
    <row r="4" spans="1:24">
      <c r="A4" s="15" t="s">
        <v>641</v>
      </c>
      <c r="B4" s="7">
        <f>'0118_17時'!Q3</f>
        <v>1</v>
      </c>
      <c r="C4" s="7">
        <f>'0118_17時'!R3</f>
        <v>0</v>
      </c>
      <c r="D4" s="7">
        <f>'0118_17時'!S3</f>
        <v>0</v>
      </c>
      <c r="E4" s="7">
        <f>'0118_17時'!T3</f>
        <v>0</v>
      </c>
      <c r="F4" s="7">
        <f>'0118_17時'!U3</f>
        <v>1</v>
      </c>
      <c r="G4" s="8" t="s">
        <v>641</v>
      </c>
      <c r="H4" s="7">
        <f>'0119_17時'!Q3</f>
        <v>1</v>
      </c>
      <c r="I4" s="7">
        <f>'0119_17時'!R3</f>
        <v>0</v>
      </c>
      <c r="J4" s="7">
        <f>'0119_17時'!S3</f>
        <v>0</v>
      </c>
      <c r="K4" s="7">
        <f>'0119_17時'!T3</f>
        <v>0</v>
      </c>
      <c r="L4" s="7">
        <f>'0119_17時'!U3</f>
        <v>1</v>
      </c>
      <c r="M4" s="8" t="s">
        <v>641</v>
      </c>
      <c r="N4" s="7">
        <f>'0120_17時'!Q3</f>
        <v>1</v>
      </c>
      <c r="O4" s="7">
        <f>'0120_17時'!R3</f>
        <v>0</v>
      </c>
      <c r="P4" s="7">
        <f>'0120_17時'!S3</f>
        <v>0</v>
      </c>
      <c r="Q4" s="7">
        <f>'0120_17時'!T3</f>
        <v>0</v>
      </c>
      <c r="R4" s="7">
        <f>'0120_17時'!U3</f>
        <v>1</v>
      </c>
      <c r="S4" s="8" t="s">
        <v>641</v>
      </c>
      <c r="T4" s="7">
        <f>'0121_17時'!Q3</f>
        <v>1</v>
      </c>
      <c r="U4" s="7">
        <f>'0121_17時'!R3</f>
        <v>0</v>
      </c>
      <c r="V4" s="7">
        <f>'0121_17時'!S3</f>
        <v>0</v>
      </c>
      <c r="W4" s="7">
        <f>'0121_17時'!T3</f>
        <v>0</v>
      </c>
      <c r="X4" s="7">
        <f>'0121_17時'!U3</f>
        <v>1</v>
      </c>
    </row>
    <row r="5" spans="1:24">
      <c r="A5" s="15" t="s">
        <v>642</v>
      </c>
      <c r="B5" s="7">
        <f>'0118_17時'!Q4</f>
        <v>4</v>
      </c>
      <c r="C5" s="7">
        <f>'0118_17時'!R4</f>
        <v>1</v>
      </c>
      <c r="D5" s="7">
        <f>'0118_17時'!S4</f>
        <v>0</v>
      </c>
      <c r="E5" s="7">
        <f>'0118_17時'!T4</f>
        <v>0</v>
      </c>
      <c r="F5" s="7">
        <f>'0118_17時'!U4</f>
        <v>3</v>
      </c>
      <c r="G5" s="8" t="s">
        <v>642</v>
      </c>
      <c r="H5" s="7">
        <f>'0119_17時'!Q4</f>
        <v>4</v>
      </c>
      <c r="I5" s="7">
        <f>'0119_17時'!R4</f>
        <v>1</v>
      </c>
      <c r="J5" s="7">
        <f>'0119_17時'!S4</f>
        <v>0</v>
      </c>
      <c r="K5" s="7">
        <f>'0119_17時'!T4</f>
        <v>0</v>
      </c>
      <c r="L5" s="7">
        <f>'0119_17時'!U4</f>
        <v>3</v>
      </c>
      <c r="M5" s="8" t="s">
        <v>642</v>
      </c>
      <c r="N5" s="7">
        <f>'0120_17時'!Q4</f>
        <v>4</v>
      </c>
      <c r="O5" s="7">
        <f>'0120_17時'!R4</f>
        <v>1</v>
      </c>
      <c r="P5" s="7">
        <f>'0120_17時'!S4</f>
        <v>0</v>
      </c>
      <c r="Q5" s="7">
        <f>'0120_17時'!T4</f>
        <v>0</v>
      </c>
      <c r="R5" s="7">
        <f>'0120_17時'!U4</f>
        <v>3</v>
      </c>
      <c r="S5" s="8" t="s">
        <v>642</v>
      </c>
      <c r="T5" s="7">
        <f>'0121_17時'!Q4</f>
        <v>4</v>
      </c>
      <c r="U5" s="7">
        <f>'0121_17時'!R4</f>
        <v>0</v>
      </c>
      <c r="V5" s="7">
        <f>'0121_17時'!S4</f>
        <v>0</v>
      </c>
      <c r="W5" s="7">
        <f>'0121_17時'!T4</f>
        <v>1</v>
      </c>
      <c r="X5" s="7">
        <f>'0121_17時'!U4</f>
        <v>3</v>
      </c>
    </row>
    <row r="6" spans="1:24">
      <c r="A6" s="15" t="s">
        <v>643</v>
      </c>
      <c r="B6" s="7">
        <f>'0118_17時'!Q5</f>
        <v>5</v>
      </c>
      <c r="C6" s="7">
        <f>'0118_17時'!R5</f>
        <v>1</v>
      </c>
      <c r="D6" s="7">
        <f>'0118_17時'!S5</f>
        <v>0</v>
      </c>
      <c r="E6" s="7">
        <f>'0118_17時'!T5</f>
        <v>0</v>
      </c>
      <c r="F6" s="7">
        <f>'0118_17時'!U5</f>
        <v>4</v>
      </c>
      <c r="G6" s="8" t="s">
        <v>643</v>
      </c>
      <c r="H6" s="7">
        <f>'0119_17時'!Q5</f>
        <v>5</v>
      </c>
      <c r="I6" s="7">
        <f>'0119_17時'!R5</f>
        <v>1</v>
      </c>
      <c r="J6" s="7">
        <f>'0119_17時'!S5</f>
        <v>0</v>
      </c>
      <c r="K6" s="7">
        <f>'0119_17時'!T5</f>
        <v>0</v>
      </c>
      <c r="L6" s="7">
        <f>'0119_17時'!U5</f>
        <v>4</v>
      </c>
      <c r="M6" s="8" t="s">
        <v>643</v>
      </c>
      <c r="N6" s="7">
        <f>'0120_17時'!Q5</f>
        <v>5</v>
      </c>
      <c r="O6" s="7">
        <f>'0120_17時'!R5</f>
        <v>1</v>
      </c>
      <c r="P6" s="7">
        <f>'0120_17時'!S5</f>
        <v>0</v>
      </c>
      <c r="Q6" s="7">
        <f>'0120_17時'!T5</f>
        <v>0</v>
      </c>
      <c r="R6" s="7">
        <f>'0120_17時'!U5</f>
        <v>4</v>
      </c>
      <c r="S6" s="8" t="s">
        <v>643</v>
      </c>
      <c r="T6" s="7">
        <f>'0121_17時'!Q5</f>
        <v>5</v>
      </c>
      <c r="U6" s="7">
        <f>'0121_17時'!R5</f>
        <v>0</v>
      </c>
      <c r="V6" s="7">
        <f>'0121_17時'!S5</f>
        <v>0</v>
      </c>
      <c r="W6" s="7">
        <f>'0121_17時'!T5</f>
        <v>0</v>
      </c>
      <c r="X6" s="7">
        <f>'0121_17時'!U5</f>
        <v>5</v>
      </c>
    </row>
    <row r="7" spans="1:24">
      <c r="A7" s="15" t="s">
        <v>644</v>
      </c>
      <c r="B7" s="7">
        <f>'0118_17時'!Q6</f>
        <v>14</v>
      </c>
      <c r="C7" s="7">
        <f>'0118_17時'!R6</f>
        <v>11</v>
      </c>
      <c r="D7" s="7">
        <f>'0118_17時'!S6</f>
        <v>0</v>
      </c>
      <c r="E7" s="7">
        <f>'0118_17時'!T6</f>
        <v>1</v>
      </c>
      <c r="F7" s="7">
        <f>'0118_17時'!U6</f>
        <v>2</v>
      </c>
      <c r="G7" s="8" t="s">
        <v>644</v>
      </c>
      <c r="H7" s="7">
        <f>'0119_17時'!Q6</f>
        <v>15</v>
      </c>
      <c r="I7" s="7">
        <f>'0119_17時'!R6</f>
        <v>11</v>
      </c>
      <c r="J7" s="7">
        <f>'0119_17時'!S6</f>
        <v>0</v>
      </c>
      <c r="K7" s="7">
        <f>'0119_17時'!T6</f>
        <v>1</v>
      </c>
      <c r="L7" s="7">
        <f>'0119_17時'!U6</f>
        <v>3</v>
      </c>
      <c r="M7" s="8" t="s">
        <v>644</v>
      </c>
      <c r="N7" s="7">
        <f>'0120_17時'!Q6</f>
        <v>15</v>
      </c>
      <c r="O7" s="7">
        <f>'0120_17時'!R6</f>
        <v>8</v>
      </c>
      <c r="P7" s="7">
        <f>'0120_17時'!S6</f>
        <v>3</v>
      </c>
      <c r="Q7" s="7">
        <f>'0120_17時'!T6</f>
        <v>1</v>
      </c>
      <c r="R7" s="7">
        <f>'0120_17時'!U6</f>
        <v>3</v>
      </c>
      <c r="S7" s="8" t="s">
        <v>644</v>
      </c>
      <c r="T7" s="7">
        <f>'0121_17時'!Q6</f>
        <v>16</v>
      </c>
      <c r="U7" s="7">
        <f>'0121_17時'!R6</f>
        <v>8</v>
      </c>
      <c r="V7" s="7">
        <f>'0121_17時'!S6</f>
        <v>0</v>
      </c>
      <c r="W7" s="7">
        <f>'0121_17時'!T6</f>
        <v>4</v>
      </c>
      <c r="X7" s="7">
        <f>'0121_17時'!U6</f>
        <v>4</v>
      </c>
    </row>
    <row r="8" spans="1:24">
      <c r="A8" s="15" t="s">
        <v>645</v>
      </c>
      <c r="B8" s="7">
        <f>'0118_17時'!Q7</f>
        <v>1</v>
      </c>
      <c r="C8" s="7">
        <f>'0118_17時'!R7</f>
        <v>1</v>
      </c>
      <c r="D8" s="7">
        <f>'0118_17時'!S7</f>
        <v>0</v>
      </c>
      <c r="E8" s="7">
        <f>'0118_17時'!T7</f>
        <v>0</v>
      </c>
      <c r="F8" s="7">
        <f>'0118_17時'!U7</f>
        <v>0</v>
      </c>
      <c r="G8" s="8" t="s">
        <v>645</v>
      </c>
      <c r="H8" s="7">
        <f>'0119_17時'!Q7</f>
        <v>1</v>
      </c>
      <c r="I8" s="7">
        <f>'0119_17時'!R7</f>
        <v>1</v>
      </c>
      <c r="J8" s="7">
        <f>'0119_17時'!S7</f>
        <v>0</v>
      </c>
      <c r="K8" s="7">
        <f>'0119_17時'!T7</f>
        <v>0</v>
      </c>
      <c r="L8" s="7">
        <f>'0119_17時'!U7</f>
        <v>0</v>
      </c>
      <c r="M8" s="8" t="s">
        <v>645</v>
      </c>
      <c r="N8" s="7">
        <f>'0120_17時'!Q7</f>
        <v>1</v>
      </c>
      <c r="O8" s="7">
        <f>'0120_17時'!R7</f>
        <v>1</v>
      </c>
      <c r="P8" s="7">
        <f>'0120_17時'!S7</f>
        <v>0</v>
      </c>
      <c r="Q8" s="7">
        <f>'0120_17時'!T7</f>
        <v>0</v>
      </c>
      <c r="R8" s="7">
        <f>'0120_17時'!U7</f>
        <v>0</v>
      </c>
      <c r="S8" s="8" t="s">
        <v>645</v>
      </c>
      <c r="T8" s="7">
        <f>'0121_17時'!Q7</f>
        <v>1</v>
      </c>
      <c r="U8" s="7">
        <f>'0121_17時'!R7</f>
        <v>1</v>
      </c>
      <c r="V8" s="7">
        <f>'0121_17時'!S7</f>
        <v>0</v>
      </c>
      <c r="W8" s="7">
        <f>'0121_17時'!T7</f>
        <v>0</v>
      </c>
      <c r="X8" s="7">
        <f>'0121_17時'!U7</f>
        <v>0</v>
      </c>
    </row>
    <row r="9" spans="1:24">
      <c r="A9" s="15" t="s">
        <v>646</v>
      </c>
      <c r="B9" s="7">
        <f>'0118_17時'!Q8</f>
        <v>3</v>
      </c>
      <c r="C9" s="7">
        <f>'0118_17時'!R8</f>
        <v>0</v>
      </c>
      <c r="D9" s="7">
        <f>'0118_17時'!S8</f>
        <v>0</v>
      </c>
      <c r="E9" s="7">
        <f>'0118_17時'!T8</f>
        <v>0</v>
      </c>
      <c r="F9" s="7">
        <f>'0118_17時'!U8</f>
        <v>3</v>
      </c>
      <c r="G9" s="8" t="s">
        <v>646</v>
      </c>
      <c r="H9" s="7">
        <f>'0119_17時'!Q8</f>
        <v>3</v>
      </c>
      <c r="I9" s="7">
        <f>'0119_17時'!R8</f>
        <v>0</v>
      </c>
      <c r="J9" s="7">
        <f>'0119_17時'!S8</f>
        <v>0</v>
      </c>
      <c r="K9" s="7">
        <f>'0119_17時'!T8</f>
        <v>0</v>
      </c>
      <c r="L9" s="7">
        <f>'0119_17時'!U8</f>
        <v>3</v>
      </c>
      <c r="M9" s="8" t="s">
        <v>646</v>
      </c>
      <c r="N9" s="7">
        <f>'0120_17時'!Q8</f>
        <v>3</v>
      </c>
      <c r="O9" s="7">
        <f>'0120_17時'!R8</f>
        <v>0</v>
      </c>
      <c r="P9" s="7">
        <f>'0120_17時'!S8</f>
        <v>0</v>
      </c>
      <c r="Q9" s="7">
        <f>'0120_17時'!T8</f>
        <v>0</v>
      </c>
      <c r="R9" s="7">
        <f>'0120_17時'!U8</f>
        <v>3</v>
      </c>
      <c r="S9" s="8" t="s">
        <v>646</v>
      </c>
      <c r="T9" s="7">
        <f>'0121_17時'!Q8</f>
        <v>3</v>
      </c>
      <c r="U9" s="7">
        <f>'0121_17時'!R8</f>
        <v>0</v>
      </c>
      <c r="V9" s="7">
        <f>'0121_17時'!S8</f>
        <v>0</v>
      </c>
      <c r="W9" s="7">
        <f>'0121_17時'!T8</f>
        <v>0</v>
      </c>
      <c r="X9" s="7">
        <f>'0121_17時'!U8</f>
        <v>3</v>
      </c>
    </row>
    <row r="10" spans="1:24">
      <c r="A10" s="15" t="s">
        <v>647</v>
      </c>
      <c r="B10" s="7">
        <f>'0118_17時'!Q9</f>
        <v>0</v>
      </c>
      <c r="C10" s="7">
        <f>'0118_17時'!R9</f>
        <v>0</v>
      </c>
      <c r="D10" s="7">
        <f>'0118_17時'!S9</f>
        <v>0</v>
      </c>
      <c r="E10" s="7">
        <f>'0118_17時'!T9</f>
        <v>0</v>
      </c>
      <c r="F10" s="7">
        <f>'0118_17時'!U9</f>
        <v>0</v>
      </c>
      <c r="G10" s="8" t="s">
        <v>647</v>
      </c>
      <c r="H10" s="7">
        <f>'0119_17時'!Q9</f>
        <v>0</v>
      </c>
      <c r="I10" s="7">
        <f>'0119_17時'!R9</f>
        <v>0</v>
      </c>
      <c r="J10" s="7">
        <f>'0119_17時'!S9</f>
        <v>0</v>
      </c>
      <c r="K10" s="7">
        <f>'0119_17時'!T9</f>
        <v>0</v>
      </c>
      <c r="L10" s="7">
        <f>'0119_17時'!U9</f>
        <v>0</v>
      </c>
      <c r="M10" s="8" t="s">
        <v>647</v>
      </c>
      <c r="N10" s="7">
        <f>'0120_17時'!Q9</f>
        <v>0</v>
      </c>
      <c r="O10" s="7">
        <f>'0120_17時'!R9</f>
        <v>0</v>
      </c>
      <c r="P10" s="7">
        <f>'0120_17時'!S9</f>
        <v>0</v>
      </c>
      <c r="Q10" s="7">
        <f>'0120_17時'!T9</f>
        <v>0</v>
      </c>
      <c r="R10" s="7">
        <f>'0120_17時'!U9</f>
        <v>0</v>
      </c>
      <c r="S10" s="8" t="s">
        <v>647</v>
      </c>
      <c r="T10" s="7">
        <f>'0121_17時'!Q9</f>
        <v>0</v>
      </c>
      <c r="U10" s="7">
        <f>'0121_17時'!R9</f>
        <v>0</v>
      </c>
      <c r="V10" s="7">
        <f>'0121_17時'!S9</f>
        <v>0</v>
      </c>
      <c r="W10" s="7">
        <f>'0121_17時'!T9</f>
        <v>0</v>
      </c>
      <c r="X10" s="7">
        <f>'0121_17時'!U9</f>
        <v>0</v>
      </c>
    </row>
    <row r="11" spans="1:24">
      <c r="A11" s="15" t="s">
        <v>648</v>
      </c>
      <c r="B11" s="7">
        <f>'0118_17時'!Q10</f>
        <v>10</v>
      </c>
      <c r="C11" s="7">
        <f>'0118_17時'!R10</f>
        <v>3</v>
      </c>
      <c r="D11" s="7">
        <f>'0118_17時'!S10</f>
        <v>0</v>
      </c>
      <c r="E11" s="7">
        <f>'0118_17時'!T10</f>
        <v>2</v>
      </c>
      <c r="F11" s="7">
        <f>'0118_17時'!U10</f>
        <v>5</v>
      </c>
      <c r="G11" s="8" t="s">
        <v>648</v>
      </c>
      <c r="H11" s="7">
        <f>'0119_17時'!Q10</f>
        <v>10</v>
      </c>
      <c r="I11" s="7">
        <f>'0119_17時'!R10</f>
        <v>3</v>
      </c>
      <c r="J11" s="7">
        <f>'0119_17時'!S10</f>
        <v>0</v>
      </c>
      <c r="K11" s="7">
        <f>'0119_17時'!T10</f>
        <v>2</v>
      </c>
      <c r="L11" s="7">
        <f>'0119_17時'!U10</f>
        <v>5</v>
      </c>
      <c r="M11" s="8" t="s">
        <v>648</v>
      </c>
      <c r="N11" s="7">
        <f>'0120_17時'!Q10</f>
        <v>10</v>
      </c>
      <c r="O11" s="7">
        <f>'0120_17時'!R10</f>
        <v>3</v>
      </c>
      <c r="P11" s="7">
        <f>'0120_17時'!S10</f>
        <v>0</v>
      </c>
      <c r="Q11" s="7">
        <f>'0120_17時'!T10</f>
        <v>0</v>
      </c>
      <c r="R11" s="7">
        <f>'0120_17時'!U10</f>
        <v>7</v>
      </c>
      <c r="S11" s="8" t="s">
        <v>648</v>
      </c>
      <c r="T11" s="7">
        <f>'0121_17時'!Q10</f>
        <v>10</v>
      </c>
      <c r="U11" s="7">
        <f>'0121_17時'!R10</f>
        <v>3</v>
      </c>
      <c r="V11" s="7">
        <f>'0121_17時'!S10</f>
        <v>0</v>
      </c>
      <c r="W11" s="7">
        <f>'0121_17時'!T10</f>
        <v>0</v>
      </c>
      <c r="X11" s="7">
        <f>'0121_17時'!U10</f>
        <v>7</v>
      </c>
    </row>
    <row r="12" spans="1:24">
      <c r="A12" s="15" t="s">
        <v>649</v>
      </c>
      <c r="B12" s="7">
        <f>'0118_17時'!Q11</f>
        <v>3</v>
      </c>
      <c r="C12" s="7">
        <f>'0118_17時'!R11</f>
        <v>1</v>
      </c>
      <c r="D12" s="7">
        <f>'0118_17時'!S11</f>
        <v>0</v>
      </c>
      <c r="E12" s="7">
        <f>'0118_17時'!T11</f>
        <v>1</v>
      </c>
      <c r="F12" s="7">
        <f>'0118_17時'!U11</f>
        <v>1</v>
      </c>
      <c r="G12" s="8" t="s">
        <v>649</v>
      </c>
      <c r="H12" s="7">
        <f>'0119_17時'!Q11</f>
        <v>3</v>
      </c>
      <c r="I12" s="7">
        <f>'0119_17時'!R11</f>
        <v>1</v>
      </c>
      <c r="J12" s="7">
        <f>'0119_17時'!S11</f>
        <v>0</v>
      </c>
      <c r="K12" s="7">
        <f>'0119_17時'!T11</f>
        <v>1</v>
      </c>
      <c r="L12" s="7">
        <f>'0119_17時'!U11</f>
        <v>1</v>
      </c>
      <c r="M12" s="8" t="s">
        <v>649</v>
      </c>
      <c r="N12" s="7">
        <f>'0120_17時'!Q11</f>
        <v>3</v>
      </c>
      <c r="O12" s="7">
        <f>'0120_17時'!R11</f>
        <v>1</v>
      </c>
      <c r="P12" s="7">
        <f>'0120_17時'!S11</f>
        <v>0</v>
      </c>
      <c r="Q12" s="7">
        <f>'0120_17時'!T11</f>
        <v>0</v>
      </c>
      <c r="R12" s="7">
        <f>'0120_17時'!U11</f>
        <v>2</v>
      </c>
      <c r="S12" s="8" t="s">
        <v>649</v>
      </c>
      <c r="T12" s="7">
        <f>'0121_17時'!Q11</f>
        <v>3</v>
      </c>
      <c r="U12" s="7">
        <f>'0121_17時'!R11</f>
        <v>1</v>
      </c>
      <c r="V12" s="7">
        <f>'0121_17時'!S11</f>
        <v>0</v>
      </c>
      <c r="W12" s="7">
        <f>'0121_17時'!T11</f>
        <v>0</v>
      </c>
      <c r="X12" s="7">
        <f>'0121_17時'!U11</f>
        <v>2</v>
      </c>
    </row>
    <row r="13" spans="1:24">
      <c r="A13" s="15" t="s">
        <v>650</v>
      </c>
      <c r="B13" s="7">
        <f>'0118_17時'!Q12</f>
        <v>13</v>
      </c>
      <c r="C13" s="7">
        <f>'0118_17時'!R12</f>
        <v>3</v>
      </c>
      <c r="D13" s="7">
        <f>'0118_17時'!S12</f>
        <v>4</v>
      </c>
      <c r="E13" s="7">
        <f>'0118_17時'!T12</f>
        <v>0</v>
      </c>
      <c r="F13" s="7">
        <f>'0118_17時'!U12</f>
        <v>6</v>
      </c>
      <c r="G13" s="8" t="s">
        <v>650</v>
      </c>
      <c r="H13" s="7">
        <f>'0119_17時'!Q12</f>
        <v>13</v>
      </c>
      <c r="I13" s="7">
        <f>'0119_17時'!R12</f>
        <v>2</v>
      </c>
      <c r="J13" s="7">
        <f>'0119_17時'!S12</f>
        <v>4</v>
      </c>
      <c r="K13" s="7">
        <f>'0119_17時'!T12</f>
        <v>0</v>
      </c>
      <c r="L13" s="7">
        <f>'0119_17時'!U12</f>
        <v>7</v>
      </c>
      <c r="M13" s="8" t="s">
        <v>650</v>
      </c>
      <c r="N13" s="7">
        <f>'0120_17時'!Q12</f>
        <v>14</v>
      </c>
      <c r="O13" s="7">
        <f>'0120_17時'!R12</f>
        <v>1</v>
      </c>
      <c r="P13" s="7">
        <f>'0120_17時'!S12</f>
        <v>0</v>
      </c>
      <c r="Q13" s="7">
        <f>'0120_17時'!T12</f>
        <v>2</v>
      </c>
      <c r="R13" s="7">
        <f>'0120_17時'!U12</f>
        <v>11</v>
      </c>
      <c r="S13" s="8" t="s">
        <v>650</v>
      </c>
      <c r="T13" s="7">
        <f>'0121_17時'!Q12</f>
        <v>14</v>
      </c>
      <c r="U13" s="7">
        <f>'0121_17時'!R12</f>
        <v>1</v>
      </c>
      <c r="V13" s="7">
        <f>'0121_17時'!S12</f>
        <v>0</v>
      </c>
      <c r="W13" s="7">
        <f>'0121_17時'!T12</f>
        <v>0</v>
      </c>
      <c r="X13" s="7">
        <f>'0121_17時'!U12</f>
        <v>13</v>
      </c>
    </row>
    <row r="14" spans="1:24">
      <c r="A14" s="15" t="s">
        <v>651</v>
      </c>
      <c r="B14" s="7">
        <f>'0118_17時'!Q13</f>
        <v>4</v>
      </c>
      <c r="C14" s="7">
        <f>'0118_17時'!R13</f>
        <v>4</v>
      </c>
      <c r="D14" s="7">
        <f>'0118_17時'!S13</f>
        <v>0</v>
      </c>
      <c r="E14" s="7">
        <f>'0118_17時'!T13</f>
        <v>0</v>
      </c>
      <c r="F14" s="7">
        <f>'0118_17時'!U13</f>
        <v>0</v>
      </c>
      <c r="G14" s="8" t="s">
        <v>651</v>
      </c>
      <c r="H14" s="7">
        <f>'0119_17時'!Q13</f>
        <v>10</v>
      </c>
      <c r="I14" s="7">
        <f>'0119_17時'!R13</f>
        <v>10</v>
      </c>
      <c r="J14" s="7">
        <f>'0119_17時'!S13</f>
        <v>0</v>
      </c>
      <c r="K14" s="7">
        <f>'0119_17時'!T13</f>
        <v>0</v>
      </c>
      <c r="L14" s="7">
        <f>'0119_17時'!U13</f>
        <v>0</v>
      </c>
      <c r="M14" s="8" t="s">
        <v>651</v>
      </c>
      <c r="N14" s="7">
        <f>'0120_17時'!Q13</f>
        <v>11</v>
      </c>
      <c r="O14" s="7">
        <f>'0120_17時'!R13</f>
        <v>11</v>
      </c>
      <c r="P14" s="7">
        <f>'0120_17時'!S13</f>
        <v>0</v>
      </c>
      <c r="Q14" s="7">
        <f>'0120_17時'!T13</f>
        <v>0</v>
      </c>
      <c r="R14" s="7">
        <f>'0120_17時'!U13</f>
        <v>0</v>
      </c>
      <c r="S14" s="8" t="s">
        <v>651</v>
      </c>
      <c r="T14" s="7">
        <f>'0121_17時'!Q13</f>
        <v>14</v>
      </c>
      <c r="U14" s="7">
        <f>'0121_17時'!R13</f>
        <v>8</v>
      </c>
      <c r="V14" s="7">
        <f>'0121_17時'!S13</f>
        <v>0</v>
      </c>
      <c r="W14" s="7">
        <f>'0121_17時'!T13</f>
        <v>0</v>
      </c>
      <c r="X14" s="7">
        <f>'0121_17時'!U13</f>
        <v>6</v>
      </c>
    </row>
    <row r="15" spans="1:24">
      <c r="A15" s="15" t="s">
        <v>652</v>
      </c>
      <c r="B15" s="7">
        <f>'0118_17時'!Q14</f>
        <v>0</v>
      </c>
      <c r="C15" s="7">
        <f>'0118_17時'!R14</f>
        <v>0</v>
      </c>
      <c r="D15" s="7">
        <f>'0118_17時'!S14</f>
        <v>0</v>
      </c>
      <c r="E15" s="7">
        <f>'0118_17時'!T14</f>
        <v>0</v>
      </c>
      <c r="F15" s="7">
        <f>'0118_17時'!U14</f>
        <v>0</v>
      </c>
      <c r="G15" s="8" t="s">
        <v>652</v>
      </c>
      <c r="H15" s="7">
        <f>'0119_17時'!Q14</f>
        <v>2</v>
      </c>
      <c r="I15" s="7">
        <f>'0119_17時'!R14</f>
        <v>2</v>
      </c>
      <c r="J15" s="7">
        <f>'0119_17時'!S14</f>
        <v>0</v>
      </c>
      <c r="K15" s="7">
        <f>'0119_17時'!T14</f>
        <v>0</v>
      </c>
      <c r="L15" s="7">
        <f>'0119_17時'!U14</f>
        <v>0</v>
      </c>
      <c r="M15" s="8" t="s">
        <v>652</v>
      </c>
      <c r="N15" s="7">
        <f>'0120_17時'!Q14</f>
        <v>2</v>
      </c>
      <c r="O15" s="7">
        <f>'0120_17時'!R14</f>
        <v>2</v>
      </c>
      <c r="P15" s="7">
        <f>'0120_17時'!S14</f>
        <v>0</v>
      </c>
      <c r="Q15" s="7">
        <f>'0120_17時'!T14</f>
        <v>0</v>
      </c>
      <c r="R15" s="7">
        <f>'0120_17時'!U14</f>
        <v>0</v>
      </c>
      <c r="S15" s="8" t="s">
        <v>652</v>
      </c>
      <c r="T15" s="7">
        <f>'0121_17時'!Q14</f>
        <v>3</v>
      </c>
      <c r="U15" s="7">
        <f>'0121_17時'!R14</f>
        <v>0</v>
      </c>
      <c r="V15" s="7">
        <f>'0121_17時'!S14</f>
        <v>0</v>
      </c>
      <c r="W15" s="7">
        <f>'0121_17時'!T14</f>
        <v>0</v>
      </c>
      <c r="X15" s="7">
        <f>'0121_17時'!U14</f>
        <v>3</v>
      </c>
    </row>
    <row r="16" spans="1:24">
      <c r="A16" s="15" t="s">
        <v>653</v>
      </c>
      <c r="B16" s="7">
        <f>'0118_17時'!Q15</f>
        <v>7</v>
      </c>
      <c r="C16" s="7">
        <f>'0118_17時'!R15</f>
        <v>1</v>
      </c>
      <c r="D16" s="7">
        <f>'0118_17時'!S15</f>
        <v>1</v>
      </c>
      <c r="E16" s="7">
        <f>'0118_17時'!T15</f>
        <v>3</v>
      </c>
      <c r="F16" s="7">
        <f>'0118_17時'!U15</f>
        <v>2</v>
      </c>
      <c r="G16" s="8" t="s">
        <v>653</v>
      </c>
      <c r="H16" s="7">
        <f>'0119_17時'!Q15</f>
        <v>7</v>
      </c>
      <c r="I16" s="7">
        <f>'0119_17時'!R15</f>
        <v>1</v>
      </c>
      <c r="J16" s="7">
        <f>'0119_17時'!S15</f>
        <v>1</v>
      </c>
      <c r="K16" s="7">
        <f>'0119_17時'!T15</f>
        <v>2</v>
      </c>
      <c r="L16" s="7">
        <f>'0119_17時'!U15</f>
        <v>3</v>
      </c>
      <c r="M16" s="8" t="s">
        <v>653</v>
      </c>
      <c r="N16" s="7">
        <f>'0120_17時'!Q15</f>
        <v>7</v>
      </c>
      <c r="O16" s="7">
        <f>'0120_17時'!R15</f>
        <v>0</v>
      </c>
      <c r="P16" s="7">
        <f>'0120_17時'!S15</f>
        <v>0</v>
      </c>
      <c r="Q16" s="7">
        <f>'0120_17時'!T15</f>
        <v>0</v>
      </c>
      <c r="R16" s="7">
        <f>'0120_17時'!U15</f>
        <v>7</v>
      </c>
      <c r="S16" s="8" t="s">
        <v>653</v>
      </c>
      <c r="T16" s="7">
        <f>'0121_17時'!Q15</f>
        <v>7</v>
      </c>
      <c r="U16" s="7">
        <f>'0121_17時'!R15</f>
        <v>0</v>
      </c>
      <c r="V16" s="7">
        <f>'0121_17時'!S15</f>
        <v>0</v>
      </c>
      <c r="W16" s="7">
        <f>'0121_17時'!T15</f>
        <v>0</v>
      </c>
      <c r="X16" s="7">
        <f>'0121_17時'!U15</f>
        <v>7</v>
      </c>
    </row>
    <row r="17" spans="1:24">
      <c r="A17" s="15" t="s">
        <v>654</v>
      </c>
      <c r="B17" s="7">
        <f>'0118_17時'!Q16</f>
        <v>2</v>
      </c>
      <c r="C17" s="7">
        <f>'0118_17時'!R16</f>
        <v>1</v>
      </c>
      <c r="D17" s="7">
        <f>'0118_17時'!S16</f>
        <v>0</v>
      </c>
      <c r="E17" s="7">
        <f>'0118_17時'!T16</f>
        <v>1</v>
      </c>
      <c r="F17" s="7">
        <f>'0118_17時'!U16</f>
        <v>0</v>
      </c>
      <c r="G17" s="8" t="s">
        <v>654</v>
      </c>
      <c r="H17" s="7">
        <f>'0119_17時'!Q16</f>
        <v>2</v>
      </c>
      <c r="I17" s="7">
        <f>'0119_17時'!R16</f>
        <v>1</v>
      </c>
      <c r="J17" s="7">
        <f>'0119_17時'!S16</f>
        <v>0</v>
      </c>
      <c r="K17" s="7">
        <f>'0119_17時'!T16</f>
        <v>0</v>
      </c>
      <c r="L17" s="7">
        <f>'0119_17時'!U16</f>
        <v>1</v>
      </c>
      <c r="M17" s="8" t="s">
        <v>654</v>
      </c>
      <c r="N17" s="7">
        <f>'0120_17時'!Q16</f>
        <v>2</v>
      </c>
      <c r="O17" s="7">
        <f>'0120_17時'!R16</f>
        <v>1</v>
      </c>
      <c r="P17" s="7">
        <f>'0120_17時'!S16</f>
        <v>0</v>
      </c>
      <c r="Q17" s="7">
        <f>'0120_17時'!T16</f>
        <v>0</v>
      </c>
      <c r="R17" s="7">
        <f>'0120_17時'!U16</f>
        <v>1</v>
      </c>
      <c r="S17" s="8" t="s">
        <v>654</v>
      </c>
      <c r="T17" s="7">
        <f>'0121_17時'!Q16</f>
        <v>2</v>
      </c>
      <c r="U17" s="7">
        <f>'0121_17時'!R16</f>
        <v>1</v>
      </c>
      <c r="V17" s="7">
        <f>'0121_17時'!S16</f>
        <v>0</v>
      </c>
      <c r="W17" s="7">
        <f>'0121_17時'!T16</f>
        <v>0</v>
      </c>
      <c r="X17" s="7">
        <f>'0121_17時'!U16</f>
        <v>1</v>
      </c>
    </row>
    <row r="18" spans="1:24">
      <c r="A18" s="15" t="s">
        <v>655</v>
      </c>
      <c r="B18" s="7">
        <f>'0118_17時'!Q17</f>
        <v>7</v>
      </c>
      <c r="C18" s="7">
        <f>'0118_17時'!R17</f>
        <v>4</v>
      </c>
      <c r="D18" s="7">
        <f>'0118_17時'!S17</f>
        <v>0</v>
      </c>
      <c r="E18" s="7">
        <f>'0118_17時'!T17</f>
        <v>2</v>
      </c>
      <c r="F18" s="7">
        <f>'0118_17時'!U17</f>
        <v>1</v>
      </c>
      <c r="G18" s="8" t="s">
        <v>655</v>
      </c>
      <c r="H18" s="7">
        <f>'0119_17時'!Q17</f>
        <v>7</v>
      </c>
      <c r="I18" s="7">
        <f>'0119_17時'!R17</f>
        <v>4</v>
      </c>
      <c r="J18" s="7">
        <f>'0119_17時'!S17</f>
        <v>0</v>
      </c>
      <c r="K18" s="7">
        <f>'0119_17時'!T17</f>
        <v>0</v>
      </c>
      <c r="L18" s="7">
        <f>'0119_17時'!U17</f>
        <v>3</v>
      </c>
      <c r="M18" s="8" t="s">
        <v>655</v>
      </c>
      <c r="N18" s="7">
        <f>'0120_17時'!Q17</f>
        <v>7</v>
      </c>
      <c r="O18" s="7">
        <f>'0120_17時'!R17</f>
        <v>3</v>
      </c>
      <c r="P18" s="7">
        <f>'0120_17時'!S17</f>
        <v>0</v>
      </c>
      <c r="Q18" s="7">
        <f>'0120_17時'!T17</f>
        <v>0</v>
      </c>
      <c r="R18" s="7">
        <f>'0120_17時'!U17</f>
        <v>4</v>
      </c>
      <c r="S18" s="8" t="s">
        <v>655</v>
      </c>
      <c r="T18" s="7">
        <f>'0121_17時'!Q17</f>
        <v>7</v>
      </c>
      <c r="U18" s="7">
        <f>'0121_17時'!R17</f>
        <v>3</v>
      </c>
      <c r="V18" s="7">
        <f>'0121_17時'!S17</f>
        <v>0</v>
      </c>
      <c r="W18" s="7">
        <f>'0121_17時'!T17</f>
        <v>0</v>
      </c>
      <c r="X18" s="7">
        <f>'0121_17時'!U17</f>
        <v>4</v>
      </c>
    </row>
    <row r="19" spans="1:24">
      <c r="A19" s="15" t="s">
        <v>656</v>
      </c>
      <c r="B19" s="7">
        <f>'0118_17時'!Q18</f>
        <v>16</v>
      </c>
      <c r="C19" s="7">
        <f>'0118_17時'!R18</f>
        <v>12</v>
      </c>
      <c r="D19" s="7">
        <f>'0118_17時'!S18</f>
        <v>0</v>
      </c>
      <c r="E19" s="7">
        <f>'0118_17時'!T18</f>
        <v>0</v>
      </c>
      <c r="F19" s="7">
        <f>'0118_17時'!U18</f>
        <v>4</v>
      </c>
      <c r="G19" s="8" t="s">
        <v>656</v>
      </c>
      <c r="H19" s="7">
        <f>'0119_17時'!Q18</f>
        <v>16</v>
      </c>
      <c r="I19" s="7">
        <f>'0119_17時'!R18</f>
        <v>12</v>
      </c>
      <c r="J19" s="7">
        <f>'0119_17時'!S18</f>
        <v>0</v>
      </c>
      <c r="K19" s="7">
        <f>'0119_17時'!T18</f>
        <v>0</v>
      </c>
      <c r="L19" s="7">
        <f>'0119_17時'!U18</f>
        <v>4</v>
      </c>
      <c r="M19" s="8" t="s">
        <v>656</v>
      </c>
      <c r="N19" s="7">
        <f>'0120_17時'!Q18</f>
        <v>16</v>
      </c>
      <c r="O19" s="7">
        <f>'0120_17時'!R18</f>
        <v>11</v>
      </c>
      <c r="P19" s="7">
        <f>'0120_17時'!S18</f>
        <v>1</v>
      </c>
      <c r="Q19" s="7">
        <f>'0120_17時'!T18</f>
        <v>0</v>
      </c>
      <c r="R19" s="7">
        <f>'0120_17時'!U18</f>
        <v>4</v>
      </c>
      <c r="S19" s="8" t="s">
        <v>656</v>
      </c>
      <c r="T19" s="7">
        <f>'0121_17時'!Q18</f>
        <v>16</v>
      </c>
      <c r="U19" s="7">
        <f>'0121_17時'!R18</f>
        <v>6</v>
      </c>
      <c r="V19" s="7">
        <f>'0121_17時'!S18</f>
        <v>2</v>
      </c>
      <c r="W19" s="7">
        <f>'0121_17時'!T18</f>
        <v>4</v>
      </c>
      <c r="X19" s="7">
        <f>'0121_17時'!U18</f>
        <v>4</v>
      </c>
    </row>
    <row r="20" spans="1:24">
      <c r="A20" s="15" t="s">
        <v>657</v>
      </c>
      <c r="B20" s="7">
        <f>'0118_17時'!Q19</f>
        <v>7</v>
      </c>
      <c r="C20" s="7">
        <f>'0118_17時'!R19</f>
        <v>5</v>
      </c>
      <c r="D20" s="7">
        <f>'0118_17時'!S19</f>
        <v>2</v>
      </c>
      <c r="E20" s="7">
        <f>'0118_17時'!T19</f>
        <v>0</v>
      </c>
      <c r="F20" s="7">
        <f>'0118_17時'!U19</f>
        <v>0</v>
      </c>
      <c r="G20" s="8" t="s">
        <v>657</v>
      </c>
      <c r="H20" s="7">
        <f>'0119_17時'!Q19</f>
        <v>8</v>
      </c>
      <c r="I20" s="7">
        <f>'0119_17時'!R19</f>
        <v>2</v>
      </c>
      <c r="J20" s="7">
        <f>'0119_17時'!S19</f>
        <v>0</v>
      </c>
      <c r="K20" s="7">
        <f>'0119_17時'!T19</f>
        <v>6</v>
      </c>
      <c r="L20" s="7">
        <f>'0119_17時'!U19</f>
        <v>0</v>
      </c>
      <c r="M20" s="8" t="s">
        <v>657</v>
      </c>
      <c r="N20" s="7">
        <f>'0120_17時'!Q19</f>
        <v>8</v>
      </c>
      <c r="O20" s="7">
        <f>'0120_17時'!R19</f>
        <v>2</v>
      </c>
      <c r="P20" s="7">
        <f>'0120_17時'!S19</f>
        <v>0</v>
      </c>
      <c r="Q20" s="7">
        <f>'0120_17時'!T19</f>
        <v>6</v>
      </c>
      <c r="R20" s="7">
        <f>'0120_17時'!U19</f>
        <v>0</v>
      </c>
      <c r="S20" s="8" t="s">
        <v>657</v>
      </c>
      <c r="T20" s="7">
        <f>'0121_17時'!Q19</f>
        <v>8</v>
      </c>
      <c r="U20" s="7">
        <f>'0121_17時'!R19</f>
        <v>2</v>
      </c>
      <c r="V20" s="7">
        <f>'0121_17時'!S19</f>
        <v>0</v>
      </c>
      <c r="W20" s="7">
        <f>'0121_17時'!T19</f>
        <v>5</v>
      </c>
      <c r="X20" s="7">
        <f>'0121_17時'!U19</f>
        <v>1</v>
      </c>
    </row>
    <row r="21" spans="1:24">
      <c r="A21" s="15" t="s">
        <v>658</v>
      </c>
      <c r="B21" s="7">
        <f>'0118_17時'!Q20</f>
        <v>0</v>
      </c>
      <c r="C21" s="7">
        <f>'0118_17時'!R20</f>
        <v>0</v>
      </c>
      <c r="D21" s="7">
        <f>'0118_17時'!S20</f>
        <v>0</v>
      </c>
      <c r="E21" s="7">
        <f>'0118_17時'!T20</f>
        <v>0</v>
      </c>
      <c r="F21" s="7">
        <f>'0118_17時'!U20</f>
        <v>0</v>
      </c>
      <c r="G21" s="8" t="s">
        <v>658</v>
      </c>
      <c r="H21" s="7">
        <f>'0119_17時'!Q20</f>
        <v>2</v>
      </c>
      <c r="I21" s="7">
        <f>'0119_17時'!R20</f>
        <v>1</v>
      </c>
      <c r="J21" s="7">
        <f>'0119_17時'!S20</f>
        <v>1</v>
      </c>
      <c r="K21" s="7">
        <f>'0119_17時'!T20</f>
        <v>0</v>
      </c>
      <c r="L21" s="7">
        <f>'0119_17時'!U20</f>
        <v>0</v>
      </c>
      <c r="M21" s="8" t="s">
        <v>658</v>
      </c>
      <c r="N21" s="7">
        <f>'0120_17時'!Q20</f>
        <v>2</v>
      </c>
      <c r="O21" s="7">
        <f>'0120_17時'!R20</f>
        <v>1</v>
      </c>
      <c r="P21" s="7">
        <f>'0120_17時'!S20</f>
        <v>0</v>
      </c>
      <c r="Q21" s="7">
        <f>'0120_17時'!T20</f>
        <v>0</v>
      </c>
      <c r="R21" s="7">
        <f>'0120_17時'!U20</f>
        <v>1</v>
      </c>
      <c r="S21" s="8" t="s">
        <v>658</v>
      </c>
      <c r="T21" s="7">
        <f>'0121_17時'!Q20</f>
        <v>2</v>
      </c>
      <c r="U21" s="7">
        <f>'0121_17時'!R20</f>
        <v>0</v>
      </c>
      <c r="V21" s="7">
        <f>'0121_17時'!S20</f>
        <v>0</v>
      </c>
      <c r="W21" s="7">
        <f>'0121_17時'!T20</f>
        <v>0</v>
      </c>
      <c r="X21" s="7">
        <f>'0121_17時'!U20</f>
        <v>2</v>
      </c>
    </row>
    <row r="22" spans="1:24">
      <c r="A22" s="15" t="s">
        <v>659</v>
      </c>
      <c r="B22" s="7">
        <f>'0118_17時'!Q21</f>
        <v>0</v>
      </c>
      <c r="C22" s="7">
        <f>'0118_17時'!R21</f>
        <v>0</v>
      </c>
      <c r="D22" s="7">
        <f>'0118_17時'!S21</f>
        <v>0</v>
      </c>
      <c r="E22" s="7">
        <f>'0118_17時'!T21</f>
        <v>0</v>
      </c>
      <c r="F22" s="7">
        <f>'0118_17時'!U21</f>
        <v>0</v>
      </c>
      <c r="G22" s="8" t="s">
        <v>659</v>
      </c>
      <c r="H22" s="7">
        <f>'0119_17時'!Q21</f>
        <v>0</v>
      </c>
      <c r="I22" s="7">
        <f>'0119_17時'!R21</f>
        <v>0</v>
      </c>
      <c r="J22" s="7">
        <f>'0119_17時'!S21</f>
        <v>0</v>
      </c>
      <c r="K22" s="7">
        <f>'0119_17時'!T21</f>
        <v>0</v>
      </c>
      <c r="L22" s="7">
        <f>'0119_17時'!U21</f>
        <v>0</v>
      </c>
      <c r="M22" s="8" t="s">
        <v>659</v>
      </c>
      <c r="N22" s="7">
        <f>'0120_17時'!Q21</f>
        <v>0</v>
      </c>
      <c r="O22" s="7">
        <f>'0120_17時'!R21</f>
        <v>0</v>
      </c>
      <c r="P22" s="7">
        <f>'0120_17時'!S21</f>
        <v>0</v>
      </c>
      <c r="Q22" s="7">
        <f>'0120_17時'!T21</f>
        <v>0</v>
      </c>
      <c r="R22" s="7">
        <f>'0120_17時'!U21</f>
        <v>0</v>
      </c>
      <c r="S22" s="8" t="s">
        <v>659</v>
      </c>
      <c r="T22" s="7">
        <f>'0121_17時'!Q21</f>
        <v>0</v>
      </c>
      <c r="U22" s="7">
        <f>'0121_17時'!R21</f>
        <v>0</v>
      </c>
      <c r="V22" s="7">
        <f>'0121_17時'!S21</f>
        <v>0</v>
      </c>
      <c r="W22" s="7">
        <f>'0121_17時'!T21</f>
        <v>0</v>
      </c>
      <c r="X22" s="7">
        <f>'0121_17時'!U21</f>
        <v>0</v>
      </c>
    </row>
    <row r="23" spans="1:24">
      <c r="A23" s="15" t="s">
        <v>660</v>
      </c>
      <c r="B23" s="7">
        <f>'0118_17時'!Q22</f>
        <v>2</v>
      </c>
      <c r="C23" s="7">
        <f>'0118_17時'!R22</f>
        <v>1</v>
      </c>
      <c r="D23" s="7">
        <f>'0118_17時'!S22</f>
        <v>0</v>
      </c>
      <c r="E23" s="7">
        <f>'0118_17時'!T22</f>
        <v>0</v>
      </c>
      <c r="F23" s="7">
        <f>'0118_17時'!U22</f>
        <v>1</v>
      </c>
      <c r="G23" s="8" t="s">
        <v>660</v>
      </c>
      <c r="H23" s="7">
        <f>'0119_17時'!Q22</f>
        <v>2</v>
      </c>
      <c r="I23" s="7">
        <f>'0119_17時'!R22</f>
        <v>0</v>
      </c>
      <c r="J23" s="7">
        <f>'0119_17時'!S22</f>
        <v>0</v>
      </c>
      <c r="K23" s="7">
        <f>'0119_17時'!T22</f>
        <v>0</v>
      </c>
      <c r="L23" s="7">
        <f>'0119_17時'!U22</f>
        <v>2</v>
      </c>
      <c r="M23" s="8" t="s">
        <v>660</v>
      </c>
      <c r="N23" s="7">
        <f>'0120_17時'!Q22</f>
        <v>2</v>
      </c>
      <c r="O23" s="7">
        <f>'0120_17時'!R22</f>
        <v>0</v>
      </c>
      <c r="P23" s="7">
        <f>'0120_17時'!S22</f>
        <v>0</v>
      </c>
      <c r="Q23" s="7">
        <f>'0120_17時'!T22</f>
        <v>0</v>
      </c>
      <c r="R23" s="7">
        <f>'0120_17時'!U22</f>
        <v>2</v>
      </c>
      <c r="S23" s="8" t="s">
        <v>660</v>
      </c>
      <c r="T23" s="7">
        <f>'0121_17時'!Q22</f>
        <v>2</v>
      </c>
      <c r="U23" s="7">
        <f>'0121_17時'!R22</f>
        <v>0</v>
      </c>
      <c r="V23" s="7">
        <f>'0121_17時'!S22</f>
        <v>0</v>
      </c>
      <c r="W23" s="7">
        <f>'0121_17時'!T22</f>
        <v>0</v>
      </c>
      <c r="X23" s="7">
        <f>'0121_17時'!U22</f>
        <v>2</v>
      </c>
    </row>
    <row r="24" spans="1:24">
      <c r="A24" s="15" t="s">
        <v>661</v>
      </c>
      <c r="B24" s="7">
        <f>'0118_17時'!Q23</f>
        <v>10</v>
      </c>
      <c r="C24" s="7">
        <f>'0118_17時'!R23</f>
        <v>10</v>
      </c>
      <c r="D24" s="7">
        <f>'0118_17時'!S23</f>
        <v>0</v>
      </c>
      <c r="E24" s="7">
        <f>'0118_17時'!T23</f>
        <v>0</v>
      </c>
      <c r="F24" s="7">
        <f>'0118_17時'!U23</f>
        <v>0</v>
      </c>
      <c r="G24" s="8" t="s">
        <v>661</v>
      </c>
      <c r="H24" s="7">
        <f>'0119_17時'!Q23</f>
        <v>10</v>
      </c>
      <c r="I24" s="7">
        <f>'0119_17時'!R23</f>
        <v>8</v>
      </c>
      <c r="J24" s="7">
        <f>'0119_17時'!S23</f>
        <v>2</v>
      </c>
      <c r="K24" s="7">
        <f>'0119_17時'!T23</f>
        <v>0</v>
      </c>
      <c r="L24" s="7">
        <f>'0119_17時'!U23</f>
        <v>0</v>
      </c>
      <c r="M24" s="8" t="s">
        <v>661</v>
      </c>
      <c r="N24" s="7">
        <f>'0120_17時'!Q23</f>
        <v>12</v>
      </c>
      <c r="O24" s="7">
        <f>'0120_17時'!R23</f>
        <v>6</v>
      </c>
      <c r="P24" s="7">
        <f>'0120_17時'!S23</f>
        <v>0</v>
      </c>
      <c r="Q24" s="7">
        <f>'0120_17時'!T23</f>
        <v>1</v>
      </c>
      <c r="R24" s="7">
        <f>'0120_17時'!U23</f>
        <v>5</v>
      </c>
      <c r="S24" s="8" t="s">
        <v>661</v>
      </c>
      <c r="T24" s="7">
        <f>'0121_17時'!Q23</f>
        <v>12</v>
      </c>
      <c r="U24" s="7">
        <f>'0121_17時'!R23</f>
        <v>5</v>
      </c>
      <c r="V24" s="7">
        <f>'0121_17時'!S23</f>
        <v>1</v>
      </c>
      <c r="W24" s="7">
        <f>'0121_17時'!T23</f>
        <v>1</v>
      </c>
      <c r="X24" s="7">
        <f>'0121_17時'!U23</f>
        <v>5</v>
      </c>
    </row>
    <row r="25" spans="1:24">
      <c r="A25" s="15" t="s">
        <v>662</v>
      </c>
      <c r="B25" s="7">
        <f>'0118_17時'!Q24</f>
        <v>0</v>
      </c>
      <c r="C25" s="7">
        <f>'0118_17時'!R24</f>
        <v>0</v>
      </c>
      <c r="D25" s="7">
        <f>'0118_17時'!S24</f>
        <v>0</v>
      </c>
      <c r="E25" s="7">
        <f>'0118_17時'!T24</f>
        <v>0</v>
      </c>
      <c r="F25" s="7">
        <f>'0118_17時'!U24</f>
        <v>0</v>
      </c>
      <c r="G25" s="8" t="s">
        <v>662</v>
      </c>
      <c r="H25" s="7">
        <f>'0119_17時'!Q24</f>
        <v>0</v>
      </c>
      <c r="I25" s="7">
        <f>'0119_17時'!R24</f>
        <v>0</v>
      </c>
      <c r="J25" s="7">
        <f>'0119_17時'!S24</f>
        <v>0</v>
      </c>
      <c r="K25" s="7">
        <f>'0119_17時'!T24</f>
        <v>0</v>
      </c>
      <c r="L25" s="7">
        <f>'0119_17時'!U24</f>
        <v>0</v>
      </c>
      <c r="M25" s="8" t="s">
        <v>662</v>
      </c>
      <c r="N25" s="7">
        <f>'0120_17時'!Q24</f>
        <v>0</v>
      </c>
      <c r="O25" s="7">
        <f>'0120_17時'!R24</f>
        <v>0</v>
      </c>
      <c r="P25" s="7">
        <f>'0120_17時'!S24</f>
        <v>0</v>
      </c>
      <c r="Q25" s="7">
        <f>'0120_17時'!T24</f>
        <v>0</v>
      </c>
      <c r="R25" s="7">
        <f>'0120_17時'!U24</f>
        <v>0</v>
      </c>
      <c r="S25" s="8" t="s">
        <v>662</v>
      </c>
      <c r="T25" s="7">
        <f>'0121_17時'!Q24</f>
        <v>0</v>
      </c>
      <c r="U25" s="7">
        <f>'0121_17時'!R24</f>
        <v>0</v>
      </c>
      <c r="V25" s="7">
        <f>'0121_17時'!S24</f>
        <v>0</v>
      </c>
      <c r="W25" s="7">
        <f>'0121_17時'!T24</f>
        <v>0</v>
      </c>
      <c r="X25" s="7">
        <f>'0121_17時'!U24</f>
        <v>0</v>
      </c>
    </row>
    <row r="26" spans="1:24">
      <c r="A26" s="15" t="s">
        <v>663</v>
      </c>
      <c r="B26" s="7">
        <f>'0118_17時'!Q25</f>
        <v>0</v>
      </c>
      <c r="C26" s="7">
        <f>'0118_17時'!R25</f>
        <v>0</v>
      </c>
      <c r="D26" s="7">
        <f>'0118_17時'!S25</f>
        <v>0</v>
      </c>
      <c r="E26" s="7">
        <f>'0118_17時'!T25</f>
        <v>0</v>
      </c>
      <c r="F26" s="7">
        <f>'0118_17時'!U25</f>
        <v>0</v>
      </c>
      <c r="G26" s="8" t="s">
        <v>663</v>
      </c>
      <c r="H26" s="7">
        <f>'0119_17時'!Q25</f>
        <v>0</v>
      </c>
      <c r="I26" s="7">
        <f>'0119_17時'!R25</f>
        <v>0</v>
      </c>
      <c r="J26" s="7">
        <f>'0119_17時'!S25</f>
        <v>0</v>
      </c>
      <c r="K26" s="7">
        <f>'0119_17時'!T25</f>
        <v>0</v>
      </c>
      <c r="L26" s="7">
        <f>'0119_17時'!U25</f>
        <v>0</v>
      </c>
      <c r="M26" s="8" t="s">
        <v>663</v>
      </c>
      <c r="N26" s="7">
        <f>'0120_17時'!Q25</f>
        <v>0</v>
      </c>
      <c r="O26" s="7">
        <f>'0120_17時'!R25</f>
        <v>0</v>
      </c>
      <c r="P26" s="7">
        <f>'0120_17時'!S25</f>
        <v>0</v>
      </c>
      <c r="Q26" s="7">
        <f>'0120_17時'!T25</f>
        <v>0</v>
      </c>
      <c r="R26" s="7">
        <f>'0120_17時'!U25</f>
        <v>0</v>
      </c>
      <c r="S26" s="8" t="s">
        <v>663</v>
      </c>
      <c r="T26" s="7">
        <f>'0121_17時'!Q25</f>
        <v>0</v>
      </c>
      <c r="U26" s="7">
        <f>'0121_17時'!R25</f>
        <v>0</v>
      </c>
      <c r="V26" s="7">
        <f>'0121_17時'!S25</f>
        <v>0</v>
      </c>
      <c r="W26" s="7">
        <f>'0121_17時'!T25</f>
        <v>0</v>
      </c>
      <c r="X26" s="7">
        <f>'0121_17時'!U25</f>
        <v>0</v>
      </c>
    </row>
    <row r="27" spans="1:24">
      <c r="A27" s="15" t="s">
        <v>664</v>
      </c>
      <c r="B27" s="7">
        <f>'0118_17時'!Q26</f>
        <v>0</v>
      </c>
      <c r="C27" s="7">
        <f>'0118_17時'!R26</f>
        <v>0</v>
      </c>
      <c r="D27" s="7">
        <f>'0118_17時'!S26</f>
        <v>0</v>
      </c>
      <c r="E27" s="7">
        <f>'0118_17時'!T26</f>
        <v>0</v>
      </c>
      <c r="F27" s="7">
        <f>'0118_17時'!U26</f>
        <v>0</v>
      </c>
      <c r="G27" s="8" t="s">
        <v>664</v>
      </c>
      <c r="H27" s="7">
        <f>'0119_17時'!Q26</f>
        <v>0</v>
      </c>
      <c r="I27" s="7">
        <f>'0119_17時'!R26</f>
        <v>0</v>
      </c>
      <c r="J27" s="7">
        <f>'0119_17時'!S26</f>
        <v>0</v>
      </c>
      <c r="K27" s="7">
        <f>'0119_17時'!T26</f>
        <v>0</v>
      </c>
      <c r="L27" s="7">
        <f>'0119_17時'!U26</f>
        <v>0</v>
      </c>
      <c r="M27" s="8" t="s">
        <v>664</v>
      </c>
      <c r="N27" s="7">
        <f>'0120_17時'!Q26</f>
        <v>0</v>
      </c>
      <c r="O27" s="7">
        <f>'0120_17時'!R26</f>
        <v>0</v>
      </c>
      <c r="P27" s="7">
        <f>'0120_17時'!S26</f>
        <v>0</v>
      </c>
      <c r="Q27" s="7">
        <f>'0120_17時'!T26</f>
        <v>0</v>
      </c>
      <c r="R27" s="7">
        <f>'0120_17時'!U26</f>
        <v>0</v>
      </c>
      <c r="S27" s="8" t="s">
        <v>664</v>
      </c>
      <c r="T27" s="7">
        <f>'0121_17時'!Q26</f>
        <v>0</v>
      </c>
      <c r="U27" s="7">
        <f>'0121_17時'!R26</f>
        <v>0</v>
      </c>
      <c r="V27" s="7">
        <f>'0121_17時'!S26</f>
        <v>0</v>
      </c>
      <c r="W27" s="7">
        <f>'0121_17時'!T26</f>
        <v>0</v>
      </c>
      <c r="X27" s="7">
        <f>'0121_17時'!U26</f>
        <v>0</v>
      </c>
    </row>
    <row r="28" spans="1:24">
      <c r="A28" s="15" t="s">
        <v>665</v>
      </c>
      <c r="B28" s="7">
        <f>'0118_17時'!Q27</f>
        <v>0</v>
      </c>
      <c r="C28" s="7">
        <f>'0118_17時'!R27</f>
        <v>0</v>
      </c>
      <c r="D28" s="7">
        <f>'0118_17時'!S27</f>
        <v>0</v>
      </c>
      <c r="E28" s="7">
        <f>'0118_17時'!T27</f>
        <v>0</v>
      </c>
      <c r="F28" s="7">
        <f>'0118_17時'!U27</f>
        <v>0</v>
      </c>
      <c r="G28" s="8" t="s">
        <v>665</v>
      </c>
      <c r="H28" s="7">
        <f>'0119_17時'!Q27</f>
        <v>0</v>
      </c>
      <c r="I28" s="7">
        <f>'0119_17時'!R27</f>
        <v>0</v>
      </c>
      <c r="J28" s="7">
        <f>'0119_17時'!S27</f>
        <v>0</v>
      </c>
      <c r="K28" s="7">
        <f>'0119_17時'!T27</f>
        <v>0</v>
      </c>
      <c r="L28" s="7">
        <f>'0119_17時'!U27</f>
        <v>0</v>
      </c>
      <c r="M28" s="8" t="s">
        <v>665</v>
      </c>
      <c r="N28" s="7">
        <f>'0120_17時'!Q27</f>
        <v>0</v>
      </c>
      <c r="O28" s="7">
        <f>'0120_17時'!R27</f>
        <v>0</v>
      </c>
      <c r="P28" s="7">
        <f>'0120_17時'!S27</f>
        <v>0</v>
      </c>
      <c r="Q28" s="7">
        <f>'0120_17時'!T27</f>
        <v>0</v>
      </c>
      <c r="R28" s="7">
        <f>'0120_17時'!U27</f>
        <v>0</v>
      </c>
      <c r="S28" s="8" t="s">
        <v>665</v>
      </c>
      <c r="T28" s="7">
        <f>'0121_17時'!Q27</f>
        <v>0</v>
      </c>
      <c r="U28" s="7">
        <f>'0121_17時'!R27</f>
        <v>0</v>
      </c>
      <c r="V28" s="7">
        <f>'0121_17時'!S27</f>
        <v>0</v>
      </c>
      <c r="W28" s="7">
        <f>'0121_17時'!T27</f>
        <v>0</v>
      </c>
      <c r="X28" s="7">
        <f>'0121_17時'!U27</f>
        <v>0</v>
      </c>
    </row>
    <row r="29" spans="1:24">
      <c r="A29" s="15" t="s">
        <v>666</v>
      </c>
      <c r="B29" s="7">
        <f>'0118_17時'!Q28</f>
        <v>0</v>
      </c>
      <c r="C29" s="7">
        <f>'0118_17時'!R28</f>
        <v>0</v>
      </c>
      <c r="D29" s="7">
        <f>'0118_17時'!S28</f>
        <v>0</v>
      </c>
      <c r="E29" s="7">
        <f>'0118_17時'!T28</f>
        <v>0</v>
      </c>
      <c r="F29" s="7">
        <f>'0118_17時'!U28</f>
        <v>0</v>
      </c>
      <c r="G29" s="8" t="s">
        <v>666</v>
      </c>
      <c r="H29" s="7">
        <f>'0119_17時'!Q28</f>
        <v>0</v>
      </c>
      <c r="I29" s="7">
        <f>'0119_17時'!R28</f>
        <v>0</v>
      </c>
      <c r="J29" s="7">
        <f>'0119_17時'!S28</f>
        <v>0</v>
      </c>
      <c r="K29" s="7">
        <f>'0119_17時'!T28</f>
        <v>0</v>
      </c>
      <c r="L29" s="7">
        <f>'0119_17時'!U28</f>
        <v>0</v>
      </c>
      <c r="M29" s="8" t="s">
        <v>666</v>
      </c>
      <c r="N29" s="7">
        <f>'0120_17時'!Q28</f>
        <v>0</v>
      </c>
      <c r="O29" s="7">
        <f>'0120_17時'!R28</f>
        <v>0</v>
      </c>
      <c r="P29" s="7">
        <f>'0120_17時'!S28</f>
        <v>0</v>
      </c>
      <c r="Q29" s="7">
        <f>'0120_17時'!T28</f>
        <v>0</v>
      </c>
      <c r="R29" s="7">
        <f>'0120_17時'!U28</f>
        <v>0</v>
      </c>
      <c r="S29" s="8" t="s">
        <v>666</v>
      </c>
      <c r="T29" s="7">
        <f>'0121_17時'!Q28</f>
        <v>0</v>
      </c>
      <c r="U29" s="7">
        <f>'0121_17時'!R28</f>
        <v>0</v>
      </c>
      <c r="V29" s="7">
        <f>'0121_17時'!S28</f>
        <v>0</v>
      </c>
      <c r="W29" s="7">
        <f>'0121_17時'!T28</f>
        <v>0</v>
      </c>
      <c r="X29" s="7">
        <f>'0121_17時'!U28</f>
        <v>0</v>
      </c>
    </row>
    <row r="30" spans="1:24">
      <c r="A30" s="15" t="s">
        <v>667</v>
      </c>
      <c r="B30" s="7">
        <f>'0118_17時'!Q29</f>
        <v>0</v>
      </c>
      <c r="C30" s="7">
        <f>'0118_17時'!R29</f>
        <v>0</v>
      </c>
      <c r="D30" s="7">
        <f>'0118_17時'!S29</f>
        <v>0</v>
      </c>
      <c r="E30" s="7">
        <f>'0118_17時'!T29</f>
        <v>0</v>
      </c>
      <c r="F30" s="7">
        <f>'0118_17時'!U29</f>
        <v>0</v>
      </c>
      <c r="G30" s="8" t="s">
        <v>667</v>
      </c>
      <c r="H30" s="7">
        <f>'0119_17時'!Q29</f>
        <v>0</v>
      </c>
      <c r="I30" s="7">
        <f>'0119_17時'!R29</f>
        <v>0</v>
      </c>
      <c r="J30" s="7">
        <f>'0119_17時'!S29</f>
        <v>0</v>
      </c>
      <c r="K30" s="7">
        <f>'0119_17時'!T29</f>
        <v>0</v>
      </c>
      <c r="L30" s="7">
        <f>'0119_17時'!U29</f>
        <v>0</v>
      </c>
      <c r="M30" s="8" t="s">
        <v>667</v>
      </c>
      <c r="N30" s="7">
        <f>'0120_17時'!Q29</f>
        <v>0</v>
      </c>
      <c r="O30" s="7">
        <f>'0120_17時'!R29</f>
        <v>0</v>
      </c>
      <c r="P30" s="7">
        <f>'0120_17時'!S29</f>
        <v>0</v>
      </c>
      <c r="Q30" s="7">
        <f>'0120_17時'!T29</f>
        <v>0</v>
      </c>
      <c r="R30" s="7">
        <f>'0120_17時'!U29</f>
        <v>0</v>
      </c>
      <c r="S30" s="8" t="s">
        <v>667</v>
      </c>
      <c r="T30" s="7">
        <f>'0121_17時'!Q29</f>
        <v>0</v>
      </c>
      <c r="U30" s="7">
        <f>'0121_17時'!R29</f>
        <v>0</v>
      </c>
      <c r="V30" s="7">
        <f>'0121_17時'!S29</f>
        <v>0</v>
      </c>
      <c r="W30" s="7">
        <f>'0121_17時'!T29</f>
        <v>0</v>
      </c>
      <c r="X30" s="7">
        <f>'0121_17時'!U29</f>
        <v>0</v>
      </c>
    </row>
    <row r="31" spans="1:24">
      <c r="A31" s="15" t="s">
        <v>668</v>
      </c>
      <c r="B31" s="7">
        <f>'0118_17時'!Q30</f>
        <v>0</v>
      </c>
      <c r="C31" s="7">
        <f>'0118_17時'!R30</f>
        <v>0</v>
      </c>
      <c r="D31" s="7">
        <f>'0118_17時'!S30</f>
        <v>0</v>
      </c>
      <c r="E31" s="7">
        <f>'0118_17時'!T30</f>
        <v>0</v>
      </c>
      <c r="F31" s="7">
        <f>'0118_17時'!U30</f>
        <v>0</v>
      </c>
      <c r="G31" s="8" t="s">
        <v>668</v>
      </c>
      <c r="H31" s="7">
        <f>'0119_17時'!Q30</f>
        <v>0</v>
      </c>
      <c r="I31" s="7">
        <f>'0119_17時'!R30</f>
        <v>0</v>
      </c>
      <c r="J31" s="7">
        <f>'0119_17時'!S30</f>
        <v>0</v>
      </c>
      <c r="K31" s="7">
        <f>'0119_17時'!T30</f>
        <v>0</v>
      </c>
      <c r="L31" s="7">
        <f>'0119_17時'!U30</f>
        <v>0</v>
      </c>
      <c r="M31" s="8" t="s">
        <v>668</v>
      </c>
      <c r="N31" s="7">
        <f>'0120_17時'!Q30</f>
        <v>0</v>
      </c>
      <c r="O31" s="7">
        <f>'0120_17時'!R30</f>
        <v>0</v>
      </c>
      <c r="P31" s="7">
        <f>'0120_17時'!S30</f>
        <v>0</v>
      </c>
      <c r="Q31" s="7">
        <f>'0120_17時'!T30</f>
        <v>0</v>
      </c>
      <c r="R31" s="7">
        <f>'0120_17時'!U30</f>
        <v>0</v>
      </c>
      <c r="S31" s="8" t="s">
        <v>668</v>
      </c>
      <c r="T31" s="7">
        <f>'0121_17時'!Q30</f>
        <v>0</v>
      </c>
      <c r="U31" s="7">
        <f>'0121_17時'!R30</f>
        <v>0</v>
      </c>
      <c r="V31" s="7">
        <f>'0121_17時'!S30</f>
        <v>0</v>
      </c>
      <c r="W31" s="7">
        <f>'0121_17時'!T30</f>
        <v>0</v>
      </c>
      <c r="X31" s="7">
        <f>'0121_17時'!U30</f>
        <v>0</v>
      </c>
    </row>
    <row r="32" spans="1:24">
      <c r="A32" s="15" t="s">
        <v>669</v>
      </c>
      <c r="B32" s="7">
        <f>'0118_17時'!Q31</f>
        <v>0</v>
      </c>
      <c r="C32" s="7">
        <f>'0118_17時'!R31</f>
        <v>0</v>
      </c>
      <c r="D32" s="7">
        <f>'0118_17時'!S31</f>
        <v>0</v>
      </c>
      <c r="E32" s="7">
        <f>'0118_17時'!T31</f>
        <v>0</v>
      </c>
      <c r="F32" s="7">
        <f>'0118_17時'!U31</f>
        <v>0</v>
      </c>
      <c r="G32" s="8" t="s">
        <v>669</v>
      </c>
      <c r="H32" s="7">
        <f>'0119_17時'!Q31</f>
        <v>0</v>
      </c>
      <c r="I32" s="7">
        <f>'0119_17時'!R31</f>
        <v>0</v>
      </c>
      <c r="J32" s="7">
        <f>'0119_17時'!S31</f>
        <v>0</v>
      </c>
      <c r="K32" s="7">
        <f>'0119_17時'!T31</f>
        <v>0</v>
      </c>
      <c r="L32" s="7">
        <f>'0119_17時'!U31</f>
        <v>0</v>
      </c>
      <c r="M32" s="8" t="s">
        <v>669</v>
      </c>
      <c r="N32" s="7">
        <f>'0120_17時'!Q31</f>
        <v>0</v>
      </c>
      <c r="O32" s="7">
        <f>'0120_17時'!R31</f>
        <v>0</v>
      </c>
      <c r="P32" s="7">
        <f>'0120_17時'!S31</f>
        <v>0</v>
      </c>
      <c r="Q32" s="7">
        <f>'0120_17時'!T31</f>
        <v>0</v>
      </c>
      <c r="R32" s="7">
        <f>'0120_17時'!U31</f>
        <v>0</v>
      </c>
      <c r="S32" s="8" t="s">
        <v>669</v>
      </c>
      <c r="T32" s="7">
        <f>'0121_17時'!Q31</f>
        <v>0</v>
      </c>
      <c r="U32" s="7">
        <f>'0121_17時'!R31</f>
        <v>0</v>
      </c>
      <c r="V32" s="7">
        <f>'0121_17時'!S31</f>
        <v>0</v>
      </c>
      <c r="W32" s="7">
        <f>'0121_17時'!T31</f>
        <v>0</v>
      </c>
      <c r="X32" s="7">
        <f>'0121_17時'!U31</f>
        <v>0</v>
      </c>
    </row>
    <row r="33" spans="1:24">
      <c r="A33" s="15" t="s">
        <v>670</v>
      </c>
      <c r="B33" s="7">
        <f>'0118_17時'!Q32</f>
        <v>0</v>
      </c>
      <c r="C33" s="7">
        <f>'0118_17時'!R32</f>
        <v>0</v>
      </c>
      <c r="D33" s="7">
        <f>'0118_17時'!S32</f>
        <v>0</v>
      </c>
      <c r="E33" s="7">
        <f>'0118_17時'!T32</f>
        <v>0</v>
      </c>
      <c r="F33" s="7">
        <f>'0118_17時'!U32</f>
        <v>0</v>
      </c>
      <c r="G33" s="8" t="s">
        <v>670</v>
      </c>
      <c r="H33" s="7">
        <f>'0119_17時'!Q32</f>
        <v>0</v>
      </c>
      <c r="I33" s="7">
        <f>'0119_17時'!R32</f>
        <v>0</v>
      </c>
      <c r="J33" s="7">
        <f>'0119_17時'!S32</f>
        <v>0</v>
      </c>
      <c r="K33" s="7">
        <f>'0119_17時'!T32</f>
        <v>0</v>
      </c>
      <c r="L33" s="7">
        <f>'0119_17時'!U32</f>
        <v>0</v>
      </c>
      <c r="M33" s="8" t="s">
        <v>670</v>
      </c>
      <c r="N33" s="7">
        <f>'0120_17時'!Q32</f>
        <v>0</v>
      </c>
      <c r="O33" s="7">
        <f>'0120_17時'!R32</f>
        <v>0</v>
      </c>
      <c r="P33" s="7">
        <f>'0120_17時'!S32</f>
        <v>0</v>
      </c>
      <c r="Q33" s="7">
        <f>'0120_17時'!T32</f>
        <v>0</v>
      </c>
      <c r="R33" s="7">
        <f>'0120_17時'!U32</f>
        <v>0</v>
      </c>
      <c r="S33" s="8" t="s">
        <v>670</v>
      </c>
      <c r="T33" s="7">
        <f>'0121_17時'!Q32</f>
        <v>0</v>
      </c>
      <c r="U33" s="7">
        <f>'0121_17時'!R32</f>
        <v>0</v>
      </c>
      <c r="V33" s="7">
        <f>'0121_17時'!S32</f>
        <v>0</v>
      </c>
      <c r="W33" s="7">
        <f>'0121_17時'!T32</f>
        <v>0</v>
      </c>
      <c r="X33" s="7">
        <f>'0121_17時'!U32</f>
        <v>0</v>
      </c>
    </row>
    <row r="34" spans="1:24">
      <c r="A34" s="15" t="s">
        <v>671</v>
      </c>
      <c r="B34" s="7">
        <f>'0118_17時'!Q33</f>
        <v>0</v>
      </c>
      <c r="C34" s="7">
        <f>'0118_17時'!R33</f>
        <v>0</v>
      </c>
      <c r="D34" s="7">
        <f>'0118_17時'!S33</f>
        <v>0</v>
      </c>
      <c r="E34" s="7">
        <f>'0118_17時'!T33</f>
        <v>0</v>
      </c>
      <c r="F34" s="7">
        <f>'0118_17時'!U33</f>
        <v>0</v>
      </c>
      <c r="G34" s="8" t="s">
        <v>671</v>
      </c>
      <c r="H34" s="7">
        <f>'0119_17時'!Q33</f>
        <v>0</v>
      </c>
      <c r="I34" s="7">
        <f>'0119_17時'!R33</f>
        <v>0</v>
      </c>
      <c r="J34" s="7">
        <f>'0119_17時'!S33</f>
        <v>0</v>
      </c>
      <c r="K34" s="7">
        <f>'0119_17時'!T33</f>
        <v>0</v>
      </c>
      <c r="L34" s="7">
        <f>'0119_17時'!U33</f>
        <v>0</v>
      </c>
      <c r="M34" s="8" t="s">
        <v>671</v>
      </c>
      <c r="N34" s="7">
        <f>'0120_17時'!Q33</f>
        <v>0</v>
      </c>
      <c r="O34" s="7">
        <f>'0120_17時'!R33</f>
        <v>0</v>
      </c>
      <c r="P34" s="7">
        <f>'0120_17時'!S33</f>
        <v>0</v>
      </c>
      <c r="Q34" s="7">
        <f>'0120_17時'!T33</f>
        <v>0</v>
      </c>
      <c r="R34" s="7">
        <f>'0120_17時'!U33</f>
        <v>0</v>
      </c>
      <c r="S34" s="8" t="s">
        <v>671</v>
      </c>
      <c r="T34" s="7">
        <f>'0121_17時'!Q33</f>
        <v>0</v>
      </c>
      <c r="U34" s="7">
        <f>'0121_17時'!R33</f>
        <v>0</v>
      </c>
      <c r="V34" s="7">
        <f>'0121_17時'!S33</f>
        <v>0</v>
      </c>
      <c r="W34" s="7">
        <f>'0121_17時'!T33</f>
        <v>0</v>
      </c>
      <c r="X34" s="7">
        <f>'0121_17時'!U33</f>
        <v>0</v>
      </c>
    </row>
    <row r="35" spans="1:24">
      <c r="A35" s="15" t="s">
        <v>672</v>
      </c>
      <c r="B35" s="7">
        <f>'0118_17時'!Q34</f>
        <v>0</v>
      </c>
      <c r="C35" s="7">
        <f>'0118_17時'!R34</f>
        <v>0</v>
      </c>
      <c r="D35" s="7">
        <f>'0118_17時'!S34</f>
        <v>0</v>
      </c>
      <c r="E35" s="7">
        <f>'0118_17時'!T34</f>
        <v>0</v>
      </c>
      <c r="F35" s="7">
        <f>'0118_17時'!U34</f>
        <v>0</v>
      </c>
      <c r="G35" s="8" t="s">
        <v>672</v>
      </c>
      <c r="H35" s="7">
        <f>'0119_17時'!Q34</f>
        <v>0</v>
      </c>
      <c r="I35" s="7">
        <f>'0119_17時'!R34</f>
        <v>0</v>
      </c>
      <c r="J35" s="7">
        <f>'0119_17時'!S34</f>
        <v>0</v>
      </c>
      <c r="K35" s="7">
        <f>'0119_17時'!T34</f>
        <v>0</v>
      </c>
      <c r="L35" s="7">
        <f>'0119_17時'!U34</f>
        <v>0</v>
      </c>
      <c r="M35" s="8" t="s">
        <v>672</v>
      </c>
      <c r="N35" s="7">
        <f>'0120_17時'!Q34</f>
        <v>0</v>
      </c>
      <c r="O35" s="7">
        <f>'0120_17時'!R34</f>
        <v>0</v>
      </c>
      <c r="P35" s="7">
        <f>'0120_17時'!S34</f>
        <v>0</v>
      </c>
      <c r="Q35" s="7">
        <f>'0120_17時'!T34</f>
        <v>0</v>
      </c>
      <c r="R35" s="7">
        <f>'0120_17時'!U34</f>
        <v>0</v>
      </c>
      <c r="S35" s="8" t="s">
        <v>672</v>
      </c>
      <c r="T35" s="7">
        <f>'0121_17時'!Q34</f>
        <v>0</v>
      </c>
      <c r="U35" s="7">
        <f>'0121_17時'!R34</f>
        <v>0</v>
      </c>
      <c r="V35" s="7">
        <f>'0121_17時'!S34</f>
        <v>0</v>
      </c>
      <c r="W35" s="7">
        <f>'0121_17時'!T34</f>
        <v>0</v>
      </c>
      <c r="X35" s="7">
        <f>'0121_17時'!U34</f>
        <v>0</v>
      </c>
    </row>
    <row r="36" spans="1:24">
      <c r="A36" s="15" t="s">
        <v>673</v>
      </c>
      <c r="B36" s="7">
        <f>'0118_17時'!Q35</f>
        <v>0</v>
      </c>
      <c r="C36" s="7">
        <f>'0118_17時'!R35</f>
        <v>0</v>
      </c>
      <c r="D36" s="7">
        <f>'0118_17時'!S35</f>
        <v>0</v>
      </c>
      <c r="E36" s="7">
        <f>'0118_17時'!T35</f>
        <v>0</v>
      </c>
      <c r="F36" s="7">
        <f>'0118_17時'!U35</f>
        <v>0</v>
      </c>
      <c r="G36" s="8" t="s">
        <v>673</v>
      </c>
      <c r="H36" s="7">
        <f>'0119_17時'!Q35</f>
        <v>0</v>
      </c>
      <c r="I36" s="7">
        <f>'0119_17時'!R35</f>
        <v>0</v>
      </c>
      <c r="J36" s="7">
        <f>'0119_17時'!S35</f>
        <v>0</v>
      </c>
      <c r="K36" s="7">
        <f>'0119_17時'!T35</f>
        <v>0</v>
      </c>
      <c r="L36" s="7">
        <f>'0119_17時'!U35</f>
        <v>0</v>
      </c>
      <c r="M36" s="8" t="s">
        <v>673</v>
      </c>
      <c r="N36" s="7">
        <f>'0120_17時'!Q35</f>
        <v>0</v>
      </c>
      <c r="O36" s="7">
        <f>'0120_17時'!R35</f>
        <v>0</v>
      </c>
      <c r="P36" s="7">
        <f>'0120_17時'!S35</f>
        <v>0</v>
      </c>
      <c r="Q36" s="7">
        <f>'0120_17時'!T35</f>
        <v>0</v>
      </c>
      <c r="R36" s="7">
        <f>'0120_17時'!U35</f>
        <v>0</v>
      </c>
      <c r="S36" s="8" t="s">
        <v>673</v>
      </c>
      <c r="T36" s="7">
        <f>'0121_17時'!Q35</f>
        <v>0</v>
      </c>
      <c r="U36" s="7">
        <f>'0121_17時'!R35</f>
        <v>0</v>
      </c>
      <c r="V36" s="7">
        <f>'0121_17時'!S35</f>
        <v>0</v>
      </c>
      <c r="W36" s="7">
        <f>'0121_17時'!T35</f>
        <v>0</v>
      </c>
      <c r="X36" s="7">
        <f>'0121_17時'!U35</f>
        <v>0</v>
      </c>
    </row>
    <row r="37" spans="1:24">
      <c r="A37" s="15" t="s">
        <v>674</v>
      </c>
      <c r="B37" s="7">
        <f>'0118_17時'!Q36</f>
        <v>0</v>
      </c>
      <c r="C37" s="7">
        <f>'0118_17時'!R36</f>
        <v>0</v>
      </c>
      <c r="D37" s="7">
        <f>'0118_17時'!S36</f>
        <v>0</v>
      </c>
      <c r="E37" s="7">
        <f>'0118_17時'!T36</f>
        <v>0</v>
      </c>
      <c r="F37" s="7">
        <f>'0118_17時'!U36</f>
        <v>0</v>
      </c>
      <c r="G37" s="8" t="s">
        <v>674</v>
      </c>
      <c r="H37" s="7">
        <f>'0119_17時'!Q36</f>
        <v>0</v>
      </c>
      <c r="I37" s="7">
        <f>'0119_17時'!R36</f>
        <v>0</v>
      </c>
      <c r="J37" s="7">
        <f>'0119_17時'!S36</f>
        <v>0</v>
      </c>
      <c r="K37" s="7">
        <f>'0119_17時'!T36</f>
        <v>0</v>
      </c>
      <c r="L37" s="7">
        <f>'0119_17時'!U36</f>
        <v>0</v>
      </c>
      <c r="M37" s="8" t="s">
        <v>674</v>
      </c>
      <c r="N37" s="7">
        <f>'0120_17時'!Q36</f>
        <v>0</v>
      </c>
      <c r="O37" s="7">
        <f>'0120_17時'!R36</f>
        <v>0</v>
      </c>
      <c r="P37" s="7">
        <f>'0120_17時'!S36</f>
        <v>0</v>
      </c>
      <c r="Q37" s="7">
        <f>'0120_17時'!T36</f>
        <v>0</v>
      </c>
      <c r="R37" s="7">
        <f>'0120_17時'!U36</f>
        <v>0</v>
      </c>
      <c r="S37" s="8" t="s">
        <v>674</v>
      </c>
      <c r="T37" s="7">
        <f>'0121_17時'!Q36</f>
        <v>1</v>
      </c>
      <c r="U37" s="7">
        <f>'0121_17時'!R36</f>
        <v>1</v>
      </c>
      <c r="V37" s="7">
        <f>'0121_17時'!S36</f>
        <v>0</v>
      </c>
      <c r="W37" s="7">
        <f>'0121_17時'!T36</f>
        <v>0</v>
      </c>
      <c r="X37" s="7">
        <f>'0121_17時'!U36</f>
        <v>0</v>
      </c>
    </row>
    <row r="38" spans="1:24">
      <c r="A38" s="15" t="s">
        <v>675</v>
      </c>
      <c r="B38" s="7">
        <f>'0118_17時'!Q37</f>
        <v>0</v>
      </c>
      <c r="C38" s="7">
        <f>'0118_17時'!R37</f>
        <v>0</v>
      </c>
      <c r="D38" s="7">
        <f>'0118_17時'!S37</f>
        <v>0</v>
      </c>
      <c r="E38" s="7">
        <f>'0118_17時'!T37</f>
        <v>0</v>
      </c>
      <c r="F38" s="7">
        <f>'0118_17時'!U37</f>
        <v>0</v>
      </c>
      <c r="G38" s="8" t="s">
        <v>675</v>
      </c>
      <c r="H38" s="7">
        <f>'0119_17時'!Q37</f>
        <v>0</v>
      </c>
      <c r="I38" s="7">
        <f>'0119_17時'!R37</f>
        <v>0</v>
      </c>
      <c r="J38" s="7">
        <f>'0119_17時'!S37</f>
        <v>0</v>
      </c>
      <c r="K38" s="7">
        <f>'0119_17時'!T37</f>
        <v>0</v>
      </c>
      <c r="L38" s="7">
        <f>'0119_17時'!U37</f>
        <v>0</v>
      </c>
      <c r="M38" s="8" t="s">
        <v>675</v>
      </c>
      <c r="N38" s="7">
        <f>'0120_17時'!Q37</f>
        <v>0</v>
      </c>
      <c r="O38" s="7">
        <f>'0120_17時'!R37</f>
        <v>0</v>
      </c>
      <c r="P38" s="7">
        <f>'0120_17時'!S37</f>
        <v>0</v>
      </c>
      <c r="Q38" s="7">
        <f>'0120_17時'!T37</f>
        <v>0</v>
      </c>
      <c r="R38" s="7">
        <f>'0120_17時'!U37</f>
        <v>0</v>
      </c>
      <c r="S38" s="8" t="s">
        <v>675</v>
      </c>
      <c r="T38" s="7">
        <f>'0121_17時'!Q37</f>
        <v>0</v>
      </c>
      <c r="U38" s="7">
        <f>'0121_17時'!R37</f>
        <v>0</v>
      </c>
      <c r="V38" s="7">
        <f>'0121_17時'!S37</f>
        <v>0</v>
      </c>
      <c r="W38" s="7">
        <f>'0121_17時'!T37</f>
        <v>0</v>
      </c>
      <c r="X38" s="7">
        <f>'0121_17時'!U37</f>
        <v>0</v>
      </c>
    </row>
    <row r="39" spans="1:24">
      <c r="A39" s="15" t="s">
        <v>676</v>
      </c>
      <c r="B39" s="7">
        <f>'0118_17時'!Q38</f>
        <v>0</v>
      </c>
      <c r="C39" s="7">
        <f>'0118_17時'!R38</f>
        <v>0</v>
      </c>
      <c r="D39" s="7">
        <f>'0118_17時'!S38</f>
        <v>0</v>
      </c>
      <c r="E39" s="7">
        <f>'0118_17時'!T38</f>
        <v>0</v>
      </c>
      <c r="F39" s="7">
        <f>'0118_17時'!U38</f>
        <v>0</v>
      </c>
      <c r="G39" s="8" t="s">
        <v>676</v>
      </c>
      <c r="H39" s="7">
        <f>'0119_17時'!Q38</f>
        <v>0</v>
      </c>
      <c r="I39" s="7">
        <f>'0119_17時'!R38</f>
        <v>0</v>
      </c>
      <c r="J39" s="7">
        <f>'0119_17時'!S38</f>
        <v>0</v>
      </c>
      <c r="K39" s="7">
        <f>'0119_17時'!T38</f>
        <v>0</v>
      </c>
      <c r="L39" s="7">
        <f>'0119_17時'!U38</f>
        <v>0</v>
      </c>
      <c r="M39" s="8" t="s">
        <v>676</v>
      </c>
      <c r="N39" s="7">
        <f>'0120_17時'!Q38</f>
        <v>0</v>
      </c>
      <c r="O39" s="7">
        <f>'0120_17時'!R38</f>
        <v>0</v>
      </c>
      <c r="P39" s="7">
        <f>'0120_17時'!S38</f>
        <v>0</v>
      </c>
      <c r="Q39" s="7">
        <f>'0120_17時'!T38</f>
        <v>0</v>
      </c>
      <c r="R39" s="7">
        <f>'0120_17時'!U38</f>
        <v>0</v>
      </c>
      <c r="S39" s="8" t="s">
        <v>676</v>
      </c>
      <c r="T39" s="7">
        <f>'0121_17時'!Q38</f>
        <v>0</v>
      </c>
      <c r="U39" s="7">
        <f>'0121_17時'!R38</f>
        <v>0</v>
      </c>
      <c r="V39" s="7">
        <f>'0121_17時'!S38</f>
        <v>0</v>
      </c>
      <c r="W39" s="7">
        <f>'0121_17時'!T38</f>
        <v>0</v>
      </c>
      <c r="X39" s="7">
        <f>'0121_17時'!U38</f>
        <v>0</v>
      </c>
    </row>
    <row r="40" spans="1:24">
      <c r="A40" s="15" t="s">
        <v>677</v>
      </c>
      <c r="B40" s="7">
        <f>'0118_17時'!Q39</f>
        <v>0</v>
      </c>
      <c r="C40" s="7">
        <f>'0118_17時'!R39</f>
        <v>0</v>
      </c>
      <c r="D40" s="7">
        <f>'0118_17時'!S39</f>
        <v>0</v>
      </c>
      <c r="E40" s="7">
        <f>'0118_17時'!T39</f>
        <v>0</v>
      </c>
      <c r="F40" s="7">
        <f>'0118_17時'!U39</f>
        <v>0</v>
      </c>
      <c r="G40" s="8" t="s">
        <v>677</v>
      </c>
      <c r="H40" s="7">
        <f>'0119_17時'!Q39</f>
        <v>0</v>
      </c>
      <c r="I40" s="7">
        <f>'0119_17時'!R39</f>
        <v>0</v>
      </c>
      <c r="J40" s="7">
        <f>'0119_17時'!S39</f>
        <v>0</v>
      </c>
      <c r="K40" s="7">
        <f>'0119_17時'!T39</f>
        <v>0</v>
      </c>
      <c r="L40" s="7">
        <f>'0119_17時'!U39</f>
        <v>0</v>
      </c>
      <c r="M40" s="8" t="s">
        <v>677</v>
      </c>
      <c r="N40" s="7">
        <f>'0120_17時'!Q39</f>
        <v>0</v>
      </c>
      <c r="O40" s="7">
        <f>'0120_17時'!R39</f>
        <v>0</v>
      </c>
      <c r="P40" s="7">
        <f>'0120_17時'!S39</f>
        <v>0</v>
      </c>
      <c r="Q40" s="7">
        <f>'0120_17時'!T39</f>
        <v>0</v>
      </c>
      <c r="R40" s="7">
        <f>'0120_17時'!U39</f>
        <v>0</v>
      </c>
      <c r="S40" s="8" t="s">
        <v>677</v>
      </c>
      <c r="T40" s="7">
        <f>'0121_17時'!Q39</f>
        <v>0</v>
      </c>
      <c r="U40" s="7">
        <f>'0121_17時'!R39</f>
        <v>0</v>
      </c>
      <c r="V40" s="7">
        <f>'0121_17時'!S39</f>
        <v>0</v>
      </c>
      <c r="W40" s="7">
        <f>'0121_17時'!T39</f>
        <v>0</v>
      </c>
      <c r="X40" s="7">
        <f>'0121_17時'!U39</f>
        <v>0</v>
      </c>
    </row>
    <row r="41" spans="1:24">
      <c r="A41" s="15" t="s">
        <v>680</v>
      </c>
      <c r="B41" s="7">
        <f>SUM(B3:B40)</f>
        <v>109</v>
      </c>
      <c r="C41" s="7">
        <f>SUM(C3:C40)</f>
        <v>59</v>
      </c>
      <c r="D41" s="7">
        <f>SUM(D3:D40)</f>
        <v>7</v>
      </c>
      <c r="E41" s="7">
        <f>SUM(E3:E40)</f>
        <v>10</v>
      </c>
      <c r="F41" s="7">
        <f>SUM(F3:F40)</f>
        <v>33</v>
      </c>
      <c r="G41" s="8" t="s">
        <v>680</v>
      </c>
      <c r="H41" s="7">
        <f>SUM(H3:H40)</f>
        <v>121</v>
      </c>
      <c r="I41" s="7">
        <f t="shared" ref="I41:L41" si="0">SUM(I3:I40)</f>
        <v>61</v>
      </c>
      <c r="J41" s="7">
        <f t="shared" si="0"/>
        <v>8</v>
      </c>
      <c r="K41" s="7">
        <f t="shared" si="0"/>
        <v>12</v>
      </c>
      <c r="L41" s="7">
        <f t="shared" si="0"/>
        <v>40</v>
      </c>
      <c r="M41" s="8" t="s">
        <v>680</v>
      </c>
      <c r="N41" s="7">
        <f>SUM(N3:N40)</f>
        <v>125</v>
      </c>
      <c r="O41" s="7">
        <f t="shared" ref="O41:R41" si="1">SUM(O3:O40)</f>
        <v>53</v>
      </c>
      <c r="P41" s="7">
        <f t="shared" si="1"/>
        <v>4</v>
      </c>
      <c r="Q41" s="7">
        <f t="shared" si="1"/>
        <v>10</v>
      </c>
      <c r="R41" s="7">
        <f t="shared" si="1"/>
        <v>58</v>
      </c>
      <c r="S41" s="8" t="s">
        <v>680</v>
      </c>
      <c r="T41" s="7">
        <f>SUM(T3:T40)</f>
        <v>131</v>
      </c>
      <c r="U41" s="7">
        <f t="shared" ref="U41:X41" si="2">SUM(U3:U40)</f>
        <v>40</v>
      </c>
      <c r="V41" s="7">
        <f t="shared" si="2"/>
        <v>3</v>
      </c>
      <c r="W41" s="7">
        <f t="shared" si="2"/>
        <v>15</v>
      </c>
      <c r="X41" s="7">
        <f t="shared" si="2"/>
        <v>73</v>
      </c>
    </row>
    <row r="42" spans="1:24">
      <c r="A42" s="15" t="s">
        <v>679</v>
      </c>
      <c r="B42" s="7">
        <f>B43-B41</f>
        <v>19</v>
      </c>
      <c r="C42" s="7"/>
      <c r="D42" s="7"/>
      <c r="E42" s="7"/>
      <c r="F42" s="7"/>
      <c r="G42" s="8" t="s">
        <v>679</v>
      </c>
      <c r="H42" s="7">
        <f>H43-H41</f>
        <v>12</v>
      </c>
      <c r="I42" s="7"/>
      <c r="J42" s="7"/>
      <c r="K42" s="7"/>
      <c r="L42" s="7"/>
      <c r="M42" s="8" t="s">
        <v>679</v>
      </c>
      <c r="N42" s="7">
        <f>N43-N41</f>
        <v>20</v>
      </c>
      <c r="O42" s="7"/>
      <c r="P42" s="7"/>
      <c r="Q42" s="7"/>
      <c r="R42" s="7"/>
      <c r="S42" s="8" t="s">
        <v>679</v>
      </c>
      <c r="T42" s="7">
        <f>T43-T41</f>
        <v>22</v>
      </c>
      <c r="U42" s="7"/>
      <c r="V42" s="7"/>
      <c r="W42" s="7"/>
      <c r="X42" s="7"/>
    </row>
    <row r="43" spans="1:24">
      <c r="A43" s="15" t="s">
        <v>678</v>
      </c>
      <c r="B43" s="7">
        <f>サマリ!C12</f>
        <v>128</v>
      </c>
      <c r="C43" s="7"/>
      <c r="D43" s="7"/>
      <c r="E43" s="7"/>
      <c r="F43" s="7"/>
      <c r="G43" s="8" t="s">
        <v>678</v>
      </c>
      <c r="H43" s="7">
        <f>サマリ!D12</f>
        <v>133</v>
      </c>
      <c r="I43" s="7"/>
      <c r="J43" s="7"/>
      <c r="K43" s="7"/>
      <c r="L43" s="7"/>
      <c r="M43" s="8" t="s">
        <v>678</v>
      </c>
      <c r="N43" s="7">
        <f>サマリ!E12</f>
        <v>145</v>
      </c>
      <c r="O43" s="7"/>
      <c r="P43" s="7"/>
      <c r="Q43" s="7"/>
      <c r="R43" s="7"/>
      <c r="S43" s="8" t="s">
        <v>678</v>
      </c>
      <c r="T43" s="7">
        <f>サマリ!F12</f>
        <v>153</v>
      </c>
      <c r="U43" s="7"/>
      <c r="V43" s="7"/>
      <c r="W43" s="7"/>
      <c r="X43" s="7"/>
    </row>
  </sheetData>
  <mergeCells count="4">
    <mergeCell ref="S1:X1"/>
    <mergeCell ref="A1:F1"/>
    <mergeCell ref="G1:L1"/>
    <mergeCell ref="M1:R1"/>
  </mergeCells>
  <phoneticPr fontId="1"/>
  <conditionalFormatting sqref="B3:F40">
    <cfRule type="cellIs" dxfId="5" priority="7" operator="greaterThan">
      <formula>10</formula>
    </cfRule>
  </conditionalFormatting>
  <conditionalFormatting sqref="H3:L40">
    <cfRule type="cellIs" dxfId="4" priority="6" operator="greaterThan">
      <formula>10</formula>
    </cfRule>
  </conditionalFormatting>
  <conditionalFormatting sqref="N3:R40">
    <cfRule type="cellIs" dxfId="3" priority="5" operator="greaterThan">
      <formula>10</formula>
    </cfRule>
  </conditionalFormatting>
  <conditionalFormatting sqref="T4:X40">
    <cfRule type="cellIs" dxfId="2" priority="3" operator="greaterThan">
      <formula>10</formula>
    </cfRule>
  </conditionalFormatting>
  <conditionalFormatting sqref="T3:T40">
    <cfRule type="cellIs" dxfId="1" priority="2" operator="greaterThan">
      <formula>10</formula>
    </cfRule>
  </conditionalFormatting>
  <conditionalFormatting sqref="U3:X40">
    <cfRule type="cellIs" dxfId="0" priority="1" operator="greaterThan">
      <formula>10</formula>
    </cfRule>
  </conditionalFormatting>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F22D1-B6E6-4EFC-B1B7-3683AD783BED}">
  <sheetPr>
    <tabColor rgb="FFFFFF00"/>
  </sheetPr>
  <dimension ref="B1:N8"/>
  <sheetViews>
    <sheetView workbookViewId="0">
      <selection activeCell="M6" sqref="M6"/>
    </sheetView>
  </sheetViews>
  <sheetFormatPr baseColWidth="10" defaultColWidth="8.83203125" defaultRowHeight="18"/>
  <cols>
    <col min="2" max="2" width="13" bestFit="1" customWidth="1"/>
  </cols>
  <sheetData>
    <row r="1" spans="2:14">
      <c r="B1" s="11"/>
      <c r="C1" s="54">
        <v>44215</v>
      </c>
      <c r="D1" s="55"/>
      <c r="E1" s="55"/>
      <c r="F1" s="54">
        <v>44216</v>
      </c>
      <c r="G1" s="55"/>
      <c r="H1" s="55"/>
      <c r="I1" s="54">
        <v>44217</v>
      </c>
      <c r="J1" s="55"/>
      <c r="K1" s="55"/>
      <c r="L1" s="54">
        <v>44218</v>
      </c>
      <c r="M1" s="55"/>
      <c r="N1" s="55"/>
    </row>
    <row r="2" spans="2:14">
      <c r="B2" s="11" t="s">
        <v>699</v>
      </c>
      <c r="C2" s="11" t="s">
        <v>705</v>
      </c>
      <c r="D2" s="11" t="s">
        <v>706</v>
      </c>
      <c r="E2" s="11" t="s">
        <v>707</v>
      </c>
      <c r="F2" s="11" t="s">
        <v>705</v>
      </c>
      <c r="G2" s="11" t="s">
        <v>706</v>
      </c>
      <c r="H2" s="11" t="s">
        <v>707</v>
      </c>
      <c r="I2" s="11" t="s">
        <v>705</v>
      </c>
      <c r="J2" s="11" t="s">
        <v>706</v>
      </c>
      <c r="K2" s="11" t="s">
        <v>707</v>
      </c>
      <c r="L2" s="11" t="s">
        <v>705</v>
      </c>
      <c r="M2" s="11" t="s">
        <v>706</v>
      </c>
      <c r="N2" s="11" t="s">
        <v>707</v>
      </c>
    </row>
    <row r="3" spans="2:14">
      <c r="B3" s="11" t="s">
        <v>700</v>
      </c>
      <c r="C3" s="7">
        <v>2</v>
      </c>
      <c r="D3" s="7">
        <v>1</v>
      </c>
      <c r="E3" s="12">
        <f>D3/C3</f>
        <v>0.5</v>
      </c>
      <c r="F3" s="7">
        <v>3</v>
      </c>
      <c r="G3" s="7">
        <v>3</v>
      </c>
      <c r="H3" s="12">
        <f>G3/F3</f>
        <v>1</v>
      </c>
      <c r="I3" s="7">
        <v>6</v>
      </c>
      <c r="J3" s="7">
        <v>0</v>
      </c>
      <c r="K3" s="12">
        <f>J3/I3</f>
        <v>0</v>
      </c>
      <c r="L3" s="7">
        <v>7</v>
      </c>
      <c r="M3" s="7">
        <v>7</v>
      </c>
      <c r="N3" s="12">
        <f>M3/L3</f>
        <v>1</v>
      </c>
    </row>
    <row r="4" spans="2:14">
      <c r="B4" s="11" t="s">
        <v>701</v>
      </c>
      <c r="C4" s="7">
        <v>3</v>
      </c>
      <c r="D4" s="7">
        <v>5</v>
      </c>
      <c r="E4" s="12">
        <f t="shared" ref="E4:E8" si="0">D4/C4</f>
        <v>1.6666666666666667</v>
      </c>
      <c r="F4" s="7">
        <v>3</v>
      </c>
      <c r="G4" s="7">
        <v>1</v>
      </c>
      <c r="H4" s="12">
        <f t="shared" ref="H4:H8" si="1">G4/F4</f>
        <v>0.33333333333333331</v>
      </c>
      <c r="I4" s="7">
        <v>3</v>
      </c>
      <c r="J4" s="7">
        <v>4</v>
      </c>
      <c r="K4" s="12">
        <f t="shared" ref="K4:K7" si="2">J4/I4</f>
        <v>1.3333333333333333</v>
      </c>
      <c r="L4" s="7">
        <v>3</v>
      </c>
      <c r="M4" s="7">
        <v>2</v>
      </c>
      <c r="N4" s="12">
        <f t="shared" ref="N4:N8" si="3">M4/L4</f>
        <v>0.66666666666666663</v>
      </c>
    </row>
    <row r="5" spans="2:14">
      <c r="B5" s="11" t="s">
        <v>702</v>
      </c>
      <c r="C5" s="7">
        <v>2</v>
      </c>
      <c r="D5" s="7">
        <v>0</v>
      </c>
      <c r="E5" s="12">
        <f t="shared" si="0"/>
        <v>0</v>
      </c>
      <c r="F5" s="7">
        <v>4</v>
      </c>
      <c r="G5" s="7">
        <v>6</v>
      </c>
      <c r="H5" s="12">
        <f t="shared" si="1"/>
        <v>1.5</v>
      </c>
      <c r="I5" s="7">
        <v>1</v>
      </c>
      <c r="J5" s="7">
        <v>1</v>
      </c>
      <c r="K5" s="12">
        <f t="shared" si="2"/>
        <v>1</v>
      </c>
      <c r="L5" s="7">
        <v>0</v>
      </c>
      <c r="M5" s="7">
        <v>0</v>
      </c>
      <c r="N5" s="12" t="e">
        <f t="shared" si="3"/>
        <v>#DIV/0!</v>
      </c>
    </row>
    <row r="6" spans="2:14">
      <c r="B6" s="11" t="s">
        <v>703</v>
      </c>
      <c r="C6" s="7">
        <v>2</v>
      </c>
      <c r="D6" s="7">
        <v>1</v>
      </c>
      <c r="E6" s="12">
        <f t="shared" si="0"/>
        <v>0.5</v>
      </c>
      <c r="F6" s="7">
        <v>6</v>
      </c>
      <c r="G6" s="7">
        <v>6</v>
      </c>
      <c r="H6" s="12">
        <f t="shared" si="1"/>
        <v>1</v>
      </c>
      <c r="I6" s="7">
        <v>1</v>
      </c>
      <c r="J6" s="7">
        <v>0</v>
      </c>
      <c r="K6" s="12">
        <f t="shared" si="2"/>
        <v>0</v>
      </c>
      <c r="L6" s="7">
        <v>1</v>
      </c>
      <c r="M6" s="7">
        <v>1</v>
      </c>
      <c r="N6" s="12">
        <f t="shared" si="3"/>
        <v>1</v>
      </c>
    </row>
    <row r="7" spans="2:14">
      <c r="B7" s="11" t="s">
        <v>704</v>
      </c>
      <c r="C7" s="7">
        <v>2</v>
      </c>
      <c r="D7" s="7">
        <v>0</v>
      </c>
      <c r="E7" s="12">
        <f t="shared" si="0"/>
        <v>0</v>
      </c>
      <c r="F7" s="7">
        <v>2</v>
      </c>
      <c r="G7" s="7">
        <v>0</v>
      </c>
      <c r="H7" s="12">
        <f t="shared" si="1"/>
        <v>0</v>
      </c>
      <c r="I7" s="7">
        <v>2</v>
      </c>
      <c r="J7" s="7">
        <v>0</v>
      </c>
      <c r="K7" s="12">
        <f t="shared" si="2"/>
        <v>0</v>
      </c>
      <c r="L7" s="7">
        <v>2</v>
      </c>
      <c r="M7" s="7">
        <v>3</v>
      </c>
      <c r="N7" s="12">
        <f t="shared" si="3"/>
        <v>1.5</v>
      </c>
    </row>
    <row r="8" spans="2:14">
      <c r="B8" s="11" t="s">
        <v>708</v>
      </c>
      <c r="C8" s="7">
        <f>SUM(C3:C7)</f>
        <v>11</v>
      </c>
      <c r="D8" s="7">
        <f>SUM(D3:D7)</f>
        <v>7</v>
      </c>
      <c r="E8" s="12">
        <f t="shared" si="0"/>
        <v>0.63636363636363635</v>
      </c>
      <c r="F8" s="7">
        <f>SUM(F3:F7)</f>
        <v>18</v>
      </c>
      <c r="G8" s="7">
        <f>SUM(G3:G7)</f>
        <v>16</v>
      </c>
      <c r="H8" s="12">
        <f t="shared" si="1"/>
        <v>0.88888888888888884</v>
      </c>
      <c r="I8" s="7">
        <f>SUM(I3:I7)</f>
        <v>13</v>
      </c>
      <c r="J8" s="7">
        <f>SUM(J3:J7)</f>
        <v>5</v>
      </c>
      <c r="K8" s="12">
        <f t="shared" ref="K8" si="4">J8/I8</f>
        <v>0.38461538461538464</v>
      </c>
      <c r="L8" s="7">
        <f>SUM(L3:L7)</f>
        <v>13</v>
      </c>
      <c r="M8" s="7">
        <f>SUM(M3:M7)</f>
        <v>13</v>
      </c>
      <c r="N8" s="12">
        <f t="shared" si="3"/>
        <v>1</v>
      </c>
    </row>
  </sheetData>
  <mergeCells count="4">
    <mergeCell ref="C1:E1"/>
    <mergeCell ref="F1:H1"/>
    <mergeCell ref="I1:K1"/>
    <mergeCell ref="L1:N1"/>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866A0-A5B0-4FAA-AC00-90D6C5CF8EC4}">
  <sheetPr>
    <tabColor rgb="FFFFFF00"/>
  </sheetPr>
  <dimension ref="B2:C7"/>
  <sheetViews>
    <sheetView tabSelected="1" workbookViewId="0">
      <selection activeCell="C7" sqref="C7"/>
    </sheetView>
  </sheetViews>
  <sheetFormatPr baseColWidth="10" defaultColWidth="8.83203125" defaultRowHeight="18"/>
  <cols>
    <col min="2" max="2" width="10.1640625" bestFit="1" customWidth="1"/>
    <col min="3" max="3" width="57.6640625" customWidth="1"/>
  </cols>
  <sheetData>
    <row r="2" spans="2:3">
      <c r="B2" s="13" t="s">
        <v>4</v>
      </c>
      <c r="C2" s="13" t="s">
        <v>709</v>
      </c>
    </row>
    <row r="3" spans="2:3" ht="76">
      <c r="B3" s="10">
        <v>44215</v>
      </c>
      <c r="C3" s="14" t="s">
        <v>710</v>
      </c>
    </row>
    <row r="4" spans="2:3">
      <c r="B4" s="10">
        <v>44216</v>
      </c>
      <c r="C4" s="7" t="s">
        <v>763</v>
      </c>
    </row>
    <row r="5" spans="2:3" ht="76">
      <c r="B5" s="10">
        <v>44217</v>
      </c>
      <c r="C5" s="14" t="s">
        <v>844</v>
      </c>
    </row>
    <row r="6" spans="2:3" ht="38">
      <c r="B6" s="10">
        <v>44218</v>
      </c>
      <c r="C6" s="14" t="s">
        <v>866</v>
      </c>
    </row>
    <row r="7" spans="2:3">
      <c r="B7" s="10">
        <v>44219</v>
      </c>
      <c r="C7" s="7"/>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C1578-A27F-4BA9-AACC-60750A9D8421}">
  <dimension ref="A1:U129"/>
  <sheetViews>
    <sheetView workbookViewId="0">
      <selection activeCell="O1" sqref="O1:U39"/>
    </sheetView>
  </sheetViews>
  <sheetFormatPr baseColWidth="10" defaultColWidth="8.83203125" defaultRowHeight="18"/>
  <sheetData>
    <row r="1" spans="1:21" ht="38">
      <c r="A1" s="2" t="s">
        <v>5</v>
      </c>
      <c r="B1" s="2" t="s">
        <v>6</v>
      </c>
      <c r="C1" s="2" t="s">
        <v>7</v>
      </c>
      <c r="D1" s="2" t="s">
        <v>8</v>
      </c>
      <c r="E1" s="2" t="s">
        <v>9</v>
      </c>
      <c r="F1" s="2" t="s">
        <v>10</v>
      </c>
      <c r="G1" s="2" t="s">
        <v>11</v>
      </c>
      <c r="H1" s="2" t="s">
        <v>12</v>
      </c>
      <c r="I1" s="2" t="s">
        <v>13</v>
      </c>
      <c r="J1" s="2" t="s">
        <v>14</v>
      </c>
      <c r="K1" s="2" t="s">
        <v>15</v>
      </c>
      <c r="Q1" t="s">
        <v>712</v>
      </c>
      <c r="R1" t="s">
        <v>713</v>
      </c>
      <c r="S1" t="s">
        <v>714</v>
      </c>
      <c r="T1" t="s">
        <v>715</v>
      </c>
      <c r="U1" t="s">
        <v>716</v>
      </c>
    </row>
    <row r="2" spans="1:21" ht="409.6">
      <c r="A2" s="3" t="s">
        <v>496</v>
      </c>
      <c r="B2" s="4" t="s">
        <v>497</v>
      </c>
      <c r="C2" s="4" t="s">
        <v>18</v>
      </c>
      <c r="D2" s="4" t="s">
        <v>19</v>
      </c>
      <c r="E2" s="5">
        <v>44214</v>
      </c>
      <c r="F2" s="4"/>
      <c r="G2" s="4" t="s">
        <v>45</v>
      </c>
      <c r="H2" s="6" t="s">
        <v>498</v>
      </c>
      <c r="I2" s="4"/>
      <c r="J2" s="4"/>
      <c r="K2" s="4"/>
      <c r="O2" t="s">
        <v>564</v>
      </c>
      <c r="P2" t="s">
        <v>602</v>
      </c>
      <c r="Q2">
        <f>COUNTIF($B$2:$B$139,"*" &amp; O2 &amp; "*")</f>
        <v>0</v>
      </c>
      <c r="R2">
        <f>COUNTIFS($B$2:$B$139,"*"&amp; O2 &amp;"*",$D$2:$D$139,"未対応" )</f>
        <v>0</v>
      </c>
      <c r="S2">
        <f t="shared" ref="S2:S38" si="0">COUNTIFS($B$2:$B$139,"*"&amp; O2 &amp;"*",$D$2:$D$139,"処理中" )</f>
        <v>0</v>
      </c>
      <c r="T2">
        <f>COUNTIFS($B$2:$B$139,"*"&amp; O2 &amp;"*",$D$2:$D$139,"処理済み" )</f>
        <v>0</v>
      </c>
      <c r="U2">
        <f t="shared" ref="U2:U38" si="1">COUNTIFS($B$2:$B$139,"*"&amp; O2 &amp;"*",$D$2:$D$139,"完了" )</f>
        <v>0</v>
      </c>
    </row>
    <row r="3" spans="1:21" ht="409.6">
      <c r="A3" s="3" t="s">
        <v>499</v>
      </c>
      <c r="B3" s="4" t="s">
        <v>500</v>
      </c>
      <c r="C3" s="4" t="s">
        <v>293</v>
      </c>
      <c r="D3" s="4" t="s">
        <v>19</v>
      </c>
      <c r="E3" s="5">
        <v>44214</v>
      </c>
      <c r="F3" s="4"/>
      <c r="G3" s="4" t="s">
        <v>20</v>
      </c>
      <c r="H3" s="6" t="s">
        <v>501</v>
      </c>
      <c r="I3" s="4"/>
      <c r="J3" s="4"/>
      <c r="K3" s="4"/>
      <c r="O3" t="s">
        <v>565</v>
      </c>
      <c r="P3" t="s">
        <v>603</v>
      </c>
      <c r="Q3">
        <f t="shared" ref="Q3:Q39" si="2">COUNTIF($B$2:$B$139,"*" &amp; O3 &amp; "*")</f>
        <v>1</v>
      </c>
      <c r="R3">
        <f t="shared" ref="R3:R39" si="3">COUNTIFS($B$2:$B$139,"*"&amp; O3 &amp;"*",$D$2:$D$139,"未対応" )</f>
        <v>0</v>
      </c>
      <c r="S3">
        <f t="shared" si="0"/>
        <v>0</v>
      </c>
      <c r="T3">
        <f t="shared" ref="T3:T39" si="4">COUNTIFS($B$2:$B$139,"*"&amp; O3 &amp;"*",$D$2:$D$139,"処理済み" )</f>
        <v>0</v>
      </c>
      <c r="U3">
        <f t="shared" si="1"/>
        <v>1</v>
      </c>
    </row>
    <row r="4" spans="1:21" ht="388">
      <c r="A4" s="3" t="s">
        <v>502</v>
      </c>
      <c r="B4" s="4" t="s">
        <v>503</v>
      </c>
      <c r="C4" s="4" t="s">
        <v>293</v>
      </c>
      <c r="D4" s="4" t="s">
        <v>19</v>
      </c>
      <c r="E4" s="5">
        <v>44214</v>
      </c>
      <c r="F4" s="4"/>
      <c r="G4" s="4" t="s">
        <v>20</v>
      </c>
      <c r="H4" s="6" t="s">
        <v>504</v>
      </c>
      <c r="I4" s="4" t="s">
        <v>20</v>
      </c>
      <c r="J4" s="4"/>
      <c r="K4" s="4" t="s">
        <v>52</v>
      </c>
      <c r="O4" t="s">
        <v>566</v>
      </c>
      <c r="P4" t="s">
        <v>604</v>
      </c>
      <c r="Q4">
        <f t="shared" si="2"/>
        <v>4</v>
      </c>
      <c r="R4">
        <f t="shared" si="3"/>
        <v>1</v>
      </c>
      <c r="S4">
        <f t="shared" si="0"/>
        <v>0</v>
      </c>
      <c r="T4">
        <f t="shared" si="4"/>
        <v>0</v>
      </c>
      <c r="U4">
        <f t="shared" si="1"/>
        <v>3</v>
      </c>
    </row>
    <row r="5" spans="1:21" ht="238">
      <c r="A5" s="3" t="s">
        <v>505</v>
      </c>
      <c r="B5" s="4" t="s">
        <v>506</v>
      </c>
      <c r="C5" s="4" t="s">
        <v>293</v>
      </c>
      <c r="D5" s="4" t="s">
        <v>19</v>
      </c>
      <c r="E5" s="5">
        <v>44214</v>
      </c>
      <c r="F5" s="4"/>
      <c r="G5" s="4" t="s">
        <v>20</v>
      </c>
      <c r="H5" s="6" t="s">
        <v>507</v>
      </c>
      <c r="I5" s="4"/>
      <c r="J5" s="4"/>
      <c r="K5" s="4"/>
      <c r="O5" t="s">
        <v>567</v>
      </c>
      <c r="P5" t="s">
        <v>605</v>
      </c>
      <c r="Q5">
        <f t="shared" si="2"/>
        <v>5</v>
      </c>
      <c r="R5">
        <f t="shared" si="3"/>
        <v>1</v>
      </c>
      <c r="S5">
        <f t="shared" si="0"/>
        <v>0</v>
      </c>
      <c r="T5">
        <f t="shared" si="4"/>
        <v>0</v>
      </c>
      <c r="U5">
        <f t="shared" si="1"/>
        <v>4</v>
      </c>
    </row>
    <row r="6" spans="1:21" ht="306">
      <c r="A6" s="3" t="s">
        <v>16</v>
      </c>
      <c r="B6" s="4" t="s">
        <v>17</v>
      </c>
      <c r="C6" s="4" t="s">
        <v>293</v>
      </c>
      <c r="D6" s="4" t="s">
        <v>19</v>
      </c>
      <c r="E6" s="5">
        <v>44214</v>
      </c>
      <c r="F6" s="4"/>
      <c r="G6" s="4" t="s">
        <v>20</v>
      </c>
      <c r="H6" s="6" t="s">
        <v>21</v>
      </c>
      <c r="I6" s="4"/>
      <c r="J6" s="4"/>
      <c r="K6" s="4"/>
      <c r="O6" t="s">
        <v>568</v>
      </c>
      <c r="P6" t="s">
        <v>606</v>
      </c>
      <c r="Q6">
        <f t="shared" si="2"/>
        <v>14</v>
      </c>
      <c r="R6">
        <f t="shared" si="3"/>
        <v>11</v>
      </c>
      <c r="S6">
        <f t="shared" si="0"/>
        <v>0</v>
      </c>
      <c r="T6">
        <f t="shared" si="4"/>
        <v>1</v>
      </c>
      <c r="U6">
        <f t="shared" si="1"/>
        <v>2</v>
      </c>
    </row>
    <row r="7" spans="1:21" ht="409.6">
      <c r="A7" s="3" t="s">
        <v>22</v>
      </c>
      <c r="B7" s="4" t="s">
        <v>23</v>
      </c>
      <c r="C7" s="4" t="s">
        <v>18</v>
      </c>
      <c r="D7" s="4" t="s">
        <v>19</v>
      </c>
      <c r="E7" s="5">
        <v>44214</v>
      </c>
      <c r="F7" s="4"/>
      <c r="G7" s="4" t="s">
        <v>24</v>
      </c>
      <c r="H7" s="6" t="s">
        <v>25</v>
      </c>
      <c r="I7" s="4"/>
      <c r="J7" s="4"/>
      <c r="K7" s="4" t="s">
        <v>26</v>
      </c>
      <c r="O7" t="s">
        <v>569</v>
      </c>
      <c r="P7" t="s">
        <v>607</v>
      </c>
      <c r="Q7">
        <f t="shared" si="2"/>
        <v>1</v>
      </c>
      <c r="R7">
        <f t="shared" si="3"/>
        <v>1</v>
      </c>
      <c r="S7">
        <f t="shared" si="0"/>
        <v>0</v>
      </c>
      <c r="T7">
        <f t="shared" si="4"/>
        <v>0</v>
      </c>
      <c r="U7">
        <f t="shared" si="1"/>
        <v>0</v>
      </c>
    </row>
    <row r="8" spans="1:21">
      <c r="A8" s="3" t="s">
        <v>27</v>
      </c>
      <c r="B8" s="4" t="s">
        <v>28</v>
      </c>
      <c r="C8" s="4" t="s">
        <v>29</v>
      </c>
      <c r="D8" s="4" t="s">
        <v>30</v>
      </c>
      <c r="E8" s="5">
        <v>44214</v>
      </c>
      <c r="F8" s="5">
        <v>44214</v>
      </c>
      <c r="G8" s="4" t="s">
        <v>20</v>
      </c>
      <c r="H8" s="4" t="s">
        <v>31</v>
      </c>
      <c r="I8" s="4"/>
      <c r="J8" s="4"/>
      <c r="K8" s="4"/>
      <c r="O8" t="s">
        <v>570</v>
      </c>
      <c r="P8" t="s">
        <v>608</v>
      </c>
      <c r="Q8">
        <f t="shared" si="2"/>
        <v>3</v>
      </c>
      <c r="R8">
        <f t="shared" si="3"/>
        <v>0</v>
      </c>
      <c r="S8">
        <f t="shared" si="0"/>
        <v>0</v>
      </c>
      <c r="T8">
        <f t="shared" si="4"/>
        <v>0</v>
      </c>
      <c r="U8">
        <f t="shared" si="1"/>
        <v>3</v>
      </c>
    </row>
    <row r="9" spans="1:21" ht="238">
      <c r="A9" s="3" t="s">
        <v>32</v>
      </c>
      <c r="B9" s="4" t="s">
        <v>33</v>
      </c>
      <c r="C9" s="4" t="s">
        <v>34</v>
      </c>
      <c r="D9" s="4" t="s">
        <v>19</v>
      </c>
      <c r="E9" s="5">
        <v>44214</v>
      </c>
      <c r="F9" s="4"/>
      <c r="G9" s="4" t="s">
        <v>20</v>
      </c>
      <c r="H9" s="6" t="s">
        <v>35</v>
      </c>
      <c r="I9" s="4"/>
      <c r="J9" s="4"/>
      <c r="K9" s="4"/>
      <c r="O9" t="s">
        <v>571</v>
      </c>
      <c r="P9" t="s">
        <v>609</v>
      </c>
      <c r="Q9">
        <f t="shared" si="2"/>
        <v>0</v>
      </c>
      <c r="R9">
        <f t="shared" si="3"/>
        <v>0</v>
      </c>
      <c r="S9">
        <f t="shared" si="0"/>
        <v>0</v>
      </c>
      <c r="T9">
        <f t="shared" si="4"/>
        <v>0</v>
      </c>
      <c r="U9">
        <f t="shared" si="1"/>
        <v>0</v>
      </c>
    </row>
    <row r="10" spans="1:21" ht="409.6">
      <c r="A10" s="3" t="s">
        <v>36</v>
      </c>
      <c r="B10" s="4" t="s">
        <v>37</v>
      </c>
      <c r="C10" s="4" t="s">
        <v>34</v>
      </c>
      <c r="D10" s="4" t="s">
        <v>19</v>
      </c>
      <c r="E10" s="5">
        <v>44214</v>
      </c>
      <c r="F10" s="4"/>
      <c r="G10" s="4" t="s">
        <v>20</v>
      </c>
      <c r="H10" s="6" t="s">
        <v>38</v>
      </c>
      <c r="I10" s="4"/>
      <c r="J10" s="4"/>
      <c r="K10" s="4" t="s">
        <v>26</v>
      </c>
      <c r="O10" t="s">
        <v>572</v>
      </c>
      <c r="P10" t="s">
        <v>610</v>
      </c>
      <c r="Q10">
        <f t="shared" si="2"/>
        <v>10</v>
      </c>
      <c r="R10">
        <f t="shared" si="3"/>
        <v>3</v>
      </c>
      <c r="S10">
        <f t="shared" si="0"/>
        <v>0</v>
      </c>
      <c r="T10">
        <f t="shared" si="4"/>
        <v>2</v>
      </c>
      <c r="U10">
        <f t="shared" si="1"/>
        <v>5</v>
      </c>
    </row>
    <row r="11" spans="1:21" ht="409.6">
      <c r="A11" s="3" t="s">
        <v>39</v>
      </c>
      <c r="B11" s="4" t="s">
        <v>40</v>
      </c>
      <c r="C11" s="4" t="s">
        <v>34</v>
      </c>
      <c r="D11" s="4" t="s">
        <v>19</v>
      </c>
      <c r="E11" s="5">
        <v>44211</v>
      </c>
      <c r="F11" s="4"/>
      <c r="G11" s="4" t="s">
        <v>20</v>
      </c>
      <c r="H11" s="6" t="s">
        <v>41</v>
      </c>
      <c r="I11" s="4"/>
      <c r="J11" s="4"/>
      <c r="K11" s="4" t="s">
        <v>42</v>
      </c>
      <c r="O11" t="s">
        <v>573</v>
      </c>
      <c r="P11" t="s">
        <v>611</v>
      </c>
      <c r="Q11">
        <f t="shared" si="2"/>
        <v>3</v>
      </c>
      <c r="R11">
        <f t="shared" si="3"/>
        <v>1</v>
      </c>
      <c r="S11">
        <f t="shared" si="0"/>
        <v>0</v>
      </c>
      <c r="T11">
        <f t="shared" si="4"/>
        <v>1</v>
      </c>
      <c r="U11">
        <f t="shared" si="1"/>
        <v>1</v>
      </c>
    </row>
    <row r="12" spans="1:21" ht="289">
      <c r="A12" s="3" t="s">
        <v>43</v>
      </c>
      <c r="B12" s="4" t="s">
        <v>44</v>
      </c>
      <c r="C12" s="4" t="s">
        <v>18</v>
      </c>
      <c r="D12" s="4" t="s">
        <v>19</v>
      </c>
      <c r="E12" s="4"/>
      <c r="F12" s="4"/>
      <c r="G12" s="4" t="s">
        <v>45</v>
      </c>
      <c r="H12" s="6" t="s">
        <v>46</v>
      </c>
      <c r="I12" s="4"/>
      <c r="J12" s="4"/>
      <c r="K12" s="4"/>
      <c r="O12" t="s">
        <v>574</v>
      </c>
      <c r="P12" t="s">
        <v>612</v>
      </c>
      <c r="Q12">
        <f t="shared" si="2"/>
        <v>13</v>
      </c>
      <c r="R12">
        <f t="shared" si="3"/>
        <v>3</v>
      </c>
      <c r="S12">
        <f t="shared" si="0"/>
        <v>4</v>
      </c>
      <c r="T12">
        <f t="shared" si="4"/>
        <v>0</v>
      </c>
      <c r="U12">
        <f t="shared" si="1"/>
        <v>6</v>
      </c>
    </row>
    <row r="13" spans="1:21" ht="255">
      <c r="A13" s="3" t="s">
        <v>47</v>
      </c>
      <c r="B13" s="4" t="s">
        <v>48</v>
      </c>
      <c r="C13" s="4" t="s">
        <v>94</v>
      </c>
      <c r="D13" s="4" t="s">
        <v>19</v>
      </c>
      <c r="E13" s="5">
        <v>44211</v>
      </c>
      <c r="F13" s="4"/>
      <c r="G13" s="4" t="s">
        <v>49</v>
      </c>
      <c r="H13" s="6" t="s">
        <v>50</v>
      </c>
      <c r="I13" s="6" t="s">
        <v>51</v>
      </c>
      <c r="J13" s="4"/>
      <c r="K13" s="4" t="s">
        <v>52</v>
      </c>
      <c r="O13" t="s">
        <v>575</v>
      </c>
      <c r="P13" t="s">
        <v>613</v>
      </c>
      <c r="Q13">
        <f t="shared" si="2"/>
        <v>4</v>
      </c>
      <c r="R13">
        <f t="shared" si="3"/>
        <v>4</v>
      </c>
      <c r="S13">
        <f t="shared" si="0"/>
        <v>0</v>
      </c>
      <c r="T13">
        <f t="shared" si="4"/>
        <v>0</v>
      </c>
      <c r="U13">
        <f t="shared" si="1"/>
        <v>0</v>
      </c>
    </row>
    <row r="14" spans="1:21" ht="409.6">
      <c r="A14" s="3" t="s">
        <v>53</v>
      </c>
      <c r="B14" s="4" t="s">
        <v>54</v>
      </c>
      <c r="C14" s="4" t="s">
        <v>18</v>
      </c>
      <c r="D14" s="4" t="s">
        <v>19</v>
      </c>
      <c r="E14" s="4"/>
      <c r="F14" s="4"/>
      <c r="G14" s="4" t="s">
        <v>55</v>
      </c>
      <c r="H14" s="6" t="s">
        <v>56</v>
      </c>
      <c r="I14" s="4" t="s">
        <v>55</v>
      </c>
      <c r="J14" s="4"/>
      <c r="K14" s="6" t="s">
        <v>57</v>
      </c>
      <c r="O14" t="s">
        <v>576</v>
      </c>
      <c r="P14" t="s">
        <v>614</v>
      </c>
      <c r="Q14">
        <f t="shared" si="2"/>
        <v>0</v>
      </c>
      <c r="R14">
        <f t="shared" si="3"/>
        <v>0</v>
      </c>
      <c r="S14">
        <f t="shared" si="0"/>
        <v>0</v>
      </c>
      <c r="T14">
        <f t="shared" si="4"/>
        <v>0</v>
      </c>
      <c r="U14">
        <f t="shared" si="1"/>
        <v>0</v>
      </c>
    </row>
    <row r="15" spans="1:21" ht="323">
      <c r="A15" s="3" t="s">
        <v>58</v>
      </c>
      <c r="B15" s="4" t="s">
        <v>59</v>
      </c>
      <c r="C15" s="4" t="s">
        <v>60</v>
      </c>
      <c r="D15" s="4" t="s">
        <v>2</v>
      </c>
      <c r="E15" s="5">
        <v>44211</v>
      </c>
      <c r="F15" s="4"/>
      <c r="G15" s="4" t="s">
        <v>20</v>
      </c>
      <c r="H15" s="6" t="s">
        <v>61</v>
      </c>
      <c r="I15" s="4" t="s">
        <v>62</v>
      </c>
      <c r="J15" s="4" t="s">
        <v>63</v>
      </c>
      <c r="K15" s="6" t="s">
        <v>64</v>
      </c>
      <c r="O15" t="s">
        <v>577</v>
      </c>
      <c r="P15" t="s">
        <v>615</v>
      </c>
      <c r="Q15">
        <f t="shared" si="2"/>
        <v>7</v>
      </c>
      <c r="R15">
        <f t="shared" si="3"/>
        <v>1</v>
      </c>
      <c r="S15">
        <f t="shared" si="0"/>
        <v>1</v>
      </c>
      <c r="T15">
        <f t="shared" si="4"/>
        <v>3</v>
      </c>
      <c r="U15">
        <f t="shared" si="1"/>
        <v>2</v>
      </c>
    </row>
    <row r="16" spans="1:21" ht="306">
      <c r="A16" s="3" t="s">
        <v>65</v>
      </c>
      <c r="B16" s="4" t="s">
        <v>66</v>
      </c>
      <c r="C16" s="4" t="s">
        <v>34</v>
      </c>
      <c r="D16" s="4" t="s">
        <v>146</v>
      </c>
      <c r="E16" s="5">
        <v>44211</v>
      </c>
      <c r="F16" s="4"/>
      <c r="G16" s="4" t="s">
        <v>20</v>
      </c>
      <c r="H16" s="6" t="s">
        <v>67</v>
      </c>
      <c r="I16" s="4"/>
      <c r="J16" s="4"/>
      <c r="K16" s="4" t="s">
        <v>26</v>
      </c>
      <c r="O16" t="s">
        <v>578</v>
      </c>
      <c r="P16" t="s">
        <v>616</v>
      </c>
      <c r="Q16">
        <f t="shared" si="2"/>
        <v>2</v>
      </c>
      <c r="R16">
        <f t="shared" si="3"/>
        <v>1</v>
      </c>
      <c r="S16">
        <f t="shared" si="0"/>
        <v>0</v>
      </c>
      <c r="T16">
        <f t="shared" si="4"/>
        <v>1</v>
      </c>
      <c r="U16">
        <f t="shared" si="1"/>
        <v>0</v>
      </c>
    </row>
    <row r="17" spans="1:21" ht="238">
      <c r="A17" s="3" t="s">
        <v>68</v>
      </c>
      <c r="B17" s="4" t="s">
        <v>69</v>
      </c>
      <c r="C17" s="4" t="s">
        <v>70</v>
      </c>
      <c r="D17" s="4" t="s">
        <v>19</v>
      </c>
      <c r="E17" s="5">
        <v>44211</v>
      </c>
      <c r="F17" s="4"/>
      <c r="G17" s="4" t="s">
        <v>20</v>
      </c>
      <c r="H17" s="4"/>
      <c r="I17" s="4"/>
      <c r="J17" s="4"/>
      <c r="K17" s="6" t="s">
        <v>71</v>
      </c>
      <c r="O17" t="s">
        <v>579</v>
      </c>
      <c r="P17" t="s">
        <v>617</v>
      </c>
      <c r="Q17">
        <f t="shared" si="2"/>
        <v>7</v>
      </c>
      <c r="R17">
        <f t="shared" si="3"/>
        <v>4</v>
      </c>
      <c r="S17">
        <f t="shared" si="0"/>
        <v>0</v>
      </c>
      <c r="T17">
        <f t="shared" si="4"/>
        <v>2</v>
      </c>
      <c r="U17">
        <f t="shared" si="1"/>
        <v>1</v>
      </c>
    </row>
    <row r="18" spans="1:21" ht="388">
      <c r="A18" s="3" t="s">
        <v>72</v>
      </c>
      <c r="B18" s="4" t="s">
        <v>73</v>
      </c>
      <c r="C18" s="4" t="s">
        <v>34</v>
      </c>
      <c r="D18" s="4" t="s">
        <v>146</v>
      </c>
      <c r="E18" s="5">
        <v>44211</v>
      </c>
      <c r="F18" s="4"/>
      <c r="G18" s="4" t="s">
        <v>20</v>
      </c>
      <c r="H18" s="6" t="s">
        <v>74</v>
      </c>
      <c r="I18" s="4"/>
      <c r="J18" s="4"/>
      <c r="K18" s="4" t="s">
        <v>26</v>
      </c>
      <c r="O18" t="s">
        <v>580</v>
      </c>
      <c r="P18" t="s">
        <v>618</v>
      </c>
      <c r="Q18">
        <f t="shared" si="2"/>
        <v>16</v>
      </c>
      <c r="R18">
        <f t="shared" si="3"/>
        <v>12</v>
      </c>
      <c r="S18">
        <f t="shared" si="0"/>
        <v>0</v>
      </c>
      <c r="T18">
        <f t="shared" si="4"/>
        <v>0</v>
      </c>
      <c r="U18">
        <f t="shared" si="1"/>
        <v>4</v>
      </c>
    </row>
    <row r="19" spans="1:21">
      <c r="A19" s="3" t="s">
        <v>75</v>
      </c>
      <c r="B19" s="4" t="s">
        <v>76</v>
      </c>
      <c r="C19" s="4" t="s">
        <v>18</v>
      </c>
      <c r="D19" s="4" t="s">
        <v>19</v>
      </c>
      <c r="E19" s="4"/>
      <c r="F19" s="4"/>
      <c r="G19" s="4" t="s">
        <v>20</v>
      </c>
      <c r="H19" s="4" t="s">
        <v>77</v>
      </c>
      <c r="I19" s="4" t="s">
        <v>20</v>
      </c>
      <c r="J19" s="4"/>
      <c r="K19" s="4"/>
      <c r="O19" t="s">
        <v>581</v>
      </c>
      <c r="P19" t="s">
        <v>619</v>
      </c>
      <c r="Q19">
        <f t="shared" si="2"/>
        <v>7</v>
      </c>
      <c r="R19">
        <f t="shared" si="3"/>
        <v>5</v>
      </c>
      <c r="S19">
        <f t="shared" si="0"/>
        <v>2</v>
      </c>
      <c r="T19">
        <f t="shared" si="4"/>
        <v>0</v>
      </c>
      <c r="U19">
        <f t="shared" si="1"/>
        <v>0</v>
      </c>
    </row>
    <row r="20" spans="1:21">
      <c r="A20" s="3" t="s">
        <v>78</v>
      </c>
      <c r="B20" s="4" t="s">
        <v>79</v>
      </c>
      <c r="C20" s="4" t="s">
        <v>18</v>
      </c>
      <c r="D20" s="4" t="s">
        <v>19</v>
      </c>
      <c r="E20" s="5">
        <v>44211</v>
      </c>
      <c r="F20" s="4"/>
      <c r="G20" s="4" t="s">
        <v>20</v>
      </c>
      <c r="H20" s="4"/>
      <c r="I20" s="4"/>
      <c r="J20" s="4"/>
      <c r="K20" s="4"/>
      <c r="O20" t="s">
        <v>582</v>
      </c>
      <c r="P20" t="s">
        <v>620</v>
      </c>
      <c r="Q20">
        <f t="shared" si="2"/>
        <v>0</v>
      </c>
      <c r="R20">
        <f t="shared" si="3"/>
        <v>0</v>
      </c>
      <c r="S20">
        <f t="shared" si="0"/>
        <v>0</v>
      </c>
      <c r="T20">
        <f t="shared" si="4"/>
        <v>0</v>
      </c>
      <c r="U20">
        <f t="shared" si="1"/>
        <v>0</v>
      </c>
    </row>
    <row r="21" spans="1:21" ht="409.6">
      <c r="A21" s="3" t="s">
        <v>80</v>
      </c>
      <c r="B21" s="4" t="s">
        <v>81</v>
      </c>
      <c r="C21" s="4" t="s">
        <v>60</v>
      </c>
      <c r="D21" s="4" t="s">
        <v>19</v>
      </c>
      <c r="E21" s="5">
        <v>44211</v>
      </c>
      <c r="F21" s="4"/>
      <c r="G21" s="4" t="s">
        <v>20</v>
      </c>
      <c r="H21" s="6" t="s">
        <v>82</v>
      </c>
      <c r="I21" s="4"/>
      <c r="J21" s="4"/>
      <c r="K21" s="6" t="s">
        <v>83</v>
      </c>
      <c r="O21" t="s">
        <v>583</v>
      </c>
      <c r="P21" t="s">
        <v>621</v>
      </c>
      <c r="Q21">
        <f t="shared" si="2"/>
        <v>0</v>
      </c>
      <c r="R21">
        <f t="shared" si="3"/>
        <v>0</v>
      </c>
      <c r="S21">
        <f t="shared" si="0"/>
        <v>0</v>
      </c>
      <c r="T21">
        <f t="shared" si="4"/>
        <v>0</v>
      </c>
      <c r="U21">
        <f t="shared" si="1"/>
        <v>0</v>
      </c>
    </row>
    <row r="22" spans="1:21" ht="409.6">
      <c r="A22" s="3" t="s">
        <v>84</v>
      </c>
      <c r="B22" s="4" t="s">
        <v>85</v>
      </c>
      <c r="C22" s="4" t="s">
        <v>18</v>
      </c>
      <c r="D22" s="4" t="s">
        <v>19</v>
      </c>
      <c r="E22" s="5">
        <v>44211</v>
      </c>
      <c r="F22" s="4"/>
      <c r="G22" s="4" t="s">
        <v>24</v>
      </c>
      <c r="H22" s="6" t="s">
        <v>86</v>
      </c>
      <c r="I22" s="4"/>
      <c r="J22" s="6" t="s">
        <v>87</v>
      </c>
      <c r="K22" s="6" t="s">
        <v>64</v>
      </c>
      <c r="O22" t="s">
        <v>584</v>
      </c>
      <c r="P22" t="s">
        <v>622</v>
      </c>
      <c r="Q22">
        <f t="shared" si="2"/>
        <v>2</v>
      </c>
      <c r="R22">
        <f t="shared" si="3"/>
        <v>1</v>
      </c>
      <c r="S22">
        <f t="shared" si="0"/>
        <v>0</v>
      </c>
      <c r="T22">
        <f t="shared" si="4"/>
        <v>0</v>
      </c>
      <c r="U22">
        <f t="shared" si="1"/>
        <v>1</v>
      </c>
    </row>
    <row r="23" spans="1:21" ht="409.6">
      <c r="A23" s="3" t="s">
        <v>88</v>
      </c>
      <c r="B23" s="4" t="s">
        <v>89</v>
      </c>
      <c r="C23" s="4" t="s">
        <v>18</v>
      </c>
      <c r="D23" s="4" t="s">
        <v>19</v>
      </c>
      <c r="E23" s="4"/>
      <c r="F23" s="4"/>
      <c r="G23" s="4" t="s">
        <v>20</v>
      </c>
      <c r="H23" s="6" t="s">
        <v>90</v>
      </c>
      <c r="I23" s="4" t="s">
        <v>20</v>
      </c>
      <c r="J23" s="4"/>
      <c r="K23" s="6" t="s">
        <v>91</v>
      </c>
      <c r="O23" t="s">
        <v>585</v>
      </c>
      <c r="P23" t="s">
        <v>623</v>
      </c>
      <c r="Q23">
        <f t="shared" si="2"/>
        <v>10</v>
      </c>
      <c r="R23">
        <f t="shared" si="3"/>
        <v>10</v>
      </c>
      <c r="S23">
        <f t="shared" si="0"/>
        <v>0</v>
      </c>
      <c r="T23">
        <f t="shared" si="4"/>
        <v>0</v>
      </c>
      <c r="U23">
        <f t="shared" si="1"/>
        <v>0</v>
      </c>
    </row>
    <row r="24" spans="1:21" ht="238">
      <c r="A24" s="3" t="s">
        <v>92</v>
      </c>
      <c r="B24" s="4" t="s">
        <v>93</v>
      </c>
      <c r="C24" s="4" t="s">
        <v>94</v>
      </c>
      <c r="D24" s="4" t="s">
        <v>19</v>
      </c>
      <c r="E24" s="5">
        <v>44211</v>
      </c>
      <c r="F24" s="4"/>
      <c r="G24" s="4" t="s">
        <v>20</v>
      </c>
      <c r="H24" s="6" t="s">
        <v>95</v>
      </c>
      <c r="I24" s="4" t="s">
        <v>20</v>
      </c>
      <c r="J24" s="4"/>
      <c r="K24" s="4"/>
      <c r="O24" t="s">
        <v>586</v>
      </c>
      <c r="P24" t="s">
        <v>624</v>
      </c>
      <c r="Q24">
        <f t="shared" si="2"/>
        <v>0</v>
      </c>
      <c r="R24">
        <f t="shared" si="3"/>
        <v>0</v>
      </c>
      <c r="S24">
        <f t="shared" si="0"/>
        <v>0</v>
      </c>
      <c r="T24">
        <f t="shared" si="4"/>
        <v>0</v>
      </c>
      <c r="U24">
        <f t="shared" si="1"/>
        <v>0</v>
      </c>
    </row>
    <row r="25" spans="1:21" ht="221">
      <c r="A25" s="3" t="s">
        <v>96</v>
      </c>
      <c r="B25" s="4" t="s">
        <v>97</v>
      </c>
      <c r="C25" s="4" t="s">
        <v>18</v>
      </c>
      <c r="D25" s="4" t="s">
        <v>19</v>
      </c>
      <c r="E25" s="5">
        <v>44211</v>
      </c>
      <c r="F25" s="4"/>
      <c r="G25" s="4" t="s">
        <v>24</v>
      </c>
      <c r="H25" s="6" t="s">
        <v>98</v>
      </c>
      <c r="I25" s="4" t="s">
        <v>99</v>
      </c>
      <c r="J25" s="6" t="s">
        <v>100</v>
      </c>
      <c r="K25" s="4" t="s">
        <v>52</v>
      </c>
      <c r="O25" t="s">
        <v>587</v>
      </c>
      <c r="P25" t="s">
        <v>625</v>
      </c>
      <c r="Q25">
        <f t="shared" si="2"/>
        <v>0</v>
      </c>
      <c r="R25">
        <f t="shared" si="3"/>
        <v>0</v>
      </c>
      <c r="S25">
        <f t="shared" si="0"/>
        <v>0</v>
      </c>
      <c r="T25">
        <f t="shared" si="4"/>
        <v>0</v>
      </c>
      <c r="U25">
        <f t="shared" si="1"/>
        <v>0</v>
      </c>
    </row>
    <row r="26" spans="1:21">
      <c r="A26" s="3" t="s">
        <v>101</v>
      </c>
      <c r="B26" s="4" t="s">
        <v>102</v>
      </c>
      <c r="C26" s="4" t="s">
        <v>70</v>
      </c>
      <c r="D26" s="4" t="s">
        <v>19</v>
      </c>
      <c r="E26" s="4"/>
      <c r="F26" s="4"/>
      <c r="G26" s="4" t="s">
        <v>20</v>
      </c>
      <c r="H26" s="4" t="s">
        <v>103</v>
      </c>
      <c r="I26" s="4"/>
      <c r="J26" s="4"/>
      <c r="K26" s="4" t="s">
        <v>104</v>
      </c>
      <c r="O26" t="s">
        <v>588</v>
      </c>
      <c r="P26" t="s">
        <v>626</v>
      </c>
      <c r="Q26">
        <f t="shared" si="2"/>
        <v>0</v>
      </c>
      <c r="R26">
        <f t="shared" si="3"/>
        <v>0</v>
      </c>
      <c r="S26">
        <f t="shared" si="0"/>
        <v>0</v>
      </c>
      <c r="T26">
        <f t="shared" si="4"/>
        <v>0</v>
      </c>
      <c r="U26">
        <f t="shared" si="1"/>
        <v>0</v>
      </c>
    </row>
    <row r="27" spans="1:21" ht="372">
      <c r="A27" s="3" t="s">
        <v>105</v>
      </c>
      <c r="B27" s="4" t="s">
        <v>106</v>
      </c>
      <c r="C27" s="4" t="s">
        <v>70</v>
      </c>
      <c r="D27" s="4" t="s">
        <v>19</v>
      </c>
      <c r="E27" s="4"/>
      <c r="F27" s="4"/>
      <c r="G27" s="4" t="s">
        <v>20</v>
      </c>
      <c r="H27" s="6" t="s">
        <v>107</v>
      </c>
      <c r="I27" s="4"/>
      <c r="J27" s="4" t="s">
        <v>108</v>
      </c>
      <c r="K27" s="4"/>
      <c r="O27" t="s">
        <v>589</v>
      </c>
      <c r="P27" t="s">
        <v>627</v>
      </c>
      <c r="Q27">
        <f t="shared" si="2"/>
        <v>0</v>
      </c>
      <c r="R27">
        <f t="shared" si="3"/>
        <v>0</v>
      </c>
      <c r="S27">
        <f t="shared" si="0"/>
        <v>0</v>
      </c>
      <c r="T27">
        <f t="shared" si="4"/>
        <v>0</v>
      </c>
      <c r="U27">
        <f t="shared" si="1"/>
        <v>0</v>
      </c>
    </row>
    <row r="28" spans="1:21" ht="409.6">
      <c r="A28" s="3" t="s">
        <v>109</v>
      </c>
      <c r="B28" s="4" t="s">
        <v>110</v>
      </c>
      <c r="C28" s="4" t="s">
        <v>18</v>
      </c>
      <c r="D28" s="4" t="s">
        <v>19</v>
      </c>
      <c r="E28" s="4"/>
      <c r="F28" s="4"/>
      <c r="G28" s="4" t="s">
        <v>24</v>
      </c>
      <c r="H28" s="6" t="s">
        <v>111</v>
      </c>
      <c r="I28" s="4"/>
      <c r="J28" s="4"/>
      <c r="K28" s="6" t="s">
        <v>112</v>
      </c>
      <c r="O28" t="s">
        <v>590</v>
      </c>
      <c r="P28" t="s">
        <v>628</v>
      </c>
      <c r="Q28">
        <f t="shared" si="2"/>
        <v>0</v>
      </c>
      <c r="R28">
        <f t="shared" si="3"/>
        <v>0</v>
      </c>
      <c r="S28">
        <f t="shared" si="0"/>
        <v>0</v>
      </c>
      <c r="T28">
        <f t="shared" si="4"/>
        <v>0</v>
      </c>
      <c r="U28">
        <f t="shared" si="1"/>
        <v>0</v>
      </c>
    </row>
    <row r="29" spans="1:21" ht="272">
      <c r="A29" s="3" t="s">
        <v>113</v>
      </c>
      <c r="B29" s="4" t="s">
        <v>114</v>
      </c>
      <c r="C29" s="4" t="s">
        <v>70</v>
      </c>
      <c r="D29" s="4" t="s">
        <v>19</v>
      </c>
      <c r="E29" s="4"/>
      <c r="F29" s="4"/>
      <c r="G29" s="4" t="s">
        <v>24</v>
      </c>
      <c r="H29" s="4" t="s">
        <v>115</v>
      </c>
      <c r="I29" s="4"/>
      <c r="J29" s="4"/>
      <c r="K29" s="6" t="s">
        <v>112</v>
      </c>
      <c r="O29" t="s">
        <v>591</v>
      </c>
      <c r="P29" t="s">
        <v>629</v>
      </c>
      <c r="Q29">
        <f t="shared" si="2"/>
        <v>0</v>
      </c>
      <c r="R29">
        <f t="shared" si="3"/>
        <v>0</v>
      </c>
      <c r="S29">
        <f t="shared" si="0"/>
        <v>0</v>
      </c>
      <c r="T29">
        <f t="shared" si="4"/>
        <v>0</v>
      </c>
      <c r="U29">
        <f t="shared" si="1"/>
        <v>0</v>
      </c>
    </row>
    <row r="30" spans="1:21" ht="272">
      <c r="A30" s="3" t="s">
        <v>116</v>
      </c>
      <c r="B30" s="4" t="s">
        <v>117</v>
      </c>
      <c r="C30" s="4" t="s">
        <v>70</v>
      </c>
      <c r="D30" s="4" t="s">
        <v>19</v>
      </c>
      <c r="E30" s="4"/>
      <c r="F30" s="4"/>
      <c r="G30" s="4" t="s">
        <v>20</v>
      </c>
      <c r="H30" s="4" t="s">
        <v>118</v>
      </c>
      <c r="I30" s="4"/>
      <c r="J30" s="4"/>
      <c r="K30" s="6" t="s">
        <v>112</v>
      </c>
      <c r="O30" t="s">
        <v>592</v>
      </c>
      <c r="P30" t="s">
        <v>630</v>
      </c>
      <c r="Q30">
        <f t="shared" si="2"/>
        <v>0</v>
      </c>
      <c r="R30">
        <f t="shared" si="3"/>
        <v>0</v>
      </c>
      <c r="S30">
        <f t="shared" si="0"/>
        <v>0</v>
      </c>
      <c r="T30">
        <f t="shared" si="4"/>
        <v>0</v>
      </c>
      <c r="U30">
        <f t="shared" si="1"/>
        <v>0</v>
      </c>
    </row>
    <row r="31" spans="1:21" ht="409.6">
      <c r="A31" s="3" t="s">
        <v>119</v>
      </c>
      <c r="B31" s="4" t="s">
        <v>120</v>
      </c>
      <c r="C31" s="4" t="s">
        <v>70</v>
      </c>
      <c r="D31" s="4" t="s">
        <v>19</v>
      </c>
      <c r="E31" s="4"/>
      <c r="F31" s="4"/>
      <c r="G31" s="4" t="s">
        <v>20</v>
      </c>
      <c r="H31" s="6" t="s">
        <v>121</v>
      </c>
      <c r="I31" s="6" t="s">
        <v>122</v>
      </c>
      <c r="J31" s="4"/>
      <c r="K31" s="6" t="s">
        <v>112</v>
      </c>
      <c r="O31" t="s">
        <v>593</v>
      </c>
      <c r="P31" t="s">
        <v>631</v>
      </c>
      <c r="Q31">
        <f t="shared" si="2"/>
        <v>0</v>
      </c>
      <c r="R31">
        <f t="shared" si="3"/>
        <v>0</v>
      </c>
      <c r="S31">
        <f t="shared" si="0"/>
        <v>0</v>
      </c>
      <c r="T31">
        <f t="shared" si="4"/>
        <v>0</v>
      </c>
      <c r="U31">
        <f t="shared" si="1"/>
        <v>0</v>
      </c>
    </row>
    <row r="32" spans="1:21" ht="409.6">
      <c r="A32" s="3" t="s">
        <v>123</v>
      </c>
      <c r="B32" s="4" t="s">
        <v>124</v>
      </c>
      <c r="C32" s="4" t="s">
        <v>70</v>
      </c>
      <c r="D32" s="4" t="s">
        <v>19</v>
      </c>
      <c r="E32" s="4"/>
      <c r="F32" s="4"/>
      <c r="G32" s="4" t="s">
        <v>20</v>
      </c>
      <c r="H32" s="6" t="s">
        <v>125</v>
      </c>
      <c r="I32" s="6" t="s">
        <v>126</v>
      </c>
      <c r="J32" s="4"/>
      <c r="K32" s="6" t="s">
        <v>112</v>
      </c>
      <c r="O32" t="s">
        <v>594</v>
      </c>
      <c r="P32" t="s">
        <v>632</v>
      </c>
      <c r="Q32">
        <f t="shared" si="2"/>
        <v>0</v>
      </c>
      <c r="R32">
        <f t="shared" si="3"/>
        <v>0</v>
      </c>
      <c r="S32">
        <f t="shared" si="0"/>
        <v>0</v>
      </c>
      <c r="T32">
        <f t="shared" si="4"/>
        <v>0</v>
      </c>
      <c r="U32">
        <f t="shared" si="1"/>
        <v>0</v>
      </c>
    </row>
    <row r="33" spans="1:21" ht="272">
      <c r="A33" s="3" t="s">
        <v>127</v>
      </c>
      <c r="B33" s="4" t="s">
        <v>128</v>
      </c>
      <c r="C33" s="4" t="s">
        <v>70</v>
      </c>
      <c r="D33" s="4" t="s">
        <v>19</v>
      </c>
      <c r="E33" s="4"/>
      <c r="F33" s="4"/>
      <c r="G33" s="4" t="s">
        <v>20</v>
      </c>
      <c r="H33" s="6" t="s">
        <v>129</v>
      </c>
      <c r="I33" s="4"/>
      <c r="J33" s="4"/>
      <c r="K33" s="6" t="s">
        <v>112</v>
      </c>
      <c r="O33" t="s">
        <v>595</v>
      </c>
      <c r="P33" t="s">
        <v>633</v>
      </c>
      <c r="Q33">
        <f t="shared" si="2"/>
        <v>0</v>
      </c>
      <c r="R33">
        <f t="shared" si="3"/>
        <v>0</v>
      </c>
      <c r="S33">
        <f t="shared" si="0"/>
        <v>0</v>
      </c>
      <c r="T33">
        <f t="shared" si="4"/>
        <v>0</v>
      </c>
      <c r="U33">
        <f t="shared" si="1"/>
        <v>0</v>
      </c>
    </row>
    <row r="34" spans="1:21" ht="409.6">
      <c r="A34" s="3" t="s">
        <v>130</v>
      </c>
      <c r="B34" s="4" t="s">
        <v>131</v>
      </c>
      <c r="C34" s="4" t="s">
        <v>70</v>
      </c>
      <c r="D34" s="4" t="s">
        <v>19</v>
      </c>
      <c r="E34" s="4"/>
      <c r="F34" s="4"/>
      <c r="G34" s="4" t="s">
        <v>20</v>
      </c>
      <c r="H34" s="6" t="s">
        <v>132</v>
      </c>
      <c r="I34" s="4"/>
      <c r="J34" s="4"/>
      <c r="K34" s="6" t="s">
        <v>112</v>
      </c>
      <c r="O34" t="s">
        <v>596</v>
      </c>
      <c r="P34" t="s">
        <v>634</v>
      </c>
      <c r="Q34">
        <f t="shared" si="2"/>
        <v>0</v>
      </c>
      <c r="R34">
        <f t="shared" si="3"/>
        <v>0</v>
      </c>
      <c r="S34">
        <f t="shared" si="0"/>
        <v>0</v>
      </c>
      <c r="T34">
        <f t="shared" si="4"/>
        <v>0</v>
      </c>
      <c r="U34">
        <f t="shared" si="1"/>
        <v>0</v>
      </c>
    </row>
    <row r="35" spans="1:21" ht="153">
      <c r="A35" s="3" t="s">
        <v>133</v>
      </c>
      <c r="B35" s="4" t="s">
        <v>134</v>
      </c>
      <c r="C35" s="4" t="s">
        <v>135</v>
      </c>
      <c r="D35" s="4" t="s">
        <v>30</v>
      </c>
      <c r="E35" s="5">
        <v>44210</v>
      </c>
      <c r="F35" s="4"/>
      <c r="G35" s="4" t="s">
        <v>24</v>
      </c>
      <c r="H35" s="4" t="s">
        <v>136</v>
      </c>
      <c r="I35" s="4" t="s">
        <v>137</v>
      </c>
      <c r="J35" s="6" t="s">
        <v>138</v>
      </c>
      <c r="K35" s="4" t="s">
        <v>52</v>
      </c>
      <c r="O35" t="s">
        <v>597</v>
      </c>
      <c r="P35" t="s">
        <v>635</v>
      </c>
      <c r="Q35">
        <f t="shared" si="2"/>
        <v>0</v>
      </c>
      <c r="R35">
        <f t="shared" si="3"/>
        <v>0</v>
      </c>
      <c r="S35">
        <f t="shared" si="0"/>
        <v>0</v>
      </c>
      <c r="T35">
        <f t="shared" si="4"/>
        <v>0</v>
      </c>
      <c r="U35">
        <f t="shared" si="1"/>
        <v>0</v>
      </c>
    </row>
    <row r="36" spans="1:21" ht="409.6">
      <c r="A36" s="3" t="s">
        <v>139</v>
      </c>
      <c r="B36" s="4" t="s">
        <v>140</v>
      </c>
      <c r="C36" s="4" t="s">
        <v>70</v>
      </c>
      <c r="D36" s="4" t="s">
        <v>19</v>
      </c>
      <c r="E36" s="4"/>
      <c r="F36" s="4"/>
      <c r="G36" s="4" t="s">
        <v>20</v>
      </c>
      <c r="H36" s="4" t="s">
        <v>141</v>
      </c>
      <c r="I36" s="6" t="s">
        <v>142</v>
      </c>
      <c r="J36" s="4"/>
      <c r="K36" s="4" t="s">
        <v>42</v>
      </c>
      <c r="O36" t="s">
        <v>598</v>
      </c>
      <c r="P36" t="s">
        <v>636</v>
      </c>
      <c r="Q36">
        <f t="shared" si="2"/>
        <v>0</v>
      </c>
      <c r="R36">
        <f t="shared" si="3"/>
        <v>0</v>
      </c>
      <c r="S36">
        <f t="shared" si="0"/>
        <v>0</v>
      </c>
      <c r="T36">
        <f t="shared" si="4"/>
        <v>0</v>
      </c>
      <c r="U36">
        <f t="shared" si="1"/>
        <v>0</v>
      </c>
    </row>
    <row r="37" spans="1:21">
      <c r="A37" s="3" t="s">
        <v>143</v>
      </c>
      <c r="B37" s="4" t="s">
        <v>144</v>
      </c>
      <c r="C37" s="4" t="s">
        <v>145</v>
      </c>
      <c r="D37" s="4" t="s">
        <v>146</v>
      </c>
      <c r="E37" s="5">
        <v>44207</v>
      </c>
      <c r="F37" s="4"/>
      <c r="G37" s="4" t="s">
        <v>20</v>
      </c>
      <c r="H37" s="4" t="s">
        <v>147</v>
      </c>
      <c r="I37" s="4"/>
      <c r="J37" s="4"/>
      <c r="K37" s="4"/>
      <c r="O37" t="s">
        <v>599</v>
      </c>
      <c r="P37" t="s">
        <v>637</v>
      </c>
      <c r="Q37">
        <f t="shared" si="2"/>
        <v>0</v>
      </c>
      <c r="R37">
        <f t="shared" si="3"/>
        <v>0</v>
      </c>
      <c r="S37">
        <f t="shared" si="0"/>
        <v>0</v>
      </c>
      <c r="T37">
        <f t="shared" si="4"/>
        <v>0</v>
      </c>
      <c r="U37">
        <f t="shared" si="1"/>
        <v>0</v>
      </c>
    </row>
    <row r="38" spans="1:21" ht="187">
      <c r="A38" s="3" t="s">
        <v>148</v>
      </c>
      <c r="B38" s="4" t="s">
        <v>149</v>
      </c>
      <c r="C38" s="4" t="s">
        <v>18</v>
      </c>
      <c r="D38" s="4" t="s">
        <v>19</v>
      </c>
      <c r="E38" s="4"/>
      <c r="F38" s="4"/>
      <c r="G38" s="4" t="s">
        <v>150</v>
      </c>
      <c r="H38" s="4" t="s">
        <v>151</v>
      </c>
      <c r="I38" s="6" t="s">
        <v>152</v>
      </c>
      <c r="J38" s="4"/>
      <c r="K38" s="4" t="s">
        <v>42</v>
      </c>
      <c r="O38" t="s">
        <v>600</v>
      </c>
      <c r="P38" t="s">
        <v>638</v>
      </c>
      <c r="Q38">
        <f t="shared" si="2"/>
        <v>0</v>
      </c>
      <c r="R38">
        <f t="shared" si="3"/>
        <v>0</v>
      </c>
      <c r="S38">
        <f t="shared" si="0"/>
        <v>0</v>
      </c>
      <c r="T38">
        <f t="shared" si="4"/>
        <v>0</v>
      </c>
      <c r="U38">
        <f t="shared" si="1"/>
        <v>0</v>
      </c>
    </row>
    <row r="39" spans="1:21">
      <c r="A39" s="3" t="s">
        <v>153</v>
      </c>
      <c r="B39" s="4" t="s">
        <v>154</v>
      </c>
      <c r="C39" s="4" t="s">
        <v>135</v>
      </c>
      <c r="D39" s="4" t="s">
        <v>2</v>
      </c>
      <c r="E39" s="4"/>
      <c r="F39" s="4"/>
      <c r="G39" s="4" t="s">
        <v>20</v>
      </c>
      <c r="H39" s="4" t="s">
        <v>155</v>
      </c>
      <c r="I39" s="4" t="s">
        <v>508</v>
      </c>
      <c r="J39" s="4" t="s">
        <v>509</v>
      </c>
      <c r="K39" s="4" t="s">
        <v>52</v>
      </c>
      <c r="O39" t="s">
        <v>601</v>
      </c>
      <c r="P39" t="s">
        <v>639</v>
      </c>
      <c r="Q39">
        <f t="shared" si="2"/>
        <v>0</v>
      </c>
      <c r="R39">
        <f t="shared" si="3"/>
        <v>0</v>
      </c>
      <c r="S39">
        <f>COUNTIFS($B$2:$B$139,"*"&amp; O39 &amp;"*",$D$2:$D$139,"処理中" )</f>
        <v>0</v>
      </c>
      <c r="T39">
        <f t="shared" si="4"/>
        <v>0</v>
      </c>
      <c r="U39">
        <f>COUNTIFS($B$2:$B$139,"*"&amp; O39 &amp;"*",$D$2:$D$139,"完了" )</f>
        <v>0</v>
      </c>
    </row>
    <row r="40" spans="1:21" ht="238">
      <c r="A40" s="3" t="s">
        <v>156</v>
      </c>
      <c r="B40" s="4" t="s">
        <v>157</v>
      </c>
      <c r="C40" s="4" t="s">
        <v>29</v>
      </c>
      <c r="D40" s="4" t="s">
        <v>30</v>
      </c>
      <c r="E40" s="5">
        <v>44209</v>
      </c>
      <c r="F40" s="5">
        <v>44214</v>
      </c>
      <c r="G40" s="4" t="s">
        <v>20</v>
      </c>
      <c r="H40" s="6" t="s">
        <v>158</v>
      </c>
      <c r="I40" s="4"/>
      <c r="J40" s="4"/>
      <c r="K40" s="4" t="s">
        <v>42</v>
      </c>
    </row>
    <row r="41" spans="1:21" ht="409.6">
      <c r="A41" s="3" t="s">
        <v>159</v>
      </c>
      <c r="B41" s="4" t="s">
        <v>160</v>
      </c>
      <c r="C41" s="4" t="s">
        <v>161</v>
      </c>
      <c r="D41" s="4" t="s">
        <v>30</v>
      </c>
      <c r="E41" s="5">
        <v>44210</v>
      </c>
      <c r="F41" s="4"/>
      <c r="G41" s="4" t="s">
        <v>162</v>
      </c>
      <c r="H41" s="4" t="s">
        <v>163</v>
      </c>
      <c r="I41" s="6" t="s">
        <v>164</v>
      </c>
      <c r="J41" s="4" t="s">
        <v>165</v>
      </c>
      <c r="K41" s="6" t="s">
        <v>166</v>
      </c>
    </row>
    <row r="42" spans="1:21" ht="409.6">
      <c r="A42" s="3" t="s">
        <v>167</v>
      </c>
      <c r="B42" s="4" t="s">
        <v>168</v>
      </c>
      <c r="C42" s="4" t="s">
        <v>29</v>
      </c>
      <c r="D42" s="4" t="s">
        <v>30</v>
      </c>
      <c r="E42" s="5">
        <v>44209</v>
      </c>
      <c r="F42" s="5">
        <v>44214</v>
      </c>
      <c r="G42" s="4" t="s">
        <v>20</v>
      </c>
      <c r="H42" s="6" t="s">
        <v>170</v>
      </c>
      <c r="I42" s="4"/>
      <c r="J42" s="4"/>
      <c r="K42" s="4"/>
    </row>
    <row r="43" spans="1:21">
      <c r="A43" s="3" t="s">
        <v>171</v>
      </c>
      <c r="B43" s="4" t="s">
        <v>172</v>
      </c>
      <c r="C43" s="4" t="s">
        <v>70</v>
      </c>
      <c r="D43" s="4" t="s">
        <v>19</v>
      </c>
      <c r="E43" s="5">
        <v>44209</v>
      </c>
      <c r="F43" s="4"/>
      <c r="G43" s="4" t="s">
        <v>20</v>
      </c>
      <c r="H43" s="4" t="s">
        <v>173</v>
      </c>
      <c r="I43" s="4"/>
      <c r="J43" s="4"/>
      <c r="K43" s="4"/>
    </row>
    <row r="44" spans="1:21">
      <c r="A44" s="3" t="s">
        <v>174</v>
      </c>
      <c r="B44" s="4" t="s">
        <v>175</v>
      </c>
      <c r="C44" s="4" t="s">
        <v>29</v>
      </c>
      <c r="D44" s="4" t="s">
        <v>30</v>
      </c>
      <c r="E44" s="5">
        <v>44209</v>
      </c>
      <c r="F44" s="5">
        <v>44214</v>
      </c>
      <c r="G44" s="4" t="s">
        <v>20</v>
      </c>
      <c r="H44" s="4" t="s">
        <v>176</v>
      </c>
      <c r="I44" s="4"/>
      <c r="J44" s="4"/>
      <c r="K44" s="4"/>
    </row>
    <row r="45" spans="1:21" ht="340">
      <c r="A45" s="3" t="s">
        <v>177</v>
      </c>
      <c r="B45" s="4" t="s">
        <v>178</v>
      </c>
      <c r="C45" s="4" t="s">
        <v>29</v>
      </c>
      <c r="D45" s="4" t="s">
        <v>30</v>
      </c>
      <c r="E45" s="5">
        <v>44209</v>
      </c>
      <c r="F45" s="5">
        <v>44214</v>
      </c>
      <c r="G45" s="4" t="s">
        <v>20</v>
      </c>
      <c r="H45" s="6" t="s">
        <v>179</v>
      </c>
      <c r="I45" s="4"/>
      <c r="J45" s="4"/>
      <c r="K45" s="4"/>
    </row>
    <row r="46" spans="1:21" ht="409.6">
      <c r="A46" s="3" t="s">
        <v>180</v>
      </c>
      <c r="B46" s="4" t="s">
        <v>181</v>
      </c>
      <c r="C46" s="4" t="s">
        <v>94</v>
      </c>
      <c r="D46" s="4" t="s">
        <v>19</v>
      </c>
      <c r="E46" s="5">
        <v>44209</v>
      </c>
      <c r="F46" s="4"/>
      <c r="G46" s="4" t="s">
        <v>20</v>
      </c>
      <c r="H46" s="6" t="s">
        <v>182</v>
      </c>
      <c r="I46" s="6" t="s">
        <v>183</v>
      </c>
      <c r="J46" s="6" t="s">
        <v>184</v>
      </c>
      <c r="K46" s="6" t="s">
        <v>185</v>
      </c>
    </row>
    <row r="47" spans="1:21" ht="409.6">
      <c r="A47" s="3" t="s">
        <v>186</v>
      </c>
      <c r="B47" s="4" t="s">
        <v>187</v>
      </c>
      <c r="C47" s="4" t="s">
        <v>94</v>
      </c>
      <c r="D47" s="4" t="s">
        <v>19</v>
      </c>
      <c r="E47" s="5">
        <v>44209</v>
      </c>
      <c r="F47" s="4"/>
      <c r="G47" s="4" t="s">
        <v>20</v>
      </c>
      <c r="H47" s="6" t="s">
        <v>188</v>
      </c>
      <c r="I47" s="6" t="s">
        <v>189</v>
      </c>
      <c r="J47" s="4"/>
      <c r="K47" s="6" t="s">
        <v>185</v>
      </c>
    </row>
    <row r="48" spans="1:21">
      <c r="A48" s="3" t="s">
        <v>190</v>
      </c>
      <c r="B48" s="4" t="s">
        <v>191</v>
      </c>
      <c r="C48" s="4" t="s">
        <v>169</v>
      </c>
      <c r="D48" s="4" t="s">
        <v>146</v>
      </c>
      <c r="E48" s="5">
        <v>44209</v>
      </c>
      <c r="F48" s="4"/>
      <c r="G48" s="4" t="s">
        <v>20</v>
      </c>
      <c r="H48" s="4" t="s">
        <v>192</v>
      </c>
      <c r="I48" s="4"/>
      <c r="J48" s="4"/>
      <c r="K48" s="4"/>
    </row>
    <row r="49" spans="1:11" ht="340">
      <c r="A49" s="3" t="s">
        <v>193</v>
      </c>
      <c r="B49" s="4" t="s">
        <v>194</v>
      </c>
      <c r="C49" s="4" t="s">
        <v>195</v>
      </c>
      <c r="D49" s="4" t="s">
        <v>30</v>
      </c>
      <c r="E49" s="5">
        <v>44209</v>
      </c>
      <c r="F49" s="5">
        <v>44209</v>
      </c>
      <c r="G49" s="4" t="s">
        <v>20</v>
      </c>
      <c r="H49" s="6" t="s">
        <v>196</v>
      </c>
      <c r="I49" s="4"/>
      <c r="J49" s="4"/>
      <c r="K49" s="4"/>
    </row>
    <row r="50" spans="1:11" ht="409.6">
      <c r="A50" s="3" t="s">
        <v>197</v>
      </c>
      <c r="B50" s="4" t="s">
        <v>198</v>
      </c>
      <c r="C50" s="4" t="s">
        <v>18</v>
      </c>
      <c r="D50" s="4" t="s">
        <v>19</v>
      </c>
      <c r="E50" s="5">
        <v>44209</v>
      </c>
      <c r="F50" s="4"/>
      <c r="G50" s="4" t="s">
        <v>24</v>
      </c>
      <c r="H50" s="6" t="s">
        <v>199</v>
      </c>
      <c r="I50" s="4"/>
      <c r="J50" s="4"/>
      <c r="K50" s="4" t="s">
        <v>200</v>
      </c>
    </row>
    <row r="51" spans="1:11" ht="409.6">
      <c r="A51" s="3" t="s">
        <v>201</v>
      </c>
      <c r="B51" s="4" t="s">
        <v>202</v>
      </c>
      <c r="C51" s="4" t="s">
        <v>18</v>
      </c>
      <c r="D51" s="4" t="s">
        <v>19</v>
      </c>
      <c r="E51" s="5">
        <v>44209</v>
      </c>
      <c r="F51" s="4"/>
      <c r="G51" s="4" t="s">
        <v>203</v>
      </c>
      <c r="H51" s="6" t="s">
        <v>204</v>
      </c>
      <c r="I51" s="4"/>
      <c r="J51" s="4"/>
      <c r="K51" s="4"/>
    </row>
    <row r="52" spans="1:11" ht="409.6">
      <c r="A52" s="3" t="s">
        <v>205</v>
      </c>
      <c r="B52" s="4" t="s">
        <v>206</v>
      </c>
      <c r="C52" s="4" t="s">
        <v>70</v>
      </c>
      <c r="D52" s="4" t="s">
        <v>19</v>
      </c>
      <c r="E52" s="5">
        <v>44208</v>
      </c>
      <c r="F52" s="4"/>
      <c r="G52" s="4" t="s">
        <v>20</v>
      </c>
      <c r="H52" s="6" t="s">
        <v>207</v>
      </c>
      <c r="I52" s="4"/>
      <c r="J52" s="4"/>
      <c r="K52" s="4"/>
    </row>
    <row r="53" spans="1:11" ht="388">
      <c r="A53" s="3" t="s">
        <v>208</v>
      </c>
      <c r="B53" s="4" t="s">
        <v>209</v>
      </c>
      <c r="C53" s="4" t="s">
        <v>169</v>
      </c>
      <c r="D53" s="4" t="s">
        <v>146</v>
      </c>
      <c r="E53" s="5">
        <v>44209</v>
      </c>
      <c r="F53" s="4"/>
      <c r="G53" s="4" t="s">
        <v>20</v>
      </c>
      <c r="H53" s="6" t="s">
        <v>210</v>
      </c>
      <c r="I53" s="4"/>
      <c r="J53" s="4"/>
      <c r="K53" s="4" t="s">
        <v>42</v>
      </c>
    </row>
    <row r="54" spans="1:11">
      <c r="A54" s="3" t="s">
        <v>211</v>
      </c>
      <c r="B54" s="4" t="s">
        <v>212</v>
      </c>
      <c r="C54" s="4" t="s">
        <v>70</v>
      </c>
      <c r="D54" s="4" t="s">
        <v>19</v>
      </c>
      <c r="E54" s="4"/>
      <c r="F54" s="4"/>
      <c r="G54" s="4" t="s">
        <v>20</v>
      </c>
      <c r="H54" s="4" t="s">
        <v>213</v>
      </c>
      <c r="I54" s="4"/>
      <c r="J54" s="4"/>
      <c r="K54" s="4"/>
    </row>
    <row r="55" spans="1:11">
      <c r="A55" s="3" t="s">
        <v>214</v>
      </c>
      <c r="B55" s="4" t="s">
        <v>215</v>
      </c>
      <c r="C55" s="4" t="s">
        <v>70</v>
      </c>
      <c r="D55" s="4" t="s">
        <v>19</v>
      </c>
      <c r="E55" s="4"/>
      <c r="F55" s="4"/>
      <c r="G55" s="4" t="s">
        <v>20</v>
      </c>
      <c r="H55" s="4" t="s">
        <v>216</v>
      </c>
      <c r="I55" s="4"/>
      <c r="J55" s="4"/>
      <c r="K55" s="4"/>
    </row>
    <row r="56" spans="1:11" ht="221">
      <c r="A56" s="3" t="s">
        <v>217</v>
      </c>
      <c r="B56" s="4" t="s">
        <v>218</v>
      </c>
      <c r="C56" s="4" t="s">
        <v>169</v>
      </c>
      <c r="D56" s="4" t="s">
        <v>146</v>
      </c>
      <c r="E56" s="5">
        <v>44209</v>
      </c>
      <c r="F56" s="4"/>
      <c r="G56" s="4" t="s">
        <v>20</v>
      </c>
      <c r="H56" s="6" t="s">
        <v>219</v>
      </c>
      <c r="I56" s="4"/>
      <c r="J56" s="4"/>
      <c r="K56" s="4"/>
    </row>
    <row r="57" spans="1:11" ht="409.6">
      <c r="A57" s="3" t="s">
        <v>220</v>
      </c>
      <c r="B57" s="4" t="s">
        <v>221</v>
      </c>
      <c r="C57" s="4" t="s">
        <v>222</v>
      </c>
      <c r="D57" s="4" t="s">
        <v>30</v>
      </c>
      <c r="E57" s="5">
        <v>44209</v>
      </c>
      <c r="F57" s="5">
        <v>44209</v>
      </c>
      <c r="G57" s="4" t="s">
        <v>20</v>
      </c>
      <c r="H57" s="6" t="s">
        <v>223</v>
      </c>
      <c r="I57" s="4" t="s">
        <v>224</v>
      </c>
      <c r="J57" s="4" t="s">
        <v>225</v>
      </c>
      <c r="K57" s="4" t="s">
        <v>226</v>
      </c>
    </row>
    <row r="58" spans="1:11" ht="409.6">
      <c r="A58" s="3" t="s">
        <v>227</v>
      </c>
      <c r="B58" s="4" t="s">
        <v>228</v>
      </c>
      <c r="C58" s="4" t="s">
        <v>18</v>
      </c>
      <c r="D58" s="4" t="s">
        <v>19</v>
      </c>
      <c r="E58" s="5">
        <v>44209</v>
      </c>
      <c r="F58" s="4"/>
      <c r="G58" s="4" t="s">
        <v>24</v>
      </c>
      <c r="H58" s="6" t="s">
        <v>229</v>
      </c>
      <c r="I58" s="4"/>
      <c r="J58" s="4"/>
      <c r="K58" s="4"/>
    </row>
    <row r="59" spans="1:11" ht="187">
      <c r="A59" s="3" t="s">
        <v>230</v>
      </c>
      <c r="B59" s="4" t="s">
        <v>231</v>
      </c>
      <c r="C59" s="4" t="s">
        <v>169</v>
      </c>
      <c r="D59" s="4" t="s">
        <v>146</v>
      </c>
      <c r="E59" s="5">
        <v>44209</v>
      </c>
      <c r="F59" s="4"/>
      <c r="G59" s="4" t="s">
        <v>20</v>
      </c>
      <c r="H59" s="6" t="s">
        <v>232</v>
      </c>
      <c r="I59" s="4"/>
      <c r="J59" s="4"/>
      <c r="K59" s="4"/>
    </row>
    <row r="60" spans="1:11" ht="409.6">
      <c r="A60" s="3" t="s">
        <v>233</v>
      </c>
      <c r="B60" s="4" t="s">
        <v>234</v>
      </c>
      <c r="C60" s="4" t="s">
        <v>145</v>
      </c>
      <c r="D60" s="4" t="s">
        <v>19</v>
      </c>
      <c r="E60" s="5">
        <v>44208</v>
      </c>
      <c r="F60" s="4"/>
      <c r="G60" s="4" t="s">
        <v>203</v>
      </c>
      <c r="H60" s="6" t="s">
        <v>235</v>
      </c>
      <c r="I60" s="4"/>
      <c r="J60" s="6" t="s">
        <v>236</v>
      </c>
      <c r="K60" s="4" t="s">
        <v>237</v>
      </c>
    </row>
    <row r="61" spans="1:11">
      <c r="A61" s="3" t="s">
        <v>238</v>
      </c>
      <c r="B61" s="4" t="s">
        <v>239</v>
      </c>
      <c r="C61" s="4" t="s">
        <v>145</v>
      </c>
      <c r="D61" s="4" t="s">
        <v>19</v>
      </c>
      <c r="E61" s="5">
        <v>44208</v>
      </c>
      <c r="F61" s="4"/>
      <c r="G61" s="4" t="s">
        <v>20</v>
      </c>
      <c r="H61" s="4" t="s">
        <v>240</v>
      </c>
      <c r="I61" s="4"/>
      <c r="J61" s="4"/>
      <c r="K61" s="4"/>
    </row>
    <row r="62" spans="1:11" ht="187">
      <c r="A62" s="3" t="s">
        <v>241</v>
      </c>
      <c r="B62" s="4" t="s">
        <v>242</v>
      </c>
      <c r="C62" s="4" t="s">
        <v>145</v>
      </c>
      <c r="D62" s="4" t="s">
        <v>19</v>
      </c>
      <c r="E62" s="5">
        <v>44208</v>
      </c>
      <c r="F62" s="4"/>
      <c r="G62" s="4" t="s">
        <v>20</v>
      </c>
      <c r="H62" s="6" t="s">
        <v>243</v>
      </c>
      <c r="I62" s="4"/>
      <c r="J62" s="4"/>
      <c r="K62" s="4" t="s">
        <v>42</v>
      </c>
    </row>
    <row r="63" spans="1:11" ht="409.6">
      <c r="A63" s="3" t="s">
        <v>244</v>
      </c>
      <c r="B63" s="4" t="s">
        <v>245</v>
      </c>
      <c r="C63" s="4" t="s">
        <v>18</v>
      </c>
      <c r="D63" s="4" t="s">
        <v>19</v>
      </c>
      <c r="E63" s="5">
        <v>44208</v>
      </c>
      <c r="F63" s="4"/>
      <c r="G63" s="4" t="s">
        <v>20</v>
      </c>
      <c r="H63" s="6" t="s">
        <v>246</v>
      </c>
      <c r="I63" s="4"/>
      <c r="J63" s="4"/>
      <c r="K63" s="4"/>
    </row>
    <row r="64" spans="1:11" ht="404">
      <c r="A64" s="3" t="s">
        <v>247</v>
      </c>
      <c r="B64" s="4" t="s">
        <v>248</v>
      </c>
      <c r="C64" s="4" t="s">
        <v>145</v>
      </c>
      <c r="D64" s="4" t="s">
        <v>19</v>
      </c>
      <c r="E64" s="5">
        <v>44208</v>
      </c>
      <c r="F64" s="4"/>
      <c r="G64" s="4" t="s">
        <v>20</v>
      </c>
      <c r="H64" s="6" t="s">
        <v>249</v>
      </c>
      <c r="I64" s="4"/>
      <c r="J64" s="4"/>
      <c r="K64" s="4"/>
    </row>
    <row r="65" spans="1:11" ht="409.6">
      <c r="A65" s="3" t="s">
        <v>250</v>
      </c>
      <c r="B65" s="4" t="s">
        <v>251</v>
      </c>
      <c r="C65" s="4" t="s">
        <v>135</v>
      </c>
      <c r="D65" s="4" t="s">
        <v>19</v>
      </c>
      <c r="E65" s="5">
        <v>44208</v>
      </c>
      <c r="F65" s="4"/>
      <c r="G65" s="4" t="s">
        <v>252</v>
      </c>
      <c r="H65" s="6" t="s">
        <v>253</v>
      </c>
      <c r="I65" s="6" t="s">
        <v>254</v>
      </c>
      <c r="J65" s="4"/>
      <c r="K65" s="4"/>
    </row>
    <row r="66" spans="1:11" ht="409.6">
      <c r="A66" s="3" t="s">
        <v>255</v>
      </c>
      <c r="B66" s="4" t="s">
        <v>256</v>
      </c>
      <c r="C66" s="4" t="s">
        <v>145</v>
      </c>
      <c r="D66" s="4" t="s">
        <v>19</v>
      </c>
      <c r="E66" s="5">
        <v>44208</v>
      </c>
      <c r="F66" s="4"/>
      <c r="G66" s="4" t="s">
        <v>20</v>
      </c>
      <c r="H66" s="6" t="s">
        <v>257</v>
      </c>
      <c r="I66" s="4"/>
      <c r="J66" s="4"/>
      <c r="K66" s="4"/>
    </row>
    <row r="67" spans="1:11" ht="409.6">
      <c r="A67" s="3" t="s">
        <v>258</v>
      </c>
      <c r="B67" s="4" t="s">
        <v>259</v>
      </c>
      <c r="C67" s="4" t="s">
        <v>70</v>
      </c>
      <c r="D67" s="4" t="s">
        <v>19</v>
      </c>
      <c r="E67" s="5">
        <v>44208</v>
      </c>
      <c r="F67" s="4"/>
      <c r="G67" s="4" t="s">
        <v>20</v>
      </c>
      <c r="H67" s="6" t="s">
        <v>260</v>
      </c>
      <c r="I67" s="4"/>
      <c r="J67" s="4"/>
      <c r="K67" s="4"/>
    </row>
    <row r="68" spans="1:11" ht="409.6">
      <c r="A68" s="3" t="s">
        <v>261</v>
      </c>
      <c r="B68" s="4" t="s">
        <v>262</v>
      </c>
      <c r="C68" s="4" t="s">
        <v>145</v>
      </c>
      <c r="D68" s="4" t="s">
        <v>19</v>
      </c>
      <c r="E68" s="5">
        <v>44208</v>
      </c>
      <c r="F68" s="4"/>
      <c r="G68" s="4" t="s">
        <v>20</v>
      </c>
      <c r="H68" s="6" t="s">
        <v>263</v>
      </c>
      <c r="I68" s="4"/>
      <c r="J68" s="4"/>
      <c r="K68" s="4"/>
    </row>
    <row r="69" spans="1:11" ht="204">
      <c r="A69" s="3" t="s">
        <v>264</v>
      </c>
      <c r="B69" s="4" t="s">
        <v>265</v>
      </c>
      <c r="C69" s="4" t="s">
        <v>70</v>
      </c>
      <c r="D69" s="4" t="s">
        <v>19</v>
      </c>
      <c r="E69" s="5">
        <v>44208</v>
      </c>
      <c r="F69" s="4"/>
      <c r="G69" s="4" t="s">
        <v>20</v>
      </c>
      <c r="H69" s="6" t="s">
        <v>266</v>
      </c>
      <c r="I69" s="4"/>
      <c r="J69" s="4"/>
      <c r="K69" s="4"/>
    </row>
    <row r="70" spans="1:11" ht="409.6">
      <c r="A70" s="3" t="s">
        <v>267</v>
      </c>
      <c r="B70" s="4" t="s">
        <v>268</v>
      </c>
      <c r="C70" s="4" t="s">
        <v>29</v>
      </c>
      <c r="D70" s="4" t="s">
        <v>30</v>
      </c>
      <c r="E70" s="5">
        <v>44208</v>
      </c>
      <c r="F70" s="5">
        <v>44209</v>
      </c>
      <c r="G70" s="4" t="s">
        <v>24</v>
      </c>
      <c r="H70" s="6" t="s">
        <v>269</v>
      </c>
      <c r="I70" s="4"/>
      <c r="J70" s="4"/>
      <c r="K70" s="4" t="s">
        <v>270</v>
      </c>
    </row>
    <row r="71" spans="1:11" ht="409.6">
      <c r="A71" s="3" t="s">
        <v>271</v>
      </c>
      <c r="B71" s="4" t="s">
        <v>272</v>
      </c>
      <c r="C71" s="4" t="s">
        <v>29</v>
      </c>
      <c r="D71" s="4" t="s">
        <v>30</v>
      </c>
      <c r="E71" s="5">
        <v>44208</v>
      </c>
      <c r="F71" s="5">
        <v>44209</v>
      </c>
      <c r="G71" s="4" t="s">
        <v>24</v>
      </c>
      <c r="H71" s="6" t="s">
        <v>273</v>
      </c>
      <c r="I71" s="4"/>
      <c r="J71" s="4"/>
      <c r="K71" s="4" t="s">
        <v>274</v>
      </c>
    </row>
    <row r="72" spans="1:11" ht="409.6">
      <c r="A72" s="3" t="s">
        <v>275</v>
      </c>
      <c r="B72" s="4" t="s">
        <v>276</v>
      </c>
      <c r="C72" s="4" t="s">
        <v>29</v>
      </c>
      <c r="D72" s="4" t="s">
        <v>30</v>
      </c>
      <c r="E72" s="5">
        <v>44208</v>
      </c>
      <c r="F72" s="5">
        <v>44209</v>
      </c>
      <c r="G72" s="4" t="s">
        <v>24</v>
      </c>
      <c r="H72" s="6" t="s">
        <v>277</v>
      </c>
      <c r="I72" s="4"/>
      <c r="J72" s="4"/>
      <c r="K72" s="4" t="s">
        <v>274</v>
      </c>
    </row>
    <row r="73" spans="1:11">
      <c r="A73" s="3" t="s">
        <v>278</v>
      </c>
      <c r="B73" s="4" t="s">
        <v>279</v>
      </c>
      <c r="C73" s="4" t="s">
        <v>145</v>
      </c>
      <c r="D73" s="4" t="s">
        <v>19</v>
      </c>
      <c r="E73" s="5">
        <v>44208</v>
      </c>
      <c r="F73" s="4"/>
      <c r="G73" s="4" t="s">
        <v>20</v>
      </c>
      <c r="H73" s="4" t="s">
        <v>280</v>
      </c>
      <c r="I73" s="4"/>
      <c r="J73" s="4"/>
      <c r="K73" s="4"/>
    </row>
    <row r="74" spans="1:11" ht="409.6">
      <c r="A74" s="3" t="s">
        <v>281</v>
      </c>
      <c r="B74" s="4" t="s">
        <v>282</v>
      </c>
      <c r="C74" s="4" t="s">
        <v>29</v>
      </c>
      <c r="D74" s="4" t="s">
        <v>30</v>
      </c>
      <c r="E74" s="5">
        <v>44208</v>
      </c>
      <c r="F74" s="5">
        <v>44209</v>
      </c>
      <c r="G74" s="4" t="s">
        <v>24</v>
      </c>
      <c r="H74" s="6" t="s">
        <v>283</v>
      </c>
      <c r="I74" s="4"/>
      <c r="J74" s="4"/>
      <c r="K74" s="4" t="s">
        <v>274</v>
      </c>
    </row>
    <row r="75" spans="1:11" ht="204">
      <c r="A75" s="3" t="s">
        <v>284</v>
      </c>
      <c r="B75" s="4" t="s">
        <v>285</v>
      </c>
      <c r="C75" s="4" t="s">
        <v>18</v>
      </c>
      <c r="D75" s="4" t="s">
        <v>19</v>
      </c>
      <c r="E75" s="5">
        <v>44208</v>
      </c>
      <c r="F75" s="4"/>
      <c r="G75" s="4" t="s">
        <v>203</v>
      </c>
      <c r="H75" s="6" t="s">
        <v>286</v>
      </c>
      <c r="I75" s="4"/>
      <c r="J75" s="4"/>
      <c r="K75" s="4"/>
    </row>
    <row r="76" spans="1:11" ht="272">
      <c r="A76" s="3" t="s">
        <v>287</v>
      </c>
      <c r="B76" s="4" t="s">
        <v>288</v>
      </c>
      <c r="C76" s="4" t="s">
        <v>18</v>
      </c>
      <c r="D76" s="4" t="s">
        <v>19</v>
      </c>
      <c r="E76" s="5">
        <v>44208</v>
      </c>
      <c r="F76" s="4"/>
      <c r="G76" s="4" t="s">
        <v>20</v>
      </c>
      <c r="H76" s="4" t="s">
        <v>289</v>
      </c>
      <c r="I76" s="4"/>
      <c r="J76" s="6" t="s">
        <v>290</v>
      </c>
      <c r="K76" s="4"/>
    </row>
    <row r="77" spans="1:11" ht="409.6">
      <c r="A77" s="3" t="s">
        <v>291</v>
      </c>
      <c r="B77" s="4" t="s">
        <v>292</v>
      </c>
      <c r="C77" s="4" t="s">
        <v>145</v>
      </c>
      <c r="D77" s="4" t="s">
        <v>19</v>
      </c>
      <c r="E77" s="5">
        <v>44208</v>
      </c>
      <c r="F77" s="4"/>
      <c r="G77" s="4" t="s">
        <v>20</v>
      </c>
      <c r="H77" s="6" t="s">
        <v>294</v>
      </c>
      <c r="I77" s="4"/>
      <c r="J77" s="6" t="s">
        <v>510</v>
      </c>
      <c r="K77" s="4"/>
    </row>
    <row r="78" spans="1:11" ht="356">
      <c r="A78" s="3" t="s">
        <v>295</v>
      </c>
      <c r="B78" s="4" t="s">
        <v>296</v>
      </c>
      <c r="C78" s="4" t="s">
        <v>70</v>
      </c>
      <c r="D78" s="4" t="s">
        <v>19</v>
      </c>
      <c r="E78" s="5">
        <v>44207</v>
      </c>
      <c r="F78" s="4"/>
      <c r="G78" s="4" t="s">
        <v>20</v>
      </c>
      <c r="H78" s="6" t="s">
        <v>297</v>
      </c>
      <c r="I78" s="4"/>
      <c r="J78" s="4"/>
      <c r="K78" s="4"/>
    </row>
    <row r="79" spans="1:11">
      <c r="A79" s="3" t="s">
        <v>298</v>
      </c>
      <c r="B79" s="4" t="s">
        <v>299</v>
      </c>
      <c r="C79" s="4" t="s">
        <v>60</v>
      </c>
      <c r="D79" s="4" t="s">
        <v>2</v>
      </c>
      <c r="E79" s="5">
        <v>44207</v>
      </c>
      <c r="F79" s="4"/>
      <c r="G79" s="4" t="s">
        <v>20</v>
      </c>
      <c r="H79" s="4" t="s">
        <v>300</v>
      </c>
      <c r="I79" s="4"/>
      <c r="J79" s="4" t="s">
        <v>301</v>
      </c>
      <c r="K79" s="4" t="s">
        <v>42</v>
      </c>
    </row>
    <row r="80" spans="1:11">
      <c r="A80" s="3" t="s">
        <v>302</v>
      </c>
      <c r="B80" s="4" t="s">
        <v>303</v>
      </c>
      <c r="C80" s="4" t="s">
        <v>34</v>
      </c>
      <c r="D80" s="4" t="s">
        <v>30</v>
      </c>
      <c r="E80" s="5">
        <v>44207</v>
      </c>
      <c r="F80" s="4"/>
      <c r="G80" s="4" t="s">
        <v>45</v>
      </c>
      <c r="H80" s="4" t="s">
        <v>304</v>
      </c>
      <c r="I80" s="4"/>
      <c r="J80" s="4"/>
      <c r="K80" s="4" t="s">
        <v>42</v>
      </c>
    </row>
    <row r="81" spans="1:11" ht="238">
      <c r="A81" s="3" t="s">
        <v>305</v>
      </c>
      <c r="B81" s="4" t="s">
        <v>306</v>
      </c>
      <c r="C81" s="4" t="s">
        <v>60</v>
      </c>
      <c r="D81" s="4" t="s">
        <v>19</v>
      </c>
      <c r="E81" s="5">
        <v>44207</v>
      </c>
      <c r="F81" s="4"/>
      <c r="G81" s="4" t="s">
        <v>45</v>
      </c>
      <c r="H81" s="6" t="s">
        <v>307</v>
      </c>
      <c r="I81" s="4"/>
      <c r="J81" s="4"/>
      <c r="K81" s="4" t="s">
        <v>42</v>
      </c>
    </row>
    <row r="82" spans="1:11" ht="409.6">
      <c r="A82" s="3" t="s">
        <v>308</v>
      </c>
      <c r="B82" s="4" t="s">
        <v>309</v>
      </c>
      <c r="C82" s="4" t="s">
        <v>18</v>
      </c>
      <c r="D82" s="4" t="s">
        <v>19</v>
      </c>
      <c r="E82" s="5">
        <v>44207</v>
      </c>
      <c r="F82" s="4"/>
      <c r="G82" s="4" t="s">
        <v>310</v>
      </c>
      <c r="H82" s="6" t="s">
        <v>311</v>
      </c>
      <c r="I82" s="4"/>
      <c r="J82" s="4"/>
      <c r="K82" s="4" t="s">
        <v>42</v>
      </c>
    </row>
    <row r="83" spans="1:11">
      <c r="A83" s="3" t="s">
        <v>312</v>
      </c>
      <c r="B83" s="4" t="s">
        <v>313</v>
      </c>
      <c r="C83" s="4" t="s">
        <v>18</v>
      </c>
      <c r="D83" s="4" t="s">
        <v>19</v>
      </c>
      <c r="E83" s="5">
        <v>44207</v>
      </c>
      <c r="F83" s="4"/>
      <c r="G83" s="4" t="s">
        <v>45</v>
      </c>
      <c r="H83" s="4" t="s">
        <v>314</v>
      </c>
      <c r="I83" s="4"/>
      <c r="J83" s="4"/>
      <c r="K83" s="4"/>
    </row>
    <row r="84" spans="1:11">
      <c r="A84" s="3" t="s">
        <v>315</v>
      </c>
      <c r="B84" s="4" t="s">
        <v>316</v>
      </c>
      <c r="C84" s="4" t="s">
        <v>18</v>
      </c>
      <c r="D84" s="4" t="s">
        <v>19</v>
      </c>
      <c r="E84" s="5">
        <v>44207</v>
      </c>
      <c r="F84" s="4"/>
      <c r="G84" s="4" t="s">
        <v>45</v>
      </c>
      <c r="H84" s="4" t="s">
        <v>317</v>
      </c>
      <c r="I84" s="4"/>
      <c r="J84" s="4"/>
      <c r="K84" s="4"/>
    </row>
    <row r="85" spans="1:11" ht="388">
      <c r="A85" s="3" t="s">
        <v>318</v>
      </c>
      <c r="B85" s="4" t="s">
        <v>319</v>
      </c>
      <c r="C85" s="4" t="s">
        <v>60</v>
      </c>
      <c r="D85" s="4" t="s">
        <v>2</v>
      </c>
      <c r="E85" s="5">
        <v>44207</v>
      </c>
      <c r="F85" s="4"/>
      <c r="G85" s="4" t="s">
        <v>20</v>
      </c>
      <c r="H85" s="6" t="s">
        <v>320</v>
      </c>
      <c r="I85" s="4" t="s">
        <v>321</v>
      </c>
      <c r="J85" s="4" t="s">
        <v>322</v>
      </c>
      <c r="K85" s="4" t="s">
        <v>323</v>
      </c>
    </row>
    <row r="86" spans="1:11" ht="289">
      <c r="A86" s="3" t="s">
        <v>324</v>
      </c>
      <c r="B86" s="4" t="s">
        <v>325</v>
      </c>
      <c r="C86" s="4" t="s">
        <v>60</v>
      </c>
      <c r="D86" s="4" t="s">
        <v>2</v>
      </c>
      <c r="E86" s="5">
        <v>44207</v>
      </c>
      <c r="F86" s="4"/>
      <c r="G86" s="4" t="s">
        <v>20</v>
      </c>
      <c r="H86" s="6" t="s">
        <v>326</v>
      </c>
      <c r="I86" s="6" t="s">
        <v>327</v>
      </c>
      <c r="J86" s="4" t="s">
        <v>328</v>
      </c>
      <c r="K86" s="4" t="s">
        <v>329</v>
      </c>
    </row>
    <row r="87" spans="1:11" ht="409.6">
      <c r="A87" s="3" t="s">
        <v>330</v>
      </c>
      <c r="B87" s="4" t="s">
        <v>331</v>
      </c>
      <c r="C87" s="4" t="s">
        <v>332</v>
      </c>
      <c r="D87" s="4" t="s">
        <v>30</v>
      </c>
      <c r="E87" s="5">
        <v>44207</v>
      </c>
      <c r="F87" s="4"/>
      <c r="G87" s="4" t="s">
        <v>20</v>
      </c>
      <c r="H87" s="4" t="s">
        <v>333</v>
      </c>
      <c r="I87" s="6" t="s">
        <v>334</v>
      </c>
      <c r="J87" s="6" t="s">
        <v>335</v>
      </c>
      <c r="K87" s="4" t="s">
        <v>336</v>
      </c>
    </row>
    <row r="88" spans="1:11" ht="238">
      <c r="A88" s="3" t="s">
        <v>337</v>
      </c>
      <c r="B88" s="4" t="s">
        <v>338</v>
      </c>
      <c r="C88" s="4" t="s">
        <v>18</v>
      </c>
      <c r="D88" s="4" t="s">
        <v>19</v>
      </c>
      <c r="E88" s="5">
        <v>44207</v>
      </c>
      <c r="F88" s="4"/>
      <c r="G88" s="4" t="s">
        <v>20</v>
      </c>
      <c r="H88" s="6" t="s">
        <v>339</v>
      </c>
      <c r="I88" s="4"/>
      <c r="J88" s="4"/>
      <c r="K88" s="4" t="s">
        <v>329</v>
      </c>
    </row>
    <row r="89" spans="1:11">
      <c r="A89" s="3" t="s">
        <v>340</v>
      </c>
      <c r="B89" s="4" t="s">
        <v>341</v>
      </c>
      <c r="C89" s="4" t="s">
        <v>18</v>
      </c>
      <c r="D89" s="4" t="s">
        <v>19</v>
      </c>
      <c r="E89" s="5">
        <v>44206</v>
      </c>
      <c r="F89" s="4"/>
      <c r="G89" s="4" t="s">
        <v>45</v>
      </c>
      <c r="H89" s="4" t="s">
        <v>342</v>
      </c>
      <c r="I89" s="4"/>
      <c r="J89" s="4"/>
      <c r="K89" s="4" t="s">
        <v>42</v>
      </c>
    </row>
    <row r="90" spans="1:11">
      <c r="A90" s="3" t="s">
        <v>343</v>
      </c>
      <c r="B90" s="4" t="s">
        <v>344</v>
      </c>
      <c r="C90" s="4" t="s">
        <v>18</v>
      </c>
      <c r="D90" s="4" t="s">
        <v>19</v>
      </c>
      <c r="E90" s="5">
        <v>44206</v>
      </c>
      <c r="F90" s="4"/>
      <c r="G90" s="4" t="s">
        <v>45</v>
      </c>
      <c r="H90" s="4" t="s">
        <v>345</v>
      </c>
      <c r="I90" s="4"/>
      <c r="J90" s="4"/>
      <c r="K90" s="4"/>
    </row>
    <row r="91" spans="1:11">
      <c r="A91" s="3" t="s">
        <v>346</v>
      </c>
      <c r="B91" s="4" t="s">
        <v>347</v>
      </c>
      <c r="C91" s="4" t="s">
        <v>18</v>
      </c>
      <c r="D91" s="4" t="s">
        <v>19</v>
      </c>
      <c r="E91" s="5">
        <v>44206</v>
      </c>
      <c r="F91" s="4"/>
      <c r="G91" s="4" t="s">
        <v>45</v>
      </c>
      <c r="H91" s="4" t="s">
        <v>348</v>
      </c>
      <c r="I91" s="4"/>
      <c r="J91" s="4"/>
      <c r="K91" s="4"/>
    </row>
    <row r="92" spans="1:11">
      <c r="A92" s="3" t="s">
        <v>349</v>
      </c>
      <c r="B92" s="4" t="s">
        <v>350</v>
      </c>
      <c r="C92" s="4" t="s">
        <v>18</v>
      </c>
      <c r="D92" s="4" t="s">
        <v>19</v>
      </c>
      <c r="E92" s="5">
        <v>44206</v>
      </c>
      <c r="F92" s="4"/>
      <c r="G92" s="4" t="s">
        <v>45</v>
      </c>
      <c r="H92" s="4" t="s">
        <v>351</v>
      </c>
      <c r="I92" s="4"/>
      <c r="J92" s="4"/>
      <c r="K92" s="4"/>
    </row>
    <row r="93" spans="1:11">
      <c r="A93" s="3" t="s">
        <v>352</v>
      </c>
      <c r="B93" s="4" t="s">
        <v>353</v>
      </c>
      <c r="C93" s="4" t="s">
        <v>18</v>
      </c>
      <c r="D93" s="4" t="s">
        <v>19</v>
      </c>
      <c r="E93" s="5">
        <v>44206</v>
      </c>
      <c r="F93" s="4"/>
      <c r="G93" s="4" t="s">
        <v>45</v>
      </c>
      <c r="H93" s="4" t="s">
        <v>354</v>
      </c>
      <c r="I93" s="4"/>
      <c r="J93" s="4"/>
      <c r="K93" s="4"/>
    </row>
    <row r="94" spans="1:11">
      <c r="A94" s="3" t="s">
        <v>355</v>
      </c>
      <c r="B94" s="4" t="s">
        <v>356</v>
      </c>
      <c r="C94" s="4" t="s">
        <v>18</v>
      </c>
      <c r="D94" s="4" t="s">
        <v>19</v>
      </c>
      <c r="E94" s="5">
        <v>44206</v>
      </c>
      <c r="F94" s="4"/>
      <c r="G94" s="4" t="s">
        <v>45</v>
      </c>
      <c r="H94" s="4" t="s">
        <v>357</v>
      </c>
      <c r="I94" s="4"/>
      <c r="J94" s="4"/>
      <c r="K94" s="4"/>
    </row>
    <row r="95" spans="1:11">
      <c r="A95" s="3" t="s">
        <v>358</v>
      </c>
      <c r="B95" s="4" t="s">
        <v>359</v>
      </c>
      <c r="C95" s="4" t="s">
        <v>18</v>
      </c>
      <c r="D95" s="4" t="s">
        <v>19</v>
      </c>
      <c r="E95" s="5">
        <v>44206</v>
      </c>
      <c r="F95" s="4"/>
      <c r="G95" s="4" t="s">
        <v>45</v>
      </c>
      <c r="H95" s="4"/>
      <c r="I95" s="4"/>
      <c r="J95" s="4"/>
      <c r="K95" s="4"/>
    </row>
    <row r="96" spans="1:11">
      <c r="A96" s="3" t="s">
        <v>360</v>
      </c>
      <c r="B96" s="4" t="s">
        <v>361</v>
      </c>
      <c r="C96" s="4" t="s">
        <v>29</v>
      </c>
      <c r="D96" s="4" t="s">
        <v>30</v>
      </c>
      <c r="E96" s="5">
        <v>44206</v>
      </c>
      <c r="F96" s="4"/>
      <c r="G96" s="4" t="s">
        <v>20</v>
      </c>
      <c r="H96" s="4" t="s">
        <v>362</v>
      </c>
      <c r="I96" s="4"/>
      <c r="J96" s="4"/>
      <c r="K96" s="4"/>
    </row>
    <row r="97" spans="1:11" ht="340">
      <c r="A97" s="3" t="s">
        <v>363</v>
      </c>
      <c r="B97" s="4" t="s">
        <v>364</v>
      </c>
      <c r="C97" s="4" t="s">
        <v>18</v>
      </c>
      <c r="D97" s="4" t="s">
        <v>19</v>
      </c>
      <c r="E97" s="5">
        <v>44206</v>
      </c>
      <c r="F97" s="4"/>
      <c r="G97" s="4" t="s">
        <v>20</v>
      </c>
      <c r="H97" s="6" t="s">
        <v>365</v>
      </c>
      <c r="I97" s="4"/>
      <c r="J97" s="4"/>
      <c r="K97" s="4"/>
    </row>
    <row r="98" spans="1:11">
      <c r="A98" s="3" t="s">
        <v>366</v>
      </c>
      <c r="B98" s="4" t="s">
        <v>367</v>
      </c>
      <c r="C98" s="4" t="s">
        <v>169</v>
      </c>
      <c r="D98" s="4" t="s">
        <v>30</v>
      </c>
      <c r="E98" s="5">
        <v>44206</v>
      </c>
      <c r="F98" s="5">
        <v>44208</v>
      </c>
      <c r="G98" s="4" t="s">
        <v>20</v>
      </c>
      <c r="H98" s="4" t="s">
        <v>103</v>
      </c>
      <c r="I98" s="4"/>
      <c r="J98" s="4"/>
      <c r="K98" s="4"/>
    </row>
    <row r="99" spans="1:11" ht="136">
      <c r="A99" s="3" t="s">
        <v>368</v>
      </c>
      <c r="B99" s="4" t="s">
        <v>369</v>
      </c>
      <c r="C99" s="4" t="s">
        <v>18</v>
      </c>
      <c r="D99" s="4" t="s">
        <v>19</v>
      </c>
      <c r="E99" s="5">
        <v>44206</v>
      </c>
      <c r="F99" s="4"/>
      <c r="G99" s="4" t="s">
        <v>203</v>
      </c>
      <c r="H99" s="6" t="s">
        <v>370</v>
      </c>
      <c r="I99" s="4"/>
      <c r="J99" s="4"/>
      <c r="K99" s="4" t="s">
        <v>371</v>
      </c>
    </row>
    <row r="100" spans="1:11" ht="409.6">
      <c r="A100" s="3" t="s">
        <v>372</v>
      </c>
      <c r="B100" s="4" t="s">
        <v>373</v>
      </c>
      <c r="C100" s="4" t="s">
        <v>18</v>
      </c>
      <c r="D100" s="4" t="s">
        <v>19</v>
      </c>
      <c r="E100" s="5">
        <v>44206</v>
      </c>
      <c r="F100" s="4"/>
      <c r="G100" s="4" t="s">
        <v>203</v>
      </c>
      <c r="H100" s="6" t="s">
        <v>374</v>
      </c>
      <c r="I100" s="4"/>
      <c r="J100" s="4"/>
      <c r="K100" s="4" t="s">
        <v>371</v>
      </c>
    </row>
    <row r="101" spans="1:11" ht="170">
      <c r="A101" s="3" t="s">
        <v>375</v>
      </c>
      <c r="B101" s="4" t="s">
        <v>376</v>
      </c>
      <c r="C101" s="4" t="s">
        <v>18</v>
      </c>
      <c r="D101" s="4" t="s">
        <v>30</v>
      </c>
      <c r="E101" s="5">
        <v>44206</v>
      </c>
      <c r="F101" s="4"/>
      <c r="G101" s="4" t="s">
        <v>24</v>
      </c>
      <c r="H101" s="6" t="s">
        <v>377</v>
      </c>
      <c r="I101" s="4"/>
      <c r="J101" s="4"/>
      <c r="K101" s="4" t="s">
        <v>378</v>
      </c>
    </row>
    <row r="102" spans="1:11" ht="356">
      <c r="A102" s="3" t="s">
        <v>379</v>
      </c>
      <c r="B102" s="4" t="s">
        <v>380</v>
      </c>
      <c r="C102" s="4" t="s">
        <v>381</v>
      </c>
      <c r="D102" s="4" t="s">
        <v>2</v>
      </c>
      <c r="E102" s="5">
        <v>44206</v>
      </c>
      <c r="F102" s="4"/>
      <c r="G102" s="4" t="s">
        <v>24</v>
      </c>
      <c r="H102" s="6" t="s">
        <v>382</v>
      </c>
      <c r="I102" s="4"/>
      <c r="J102" s="4"/>
      <c r="K102" s="4" t="s">
        <v>383</v>
      </c>
    </row>
    <row r="103" spans="1:11" ht="221">
      <c r="A103" s="3" t="s">
        <v>384</v>
      </c>
      <c r="B103" s="4" t="s">
        <v>385</v>
      </c>
      <c r="C103" s="4" t="s">
        <v>332</v>
      </c>
      <c r="D103" s="4" t="s">
        <v>30</v>
      </c>
      <c r="E103" s="4"/>
      <c r="F103" s="5">
        <v>44207</v>
      </c>
      <c r="G103" s="4" t="s">
        <v>20</v>
      </c>
      <c r="H103" s="6" t="s">
        <v>386</v>
      </c>
      <c r="I103" s="6" t="s">
        <v>387</v>
      </c>
      <c r="J103" s="4" t="s">
        <v>388</v>
      </c>
      <c r="K103" s="4" t="s">
        <v>389</v>
      </c>
    </row>
    <row r="104" spans="1:11" ht="409.6">
      <c r="A104" s="3" t="s">
        <v>390</v>
      </c>
      <c r="B104" s="4" t="s">
        <v>391</v>
      </c>
      <c r="C104" s="4" t="s">
        <v>332</v>
      </c>
      <c r="D104" s="4" t="s">
        <v>30</v>
      </c>
      <c r="E104" s="5">
        <v>44206</v>
      </c>
      <c r="F104" s="5">
        <v>44207</v>
      </c>
      <c r="G104" s="4" t="s">
        <v>20</v>
      </c>
      <c r="H104" s="6" t="s">
        <v>392</v>
      </c>
      <c r="I104" s="4" t="s">
        <v>393</v>
      </c>
      <c r="J104" s="4" t="s">
        <v>394</v>
      </c>
      <c r="K104" s="4" t="s">
        <v>389</v>
      </c>
    </row>
    <row r="105" spans="1:11" ht="238">
      <c r="A105" s="3" t="s">
        <v>395</v>
      </c>
      <c r="B105" s="4" t="s">
        <v>396</v>
      </c>
      <c r="C105" s="4" t="s">
        <v>332</v>
      </c>
      <c r="D105" s="4" t="s">
        <v>30</v>
      </c>
      <c r="E105" s="5">
        <v>44207</v>
      </c>
      <c r="F105" s="5">
        <v>44207</v>
      </c>
      <c r="G105" s="4" t="s">
        <v>20</v>
      </c>
      <c r="H105" s="4" t="s">
        <v>397</v>
      </c>
      <c r="I105" s="6" t="s">
        <v>398</v>
      </c>
      <c r="J105" s="6" t="s">
        <v>399</v>
      </c>
      <c r="K105" s="4" t="s">
        <v>389</v>
      </c>
    </row>
    <row r="106" spans="1:11" ht="372">
      <c r="A106" s="3" t="s">
        <v>400</v>
      </c>
      <c r="B106" s="4" t="s">
        <v>401</v>
      </c>
      <c r="C106" s="4" t="s">
        <v>169</v>
      </c>
      <c r="D106" s="4" t="s">
        <v>19</v>
      </c>
      <c r="E106" s="5">
        <v>44206</v>
      </c>
      <c r="F106" s="4"/>
      <c r="G106" s="4" t="s">
        <v>20</v>
      </c>
      <c r="H106" s="6" t="s">
        <v>402</v>
      </c>
      <c r="I106" s="4"/>
      <c r="J106" s="4"/>
      <c r="K106" s="4"/>
    </row>
    <row r="107" spans="1:11">
      <c r="A107" s="3" t="s">
        <v>403</v>
      </c>
      <c r="B107" s="4" t="s">
        <v>404</v>
      </c>
      <c r="C107" s="4" t="s">
        <v>18</v>
      </c>
      <c r="D107" s="4" t="s">
        <v>2</v>
      </c>
      <c r="E107" s="5">
        <v>44206</v>
      </c>
      <c r="F107" s="4"/>
      <c r="G107" s="4" t="s">
        <v>24</v>
      </c>
      <c r="H107" s="4" t="s">
        <v>405</v>
      </c>
      <c r="I107" s="4"/>
      <c r="J107" s="4"/>
      <c r="K107" s="4" t="s">
        <v>378</v>
      </c>
    </row>
    <row r="108" spans="1:11" ht="306">
      <c r="A108" s="3" t="s">
        <v>406</v>
      </c>
      <c r="B108" s="4" t="s">
        <v>407</v>
      </c>
      <c r="C108" s="4" t="s">
        <v>169</v>
      </c>
      <c r="D108" s="4" t="s">
        <v>30</v>
      </c>
      <c r="E108" s="5">
        <v>44206</v>
      </c>
      <c r="F108" s="5">
        <v>44209</v>
      </c>
      <c r="G108" s="4" t="s">
        <v>20</v>
      </c>
      <c r="H108" s="6" t="s">
        <v>408</v>
      </c>
      <c r="I108" s="4"/>
      <c r="J108" s="4"/>
      <c r="K108" s="4"/>
    </row>
    <row r="109" spans="1:11" ht="388">
      <c r="A109" s="3" t="s">
        <v>409</v>
      </c>
      <c r="B109" s="4" t="s">
        <v>410</v>
      </c>
      <c r="C109" s="4" t="s">
        <v>29</v>
      </c>
      <c r="D109" s="4" t="s">
        <v>30</v>
      </c>
      <c r="E109" s="5">
        <v>44206</v>
      </c>
      <c r="F109" s="5">
        <v>44208</v>
      </c>
      <c r="G109" s="4" t="s">
        <v>20</v>
      </c>
      <c r="H109" s="6" t="s">
        <v>411</v>
      </c>
      <c r="I109" s="4"/>
      <c r="J109" s="4"/>
      <c r="K109" s="4"/>
    </row>
    <row r="110" spans="1:11">
      <c r="A110" s="3" t="s">
        <v>412</v>
      </c>
      <c r="B110" s="4" t="s">
        <v>413</v>
      </c>
      <c r="C110" s="4" t="s">
        <v>414</v>
      </c>
      <c r="D110" s="4" t="s">
        <v>30</v>
      </c>
      <c r="E110" s="5">
        <v>44205</v>
      </c>
      <c r="F110" s="5">
        <v>44214</v>
      </c>
      <c r="G110" s="4" t="s">
        <v>20</v>
      </c>
      <c r="H110" s="4" t="s">
        <v>103</v>
      </c>
      <c r="I110" s="4"/>
      <c r="J110" s="4"/>
      <c r="K110" s="4" t="s">
        <v>415</v>
      </c>
    </row>
    <row r="111" spans="1:11" ht="409.6">
      <c r="A111" s="3" t="s">
        <v>416</v>
      </c>
      <c r="B111" s="4" t="s">
        <v>417</v>
      </c>
      <c r="C111" s="4" t="s">
        <v>145</v>
      </c>
      <c r="D111" s="4" t="s">
        <v>30</v>
      </c>
      <c r="E111" s="5">
        <v>44205</v>
      </c>
      <c r="F111" s="5">
        <v>44211</v>
      </c>
      <c r="G111" s="4" t="s">
        <v>203</v>
      </c>
      <c r="H111" s="4" t="s">
        <v>418</v>
      </c>
      <c r="I111" s="4"/>
      <c r="J111" s="6" t="s">
        <v>419</v>
      </c>
      <c r="K111" s="4" t="s">
        <v>237</v>
      </c>
    </row>
    <row r="112" spans="1:11" ht="204">
      <c r="A112" s="3" t="s">
        <v>420</v>
      </c>
      <c r="B112" s="4" t="s">
        <v>421</v>
      </c>
      <c r="C112" s="4" t="s">
        <v>18</v>
      </c>
      <c r="D112" s="4" t="s">
        <v>146</v>
      </c>
      <c r="E112" s="5">
        <v>44205</v>
      </c>
      <c r="F112" s="4"/>
      <c r="G112" s="4" t="s">
        <v>20</v>
      </c>
      <c r="H112" s="4" t="s">
        <v>422</v>
      </c>
      <c r="I112" s="4" t="s">
        <v>423</v>
      </c>
      <c r="J112" s="6" t="s">
        <v>424</v>
      </c>
      <c r="K112" s="4" t="s">
        <v>425</v>
      </c>
    </row>
    <row r="113" spans="1:11">
      <c r="A113" s="3" t="s">
        <v>426</v>
      </c>
      <c r="B113" s="4" t="s">
        <v>427</v>
      </c>
      <c r="C113" s="4" t="s">
        <v>29</v>
      </c>
      <c r="D113" s="4" t="s">
        <v>30</v>
      </c>
      <c r="E113" s="5">
        <v>44205</v>
      </c>
      <c r="F113" s="5">
        <v>44207</v>
      </c>
      <c r="G113" s="4" t="s">
        <v>20</v>
      </c>
      <c r="H113" s="4" t="s">
        <v>428</v>
      </c>
      <c r="I113" s="4"/>
      <c r="J113" s="4"/>
      <c r="K113" s="4" t="s">
        <v>429</v>
      </c>
    </row>
    <row r="114" spans="1:11">
      <c r="A114" s="3" t="s">
        <v>430</v>
      </c>
      <c r="B114" s="4" t="s">
        <v>431</v>
      </c>
      <c r="C114" s="4" t="s">
        <v>29</v>
      </c>
      <c r="D114" s="4" t="s">
        <v>30</v>
      </c>
      <c r="E114" s="5">
        <v>44205</v>
      </c>
      <c r="F114" s="5">
        <v>44207</v>
      </c>
      <c r="G114" s="4" t="s">
        <v>20</v>
      </c>
      <c r="H114" s="4" t="s">
        <v>103</v>
      </c>
      <c r="I114" s="4"/>
      <c r="J114" s="4"/>
      <c r="K114" s="4" t="s">
        <v>104</v>
      </c>
    </row>
    <row r="115" spans="1:11">
      <c r="A115" s="3" t="s">
        <v>432</v>
      </c>
      <c r="B115" s="4" t="s">
        <v>433</v>
      </c>
      <c r="C115" s="4" t="s">
        <v>414</v>
      </c>
      <c r="D115" s="4" t="s">
        <v>2</v>
      </c>
      <c r="E115" s="5">
        <v>44205</v>
      </c>
      <c r="F115" s="4"/>
      <c r="G115" s="4" t="s">
        <v>20</v>
      </c>
      <c r="H115" s="4" t="s">
        <v>434</v>
      </c>
      <c r="I115" s="4"/>
      <c r="J115" s="4"/>
      <c r="K115" s="4"/>
    </row>
    <row r="116" spans="1:11" ht="356">
      <c r="A116" s="3" t="s">
        <v>435</v>
      </c>
      <c r="B116" s="4" t="s">
        <v>436</v>
      </c>
      <c r="C116" s="4" t="s">
        <v>60</v>
      </c>
      <c r="D116" s="4" t="s">
        <v>2</v>
      </c>
      <c r="E116" s="5">
        <v>44205</v>
      </c>
      <c r="F116" s="4"/>
      <c r="G116" s="4" t="s">
        <v>20</v>
      </c>
      <c r="H116" s="6" t="s">
        <v>437</v>
      </c>
      <c r="I116" s="4"/>
      <c r="J116" s="4"/>
      <c r="K116" s="4"/>
    </row>
    <row r="117" spans="1:11">
      <c r="A117" s="3" t="s">
        <v>438</v>
      </c>
      <c r="B117" s="4" t="s">
        <v>439</v>
      </c>
      <c r="C117" s="4" t="s">
        <v>169</v>
      </c>
      <c r="D117" s="4" t="s">
        <v>19</v>
      </c>
      <c r="E117" s="5">
        <v>44204</v>
      </c>
      <c r="F117" s="4"/>
      <c r="G117" s="4" t="s">
        <v>20</v>
      </c>
      <c r="H117" s="4" t="s">
        <v>440</v>
      </c>
      <c r="I117" s="4" t="s">
        <v>226</v>
      </c>
      <c r="J117" s="4" t="s">
        <v>441</v>
      </c>
      <c r="K117" s="4"/>
    </row>
    <row r="118" spans="1:11">
      <c r="A118" s="3" t="s">
        <v>442</v>
      </c>
      <c r="B118" s="4" t="s">
        <v>443</v>
      </c>
      <c r="C118" s="4" t="s">
        <v>135</v>
      </c>
      <c r="D118" s="4" t="s">
        <v>30</v>
      </c>
      <c r="E118" s="5">
        <v>44203</v>
      </c>
      <c r="F118" s="5">
        <v>44204</v>
      </c>
      <c r="G118" s="4" t="s">
        <v>20</v>
      </c>
      <c r="H118" s="4" t="s">
        <v>444</v>
      </c>
      <c r="I118" s="4" t="s">
        <v>445</v>
      </c>
      <c r="J118" s="4" t="s">
        <v>446</v>
      </c>
      <c r="K118" s="4"/>
    </row>
    <row r="119" spans="1:11" ht="340">
      <c r="A119" s="3" t="s">
        <v>447</v>
      </c>
      <c r="B119" s="4" t="s">
        <v>448</v>
      </c>
      <c r="C119" s="4" t="s">
        <v>135</v>
      </c>
      <c r="D119" s="4" t="s">
        <v>30</v>
      </c>
      <c r="E119" s="5">
        <v>44203</v>
      </c>
      <c r="F119" s="5">
        <v>44204</v>
      </c>
      <c r="G119" s="4" t="s">
        <v>24</v>
      </c>
      <c r="H119" s="6" t="s">
        <v>449</v>
      </c>
      <c r="I119" s="4" t="s">
        <v>450</v>
      </c>
      <c r="J119" s="4" t="s">
        <v>108</v>
      </c>
      <c r="K119" s="6" t="s">
        <v>451</v>
      </c>
    </row>
    <row r="120" spans="1:11" ht="170">
      <c r="A120" s="3" t="s">
        <v>452</v>
      </c>
      <c r="B120" s="4" t="s">
        <v>453</v>
      </c>
      <c r="C120" s="4" t="s">
        <v>135</v>
      </c>
      <c r="D120" s="4" t="s">
        <v>30</v>
      </c>
      <c r="E120" s="5">
        <v>44203</v>
      </c>
      <c r="F120" s="5">
        <v>44204</v>
      </c>
      <c r="G120" s="4" t="s">
        <v>20</v>
      </c>
      <c r="H120" s="4" t="s">
        <v>454</v>
      </c>
      <c r="I120" s="6" t="s">
        <v>455</v>
      </c>
      <c r="J120" s="4" t="s">
        <v>441</v>
      </c>
      <c r="K120" s="4"/>
    </row>
    <row r="121" spans="1:11" ht="409.6">
      <c r="A121" s="3" t="s">
        <v>456</v>
      </c>
      <c r="B121" s="4" t="s">
        <v>457</v>
      </c>
      <c r="C121" s="4" t="s">
        <v>29</v>
      </c>
      <c r="D121" s="4" t="s">
        <v>30</v>
      </c>
      <c r="E121" s="5">
        <v>44210</v>
      </c>
      <c r="F121" s="5">
        <v>44211</v>
      </c>
      <c r="G121" s="6" t="s">
        <v>458</v>
      </c>
      <c r="H121" s="6" t="s">
        <v>459</v>
      </c>
      <c r="I121" s="6" t="s">
        <v>460</v>
      </c>
      <c r="J121" s="4" t="s">
        <v>461</v>
      </c>
      <c r="K121" s="4"/>
    </row>
    <row r="122" spans="1:11" ht="409.6">
      <c r="A122" s="3" t="s">
        <v>462</v>
      </c>
      <c r="B122" s="4" t="s">
        <v>463</v>
      </c>
      <c r="C122" s="4" t="s">
        <v>29</v>
      </c>
      <c r="D122" s="4" t="s">
        <v>30</v>
      </c>
      <c r="E122" s="5">
        <v>44202</v>
      </c>
      <c r="F122" s="5">
        <v>44203</v>
      </c>
      <c r="G122" s="4" t="s">
        <v>20</v>
      </c>
      <c r="H122" s="6" t="s">
        <v>464</v>
      </c>
      <c r="I122" s="4" t="s">
        <v>465</v>
      </c>
      <c r="J122" s="6" t="s">
        <v>466</v>
      </c>
      <c r="K122" s="4"/>
    </row>
    <row r="123" spans="1:11">
      <c r="A123" s="3" t="s">
        <v>467</v>
      </c>
      <c r="B123" s="4" t="s">
        <v>468</v>
      </c>
      <c r="C123" s="4" t="s">
        <v>414</v>
      </c>
      <c r="D123" s="4" t="s">
        <v>30</v>
      </c>
      <c r="E123" s="5">
        <v>44202</v>
      </c>
      <c r="F123" s="5">
        <v>44203</v>
      </c>
      <c r="G123" s="4" t="s">
        <v>20</v>
      </c>
      <c r="H123" s="4" t="s">
        <v>469</v>
      </c>
      <c r="I123" s="4" t="s">
        <v>470</v>
      </c>
      <c r="J123" s="4" t="s">
        <v>471</v>
      </c>
      <c r="K123" s="4"/>
    </row>
    <row r="124" spans="1:11" ht="340">
      <c r="A124" s="3" t="s">
        <v>472</v>
      </c>
      <c r="B124" s="4" t="s">
        <v>473</v>
      </c>
      <c r="C124" s="4" t="s">
        <v>34</v>
      </c>
      <c r="D124" s="4" t="s">
        <v>30</v>
      </c>
      <c r="E124" s="5">
        <v>44202</v>
      </c>
      <c r="F124" s="5">
        <v>44202</v>
      </c>
      <c r="G124" s="4" t="s">
        <v>20</v>
      </c>
      <c r="H124" s="4" t="s">
        <v>474</v>
      </c>
      <c r="I124" s="6" t="s">
        <v>475</v>
      </c>
      <c r="J124" s="4" t="s">
        <v>226</v>
      </c>
      <c r="K124" s="4"/>
    </row>
    <row r="125" spans="1:11">
      <c r="A125" s="3" t="s">
        <v>476</v>
      </c>
      <c r="B125" s="4" t="s">
        <v>477</v>
      </c>
      <c r="C125" s="4" t="s">
        <v>34</v>
      </c>
      <c r="D125" s="4" t="s">
        <v>30</v>
      </c>
      <c r="E125" s="5">
        <v>44202</v>
      </c>
      <c r="F125" s="4"/>
      <c r="G125" s="4" t="s">
        <v>20</v>
      </c>
      <c r="H125" s="4" t="s">
        <v>478</v>
      </c>
      <c r="I125" s="4" t="s">
        <v>226</v>
      </c>
      <c r="J125" s="4" t="s">
        <v>226</v>
      </c>
      <c r="K125" s="4"/>
    </row>
    <row r="126" spans="1:11" ht="409.6">
      <c r="A126" s="3" t="s">
        <v>479</v>
      </c>
      <c r="B126" s="4" t="s">
        <v>480</v>
      </c>
      <c r="C126" s="4" t="s">
        <v>34</v>
      </c>
      <c r="D126" s="4" t="s">
        <v>2</v>
      </c>
      <c r="E126" s="5">
        <v>44202</v>
      </c>
      <c r="F126" s="4"/>
      <c r="G126" s="4" t="s">
        <v>20</v>
      </c>
      <c r="H126" s="4" t="s">
        <v>481</v>
      </c>
      <c r="I126" s="6" t="s">
        <v>482</v>
      </c>
      <c r="J126" s="4" t="s">
        <v>226</v>
      </c>
      <c r="K126" s="4"/>
    </row>
    <row r="127" spans="1:11" ht="289">
      <c r="A127" s="3" t="s">
        <v>483</v>
      </c>
      <c r="B127" s="4" t="s">
        <v>484</v>
      </c>
      <c r="C127" s="4" t="s">
        <v>169</v>
      </c>
      <c r="D127" s="4" t="s">
        <v>30</v>
      </c>
      <c r="E127" s="5">
        <v>44202</v>
      </c>
      <c r="F127" s="5">
        <v>44207</v>
      </c>
      <c r="G127" s="4" t="s">
        <v>20</v>
      </c>
      <c r="H127" s="6" t="s">
        <v>485</v>
      </c>
      <c r="I127" s="4"/>
      <c r="J127" s="4"/>
      <c r="K127" s="4"/>
    </row>
    <row r="128" spans="1:11" ht="409.6">
      <c r="A128" s="3" t="s">
        <v>486</v>
      </c>
      <c r="B128" s="4" t="s">
        <v>487</v>
      </c>
      <c r="C128" s="4" t="s">
        <v>60</v>
      </c>
      <c r="D128" s="4" t="s">
        <v>30</v>
      </c>
      <c r="E128" s="5">
        <v>44202</v>
      </c>
      <c r="F128" s="5">
        <v>44204</v>
      </c>
      <c r="G128" s="4" t="s">
        <v>20</v>
      </c>
      <c r="H128" s="4" t="s">
        <v>488</v>
      </c>
      <c r="I128" s="6" t="s">
        <v>489</v>
      </c>
      <c r="J128" s="4" t="s">
        <v>490</v>
      </c>
      <c r="K128" s="4"/>
    </row>
    <row r="129" spans="1:11" ht="409.6">
      <c r="A129" s="3" t="s">
        <v>491</v>
      </c>
      <c r="B129" s="4" t="s">
        <v>492</v>
      </c>
      <c r="C129" s="4"/>
      <c r="D129" s="4" t="s">
        <v>146</v>
      </c>
      <c r="E129" s="5">
        <v>44202</v>
      </c>
      <c r="F129" s="4"/>
      <c r="G129" s="4" t="s">
        <v>20</v>
      </c>
      <c r="H129" s="6" t="s">
        <v>493</v>
      </c>
      <c r="I129" s="6" t="s">
        <v>494</v>
      </c>
      <c r="J129" s="6" t="s">
        <v>495</v>
      </c>
      <c r="K129" s="4"/>
    </row>
  </sheetData>
  <phoneticPr fontId="1"/>
  <hyperlinks>
    <hyperlink ref="A2" r:id="rId1" xr:uid="{B1A6FFCA-72ED-44C8-9AD8-B5499F65294A}"/>
    <hyperlink ref="A3" r:id="rId2" xr:uid="{B915C529-A7AB-40C5-895C-1793A9CB7409}"/>
    <hyperlink ref="A4" r:id="rId3" xr:uid="{55B73DF9-4F16-4314-BFA9-02F7FF346EA1}"/>
    <hyperlink ref="A5" r:id="rId4" xr:uid="{37F8BB4F-3BA7-4912-BF78-24A2247011E8}"/>
    <hyperlink ref="A6" r:id="rId5" xr:uid="{477BB637-1748-41D2-9236-515D7EC106C8}"/>
    <hyperlink ref="A7" r:id="rId6" xr:uid="{D200D58E-6FA8-43E1-ACA6-430C25F3A2B5}"/>
    <hyperlink ref="A8" r:id="rId7" xr:uid="{9960123B-22CB-4A2E-AA63-695571F12332}"/>
    <hyperlink ref="A9" r:id="rId8" xr:uid="{155EA3A2-1E6F-4D35-87EF-E3CD05741086}"/>
    <hyperlink ref="A10" r:id="rId9" xr:uid="{C3E9F39B-8CE9-48D6-8B70-E0216A0F7F92}"/>
    <hyperlink ref="A11" r:id="rId10" xr:uid="{B3DB89F5-F1D8-49EC-A083-C77ACA145F6E}"/>
    <hyperlink ref="A12" r:id="rId11" xr:uid="{7803F405-7201-4435-ADC6-2030BED35090}"/>
    <hyperlink ref="A13" r:id="rId12" xr:uid="{0E47400C-7837-4759-919B-C8B9BA7C0B2B}"/>
    <hyperlink ref="A14" r:id="rId13" xr:uid="{1AA9A8A3-5987-4AD9-8EBC-B95A35247116}"/>
    <hyperlink ref="A15" r:id="rId14" xr:uid="{2A21FB0A-2590-47A6-BAA7-CEDCF9AE9EC3}"/>
    <hyperlink ref="A16" r:id="rId15" xr:uid="{0C3D6D15-5126-4994-B075-5FF5FAF17F61}"/>
    <hyperlink ref="A17" r:id="rId16" xr:uid="{2C231885-0FB6-4B5C-A6A9-7F5DE6758D75}"/>
    <hyperlink ref="A18" r:id="rId17" xr:uid="{59D0238B-5FF1-4AFE-9730-24E3F3018217}"/>
    <hyperlink ref="A19" r:id="rId18" xr:uid="{305660BC-615A-4C49-9B14-08D4524D46B5}"/>
    <hyperlink ref="A20" r:id="rId19" xr:uid="{D09B810E-7187-4638-9CA4-DE75C49961ED}"/>
    <hyperlink ref="A21" r:id="rId20" xr:uid="{C20C5BB5-9FAB-4836-A3CC-803CC4F1D422}"/>
    <hyperlink ref="A22" r:id="rId21" xr:uid="{8ACC9FD2-D6FD-4093-AC22-2162D4D21C9F}"/>
    <hyperlink ref="A23" r:id="rId22" xr:uid="{5E30B747-1623-40C2-AE00-B235088437E1}"/>
    <hyperlink ref="A24" r:id="rId23" xr:uid="{B4C8EADD-61A9-47EF-86BD-9FA68AA6AD51}"/>
    <hyperlink ref="A25" r:id="rId24" xr:uid="{DBC2575C-B31D-4290-8C4E-1F96CA6B4C56}"/>
    <hyperlink ref="A26" r:id="rId25" xr:uid="{915AA2C5-7AE9-4F67-A71E-4C109F391B31}"/>
    <hyperlink ref="A27" r:id="rId26" xr:uid="{0D301EF4-B23A-43FC-9733-7D1884590733}"/>
    <hyperlink ref="A28" r:id="rId27" xr:uid="{84B7C303-C77C-4241-AD7C-F2E2F56A8DA0}"/>
    <hyperlink ref="A29" r:id="rId28" xr:uid="{A4C9B9D1-9196-4BAA-B918-034F28AA78F6}"/>
    <hyperlink ref="A30" r:id="rId29" xr:uid="{88AD2283-6114-4BA0-BF15-54DCDFB89366}"/>
    <hyperlink ref="A31" r:id="rId30" xr:uid="{8A5ABA3F-3DE3-4796-BF47-AD33EAC7C574}"/>
    <hyperlink ref="A32" r:id="rId31" xr:uid="{E76D8A19-FF99-4F78-83A9-E4E32EDE5572}"/>
    <hyperlink ref="A33" r:id="rId32" xr:uid="{5B14CE4D-5C61-4A84-BAEE-592BD74882E3}"/>
    <hyperlink ref="A34" r:id="rId33" xr:uid="{A44609DF-A661-47EA-BEB1-724A21D0337D}"/>
    <hyperlink ref="A35" r:id="rId34" xr:uid="{1AF5B02D-4486-4F27-8016-1F0ECE3FA6EB}"/>
    <hyperlink ref="A36" r:id="rId35" xr:uid="{EB442D32-5B5E-42DA-BBB8-19266C004D5A}"/>
    <hyperlink ref="A37" r:id="rId36" xr:uid="{C67F367C-015A-4A88-A5A5-8E91C7208773}"/>
    <hyperlink ref="A38" r:id="rId37" xr:uid="{E84C7F92-7AA7-4E2F-9E86-C2CA6AE4D43B}"/>
    <hyperlink ref="A39" r:id="rId38" xr:uid="{F63F24F6-64F0-4E54-B6D8-4750E660D6AE}"/>
    <hyperlink ref="A40" r:id="rId39" xr:uid="{66DF2DC2-7C8A-4EEB-BE0D-7D5956AE9527}"/>
    <hyperlink ref="A41" r:id="rId40" xr:uid="{3247FF29-9313-429A-A973-695A95F3EBEB}"/>
    <hyperlink ref="A42" r:id="rId41" xr:uid="{72BFF22B-5A8D-45C4-AB3D-38591969F9A1}"/>
    <hyperlink ref="A43" r:id="rId42" xr:uid="{1F163703-9DDE-4FEA-9E1F-9EF5FF17E881}"/>
    <hyperlink ref="A44" r:id="rId43" xr:uid="{202F6F22-1E8C-4263-AC0D-C0E331E3660F}"/>
    <hyperlink ref="A45" r:id="rId44" xr:uid="{5A6B5070-62BA-4CCE-A718-04E259D99496}"/>
    <hyperlink ref="A46" r:id="rId45" xr:uid="{13CB26E0-A2ED-47A1-83C2-808868173921}"/>
    <hyperlink ref="A47" r:id="rId46" xr:uid="{44F6C543-C996-4AF5-858D-1DB858F58E9E}"/>
    <hyperlink ref="A48" r:id="rId47" xr:uid="{8236CD48-9FC8-46DF-BEF5-EEE5893A2DA5}"/>
    <hyperlink ref="A49" r:id="rId48" xr:uid="{10624A7D-8E81-4B30-9DD2-933531464118}"/>
    <hyperlink ref="A50" r:id="rId49" xr:uid="{816F192C-6AFE-41B3-9F89-4B90F3DBE980}"/>
    <hyperlink ref="A51" r:id="rId50" xr:uid="{260E2ED5-7AD5-42F1-BFD1-0DDD9A461A2C}"/>
    <hyperlink ref="A52" r:id="rId51" xr:uid="{14339C27-AFC1-46D4-9317-0F61C8CB738C}"/>
    <hyperlink ref="A53" r:id="rId52" xr:uid="{0386B066-49E6-47BC-8A44-697D7E6AE195}"/>
    <hyperlink ref="A54" r:id="rId53" xr:uid="{B9337E11-9194-42C8-9BCD-EE33E018FE9D}"/>
    <hyperlink ref="A55" r:id="rId54" xr:uid="{29FBDF4B-0AE7-4B6D-868A-DD76DFD751B1}"/>
    <hyperlink ref="A56" r:id="rId55" xr:uid="{5D499360-4E33-472F-BDBB-E95EB442B897}"/>
    <hyperlink ref="A57" r:id="rId56" xr:uid="{947D6F03-ED9D-4421-969C-15980AEA31C4}"/>
    <hyperlink ref="A58" r:id="rId57" xr:uid="{AEA36B2D-D896-4DCE-B83F-C347F59FEE35}"/>
    <hyperlink ref="A59" r:id="rId58" xr:uid="{BB138E80-D751-4C2B-87B3-24B7302FD5A5}"/>
    <hyperlink ref="A60" r:id="rId59" xr:uid="{AAF455F6-AEDB-4CE3-ADC5-3388CE7EED49}"/>
    <hyperlink ref="A61" r:id="rId60" xr:uid="{76EA443B-7D4A-4A15-87DE-B6AAA0D926B5}"/>
    <hyperlink ref="A62" r:id="rId61" xr:uid="{B5577C3E-4750-4FFB-9299-7B91210D8A79}"/>
    <hyperlink ref="A63" r:id="rId62" xr:uid="{DB665768-1716-41F2-BCDB-814DD86A491F}"/>
    <hyperlink ref="A64" r:id="rId63" xr:uid="{F89EA238-F8AF-4A44-B335-3DE77EFC06C0}"/>
    <hyperlink ref="A65" r:id="rId64" xr:uid="{66D6AEC8-04BB-491D-84F4-1BBC07BC976E}"/>
    <hyperlink ref="A66" r:id="rId65" xr:uid="{52E359D9-D295-4B22-80E9-1DCBECEB2C7D}"/>
    <hyperlink ref="A67" r:id="rId66" xr:uid="{7572F919-EFD1-4C15-8A31-B24A38250C2A}"/>
    <hyperlink ref="A68" r:id="rId67" xr:uid="{34C926E7-4C24-4D8F-A09B-41EF8AC3F492}"/>
    <hyperlink ref="A69" r:id="rId68" xr:uid="{50DA8D84-870B-4EE4-B31A-986CFFE0F4E6}"/>
    <hyperlink ref="A70" r:id="rId69" xr:uid="{7A5A95C3-E0ED-4EEE-AF03-9A50E8220787}"/>
    <hyperlink ref="A71" r:id="rId70" xr:uid="{ABCB9161-179A-4178-9087-C5F50BA98EC0}"/>
    <hyperlink ref="A72" r:id="rId71" xr:uid="{2A948262-0E93-4202-AEB6-2298A9783EF1}"/>
    <hyperlink ref="A73" r:id="rId72" xr:uid="{A6370141-1BAB-4909-A7DB-A25F9B539E63}"/>
    <hyperlink ref="A74" r:id="rId73" xr:uid="{BCDACA65-9D6C-4F18-BA94-D2C7A800F9DE}"/>
    <hyperlink ref="A75" r:id="rId74" xr:uid="{E2D8798A-0756-444F-8FD7-4BB4DC974536}"/>
    <hyperlink ref="A76" r:id="rId75" xr:uid="{6DA8ECA1-6CB7-44DB-A5D3-E373D650E584}"/>
    <hyperlink ref="A77" r:id="rId76" xr:uid="{1A46D2CF-F81C-4B42-A46E-5C94AA06412C}"/>
    <hyperlink ref="A78" r:id="rId77" xr:uid="{C6CF400B-E280-4EC4-AEE7-F3D8027821D8}"/>
    <hyperlink ref="A79" r:id="rId78" xr:uid="{7DF7039A-8E6F-413C-9AB4-4F1AB8B554C3}"/>
    <hyperlink ref="A80" r:id="rId79" xr:uid="{64010072-67F4-40B2-99DB-0A024ED865AB}"/>
    <hyperlink ref="A81" r:id="rId80" xr:uid="{E08BECE0-71D2-4906-AC66-A119C1C96710}"/>
    <hyperlink ref="A82" r:id="rId81" xr:uid="{9919AD0A-76BB-45A0-922A-042D74BA4A4D}"/>
    <hyperlink ref="A83" r:id="rId82" xr:uid="{8F20254D-EC2A-469D-81E7-A95A0637E977}"/>
    <hyperlink ref="A84" r:id="rId83" xr:uid="{DB5C4A38-46A0-40B1-B272-01F926A6457F}"/>
    <hyperlink ref="A85" r:id="rId84" xr:uid="{C5D22562-FE44-4C1B-AE10-5E537E711CBC}"/>
    <hyperlink ref="A86" r:id="rId85" xr:uid="{2412787F-3C08-4B62-859A-AFD68CEE83C6}"/>
    <hyperlink ref="A87" r:id="rId86" xr:uid="{E01F8E02-8243-4264-8182-632AEFDAB78D}"/>
    <hyperlink ref="A88" r:id="rId87" xr:uid="{10FED0F1-F10C-4890-8446-40F45468C005}"/>
    <hyperlink ref="A89" r:id="rId88" xr:uid="{CFC43762-E003-49BE-848F-BB56812AEDE6}"/>
    <hyperlink ref="A90" r:id="rId89" xr:uid="{145CB717-C782-4839-992E-AE701155F35C}"/>
    <hyperlink ref="A91" r:id="rId90" xr:uid="{C8393ACC-DF9A-4B9C-AF78-BD1AD3CCC356}"/>
    <hyperlink ref="A92" r:id="rId91" xr:uid="{44B12B5E-E42B-4B02-BF34-F5CC1EC651B0}"/>
    <hyperlink ref="A93" r:id="rId92" xr:uid="{9F6407C3-2A58-4306-ADBB-4607E051E83A}"/>
    <hyperlink ref="A94" r:id="rId93" xr:uid="{9F489D86-D82D-4143-A1B1-D6F631F9830A}"/>
    <hyperlink ref="A95" r:id="rId94" xr:uid="{3DE6DF92-B5B9-4531-B5A4-1C12CC61A44E}"/>
    <hyperlink ref="A96" r:id="rId95" xr:uid="{FA0A7DAD-0113-446F-BA17-6C422C762DFC}"/>
    <hyperlink ref="A97" r:id="rId96" xr:uid="{F5C62753-8E4F-49F5-BF62-5A9AD1CD8F44}"/>
    <hyperlink ref="A98" r:id="rId97" xr:uid="{628C5E91-3A8D-4E49-BEE3-67562F105061}"/>
    <hyperlink ref="A99" r:id="rId98" xr:uid="{D8AC7EC0-2318-4F9B-8E50-E25D8B693795}"/>
    <hyperlink ref="A100" r:id="rId99" xr:uid="{A33C4980-162B-4C78-9CE9-C2A44044EBD9}"/>
    <hyperlink ref="A101" r:id="rId100" xr:uid="{FE1F9797-D973-44D2-9027-5ABEBE72C79C}"/>
    <hyperlink ref="A102" r:id="rId101" xr:uid="{778D744C-C016-444A-AF0D-C2B18B185971}"/>
    <hyperlink ref="A103" r:id="rId102" xr:uid="{19BB879E-BE6C-4639-AD91-E5384504E928}"/>
    <hyperlink ref="A104" r:id="rId103" xr:uid="{1094A754-1453-49AD-AF08-2FB26AB3BD14}"/>
    <hyperlink ref="A105" r:id="rId104" xr:uid="{57C7101A-E7C3-4539-B1D9-A33DD0F71118}"/>
    <hyperlink ref="A106" r:id="rId105" xr:uid="{D8442CD3-D4E7-40B4-8698-B238F9432769}"/>
    <hyperlink ref="A107" r:id="rId106" xr:uid="{BCD2403D-50DB-4736-A398-F118EF7D0162}"/>
    <hyperlink ref="A108" r:id="rId107" xr:uid="{77AC3345-1EE2-4AF4-BA96-63BDCADF31B2}"/>
    <hyperlink ref="A109" r:id="rId108" xr:uid="{1C8439EF-FFEF-4107-A79A-E1BB61E92332}"/>
    <hyperlink ref="A110" r:id="rId109" xr:uid="{F0BDFC4D-045F-45BB-8E1E-2D17FC3C1379}"/>
    <hyperlink ref="A111" r:id="rId110" xr:uid="{8B38650A-443E-4E38-96EA-469398FC8E42}"/>
    <hyperlink ref="A112" r:id="rId111" xr:uid="{784DF8D6-1669-497D-A43A-BC6F79CEBC4F}"/>
    <hyperlink ref="A113" r:id="rId112" xr:uid="{D9C70462-E140-4DF1-8188-8C6FD67E55CA}"/>
    <hyperlink ref="A114" r:id="rId113" xr:uid="{4B91B71F-4E77-4B11-9946-B6B910154F15}"/>
    <hyperlink ref="A115" r:id="rId114" xr:uid="{DF7B7389-1E41-4557-B279-BF733FA19D82}"/>
    <hyperlink ref="A116" r:id="rId115" xr:uid="{BE2AB6C6-4FF7-4A2D-B72F-863FD6341A50}"/>
    <hyperlink ref="A117" r:id="rId116" xr:uid="{A7E67A93-743B-4353-B6D0-CECFB5313594}"/>
    <hyperlink ref="A118" r:id="rId117" xr:uid="{6F407B46-2CA3-4E9E-A034-6491F6D4C555}"/>
    <hyperlink ref="A119" r:id="rId118" xr:uid="{A7E6A305-5FDE-4FC1-9F7A-1507C85257CF}"/>
    <hyperlink ref="A120" r:id="rId119" xr:uid="{A9F62A23-D1AA-400B-BB20-AC095C8DF79A}"/>
    <hyperlink ref="A121" r:id="rId120" xr:uid="{5680474B-3311-4B27-B61F-4646B6059F85}"/>
    <hyperlink ref="A122" r:id="rId121" xr:uid="{07FAE4FC-4542-4FDE-A721-653AD84B7C19}"/>
    <hyperlink ref="A123" r:id="rId122" xr:uid="{950EA159-2050-4191-996E-B4163F98854C}"/>
    <hyperlink ref="A124" r:id="rId123" xr:uid="{5FB7FFA5-BAD5-48B5-98C0-59F6FC8AA5CC}"/>
    <hyperlink ref="A125" r:id="rId124" xr:uid="{603242AA-D1D9-42D7-B20D-C5B3EA39F7EF}"/>
    <hyperlink ref="A126" r:id="rId125" xr:uid="{5CF4CCB0-F1DE-436D-95FF-A8164A07FB02}"/>
    <hyperlink ref="A127" r:id="rId126" xr:uid="{0A02BAD1-B84F-4E63-9100-5AA820792E7B}"/>
    <hyperlink ref="A128" r:id="rId127" xr:uid="{EF946A70-9063-4759-B789-2EDF73FDC3A0}"/>
    <hyperlink ref="A129" r:id="rId128" xr:uid="{F8405C08-14C9-4CEC-ABA1-4C18660254B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1EB35-EE0A-4D73-A607-3E9A42CEC09B}">
  <dimension ref="A1:U134"/>
  <sheetViews>
    <sheetView topLeftCell="A38" workbookViewId="0">
      <selection activeCell="O1" sqref="O1:U39"/>
    </sheetView>
  </sheetViews>
  <sheetFormatPr baseColWidth="10" defaultColWidth="8.83203125" defaultRowHeight="18"/>
  <sheetData>
    <row r="1" spans="1:21" ht="38">
      <c r="A1" s="2" t="s">
        <v>5</v>
      </c>
      <c r="B1" s="2" t="s">
        <v>6</v>
      </c>
      <c r="C1" s="2" t="s">
        <v>7</v>
      </c>
      <c r="D1" s="2" t="s">
        <v>8</v>
      </c>
      <c r="E1" s="2" t="s">
        <v>9</v>
      </c>
      <c r="F1" s="2" t="s">
        <v>10</v>
      </c>
      <c r="G1" s="2" t="s">
        <v>11</v>
      </c>
      <c r="H1" s="2" t="s">
        <v>12</v>
      </c>
      <c r="I1" s="2" t="s">
        <v>13</v>
      </c>
      <c r="J1" s="2" t="s">
        <v>14</v>
      </c>
      <c r="K1" s="2" t="s">
        <v>15</v>
      </c>
      <c r="Q1" t="s">
        <v>712</v>
      </c>
      <c r="R1" t="s">
        <v>713</v>
      </c>
      <c r="S1" t="s">
        <v>714</v>
      </c>
      <c r="T1" t="s">
        <v>715</v>
      </c>
      <c r="U1" t="s">
        <v>716</v>
      </c>
    </row>
    <row r="2" spans="1:21">
      <c r="A2" s="3" t="s">
        <v>681</v>
      </c>
      <c r="B2" s="4" t="s">
        <v>682</v>
      </c>
      <c r="C2" s="4" t="s">
        <v>135</v>
      </c>
      <c r="D2" s="4" t="s">
        <v>19</v>
      </c>
      <c r="E2" s="5">
        <v>44215</v>
      </c>
      <c r="F2" s="4"/>
      <c r="G2" s="4" t="s">
        <v>20</v>
      </c>
      <c r="H2" s="4" t="s">
        <v>683</v>
      </c>
      <c r="I2" s="4" t="s">
        <v>20</v>
      </c>
      <c r="J2" s="4"/>
      <c r="K2" s="4" t="s">
        <v>684</v>
      </c>
      <c r="O2" t="s">
        <v>564</v>
      </c>
      <c r="P2" t="s">
        <v>602</v>
      </c>
      <c r="Q2">
        <f>COUNTIF($B$2:$B$139,"*" &amp; O2 &amp; "*")</f>
        <v>0</v>
      </c>
      <c r="R2">
        <f>COUNTIFS($B$2:$B$139,"*"&amp; O2 &amp;"*",$D$2:$D$139,"未対応" )</f>
        <v>0</v>
      </c>
      <c r="S2">
        <f t="shared" ref="S2:S38" si="0">COUNTIFS($B$2:$B$139,"*"&amp; O2 &amp;"*",$D$2:$D$139,"処理中" )</f>
        <v>0</v>
      </c>
      <c r="T2">
        <f>COUNTIFS($B$2:$B$139,"*"&amp; O2 &amp;"*",$D$2:$D$139,"処理済み" )</f>
        <v>0</v>
      </c>
      <c r="U2">
        <f t="shared" ref="U2:U38" si="1">COUNTIFS($B$2:$B$139,"*"&amp; O2 &amp;"*",$D$2:$D$139,"完了" )</f>
        <v>0</v>
      </c>
    </row>
    <row r="3" spans="1:21">
      <c r="A3" s="3" t="s">
        <v>685</v>
      </c>
      <c r="B3" s="4" t="s">
        <v>686</v>
      </c>
      <c r="C3" s="4" t="s">
        <v>135</v>
      </c>
      <c r="D3" s="4" t="s">
        <v>146</v>
      </c>
      <c r="E3" s="5">
        <v>44215</v>
      </c>
      <c r="F3" s="4"/>
      <c r="G3" s="4" t="s">
        <v>203</v>
      </c>
      <c r="H3" s="4" t="s">
        <v>687</v>
      </c>
      <c r="I3" s="4" t="s">
        <v>688</v>
      </c>
      <c r="J3" s="4"/>
      <c r="K3" s="4" t="s">
        <v>689</v>
      </c>
      <c r="O3" t="s">
        <v>565</v>
      </c>
      <c r="P3" t="s">
        <v>603</v>
      </c>
      <c r="Q3">
        <f t="shared" ref="Q3:Q39" si="2">COUNTIF($B$2:$B$139,"*" &amp; O3 &amp; "*")</f>
        <v>1</v>
      </c>
      <c r="R3">
        <f t="shared" ref="R3:R39" si="3">COUNTIFS($B$2:$B$139,"*"&amp; O3 &amp;"*",$D$2:$D$139,"未対応" )</f>
        <v>0</v>
      </c>
      <c r="S3">
        <f t="shared" si="0"/>
        <v>0</v>
      </c>
      <c r="T3">
        <f t="shared" ref="T3:T39" si="4">COUNTIFS($B$2:$B$139,"*"&amp; O3 &amp;"*",$D$2:$D$139,"処理済み" )</f>
        <v>0</v>
      </c>
      <c r="U3">
        <f t="shared" si="1"/>
        <v>1</v>
      </c>
    </row>
    <row r="4" spans="1:21" ht="238">
      <c r="A4" s="3" t="s">
        <v>511</v>
      </c>
      <c r="B4" s="4" t="s">
        <v>512</v>
      </c>
      <c r="C4" s="4" t="s">
        <v>690</v>
      </c>
      <c r="D4" s="4" t="s">
        <v>19</v>
      </c>
      <c r="E4" s="5">
        <v>44214</v>
      </c>
      <c r="F4" s="4"/>
      <c r="G4" s="4" t="s">
        <v>20</v>
      </c>
      <c r="H4" s="6" t="s">
        <v>513</v>
      </c>
      <c r="I4" s="4"/>
      <c r="J4" s="4"/>
      <c r="K4" s="4" t="s">
        <v>42</v>
      </c>
      <c r="O4" t="s">
        <v>566</v>
      </c>
      <c r="P4" t="s">
        <v>604</v>
      </c>
      <c r="Q4">
        <f t="shared" si="2"/>
        <v>4</v>
      </c>
      <c r="R4">
        <f t="shared" si="3"/>
        <v>1</v>
      </c>
      <c r="S4">
        <f t="shared" si="0"/>
        <v>0</v>
      </c>
      <c r="T4">
        <f t="shared" si="4"/>
        <v>0</v>
      </c>
      <c r="U4">
        <f t="shared" si="1"/>
        <v>3</v>
      </c>
    </row>
    <row r="5" spans="1:21" ht="153">
      <c r="A5" s="3" t="s">
        <v>514</v>
      </c>
      <c r="B5" s="4" t="s">
        <v>515</v>
      </c>
      <c r="C5" s="4" t="s">
        <v>690</v>
      </c>
      <c r="D5" s="4" t="s">
        <v>19</v>
      </c>
      <c r="E5" s="5">
        <v>44214</v>
      </c>
      <c r="F5" s="4"/>
      <c r="G5" s="4" t="s">
        <v>20</v>
      </c>
      <c r="H5" s="6" t="s">
        <v>516</v>
      </c>
      <c r="I5" s="4"/>
      <c r="J5" s="4"/>
      <c r="K5" s="4"/>
      <c r="O5" t="s">
        <v>567</v>
      </c>
      <c r="P5" t="s">
        <v>605</v>
      </c>
      <c r="Q5">
        <f t="shared" si="2"/>
        <v>5</v>
      </c>
      <c r="R5">
        <f t="shared" si="3"/>
        <v>1</v>
      </c>
      <c r="S5">
        <f t="shared" si="0"/>
        <v>0</v>
      </c>
      <c r="T5">
        <f t="shared" si="4"/>
        <v>0</v>
      </c>
      <c r="U5">
        <f t="shared" si="1"/>
        <v>4</v>
      </c>
    </row>
    <row r="6" spans="1:21" ht="409.6">
      <c r="A6" s="3" t="s">
        <v>517</v>
      </c>
      <c r="B6" s="4" t="s">
        <v>518</v>
      </c>
      <c r="C6" s="4" t="s">
        <v>381</v>
      </c>
      <c r="D6" s="4" t="s">
        <v>19</v>
      </c>
      <c r="E6" s="5">
        <v>44214</v>
      </c>
      <c r="F6" s="4"/>
      <c r="G6" s="4" t="s">
        <v>20</v>
      </c>
      <c r="H6" s="6" t="s">
        <v>519</v>
      </c>
      <c r="I6" s="4"/>
      <c r="J6" s="4"/>
      <c r="K6" s="4" t="s">
        <v>42</v>
      </c>
      <c r="O6" t="s">
        <v>568</v>
      </c>
      <c r="P6" t="s">
        <v>606</v>
      </c>
      <c r="Q6">
        <f t="shared" si="2"/>
        <v>15</v>
      </c>
      <c r="R6">
        <f t="shared" si="3"/>
        <v>11</v>
      </c>
      <c r="S6">
        <f t="shared" si="0"/>
        <v>0</v>
      </c>
      <c r="T6">
        <f t="shared" si="4"/>
        <v>1</v>
      </c>
      <c r="U6">
        <f t="shared" si="1"/>
        <v>3</v>
      </c>
    </row>
    <row r="7" spans="1:21" ht="409.6">
      <c r="A7" s="3" t="s">
        <v>520</v>
      </c>
      <c r="B7" s="4" t="s">
        <v>521</v>
      </c>
      <c r="C7" s="4" t="s">
        <v>690</v>
      </c>
      <c r="D7" s="4" t="s">
        <v>19</v>
      </c>
      <c r="E7" s="5">
        <v>44214</v>
      </c>
      <c r="F7" s="4"/>
      <c r="G7" s="4" t="s">
        <v>20</v>
      </c>
      <c r="H7" s="6" t="s">
        <v>522</v>
      </c>
      <c r="I7" s="4"/>
      <c r="J7" s="4"/>
      <c r="K7" s="4"/>
      <c r="O7" t="s">
        <v>569</v>
      </c>
      <c r="P7" t="s">
        <v>607</v>
      </c>
      <c r="Q7">
        <f t="shared" si="2"/>
        <v>1</v>
      </c>
      <c r="R7">
        <f t="shared" si="3"/>
        <v>1</v>
      </c>
      <c r="S7">
        <f t="shared" si="0"/>
        <v>0</v>
      </c>
      <c r="T7">
        <f t="shared" si="4"/>
        <v>0</v>
      </c>
      <c r="U7">
        <f t="shared" si="1"/>
        <v>0</v>
      </c>
    </row>
    <row r="8" spans="1:21" ht="388">
      <c r="A8" s="3" t="s">
        <v>523</v>
      </c>
      <c r="B8" s="4" t="s">
        <v>524</v>
      </c>
      <c r="C8" s="4" t="s">
        <v>293</v>
      </c>
      <c r="D8" s="4" t="s">
        <v>19</v>
      </c>
      <c r="E8" s="4"/>
      <c r="F8" s="4"/>
      <c r="G8" s="4" t="s">
        <v>310</v>
      </c>
      <c r="H8" s="6" t="s">
        <v>525</v>
      </c>
      <c r="I8" s="4"/>
      <c r="J8" s="4"/>
      <c r="K8" s="4" t="s">
        <v>42</v>
      </c>
      <c r="O8" t="s">
        <v>570</v>
      </c>
      <c r="P8" t="s">
        <v>608</v>
      </c>
      <c r="Q8">
        <f t="shared" si="2"/>
        <v>3</v>
      </c>
      <c r="R8">
        <f t="shared" si="3"/>
        <v>0</v>
      </c>
      <c r="S8">
        <f t="shared" si="0"/>
        <v>0</v>
      </c>
      <c r="T8">
        <f t="shared" si="4"/>
        <v>0</v>
      </c>
      <c r="U8">
        <f t="shared" si="1"/>
        <v>3</v>
      </c>
    </row>
    <row r="9" spans="1:21" ht="409.6">
      <c r="A9" s="3" t="s">
        <v>526</v>
      </c>
      <c r="B9" s="4" t="s">
        <v>527</v>
      </c>
      <c r="C9" s="4" t="s">
        <v>690</v>
      </c>
      <c r="D9" s="4" t="s">
        <v>19</v>
      </c>
      <c r="E9" s="5">
        <v>44214</v>
      </c>
      <c r="F9" s="4"/>
      <c r="G9" s="4" t="s">
        <v>20</v>
      </c>
      <c r="H9" s="6" t="s">
        <v>528</v>
      </c>
      <c r="I9" s="4"/>
      <c r="J9" s="4"/>
      <c r="K9" s="4"/>
      <c r="O9" t="s">
        <v>571</v>
      </c>
      <c r="P9" t="s">
        <v>609</v>
      </c>
      <c r="Q9">
        <f t="shared" si="2"/>
        <v>0</v>
      </c>
      <c r="R9">
        <f t="shared" si="3"/>
        <v>0</v>
      </c>
      <c r="S9">
        <f t="shared" si="0"/>
        <v>0</v>
      </c>
      <c r="T9">
        <f t="shared" si="4"/>
        <v>0</v>
      </c>
      <c r="U9">
        <f t="shared" si="1"/>
        <v>0</v>
      </c>
    </row>
    <row r="10" spans="1:21" ht="272">
      <c r="A10" s="3" t="s">
        <v>529</v>
      </c>
      <c r="B10" s="4" t="s">
        <v>530</v>
      </c>
      <c r="C10" s="4" t="s">
        <v>690</v>
      </c>
      <c r="D10" s="4" t="s">
        <v>19</v>
      </c>
      <c r="E10" s="5">
        <v>44214</v>
      </c>
      <c r="F10" s="4"/>
      <c r="G10" s="4" t="s">
        <v>20</v>
      </c>
      <c r="H10" s="6" t="s">
        <v>531</v>
      </c>
      <c r="I10" s="4"/>
      <c r="J10" s="4"/>
      <c r="K10" s="4"/>
      <c r="O10" t="s">
        <v>572</v>
      </c>
      <c r="P10" t="s">
        <v>610</v>
      </c>
      <c r="Q10">
        <f t="shared" si="2"/>
        <v>10</v>
      </c>
      <c r="R10">
        <f t="shared" si="3"/>
        <v>3</v>
      </c>
      <c r="S10">
        <f t="shared" si="0"/>
        <v>0</v>
      </c>
      <c r="T10">
        <f t="shared" si="4"/>
        <v>2</v>
      </c>
      <c r="U10">
        <f t="shared" si="1"/>
        <v>5</v>
      </c>
    </row>
    <row r="11" spans="1:21" ht="372">
      <c r="A11" s="3" t="s">
        <v>532</v>
      </c>
      <c r="B11" s="4" t="s">
        <v>533</v>
      </c>
      <c r="C11" s="4" t="s">
        <v>690</v>
      </c>
      <c r="D11" s="4" t="s">
        <v>19</v>
      </c>
      <c r="E11" s="5">
        <v>44214</v>
      </c>
      <c r="F11" s="4"/>
      <c r="G11" s="4" t="s">
        <v>20</v>
      </c>
      <c r="H11" s="6" t="s">
        <v>534</v>
      </c>
      <c r="I11" s="4"/>
      <c r="J11" s="4"/>
      <c r="K11" s="4"/>
      <c r="O11" t="s">
        <v>573</v>
      </c>
      <c r="P11" t="s">
        <v>611</v>
      </c>
      <c r="Q11">
        <f t="shared" si="2"/>
        <v>3</v>
      </c>
      <c r="R11">
        <f t="shared" si="3"/>
        <v>1</v>
      </c>
      <c r="S11">
        <f t="shared" si="0"/>
        <v>0</v>
      </c>
      <c r="T11">
        <f t="shared" si="4"/>
        <v>1</v>
      </c>
      <c r="U11">
        <f t="shared" si="1"/>
        <v>1</v>
      </c>
    </row>
    <row r="12" spans="1:21">
      <c r="A12" s="3" t="s">
        <v>535</v>
      </c>
      <c r="B12" s="4" t="s">
        <v>536</v>
      </c>
      <c r="C12" s="4" t="s">
        <v>690</v>
      </c>
      <c r="D12" s="4" t="s">
        <v>19</v>
      </c>
      <c r="E12" s="5">
        <v>44214</v>
      </c>
      <c r="F12" s="4"/>
      <c r="G12" s="4" t="s">
        <v>20</v>
      </c>
      <c r="H12" s="4" t="s">
        <v>537</v>
      </c>
      <c r="I12" s="4"/>
      <c r="J12" s="4"/>
      <c r="K12" s="4"/>
      <c r="O12" t="s">
        <v>574</v>
      </c>
      <c r="P12" t="s">
        <v>612</v>
      </c>
      <c r="Q12">
        <f t="shared" si="2"/>
        <v>13</v>
      </c>
      <c r="R12">
        <f t="shared" si="3"/>
        <v>2</v>
      </c>
      <c r="S12">
        <f t="shared" si="0"/>
        <v>4</v>
      </c>
      <c r="T12">
        <f t="shared" si="4"/>
        <v>0</v>
      </c>
      <c r="U12">
        <f t="shared" si="1"/>
        <v>7</v>
      </c>
    </row>
    <row r="13" spans="1:21" ht="409.6">
      <c r="A13" s="3" t="s">
        <v>538</v>
      </c>
      <c r="B13" s="4" t="s">
        <v>539</v>
      </c>
      <c r="C13" s="4" t="s">
        <v>690</v>
      </c>
      <c r="D13" s="4" t="s">
        <v>19</v>
      </c>
      <c r="E13" s="5">
        <v>44214</v>
      </c>
      <c r="F13" s="4"/>
      <c r="G13" s="4" t="s">
        <v>20</v>
      </c>
      <c r="H13" s="6" t="s">
        <v>540</v>
      </c>
      <c r="I13" s="4"/>
      <c r="J13" s="4"/>
      <c r="K13" s="4"/>
      <c r="O13" t="s">
        <v>575</v>
      </c>
      <c r="P13" t="s">
        <v>613</v>
      </c>
      <c r="Q13">
        <f t="shared" si="2"/>
        <v>10</v>
      </c>
      <c r="R13">
        <f t="shared" si="3"/>
        <v>10</v>
      </c>
      <c r="S13">
        <f t="shared" si="0"/>
        <v>0</v>
      </c>
      <c r="T13">
        <f t="shared" si="4"/>
        <v>0</v>
      </c>
      <c r="U13">
        <f t="shared" si="1"/>
        <v>0</v>
      </c>
    </row>
    <row r="14" spans="1:21" ht="409.6">
      <c r="A14" s="3" t="s">
        <v>499</v>
      </c>
      <c r="B14" s="4" t="s">
        <v>500</v>
      </c>
      <c r="C14" s="4" t="s">
        <v>690</v>
      </c>
      <c r="D14" s="4" t="s">
        <v>19</v>
      </c>
      <c r="E14" s="5">
        <v>44214</v>
      </c>
      <c r="F14" s="4"/>
      <c r="G14" s="4" t="s">
        <v>20</v>
      </c>
      <c r="H14" s="6" t="s">
        <v>501</v>
      </c>
      <c r="I14" s="4"/>
      <c r="J14" s="4"/>
      <c r="K14" s="4"/>
      <c r="O14" t="s">
        <v>576</v>
      </c>
      <c r="P14" t="s">
        <v>614</v>
      </c>
      <c r="Q14">
        <f t="shared" si="2"/>
        <v>2</v>
      </c>
      <c r="R14">
        <f t="shared" si="3"/>
        <v>2</v>
      </c>
      <c r="S14">
        <f t="shared" si="0"/>
        <v>0</v>
      </c>
      <c r="T14">
        <f t="shared" si="4"/>
        <v>0</v>
      </c>
      <c r="U14">
        <f t="shared" si="1"/>
        <v>0</v>
      </c>
    </row>
    <row r="15" spans="1:21" ht="409.6">
      <c r="A15" s="3" t="s">
        <v>502</v>
      </c>
      <c r="B15" s="4" t="s">
        <v>503</v>
      </c>
      <c r="C15" s="4" t="s">
        <v>690</v>
      </c>
      <c r="D15" s="4" t="s">
        <v>19</v>
      </c>
      <c r="E15" s="5">
        <v>44214</v>
      </c>
      <c r="F15" s="4"/>
      <c r="G15" s="4" t="s">
        <v>20</v>
      </c>
      <c r="H15" s="6" t="s">
        <v>541</v>
      </c>
      <c r="I15" s="4" t="s">
        <v>20</v>
      </c>
      <c r="J15" s="4"/>
      <c r="K15" s="4" t="s">
        <v>52</v>
      </c>
      <c r="O15" t="s">
        <v>577</v>
      </c>
      <c r="P15" t="s">
        <v>615</v>
      </c>
      <c r="Q15">
        <f t="shared" si="2"/>
        <v>7</v>
      </c>
      <c r="R15">
        <f t="shared" si="3"/>
        <v>1</v>
      </c>
      <c r="S15">
        <f t="shared" si="0"/>
        <v>1</v>
      </c>
      <c r="T15">
        <f t="shared" si="4"/>
        <v>2</v>
      </c>
      <c r="U15">
        <f t="shared" si="1"/>
        <v>3</v>
      </c>
    </row>
    <row r="16" spans="1:21" ht="238">
      <c r="A16" s="3" t="s">
        <v>505</v>
      </c>
      <c r="B16" s="4" t="s">
        <v>506</v>
      </c>
      <c r="C16" s="4" t="s">
        <v>690</v>
      </c>
      <c r="D16" s="4" t="s">
        <v>19</v>
      </c>
      <c r="E16" s="5">
        <v>44214</v>
      </c>
      <c r="F16" s="4"/>
      <c r="G16" s="4" t="s">
        <v>20</v>
      </c>
      <c r="H16" s="6" t="s">
        <v>507</v>
      </c>
      <c r="I16" s="4"/>
      <c r="J16" s="4"/>
      <c r="K16" s="4"/>
      <c r="O16" t="s">
        <v>578</v>
      </c>
      <c r="P16" t="s">
        <v>616</v>
      </c>
      <c r="Q16">
        <f t="shared" si="2"/>
        <v>2</v>
      </c>
      <c r="R16">
        <f t="shared" si="3"/>
        <v>1</v>
      </c>
      <c r="S16">
        <f t="shared" si="0"/>
        <v>0</v>
      </c>
      <c r="T16">
        <f t="shared" si="4"/>
        <v>0</v>
      </c>
      <c r="U16">
        <f t="shared" si="1"/>
        <v>1</v>
      </c>
    </row>
    <row r="17" spans="1:21" ht="306">
      <c r="A17" s="3" t="s">
        <v>16</v>
      </c>
      <c r="B17" s="4" t="s">
        <v>17</v>
      </c>
      <c r="C17" s="4" t="s">
        <v>690</v>
      </c>
      <c r="D17" s="4" t="s">
        <v>19</v>
      </c>
      <c r="E17" s="5">
        <v>44214</v>
      </c>
      <c r="F17" s="4"/>
      <c r="G17" s="4" t="s">
        <v>20</v>
      </c>
      <c r="H17" s="6" t="s">
        <v>21</v>
      </c>
      <c r="I17" s="4"/>
      <c r="J17" s="4"/>
      <c r="K17" s="4"/>
      <c r="O17" t="s">
        <v>579</v>
      </c>
      <c r="P17" t="s">
        <v>617</v>
      </c>
      <c r="Q17">
        <f t="shared" si="2"/>
        <v>7</v>
      </c>
      <c r="R17">
        <f t="shared" si="3"/>
        <v>4</v>
      </c>
      <c r="S17">
        <f t="shared" si="0"/>
        <v>0</v>
      </c>
      <c r="T17">
        <f t="shared" si="4"/>
        <v>0</v>
      </c>
      <c r="U17">
        <f t="shared" si="1"/>
        <v>3</v>
      </c>
    </row>
    <row r="18" spans="1:21" ht="409.6">
      <c r="A18" s="3" t="s">
        <v>22</v>
      </c>
      <c r="B18" s="4" t="s">
        <v>23</v>
      </c>
      <c r="C18" s="4" t="s">
        <v>18</v>
      </c>
      <c r="D18" s="4" t="s">
        <v>19</v>
      </c>
      <c r="E18" s="5">
        <v>44214</v>
      </c>
      <c r="F18" s="4"/>
      <c r="G18" s="4" t="s">
        <v>24</v>
      </c>
      <c r="H18" s="6" t="s">
        <v>25</v>
      </c>
      <c r="I18" s="4"/>
      <c r="J18" s="4"/>
      <c r="K18" s="4" t="s">
        <v>26</v>
      </c>
      <c r="O18" t="s">
        <v>580</v>
      </c>
      <c r="P18" t="s">
        <v>618</v>
      </c>
      <c r="Q18">
        <f t="shared" si="2"/>
        <v>16</v>
      </c>
      <c r="R18">
        <f t="shared" si="3"/>
        <v>12</v>
      </c>
      <c r="S18">
        <f t="shared" si="0"/>
        <v>0</v>
      </c>
      <c r="T18">
        <f t="shared" si="4"/>
        <v>0</v>
      </c>
      <c r="U18">
        <f t="shared" si="1"/>
        <v>4</v>
      </c>
    </row>
    <row r="19" spans="1:21">
      <c r="A19" s="3" t="s">
        <v>27</v>
      </c>
      <c r="B19" s="4" t="s">
        <v>28</v>
      </c>
      <c r="C19" s="4" t="s">
        <v>29</v>
      </c>
      <c r="D19" s="4" t="s">
        <v>30</v>
      </c>
      <c r="E19" s="5">
        <v>44214</v>
      </c>
      <c r="F19" s="5">
        <v>44214</v>
      </c>
      <c r="G19" s="4" t="s">
        <v>20</v>
      </c>
      <c r="H19" s="4" t="s">
        <v>31</v>
      </c>
      <c r="I19" s="4"/>
      <c r="J19" s="4"/>
      <c r="K19" s="4"/>
      <c r="O19" t="s">
        <v>581</v>
      </c>
      <c r="P19" t="s">
        <v>619</v>
      </c>
      <c r="Q19">
        <f t="shared" si="2"/>
        <v>8</v>
      </c>
      <c r="R19">
        <f t="shared" si="3"/>
        <v>2</v>
      </c>
      <c r="S19">
        <f t="shared" si="0"/>
        <v>0</v>
      </c>
      <c r="T19">
        <f t="shared" si="4"/>
        <v>6</v>
      </c>
      <c r="U19">
        <f t="shared" si="1"/>
        <v>0</v>
      </c>
    </row>
    <row r="20" spans="1:21" ht="388">
      <c r="A20" s="3" t="s">
        <v>32</v>
      </c>
      <c r="B20" s="4" t="s">
        <v>33</v>
      </c>
      <c r="C20" s="4" t="s">
        <v>34</v>
      </c>
      <c r="D20" s="4" t="s">
        <v>2</v>
      </c>
      <c r="E20" s="5">
        <v>44214</v>
      </c>
      <c r="F20" s="4"/>
      <c r="G20" s="4" t="s">
        <v>20</v>
      </c>
      <c r="H20" s="6" t="s">
        <v>35</v>
      </c>
      <c r="I20" s="4" t="s">
        <v>542</v>
      </c>
      <c r="J20" s="6" t="s">
        <v>691</v>
      </c>
      <c r="K20" s="4"/>
      <c r="O20" t="s">
        <v>582</v>
      </c>
      <c r="P20" t="s">
        <v>620</v>
      </c>
      <c r="Q20">
        <f t="shared" si="2"/>
        <v>2</v>
      </c>
      <c r="R20">
        <f t="shared" si="3"/>
        <v>1</v>
      </c>
      <c r="S20">
        <f t="shared" si="0"/>
        <v>1</v>
      </c>
      <c r="T20">
        <f t="shared" si="4"/>
        <v>0</v>
      </c>
      <c r="U20">
        <f t="shared" si="1"/>
        <v>0</v>
      </c>
    </row>
    <row r="21" spans="1:21" ht="409.6">
      <c r="A21" s="3" t="s">
        <v>36</v>
      </c>
      <c r="B21" s="4" t="s">
        <v>37</v>
      </c>
      <c r="C21" s="4" t="s">
        <v>34</v>
      </c>
      <c r="D21" s="4" t="s">
        <v>2</v>
      </c>
      <c r="E21" s="5">
        <v>44214</v>
      </c>
      <c r="F21" s="4"/>
      <c r="G21" s="4" t="s">
        <v>20</v>
      </c>
      <c r="H21" s="6" t="s">
        <v>38</v>
      </c>
      <c r="I21" s="4" t="s">
        <v>542</v>
      </c>
      <c r="J21" s="6" t="s">
        <v>543</v>
      </c>
      <c r="K21" s="4" t="s">
        <v>26</v>
      </c>
      <c r="O21" t="s">
        <v>583</v>
      </c>
      <c r="P21" t="s">
        <v>621</v>
      </c>
      <c r="Q21">
        <f t="shared" si="2"/>
        <v>0</v>
      </c>
      <c r="R21">
        <f t="shared" si="3"/>
        <v>0</v>
      </c>
      <c r="S21">
        <f t="shared" si="0"/>
        <v>0</v>
      </c>
      <c r="T21">
        <f t="shared" si="4"/>
        <v>0</v>
      </c>
      <c r="U21">
        <f t="shared" si="1"/>
        <v>0</v>
      </c>
    </row>
    <row r="22" spans="1:21" ht="409.6">
      <c r="A22" s="3" t="s">
        <v>39</v>
      </c>
      <c r="B22" s="4" t="s">
        <v>40</v>
      </c>
      <c r="C22" s="4" t="s">
        <v>34</v>
      </c>
      <c r="D22" s="4" t="s">
        <v>2</v>
      </c>
      <c r="E22" s="5">
        <v>44211</v>
      </c>
      <c r="F22" s="4"/>
      <c r="G22" s="4" t="s">
        <v>20</v>
      </c>
      <c r="H22" s="6" t="s">
        <v>41</v>
      </c>
      <c r="I22" s="6" t="s">
        <v>544</v>
      </c>
      <c r="J22" s="6" t="s">
        <v>545</v>
      </c>
      <c r="K22" s="4" t="s">
        <v>42</v>
      </c>
      <c r="O22" t="s">
        <v>584</v>
      </c>
      <c r="P22" t="s">
        <v>622</v>
      </c>
      <c r="Q22">
        <f t="shared" si="2"/>
        <v>2</v>
      </c>
      <c r="R22">
        <f t="shared" si="3"/>
        <v>0</v>
      </c>
      <c r="S22">
        <f t="shared" si="0"/>
        <v>0</v>
      </c>
      <c r="T22">
        <f t="shared" si="4"/>
        <v>0</v>
      </c>
      <c r="U22">
        <f t="shared" si="1"/>
        <v>2</v>
      </c>
    </row>
    <row r="23" spans="1:21" ht="372">
      <c r="A23" s="3" t="s">
        <v>47</v>
      </c>
      <c r="B23" s="4" t="s">
        <v>48</v>
      </c>
      <c r="C23" s="4" t="s">
        <v>222</v>
      </c>
      <c r="D23" s="4" t="s">
        <v>2</v>
      </c>
      <c r="E23" s="5">
        <v>44211</v>
      </c>
      <c r="F23" s="4"/>
      <c r="G23" s="4" t="s">
        <v>49</v>
      </c>
      <c r="H23" s="6" t="s">
        <v>50</v>
      </c>
      <c r="I23" s="6" t="s">
        <v>51</v>
      </c>
      <c r="J23" s="6" t="s">
        <v>546</v>
      </c>
      <c r="K23" s="4" t="s">
        <v>52</v>
      </c>
      <c r="O23" t="s">
        <v>585</v>
      </c>
      <c r="P23" t="s">
        <v>623</v>
      </c>
      <c r="Q23">
        <f t="shared" si="2"/>
        <v>10</v>
      </c>
      <c r="R23">
        <f t="shared" si="3"/>
        <v>8</v>
      </c>
      <c r="S23">
        <f t="shared" si="0"/>
        <v>2</v>
      </c>
      <c r="T23">
        <f t="shared" si="4"/>
        <v>0</v>
      </c>
      <c r="U23">
        <f t="shared" si="1"/>
        <v>0</v>
      </c>
    </row>
    <row r="24" spans="1:21" ht="409.6">
      <c r="A24" s="3" t="s">
        <v>53</v>
      </c>
      <c r="B24" s="4" t="s">
        <v>54</v>
      </c>
      <c r="C24" s="4" t="s">
        <v>18</v>
      </c>
      <c r="D24" s="4" t="s">
        <v>19</v>
      </c>
      <c r="E24" s="4"/>
      <c r="F24" s="4"/>
      <c r="G24" s="4" t="s">
        <v>55</v>
      </c>
      <c r="H24" s="6" t="s">
        <v>56</v>
      </c>
      <c r="I24" s="4" t="s">
        <v>55</v>
      </c>
      <c r="J24" s="4"/>
      <c r="K24" s="6" t="s">
        <v>57</v>
      </c>
      <c r="O24" t="s">
        <v>586</v>
      </c>
      <c r="P24" t="s">
        <v>624</v>
      </c>
      <c r="Q24">
        <f t="shared" si="2"/>
        <v>0</v>
      </c>
      <c r="R24">
        <f t="shared" si="3"/>
        <v>0</v>
      </c>
      <c r="S24">
        <f t="shared" si="0"/>
        <v>0</v>
      </c>
      <c r="T24">
        <f t="shared" si="4"/>
        <v>0</v>
      </c>
      <c r="U24">
        <f t="shared" si="1"/>
        <v>0</v>
      </c>
    </row>
    <row r="25" spans="1:21" ht="323">
      <c r="A25" s="3" t="s">
        <v>58</v>
      </c>
      <c r="B25" s="4" t="s">
        <v>59</v>
      </c>
      <c r="C25" s="4" t="s">
        <v>60</v>
      </c>
      <c r="D25" s="4" t="s">
        <v>30</v>
      </c>
      <c r="E25" s="5">
        <v>44211</v>
      </c>
      <c r="F25" s="4"/>
      <c r="G25" s="4" t="s">
        <v>20</v>
      </c>
      <c r="H25" s="6" t="s">
        <v>61</v>
      </c>
      <c r="I25" s="4" t="s">
        <v>62</v>
      </c>
      <c r="J25" s="4" t="s">
        <v>63</v>
      </c>
      <c r="K25" s="6" t="s">
        <v>64</v>
      </c>
      <c r="O25" t="s">
        <v>587</v>
      </c>
      <c r="P25" t="s">
        <v>625</v>
      </c>
      <c r="Q25">
        <f t="shared" si="2"/>
        <v>0</v>
      </c>
      <c r="R25">
        <f t="shared" si="3"/>
        <v>0</v>
      </c>
      <c r="S25">
        <f t="shared" si="0"/>
        <v>0</v>
      </c>
      <c r="T25">
        <f t="shared" si="4"/>
        <v>0</v>
      </c>
      <c r="U25">
        <f t="shared" si="1"/>
        <v>0</v>
      </c>
    </row>
    <row r="26" spans="1:21" ht="409.6">
      <c r="A26" s="3" t="s">
        <v>65</v>
      </c>
      <c r="B26" s="4" t="s">
        <v>66</v>
      </c>
      <c r="C26" s="4" t="s">
        <v>34</v>
      </c>
      <c r="D26" s="4" t="s">
        <v>2</v>
      </c>
      <c r="E26" s="5">
        <v>44211</v>
      </c>
      <c r="F26" s="4"/>
      <c r="G26" s="4" t="s">
        <v>20</v>
      </c>
      <c r="H26" s="6" t="s">
        <v>67</v>
      </c>
      <c r="I26" s="6" t="s">
        <v>547</v>
      </c>
      <c r="J26" s="4" t="s">
        <v>548</v>
      </c>
      <c r="K26" s="4" t="s">
        <v>26</v>
      </c>
      <c r="O26" t="s">
        <v>588</v>
      </c>
      <c r="P26" t="s">
        <v>626</v>
      </c>
      <c r="Q26">
        <f t="shared" si="2"/>
        <v>0</v>
      </c>
      <c r="R26">
        <f t="shared" si="3"/>
        <v>0</v>
      </c>
      <c r="S26">
        <f t="shared" si="0"/>
        <v>0</v>
      </c>
      <c r="T26">
        <f t="shared" si="4"/>
        <v>0</v>
      </c>
      <c r="U26">
        <f t="shared" si="1"/>
        <v>0</v>
      </c>
    </row>
    <row r="27" spans="1:21" ht="238">
      <c r="A27" s="3" t="s">
        <v>68</v>
      </c>
      <c r="B27" s="4" t="s">
        <v>69</v>
      </c>
      <c r="C27" s="4" t="s">
        <v>70</v>
      </c>
      <c r="D27" s="4" t="s">
        <v>19</v>
      </c>
      <c r="E27" s="5">
        <v>44211</v>
      </c>
      <c r="F27" s="4"/>
      <c r="G27" s="4" t="s">
        <v>20</v>
      </c>
      <c r="H27" s="4"/>
      <c r="I27" s="4"/>
      <c r="J27" s="4"/>
      <c r="K27" s="6" t="s">
        <v>71</v>
      </c>
      <c r="O27" t="s">
        <v>589</v>
      </c>
      <c r="P27" t="s">
        <v>627</v>
      </c>
      <c r="Q27">
        <f t="shared" si="2"/>
        <v>0</v>
      </c>
      <c r="R27">
        <f t="shared" si="3"/>
        <v>0</v>
      </c>
      <c r="S27">
        <f t="shared" si="0"/>
        <v>0</v>
      </c>
      <c r="T27">
        <f t="shared" si="4"/>
        <v>0</v>
      </c>
      <c r="U27">
        <f t="shared" si="1"/>
        <v>0</v>
      </c>
    </row>
    <row r="28" spans="1:21" ht="388">
      <c r="A28" s="3" t="s">
        <v>72</v>
      </c>
      <c r="B28" s="4" t="s">
        <v>73</v>
      </c>
      <c r="C28" s="4" t="s">
        <v>34</v>
      </c>
      <c r="D28" s="4" t="s">
        <v>2</v>
      </c>
      <c r="E28" s="5">
        <v>44211</v>
      </c>
      <c r="F28" s="4"/>
      <c r="G28" s="4" t="s">
        <v>20</v>
      </c>
      <c r="H28" s="6" t="s">
        <v>74</v>
      </c>
      <c r="I28" s="4" t="s">
        <v>20</v>
      </c>
      <c r="J28" s="6" t="s">
        <v>549</v>
      </c>
      <c r="K28" s="4" t="s">
        <v>26</v>
      </c>
      <c r="O28" t="s">
        <v>590</v>
      </c>
      <c r="P28" t="s">
        <v>628</v>
      </c>
      <c r="Q28">
        <f t="shared" si="2"/>
        <v>0</v>
      </c>
      <c r="R28">
        <f t="shared" si="3"/>
        <v>0</v>
      </c>
      <c r="S28">
        <f t="shared" si="0"/>
        <v>0</v>
      </c>
      <c r="T28">
        <f t="shared" si="4"/>
        <v>0</v>
      </c>
      <c r="U28">
        <f t="shared" si="1"/>
        <v>0</v>
      </c>
    </row>
    <row r="29" spans="1:21">
      <c r="A29" s="3" t="s">
        <v>75</v>
      </c>
      <c r="B29" s="4" t="s">
        <v>76</v>
      </c>
      <c r="C29" s="4" t="s">
        <v>18</v>
      </c>
      <c r="D29" s="4" t="s">
        <v>19</v>
      </c>
      <c r="E29" s="4"/>
      <c r="F29" s="4"/>
      <c r="G29" s="4" t="s">
        <v>20</v>
      </c>
      <c r="H29" s="4" t="s">
        <v>77</v>
      </c>
      <c r="I29" s="4" t="s">
        <v>20</v>
      </c>
      <c r="J29" s="4"/>
      <c r="K29" s="4"/>
      <c r="O29" t="s">
        <v>591</v>
      </c>
      <c r="P29" t="s">
        <v>629</v>
      </c>
      <c r="Q29">
        <f t="shared" si="2"/>
        <v>0</v>
      </c>
      <c r="R29">
        <f t="shared" si="3"/>
        <v>0</v>
      </c>
      <c r="S29">
        <f t="shared" si="0"/>
        <v>0</v>
      </c>
      <c r="T29">
        <f t="shared" si="4"/>
        <v>0</v>
      </c>
      <c r="U29">
        <f t="shared" si="1"/>
        <v>0</v>
      </c>
    </row>
    <row r="30" spans="1:21">
      <c r="A30" s="3" t="s">
        <v>78</v>
      </c>
      <c r="B30" s="4" t="s">
        <v>79</v>
      </c>
      <c r="C30" s="4" t="s">
        <v>18</v>
      </c>
      <c r="D30" s="4" t="s">
        <v>19</v>
      </c>
      <c r="E30" s="5">
        <v>44211</v>
      </c>
      <c r="F30" s="4"/>
      <c r="G30" s="4" t="s">
        <v>20</v>
      </c>
      <c r="H30" s="4"/>
      <c r="I30" s="4"/>
      <c r="J30" s="4"/>
      <c r="K30" s="4"/>
      <c r="O30" t="s">
        <v>592</v>
      </c>
      <c r="P30" t="s">
        <v>630</v>
      </c>
      <c r="Q30">
        <f t="shared" si="2"/>
        <v>0</v>
      </c>
      <c r="R30">
        <f t="shared" si="3"/>
        <v>0</v>
      </c>
      <c r="S30">
        <f t="shared" si="0"/>
        <v>0</v>
      </c>
      <c r="T30">
        <f t="shared" si="4"/>
        <v>0</v>
      </c>
      <c r="U30">
        <f t="shared" si="1"/>
        <v>0</v>
      </c>
    </row>
    <row r="31" spans="1:21" ht="409.6">
      <c r="A31" s="3" t="s">
        <v>80</v>
      </c>
      <c r="B31" s="4" t="s">
        <v>81</v>
      </c>
      <c r="C31" s="4" t="s">
        <v>60</v>
      </c>
      <c r="D31" s="4" t="s">
        <v>19</v>
      </c>
      <c r="E31" s="5">
        <v>44211</v>
      </c>
      <c r="F31" s="4"/>
      <c r="G31" s="4" t="s">
        <v>20</v>
      </c>
      <c r="H31" s="6" t="s">
        <v>82</v>
      </c>
      <c r="I31" s="4"/>
      <c r="J31" s="4"/>
      <c r="K31" s="6" t="s">
        <v>83</v>
      </c>
      <c r="O31" t="s">
        <v>593</v>
      </c>
      <c r="P31" t="s">
        <v>631</v>
      </c>
      <c r="Q31">
        <f t="shared" si="2"/>
        <v>0</v>
      </c>
      <c r="R31">
        <f t="shared" si="3"/>
        <v>0</v>
      </c>
      <c r="S31">
        <f t="shared" si="0"/>
        <v>0</v>
      </c>
      <c r="T31">
        <f t="shared" si="4"/>
        <v>0</v>
      </c>
      <c r="U31">
        <f t="shared" si="1"/>
        <v>0</v>
      </c>
    </row>
    <row r="32" spans="1:21" ht="409.6">
      <c r="A32" s="3" t="s">
        <v>84</v>
      </c>
      <c r="B32" s="4" t="s">
        <v>85</v>
      </c>
      <c r="C32" s="4" t="s">
        <v>18</v>
      </c>
      <c r="D32" s="4" t="s">
        <v>19</v>
      </c>
      <c r="E32" s="5">
        <v>44211</v>
      </c>
      <c r="F32" s="4"/>
      <c r="G32" s="4" t="s">
        <v>24</v>
      </c>
      <c r="H32" s="6" t="s">
        <v>86</v>
      </c>
      <c r="I32" s="4"/>
      <c r="J32" s="6" t="s">
        <v>87</v>
      </c>
      <c r="K32" s="6" t="s">
        <v>64</v>
      </c>
      <c r="O32" t="s">
        <v>594</v>
      </c>
      <c r="P32" t="s">
        <v>632</v>
      </c>
      <c r="Q32">
        <f t="shared" si="2"/>
        <v>0</v>
      </c>
      <c r="R32">
        <f t="shared" si="3"/>
        <v>0</v>
      </c>
      <c r="S32">
        <f t="shared" si="0"/>
        <v>0</v>
      </c>
      <c r="T32">
        <f t="shared" si="4"/>
        <v>0</v>
      </c>
      <c r="U32">
        <f t="shared" si="1"/>
        <v>0</v>
      </c>
    </row>
    <row r="33" spans="1:21" ht="409.6">
      <c r="A33" s="3" t="s">
        <v>88</v>
      </c>
      <c r="B33" s="4" t="s">
        <v>89</v>
      </c>
      <c r="C33" s="4" t="s">
        <v>94</v>
      </c>
      <c r="D33" s="4" t="s">
        <v>19</v>
      </c>
      <c r="E33" s="4"/>
      <c r="F33" s="4"/>
      <c r="G33" s="4" t="s">
        <v>20</v>
      </c>
      <c r="H33" s="6" t="s">
        <v>90</v>
      </c>
      <c r="I33" s="4" t="s">
        <v>20</v>
      </c>
      <c r="J33" s="4"/>
      <c r="K33" s="6" t="s">
        <v>91</v>
      </c>
      <c r="O33" t="s">
        <v>595</v>
      </c>
      <c r="P33" t="s">
        <v>633</v>
      </c>
      <c r="Q33">
        <f t="shared" si="2"/>
        <v>0</v>
      </c>
      <c r="R33">
        <f t="shared" si="3"/>
        <v>0</v>
      </c>
      <c r="S33">
        <f t="shared" si="0"/>
        <v>0</v>
      </c>
      <c r="T33">
        <f t="shared" si="4"/>
        <v>0</v>
      </c>
      <c r="U33">
        <f t="shared" si="1"/>
        <v>0</v>
      </c>
    </row>
    <row r="34" spans="1:21" ht="238">
      <c r="A34" s="3" t="s">
        <v>92</v>
      </c>
      <c r="B34" s="4" t="s">
        <v>93</v>
      </c>
      <c r="C34" s="4" t="s">
        <v>94</v>
      </c>
      <c r="D34" s="4" t="s">
        <v>19</v>
      </c>
      <c r="E34" s="5">
        <v>44211</v>
      </c>
      <c r="F34" s="4"/>
      <c r="G34" s="4" t="s">
        <v>20</v>
      </c>
      <c r="H34" s="6" t="s">
        <v>95</v>
      </c>
      <c r="I34" s="4" t="s">
        <v>20</v>
      </c>
      <c r="J34" s="4"/>
      <c r="K34" s="4"/>
      <c r="O34" t="s">
        <v>596</v>
      </c>
      <c r="P34" t="s">
        <v>634</v>
      </c>
      <c r="Q34">
        <f t="shared" si="2"/>
        <v>0</v>
      </c>
      <c r="R34">
        <f t="shared" si="3"/>
        <v>0</v>
      </c>
      <c r="S34">
        <f t="shared" si="0"/>
        <v>0</v>
      </c>
      <c r="T34">
        <f t="shared" si="4"/>
        <v>0</v>
      </c>
      <c r="U34">
        <f t="shared" si="1"/>
        <v>0</v>
      </c>
    </row>
    <row r="35" spans="1:21" ht="221">
      <c r="A35" s="3" t="s">
        <v>96</v>
      </c>
      <c r="B35" s="4" t="s">
        <v>97</v>
      </c>
      <c r="C35" s="4" t="s">
        <v>18</v>
      </c>
      <c r="D35" s="4" t="s">
        <v>19</v>
      </c>
      <c r="E35" s="5">
        <v>44211</v>
      </c>
      <c r="F35" s="4"/>
      <c r="G35" s="4" t="s">
        <v>24</v>
      </c>
      <c r="H35" s="6" t="s">
        <v>98</v>
      </c>
      <c r="I35" s="4" t="s">
        <v>99</v>
      </c>
      <c r="J35" s="6" t="s">
        <v>100</v>
      </c>
      <c r="K35" s="4" t="s">
        <v>52</v>
      </c>
      <c r="O35" t="s">
        <v>597</v>
      </c>
      <c r="P35" t="s">
        <v>635</v>
      </c>
      <c r="Q35">
        <f t="shared" si="2"/>
        <v>0</v>
      </c>
      <c r="R35">
        <f t="shared" si="3"/>
        <v>0</v>
      </c>
      <c r="S35">
        <f t="shared" si="0"/>
        <v>0</v>
      </c>
      <c r="T35">
        <f t="shared" si="4"/>
        <v>0</v>
      </c>
      <c r="U35">
        <f t="shared" si="1"/>
        <v>0</v>
      </c>
    </row>
    <row r="36" spans="1:21">
      <c r="A36" s="3" t="s">
        <v>101</v>
      </c>
      <c r="B36" s="4" t="s">
        <v>692</v>
      </c>
      <c r="C36" s="4" t="s">
        <v>70</v>
      </c>
      <c r="D36" s="4" t="s">
        <v>19</v>
      </c>
      <c r="E36" s="4"/>
      <c r="F36" s="4"/>
      <c r="G36" s="4" t="s">
        <v>20</v>
      </c>
      <c r="H36" s="4" t="s">
        <v>103</v>
      </c>
      <c r="I36" s="4"/>
      <c r="J36" s="4"/>
      <c r="K36" s="4" t="s">
        <v>104</v>
      </c>
      <c r="O36" t="s">
        <v>598</v>
      </c>
      <c r="P36" t="s">
        <v>636</v>
      </c>
      <c r="Q36">
        <f t="shared" si="2"/>
        <v>0</v>
      </c>
      <c r="R36">
        <f t="shared" si="3"/>
        <v>0</v>
      </c>
      <c r="S36">
        <f t="shared" si="0"/>
        <v>0</v>
      </c>
      <c r="T36">
        <f t="shared" si="4"/>
        <v>0</v>
      </c>
      <c r="U36">
        <f t="shared" si="1"/>
        <v>0</v>
      </c>
    </row>
    <row r="37" spans="1:21" ht="372">
      <c r="A37" s="3" t="s">
        <v>105</v>
      </c>
      <c r="B37" s="4" t="s">
        <v>106</v>
      </c>
      <c r="C37" s="4" t="s">
        <v>70</v>
      </c>
      <c r="D37" s="4" t="s">
        <v>19</v>
      </c>
      <c r="E37" s="4"/>
      <c r="F37" s="4"/>
      <c r="G37" s="4" t="s">
        <v>20</v>
      </c>
      <c r="H37" s="6" t="s">
        <v>107</v>
      </c>
      <c r="I37" s="4"/>
      <c r="J37" s="4" t="s">
        <v>108</v>
      </c>
      <c r="K37" s="4"/>
      <c r="O37" t="s">
        <v>599</v>
      </c>
      <c r="P37" t="s">
        <v>637</v>
      </c>
      <c r="Q37">
        <f t="shared" si="2"/>
        <v>0</v>
      </c>
      <c r="R37">
        <f t="shared" si="3"/>
        <v>0</v>
      </c>
      <c r="S37">
        <f t="shared" si="0"/>
        <v>0</v>
      </c>
      <c r="T37">
        <f t="shared" si="4"/>
        <v>0</v>
      </c>
      <c r="U37">
        <f t="shared" si="1"/>
        <v>0</v>
      </c>
    </row>
    <row r="38" spans="1:21" ht="409.6">
      <c r="A38" s="3" t="s">
        <v>109</v>
      </c>
      <c r="B38" s="4" t="s">
        <v>110</v>
      </c>
      <c r="C38" s="4" t="s">
        <v>18</v>
      </c>
      <c r="D38" s="4" t="s">
        <v>19</v>
      </c>
      <c r="E38" s="4"/>
      <c r="F38" s="4"/>
      <c r="G38" s="4" t="s">
        <v>24</v>
      </c>
      <c r="H38" s="6" t="s">
        <v>111</v>
      </c>
      <c r="I38" s="4"/>
      <c r="J38" s="4"/>
      <c r="K38" s="6" t="s">
        <v>112</v>
      </c>
      <c r="O38" t="s">
        <v>600</v>
      </c>
      <c r="P38" t="s">
        <v>638</v>
      </c>
      <c r="Q38">
        <f t="shared" si="2"/>
        <v>0</v>
      </c>
      <c r="R38">
        <f t="shared" si="3"/>
        <v>0</v>
      </c>
      <c r="S38">
        <f t="shared" si="0"/>
        <v>0</v>
      </c>
      <c r="T38">
        <f t="shared" si="4"/>
        <v>0</v>
      </c>
      <c r="U38">
        <f t="shared" si="1"/>
        <v>0</v>
      </c>
    </row>
    <row r="39" spans="1:21" ht="272">
      <c r="A39" s="3" t="s">
        <v>113</v>
      </c>
      <c r="B39" s="4" t="s">
        <v>114</v>
      </c>
      <c r="C39" s="4" t="s">
        <v>222</v>
      </c>
      <c r="D39" s="4" t="s">
        <v>146</v>
      </c>
      <c r="E39" s="4"/>
      <c r="F39" s="4"/>
      <c r="G39" s="4" t="s">
        <v>24</v>
      </c>
      <c r="H39" s="4" t="s">
        <v>115</v>
      </c>
      <c r="I39" s="4"/>
      <c r="J39" s="4"/>
      <c r="K39" s="6" t="s">
        <v>112</v>
      </c>
      <c r="O39" t="s">
        <v>601</v>
      </c>
      <c r="P39" t="s">
        <v>639</v>
      </c>
      <c r="Q39">
        <f t="shared" si="2"/>
        <v>0</v>
      </c>
      <c r="R39">
        <f t="shared" si="3"/>
        <v>0</v>
      </c>
      <c r="S39">
        <f>COUNTIFS($B$2:$B$139,"*"&amp; O39 &amp;"*",$D$2:$D$139,"処理中" )</f>
        <v>0</v>
      </c>
      <c r="T39">
        <f t="shared" si="4"/>
        <v>0</v>
      </c>
      <c r="U39">
        <f>COUNTIFS($B$2:$B$139,"*"&amp; O39 &amp;"*",$D$2:$D$139,"完了" )</f>
        <v>0</v>
      </c>
    </row>
    <row r="40" spans="1:21" ht="272">
      <c r="A40" s="3" t="s">
        <v>116</v>
      </c>
      <c r="B40" s="4" t="s">
        <v>117</v>
      </c>
      <c r="C40" s="4" t="s">
        <v>222</v>
      </c>
      <c r="D40" s="4" t="s">
        <v>19</v>
      </c>
      <c r="E40" s="4"/>
      <c r="F40" s="4"/>
      <c r="G40" s="4" t="s">
        <v>20</v>
      </c>
      <c r="H40" s="4" t="s">
        <v>118</v>
      </c>
      <c r="I40" s="4"/>
      <c r="J40" s="4"/>
      <c r="K40" s="6" t="s">
        <v>112</v>
      </c>
    </row>
    <row r="41" spans="1:21" ht="409.6">
      <c r="A41" s="3" t="s">
        <v>119</v>
      </c>
      <c r="B41" s="4" t="s">
        <v>120</v>
      </c>
      <c r="C41" s="4" t="s">
        <v>222</v>
      </c>
      <c r="D41" s="4" t="s">
        <v>19</v>
      </c>
      <c r="E41" s="4"/>
      <c r="F41" s="4"/>
      <c r="G41" s="4" t="s">
        <v>20</v>
      </c>
      <c r="H41" s="6" t="s">
        <v>121</v>
      </c>
      <c r="I41" s="6" t="s">
        <v>122</v>
      </c>
      <c r="J41" s="4"/>
      <c r="K41" s="6" t="s">
        <v>112</v>
      </c>
    </row>
    <row r="42" spans="1:21" ht="409.6">
      <c r="A42" s="3" t="s">
        <v>123</v>
      </c>
      <c r="B42" s="4" t="s">
        <v>124</v>
      </c>
      <c r="C42" s="4" t="s">
        <v>222</v>
      </c>
      <c r="D42" s="4" t="s">
        <v>19</v>
      </c>
      <c r="E42" s="4"/>
      <c r="F42" s="4"/>
      <c r="G42" s="4" t="s">
        <v>20</v>
      </c>
      <c r="H42" s="6" t="s">
        <v>125</v>
      </c>
      <c r="I42" s="6" t="s">
        <v>126</v>
      </c>
      <c r="J42" s="4"/>
      <c r="K42" s="6" t="s">
        <v>112</v>
      </c>
    </row>
    <row r="43" spans="1:21">
      <c r="A43" s="3" t="s">
        <v>693</v>
      </c>
      <c r="B43" s="4" t="s">
        <v>694</v>
      </c>
      <c r="C43" s="4" t="s">
        <v>18</v>
      </c>
      <c r="D43" s="4" t="s">
        <v>19</v>
      </c>
      <c r="E43" s="5">
        <v>44210</v>
      </c>
      <c r="F43" s="4"/>
      <c r="G43" s="4" t="s">
        <v>24</v>
      </c>
      <c r="H43" s="4" t="s">
        <v>695</v>
      </c>
      <c r="I43" s="4" t="s">
        <v>696</v>
      </c>
      <c r="J43" s="4"/>
      <c r="K43" s="4" t="s">
        <v>52</v>
      </c>
    </row>
    <row r="44" spans="1:21" ht="272">
      <c r="A44" s="3" t="s">
        <v>127</v>
      </c>
      <c r="B44" s="4" t="s">
        <v>128</v>
      </c>
      <c r="C44" s="4" t="s">
        <v>70</v>
      </c>
      <c r="D44" s="4" t="s">
        <v>19</v>
      </c>
      <c r="E44" s="4"/>
      <c r="F44" s="4"/>
      <c r="G44" s="4" t="s">
        <v>20</v>
      </c>
      <c r="H44" s="6" t="s">
        <v>129</v>
      </c>
      <c r="I44" s="4"/>
      <c r="J44" s="4"/>
      <c r="K44" s="6" t="s">
        <v>112</v>
      </c>
    </row>
    <row r="45" spans="1:21" ht="409.6">
      <c r="A45" s="3" t="s">
        <v>130</v>
      </c>
      <c r="B45" s="4" t="s">
        <v>131</v>
      </c>
      <c r="C45" s="4" t="s">
        <v>222</v>
      </c>
      <c r="D45" s="4" t="s">
        <v>146</v>
      </c>
      <c r="E45" s="4"/>
      <c r="F45" s="4"/>
      <c r="G45" s="4" t="s">
        <v>20</v>
      </c>
      <c r="H45" s="6" t="s">
        <v>132</v>
      </c>
      <c r="I45" s="4"/>
      <c r="J45" s="4"/>
      <c r="K45" s="6" t="s">
        <v>112</v>
      </c>
    </row>
    <row r="46" spans="1:21" ht="153">
      <c r="A46" s="3" t="s">
        <v>133</v>
      </c>
      <c r="B46" s="4" t="s">
        <v>134</v>
      </c>
      <c r="C46" s="4" t="s">
        <v>135</v>
      </c>
      <c r="D46" s="4" t="s">
        <v>30</v>
      </c>
      <c r="E46" s="5">
        <v>44210</v>
      </c>
      <c r="F46" s="4"/>
      <c r="G46" s="4" t="s">
        <v>24</v>
      </c>
      <c r="H46" s="4" t="s">
        <v>136</v>
      </c>
      <c r="I46" s="4" t="s">
        <v>137</v>
      </c>
      <c r="J46" s="6" t="s">
        <v>138</v>
      </c>
      <c r="K46" s="4" t="s">
        <v>52</v>
      </c>
    </row>
    <row r="47" spans="1:21" ht="409.6">
      <c r="A47" s="3" t="s">
        <v>139</v>
      </c>
      <c r="B47" s="4" t="s">
        <v>140</v>
      </c>
      <c r="C47" s="4" t="s">
        <v>222</v>
      </c>
      <c r="D47" s="4" t="s">
        <v>19</v>
      </c>
      <c r="E47" s="4"/>
      <c r="F47" s="4"/>
      <c r="G47" s="4" t="s">
        <v>20</v>
      </c>
      <c r="H47" s="4" t="s">
        <v>141</v>
      </c>
      <c r="I47" s="6" t="s">
        <v>142</v>
      </c>
      <c r="J47" s="4"/>
      <c r="K47" s="4" t="s">
        <v>42</v>
      </c>
    </row>
    <row r="48" spans="1:21">
      <c r="A48" s="3" t="s">
        <v>143</v>
      </c>
      <c r="B48" s="4" t="s">
        <v>144</v>
      </c>
      <c r="C48" s="4" t="s">
        <v>145</v>
      </c>
      <c r="D48" s="4" t="s">
        <v>146</v>
      </c>
      <c r="E48" s="5">
        <v>44207</v>
      </c>
      <c r="F48" s="4"/>
      <c r="G48" s="4" t="s">
        <v>20</v>
      </c>
      <c r="H48" s="4" t="s">
        <v>147</v>
      </c>
      <c r="I48" s="4"/>
      <c r="J48" s="4"/>
      <c r="K48" s="4"/>
    </row>
    <row r="49" spans="1:11" ht="187">
      <c r="A49" s="3" t="s">
        <v>148</v>
      </c>
      <c r="B49" s="4" t="s">
        <v>149</v>
      </c>
      <c r="C49" s="4" t="s">
        <v>18</v>
      </c>
      <c r="D49" s="4" t="s">
        <v>30</v>
      </c>
      <c r="E49" s="4"/>
      <c r="F49" s="4"/>
      <c r="G49" s="4" t="s">
        <v>150</v>
      </c>
      <c r="H49" s="4" t="s">
        <v>151</v>
      </c>
      <c r="I49" s="6" t="s">
        <v>152</v>
      </c>
      <c r="J49" s="4"/>
      <c r="K49" s="4" t="s">
        <v>42</v>
      </c>
    </row>
    <row r="50" spans="1:11">
      <c r="A50" s="3" t="s">
        <v>153</v>
      </c>
      <c r="B50" s="4" t="s">
        <v>154</v>
      </c>
      <c r="C50" s="4" t="s">
        <v>161</v>
      </c>
      <c r="D50" s="4" t="s">
        <v>30</v>
      </c>
      <c r="E50" s="4"/>
      <c r="F50" s="4"/>
      <c r="G50" s="4" t="s">
        <v>20</v>
      </c>
      <c r="H50" s="4" t="s">
        <v>155</v>
      </c>
      <c r="I50" s="4" t="s">
        <v>508</v>
      </c>
      <c r="J50" s="4" t="s">
        <v>509</v>
      </c>
      <c r="K50" s="4" t="s">
        <v>52</v>
      </c>
    </row>
    <row r="51" spans="1:11" ht="238">
      <c r="A51" s="3" t="s">
        <v>156</v>
      </c>
      <c r="B51" s="4" t="s">
        <v>157</v>
      </c>
      <c r="C51" s="4" t="s">
        <v>29</v>
      </c>
      <c r="D51" s="4" t="s">
        <v>30</v>
      </c>
      <c r="E51" s="5">
        <v>44209</v>
      </c>
      <c r="F51" s="5">
        <v>44214</v>
      </c>
      <c r="G51" s="4" t="s">
        <v>20</v>
      </c>
      <c r="H51" s="6" t="s">
        <v>158</v>
      </c>
      <c r="I51" s="4" t="s">
        <v>550</v>
      </c>
      <c r="J51" s="4" t="s">
        <v>551</v>
      </c>
      <c r="K51" s="4" t="s">
        <v>552</v>
      </c>
    </row>
    <row r="52" spans="1:11" ht="409.6">
      <c r="A52" s="3" t="s">
        <v>159</v>
      </c>
      <c r="B52" s="4" t="s">
        <v>160</v>
      </c>
      <c r="C52" s="4" t="s">
        <v>161</v>
      </c>
      <c r="D52" s="4" t="s">
        <v>30</v>
      </c>
      <c r="E52" s="5">
        <v>44210</v>
      </c>
      <c r="F52" s="4"/>
      <c r="G52" s="4" t="s">
        <v>162</v>
      </c>
      <c r="H52" s="4" t="s">
        <v>163</v>
      </c>
      <c r="I52" s="6" t="s">
        <v>164</v>
      </c>
      <c r="J52" s="4" t="s">
        <v>165</v>
      </c>
      <c r="K52" s="6" t="s">
        <v>166</v>
      </c>
    </row>
    <row r="53" spans="1:11" ht="409.6">
      <c r="A53" s="3" t="s">
        <v>167</v>
      </c>
      <c r="B53" s="4" t="s">
        <v>168</v>
      </c>
      <c r="C53" s="4" t="s">
        <v>29</v>
      </c>
      <c r="D53" s="4" t="s">
        <v>30</v>
      </c>
      <c r="E53" s="5">
        <v>44209</v>
      </c>
      <c r="F53" s="5">
        <v>44214</v>
      </c>
      <c r="G53" s="4" t="s">
        <v>20</v>
      </c>
      <c r="H53" s="6" t="s">
        <v>170</v>
      </c>
      <c r="I53" s="4" t="s">
        <v>553</v>
      </c>
      <c r="J53" s="6" t="s">
        <v>554</v>
      </c>
      <c r="K53" s="4" t="s">
        <v>552</v>
      </c>
    </row>
    <row r="54" spans="1:11">
      <c r="A54" s="3" t="s">
        <v>171</v>
      </c>
      <c r="B54" s="4" t="s">
        <v>172</v>
      </c>
      <c r="C54" s="4" t="s">
        <v>70</v>
      </c>
      <c r="D54" s="4" t="s">
        <v>19</v>
      </c>
      <c r="E54" s="5">
        <v>44209</v>
      </c>
      <c r="F54" s="4"/>
      <c r="G54" s="4" t="s">
        <v>20</v>
      </c>
      <c r="H54" s="4" t="s">
        <v>173</v>
      </c>
      <c r="I54" s="4"/>
      <c r="J54" s="4"/>
      <c r="K54" s="4"/>
    </row>
    <row r="55" spans="1:11">
      <c r="A55" s="3" t="s">
        <v>174</v>
      </c>
      <c r="B55" s="4" t="s">
        <v>175</v>
      </c>
      <c r="C55" s="4" t="s">
        <v>29</v>
      </c>
      <c r="D55" s="4" t="s">
        <v>30</v>
      </c>
      <c r="E55" s="5">
        <v>44209</v>
      </c>
      <c r="F55" s="5">
        <v>44214</v>
      </c>
      <c r="G55" s="4" t="s">
        <v>20</v>
      </c>
      <c r="H55" s="4" t="s">
        <v>176</v>
      </c>
      <c r="I55" s="4" t="s">
        <v>555</v>
      </c>
      <c r="J55" s="4" t="s">
        <v>556</v>
      </c>
      <c r="K55" s="4" t="s">
        <v>552</v>
      </c>
    </row>
    <row r="56" spans="1:11" ht="340">
      <c r="A56" s="3" t="s">
        <v>177</v>
      </c>
      <c r="B56" s="4" t="s">
        <v>178</v>
      </c>
      <c r="C56" s="4" t="s">
        <v>29</v>
      </c>
      <c r="D56" s="4" t="s">
        <v>30</v>
      </c>
      <c r="E56" s="5">
        <v>44209</v>
      </c>
      <c r="F56" s="5">
        <v>44214</v>
      </c>
      <c r="G56" s="4" t="s">
        <v>20</v>
      </c>
      <c r="H56" s="6" t="s">
        <v>179</v>
      </c>
      <c r="I56" s="4" t="s">
        <v>550</v>
      </c>
      <c r="J56" s="4" t="s">
        <v>551</v>
      </c>
      <c r="K56" s="4" t="s">
        <v>552</v>
      </c>
    </row>
    <row r="57" spans="1:11" ht="409.6">
      <c r="A57" s="3" t="s">
        <v>180</v>
      </c>
      <c r="B57" s="4" t="s">
        <v>181</v>
      </c>
      <c r="C57" s="4" t="s">
        <v>94</v>
      </c>
      <c r="D57" s="4" t="s">
        <v>19</v>
      </c>
      <c r="E57" s="5">
        <v>44209</v>
      </c>
      <c r="F57" s="4"/>
      <c r="G57" s="4" t="s">
        <v>20</v>
      </c>
      <c r="H57" s="6" t="s">
        <v>182</v>
      </c>
      <c r="I57" s="6" t="s">
        <v>183</v>
      </c>
      <c r="J57" s="6" t="s">
        <v>184</v>
      </c>
      <c r="K57" s="6" t="s">
        <v>185</v>
      </c>
    </row>
    <row r="58" spans="1:11" ht="409.6">
      <c r="A58" s="3" t="s">
        <v>186</v>
      </c>
      <c r="B58" s="4" t="s">
        <v>187</v>
      </c>
      <c r="C58" s="4" t="s">
        <v>94</v>
      </c>
      <c r="D58" s="4" t="s">
        <v>19</v>
      </c>
      <c r="E58" s="5">
        <v>44209</v>
      </c>
      <c r="F58" s="4"/>
      <c r="G58" s="4" t="s">
        <v>20</v>
      </c>
      <c r="H58" s="6" t="s">
        <v>557</v>
      </c>
      <c r="I58" s="6" t="s">
        <v>189</v>
      </c>
      <c r="J58" s="4"/>
      <c r="K58" s="6" t="s">
        <v>185</v>
      </c>
    </row>
    <row r="59" spans="1:11">
      <c r="A59" s="3" t="s">
        <v>190</v>
      </c>
      <c r="B59" s="4" t="s">
        <v>191</v>
      </c>
      <c r="C59" s="4" t="s">
        <v>169</v>
      </c>
      <c r="D59" s="4" t="s">
        <v>146</v>
      </c>
      <c r="E59" s="5">
        <v>44209</v>
      </c>
      <c r="F59" s="4"/>
      <c r="G59" s="4" t="s">
        <v>20</v>
      </c>
      <c r="H59" s="4" t="s">
        <v>192</v>
      </c>
      <c r="I59" s="4"/>
      <c r="J59" s="4"/>
      <c r="K59" s="4"/>
    </row>
    <row r="60" spans="1:11" ht="340">
      <c r="A60" s="3" t="s">
        <v>193</v>
      </c>
      <c r="B60" s="4" t="s">
        <v>194</v>
      </c>
      <c r="C60" s="4" t="s">
        <v>195</v>
      </c>
      <c r="D60" s="4" t="s">
        <v>30</v>
      </c>
      <c r="E60" s="5">
        <v>44209</v>
      </c>
      <c r="F60" s="5">
        <v>44209</v>
      </c>
      <c r="G60" s="4" t="s">
        <v>20</v>
      </c>
      <c r="H60" s="6" t="s">
        <v>196</v>
      </c>
      <c r="I60" s="4"/>
      <c r="J60" s="4"/>
      <c r="K60" s="4"/>
    </row>
    <row r="61" spans="1:11" ht="409.6">
      <c r="A61" s="3" t="s">
        <v>197</v>
      </c>
      <c r="B61" s="4" t="s">
        <v>198</v>
      </c>
      <c r="C61" s="4" t="s">
        <v>18</v>
      </c>
      <c r="D61" s="4" t="s">
        <v>19</v>
      </c>
      <c r="E61" s="5">
        <v>44209</v>
      </c>
      <c r="F61" s="4"/>
      <c r="G61" s="4" t="s">
        <v>24</v>
      </c>
      <c r="H61" s="6" t="s">
        <v>199</v>
      </c>
      <c r="I61" s="4"/>
      <c r="J61" s="4"/>
      <c r="K61" s="4" t="s">
        <v>200</v>
      </c>
    </row>
    <row r="62" spans="1:11" ht="409.6">
      <c r="A62" s="3" t="s">
        <v>201</v>
      </c>
      <c r="B62" s="4" t="s">
        <v>202</v>
      </c>
      <c r="C62" s="4" t="s">
        <v>18</v>
      </c>
      <c r="D62" s="4" t="s">
        <v>19</v>
      </c>
      <c r="E62" s="5">
        <v>44209</v>
      </c>
      <c r="F62" s="4"/>
      <c r="G62" s="4" t="s">
        <v>203</v>
      </c>
      <c r="H62" s="6" t="s">
        <v>204</v>
      </c>
      <c r="I62" s="4"/>
      <c r="J62" s="4"/>
      <c r="K62" s="4"/>
    </row>
    <row r="63" spans="1:11" ht="409.6">
      <c r="A63" s="3" t="s">
        <v>205</v>
      </c>
      <c r="B63" s="4" t="s">
        <v>206</v>
      </c>
      <c r="C63" s="4" t="s">
        <v>70</v>
      </c>
      <c r="D63" s="4" t="s">
        <v>19</v>
      </c>
      <c r="E63" s="5">
        <v>44208</v>
      </c>
      <c r="F63" s="4"/>
      <c r="G63" s="4" t="s">
        <v>20</v>
      </c>
      <c r="H63" s="6" t="s">
        <v>207</v>
      </c>
      <c r="I63" s="4"/>
      <c r="J63" s="4"/>
      <c r="K63" s="4"/>
    </row>
    <row r="64" spans="1:11" ht="388">
      <c r="A64" s="3" t="s">
        <v>208</v>
      </c>
      <c r="B64" s="4" t="s">
        <v>209</v>
      </c>
      <c r="C64" s="4" t="s">
        <v>169</v>
      </c>
      <c r="D64" s="4" t="s">
        <v>146</v>
      </c>
      <c r="E64" s="5">
        <v>44209</v>
      </c>
      <c r="F64" s="4"/>
      <c r="G64" s="4" t="s">
        <v>20</v>
      </c>
      <c r="H64" s="6" t="s">
        <v>210</v>
      </c>
      <c r="I64" s="4"/>
      <c r="J64" s="4"/>
      <c r="K64" s="4" t="s">
        <v>42</v>
      </c>
    </row>
    <row r="65" spans="1:11">
      <c r="A65" s="3" t="s">
        <v>211</v>
      </c>
      <c r="B65" s="4" t="s">
        <v>212</v>
      </c>
      <c r="C65" s="4" t="s">
        <v>70</v>
      </c>
      <c r="D65" s="4" t="s">
        <v>19</v>
      </c>
      <c r="E65" s="4"/>
      <c r="F65" s="4"/>
      <c r="G65" s="4" t="s">
        <v>20</v>
      </c>
      <c r="H65" s="4" t="s">
        <v>213</v>
      </c>
      <c r="I65" s="4"/>
      <c r="J65" s="4"/>
      <c r="K65" s="4"/>
    </row>
    <row r="66" spans="1:11" ht="187">
      <c r="A66" s="3" t="s">
        <v>214</v>
      </c>
      <c r="B66" s="4" t="s">
        <v>215</v>
      </c>
      <c r="C66" s="4" t="s">
        <v>161</v>
      </c>
      <c r="D66" s="4" t="s">
        <v>30</v>
      </c>
      <c r="E66" s="4"/>
      <c r="F66" s="4"/>
      <c r="G66" s="4" t="s">
        <v>162</v>
      </c>
      <c r="H66" s="4" t="s">
        <v>216</v>
      </c>
      <c r="I66" s="4" t="s">
        <v>697</v>
      </c>
      <c r="J66" s="6" t="s">
        <v>698</v>
      </c>
      <c r="K66" s="4"/>
    </row>
    <row r="67" spans="1:11" ht="221">
      <c r="A67" s="3" t="s">
        <v>217</v>
      </c>
      <c r="B67" s="4" t="s">
        <v>218</v>
      </c>
      <c r="C67" s="4" t="s">
        <v>169</v>
      </c>
      <c r="D67" s="4" t="s">
        <v>146</v>
      </c>
      <c r="E67" s="5">
        <v>44209</v>
      </c>
      <c r="F67" s="4"/>
      <c r="G67" s="4" t="s">
        <v>20</v>
      </c>
      <c r="H67" s="6" t="s">
        <v>219</v>
      </c>
      <c r="I67" s="4"/>
      <c r="J67" s="4"/>
      <c r="K67" s="4"/>
    </row>
    <row r="68" spans="1:11" ht="409.6">
      <c r="A68" s="3" t="s">
        <v>220</v>
      </c>
      <c r="B68" s="4" t="s">
        <v>221</v>
      </c>
      <c r="C68" s="4" t="s">
        <v>222</v>
      </c>
      <c r="D68" s="4" t="s">
        <v>30</v>
      </c>
      <c r="E68" s="5">
        <v>44209</v>
      </c>
      <c r="F68" s="5">
        <v>44209</v>
      </c>
      <c r="G68" s="4" t="s">
        <v>20</v>
      </c>
      <c r="H68" s="6" t="s">
        <v>223</v>
      </c>
      <c r="I68" s="4" t="s">
        <v>224</v>
      </c>
      <c r="J68" s="4" t="s">
        <v>225</v>
      </c>
      <c r="K68" s="4" t="s">
        <v>226</v>
      </c>
    </row>
    <row r="69" spans="1:11" ht="409.6">
      <c r="A69" s="3" t="s">
        <v>227</v>
      </c>
      <c r="B69" s="4" t="s">
        <v>228</v>
      </c>
      <c r="C69" s="4" t="s">
        <v>29</v>
      </c>
      <c r="D69" s="4" t="s">
        <v>30</v>
      </c>
      <c r="E69" s="5">
        <v>44209</v>
      </c>
      <c r="F69" s="5">
        <v>44214</v>
      </c>
      <c r="G69" s="4" t="s">
        <v>24</v>
      </c>
      <c r="H69" s="6" t="s">
        <v>229</v>
      </c>
      <c r="I69" s="4" t="s">
        <v>558</v>
      </c>
      <c r="J69" s="4" t="s">
        <v>559</v>
      </c>
      <c r="K69" s="4" t="s">
        <v>560</v>
      </c>
    </row>
    <row r="70" spans="1:11" ht="187">
      <c r="A70" s="3" t="s">
        <v>230</v>
      </c>
      <c r="B70" s="4" t="s">
        <v>231</v>
      </c>
      <c r="C70" s="4" t="s">
        <v>169</v>
      </c>
      <c r="D70" s="4" t="s">
        <v>146</v>
      </c>
      <c r="E70" s="5">
        <v>44209</v>
      </c>
      <c r="F70" s="4"/>
      <c r="G70" s="4" t="s">
        <v>20</v>
      </c>
      <c r="H70" s="6" t="s">
        <v>232</v>
      </c>
      <c r="I70" s="4"/>
      <c r="J70" s="4"/>
      <c r="K70" s="4"/>
    </row>
    <row r="71" spans="1:11" ht="409.6">
      <c r="A71" s="3" t="s">
        <v>233</v>
      </c>
      <c r="B71" s="4" t="s">
        <v>234</v>
      </c>
      <c r="C71" s="4" t="s">
        <v>145</v>
      </c>
      <c r="D71" s="4" t="s">
        <v>19</v>
      </c>
      <c r="E71" s="5">
        <v>44208</v>
      </c>
      <c r="F71" s="4"/>
      <c r="G71" s="4" t="s">
        <v>203</v>
      </c>
      <c r="H71" s="6" t="s">
        <v>235</v>
      </c>
      <c r="I71" s="4"/>
      <c r="J71" s="6" t="s">
        <v>236</v>
      </c>
      <c r="K71" s="4" t="s">
        <v>237</v>
      </c>
    </row>
    <row r="72" spans="1:11">
      <c r="A72" s="3" t="s">
        <v>238</v>
      </c>
      <c r="B72" s="4" t="s">
        <v>239</v>
      </c>
      <c r="C72" s="4" t="s">
        <v>145</v>
      </c>
      <c r="D72" s="4" t="s">
        <v>19</v>
      </c>
      <c r="E72" s="5">
        <v>44208</v>
      </c>
      <c r="F72" s="4"/>
      <c r="G72" s="4" t="s">
        <v>20</v>
      </c>
      <c r="H72" s="4" t="s">
        <v>240</v>
      </c>
      <c r="I72" s="4"/>
      <c r="J72" s="4"/>
      <c r="K72" s="4"/>
    </row>
    <row r="73" spans="1:11" ht="187">
      <c r="A73" s="3" t="s">
        <v>241</v>
      </c>
      <c r="B73" s="4" t="s">
        <v>242</v>
      </c>
      <c r="C73" s="4" t="s">
        <v>145</v>
      </c>
      <c r="D73" s="4" t="s">
        <v>19</v>
      </c>
      <c r="E73" s="5">
        <v>44208</v>
      </c>
      <c r="F73" s="4"/>
      <c r="G73" s="4" t="s">
        <v>20</v>
      </c>
      <c r="H73" s="6" t="s">
        <v>243</v>
      </c>
      <c r="I73" s="4"/>
      <c r="J73" s="4"/>
      <c r="K73" s="4" t="s">
        <v>42</v>
      </c>
    </row>
    <row r="74" spans="1:11" ht="409.6">
      <c r="A74" s="3" t="s">
        <v>244</v>
      </c>
      <c r="B74" s="4" t="s">
        <v>245</v>
      </c>
      <c r="C74" s="4" t="s">
        <v>222</v>
      </c>
      <c r="D74" s="4" t="s">
        <v>146</v>
      </c>
      <c r="E74" s="5">
        <v>44208</v>
      </c>
      <c r="F74" s="4"/>
      <c r="G74" s="4" t="s">
        <v>20</v>
      </c>
      <c r="H74" s="6" t="s">
        <v>246</v>
      </c>
      <c r="I74" s="6" t="s">
        <v>561</v>
      </c>
      <c r="J74" s="6" t="s">
        <v>562</v>
      </c>
      <c r="K74" s="4"/>
    </row>
    <row r="75" spans="1:11" ht="404">
      <c r="A75" s="3" t="s">
        <v>247</v>
      </c>
      <c r="B75" s="4" t="s">
        <v>248</v>
      </c>
      <c r="C75" s="4" t="s">
        <v>145</v>
      </c>
      <c r="D75" s="4" t="s">
        <v>19</v>
      </c>
      <c r="E75" s="5">
        <v>44208</v>
      </c>
      <c r="F75" s="4"/>
      <c r="G75" s="4" t="s">
        <v>20</v>
      </c>
      <c r="H75" s="6" t="s">
        <v>249</v>
      </c>
      <c r="I75" s="4"/>
      <c r="J75" s="4"/>
      <c r="K75" s="4"/>
    </row>
    <row r="76" spans="1:11" ht="409.6">
      <c r="A76" s="3" t="s">
        <v>250</v>
      </c>
      <c r="B76" s="4" t="s">
        <v>251</v>
      </c>
      <c r="C76" s="4" t="s">
        <v>135</v>
      </c>
      <c r="D76" s="4" t="s">
        <v>19</v>
      </c>
      <c r="E76" s="5">
        <v>44208</v>
      </c>
      <c r="F76" s="4"/>
      <c r="G76" s="4" t="s">
        <v>252</v>
      </c>
      <c r="H76" s="6" t="s">
        <v>253</v>
      </c>
      <c r="I76" s="6" t="s">
        <v>254</v>
      </c>
      <c r="J76" s="4"/>
      <c r="K76" s="4"/>
    </row>
    <row r="77" spans="1:11" ht="409.6">
      <c r="A77" s="3" t="s">
        <v>255</v>
      </c>
      <c r="B77" s="4" t="s">
        <v>256</v>
      </c>
      <c r="C77" s="4" t="s">
        <v>145</v>
      </c>
      <c r="D77" s="4" t="s">
        <v>19</v>
      </c>
      <c r="E77" s="5">
        <v>44208</v>
      </c>
      <c r="F77" s="4"/>
      <c r="G77" s="4" t="s">
        <v>20</v>
      </c>
      <c r="H77" s="6" t="s">
        <v>257</v>
      </c>
      <c r="I77" s="4"/>
      <c r="J77" s="4"/>
      <c r="K77" s="4"/>
    </row>
    <row r="78" spans="1:11" ht="409.6">
      <c r="A78" s="3" t="s">
        <v>258</v>
      </c>
      <c r="B78" s="4" t="s">
        <v>259</v>
      </c>
      <c r="C78" s="4" t="s">
        <v>70</v>
      </c>
      <c r="D78" s="4" t="s">
        <v>19</v>
      </c>
      <c r="E78" s="5">
        <v>44208</v>
      </c>
      <c r="F78" s="4"/>
      <c r="G78" s="4" t="s">
        <v>20</v>
      </c>
      <c r="H78" s="6" t="s">
        <v>260</v>
      </c>
      <c r="I78" s="4"/>
      <c r="J78" s="4"/>
      <c r="K78" s="4"/>
    </row>
    <row r="79" spans="1:11" ht="409.6">
      <c r="A79" s="3" t="s">
        <v>261</v>
      </c>
      <c r="B79" s="4" t="s">
        <v>262</v>
      </c>
      <c r="C79" s="4" t="s">
        <v>145</v>
      </c>
      <c r="D79" s="4" t="s">
        <v>19</v>
      </c>
      <c r="E79" s="5">
        <v>44208</v>
      </c>
      <c r="F79" s="4"/>
      <c r="G79" s="4" t="s">
        <v>20</v>
      </c>
      <c r="H79" s="6" t="s">
        <v>263</v>
      </c>
      <c r="I79" s="4"/>
      <c r="J79" s="4"/>
      <c r="K79" s="4"/>
    </row>
    <row r="80" spans="1:11" ht="204">
      <c r="A80" s="3" t="s">
        <v>264</v>
      </c>
      <c r="B80" s="4" t="s">
        <v>265</v>
      </c>
      <c r="C80" s="4" t="s">
        <v>70</v>
      </c>
      <c r="D80" s="4" t="s">
        <v>19</v>
      </c>
      <c r="E80" s="5">
        <v>44208</v>
      </c>
      <c r="F80" s="4"/>
      <c r="G80" s="4" t="s">
        <v>20</v>
      </c>
      <c r="H80" s="6" t="s">
        <v>266</v>
      </c>
      <c r="I80" s="4"/>
      <c r="J80" s="4"/>
      <c r="K80" s="4"/>
    </row>
    <row r="81" spans="1:11" ht="409.6">
      <c r="A81" s="3" t="s">
        <v>267</v>
      </c>
      <c r="B81" s="4" t="s">
        <v>268</v>
      </c>
      <c r="C81" s="4" t="s">
        <v>29</v>
      </c>
      <c r="D81" s="4" t="s">
        <v>30</v>
      </c>
      <c r="E81" s="5">
        <v>44208</v>
      </c>
      <c r="F81" s="5">
        <v>44209</v>
      </c>
      <c r="G81" s="4" t="s">
        <v>24</v>
      </c>
      <c r="H81" s="6" t="s">
        <v>269</v>
      </c>
      <c r="I81" s="4"/>
      <c r="J81" s="4"/>
      <c r="K81" s="4" t="s">
        <v>270</v>
      </c>
    </row>
    <row r="82" spans="1:11" ht="409.6">
      <c r="A82" s="3" t="s">
        <v>271</v>
      </c>
      <c r="B82" s="4" t="s">
        <v>272</v>
      </c>
      <c r="C82" s="4" t="s">
        <v>29</v>
      </c>
      <c r="D82" s="4" t="s">
        <v>30</v>
      </c>
      <c r="E82" s="5">
        <v>44208</v>
      </c>
      <c r="F82" s="5">
        <v>44209</v>
      </c>
      <c r="G82" s="4" t="s">
        <v>24</v>
      </c>
      <c r="H82" s="6" t="s">
        <v>273</v>
      </c>
      <c r="I82" s="4"/>
      <c r="J82" s="4"/>
      <c r="K82" s="4" t="s">
        <v>274</v>
      </c>
    </row>
    <row r="83" spans="1:11" ht="409.6">
      <c r="A83" s="3" t="s">
        <v>275</v>
      </c>
      <c r="B83" s="4" t="s">
        <v>276</v>
      </c>
      <c r="C83" s="4" t="s">
        <v>29</v>
      </c>
      <c r="D83" s="4" t="s">
        <v>30</v>
      </c>
      <c r="E83" s="5">
        <v>44208</v>
      </c>
      <c r="F83" s="5">
        <v>44209</v>
      </c>
      <c r="G83" s="4" t="s">
        <v>24</v>
      </c>
      <c r="H83" s="6" t="s">
        <v>277</v>
      </c>
      <c r="I83" s="4"/>
      <c r="J83" s="4"/>
      <c r="K83" s="4" t="s">
        <v>274</v>
      </c>
    </row>
    <row r="84" spans="1:11">
      <c r="A84" s="3" t="s">
        <v>278</v>
      </c>
      <c r="B84" s="4" t="s">
        <v>279</v>
      </c>
      <c r="C84" s="4" t="s">
        <v>145</v>
      </c>
      <c r="D84" s="4" t="s">
        <v>19</v>
      </c>
      <c r="E84" s="5">
        <v>44208</v>
      </c>
      <c r="F84" s="4"/>
      <c r="G84" s="4" t="s">
        <v>20</v>
      </c>
      <c r="H84" s="4" t="s">
        <v>280</v>
      </c>
      <c r="I84" s="4"/>
      <c r="J84" s="4"/>
      <c r="K84" s="4"/>
    </row>
    <row r="85" spans="1:11" ht="409.6">
      <c r="A85" s="3" t="s">
        <v>281</v>
      </c>
      <c r="B85" s="4" t="s">
        <v>282</v>
      </c>
      <c r="C85" s="4" t="s">
        <v>29</v>
      </c>
      <c r="D85" s="4" t="s">
        <v>30</v>
      </c>
      <c r="E85" s="5">
        <v>44208</v>
      </c>
      <c r="F85" s="5">
        <v>44209</v>
      </c>
      <c r="G85" s="4" t="s">
        <v>24</v>
      </c>
      <c r="H85" s="6" t="s">
        <v>283</v>
      </c>
      <c r="I85" s="4"/>
      <c r="J85" s="4"/>
      <c r="K85" s="4" t="s">
        <v>274</v>
      </c>
    </row>
    <row r="86" spans="1:11" ht="204">
      <c r="A86" s="3" t="s">
        <v>284</v>
      </c>
      <c r="B86" s="4" t="s">
        <v>285</v>
      </c>
      <c r="C86" s="4" t="s">
        <v>18</v>
      </c>
      <c r="D86" s="4" t="s">
        <v>19</v>
      </c>
      <c r="E86" s="5">
        <v>44208</v>
      </c>
      <c r="F86" s="4"/>
      <c r="G86" s="4" t="s">
        <v>203</v>
      </c>
      <c r="H86" s="6" t="s">
        <v>286</v>
      </c>
      <c r="I86" s="4"/>
      <c r="J86" s="4"/>
      <c r="K86" s="4"/>
    </row>
    <row r="87" spans="1:11" ht="272">
      <c r="A87" s="3" t="s">
        <v>287</v>
      </c>
      <c r="B87" s="4" t="s">
        <v>288</v>
      </c>
      <c r="C87" s="4" t="s">
        <v>18</v>
      </c>
      <c r="D87" s="4" t="s">
        <v>19</v>
      </c>
      <c r="E87" s="5">
        <v>44208</v>
      </c>
      <c r="F87" s="4"/>
      <c r="G87" s="4" t="s">
        <v>20</v>
      </c>
      <c r="H87" s="4" t="s">
        <v>289</v>
      </c>
      <c r="I87" s="4"/>
      <c r="J87" s="6" t="s">
        <v>290</v>
      </c>
      <c r="K87" s="4"/>
    </row>
    <row r="88" spans="1:11" ht="409.6">
      <c r="A88" s="3" t="s">
        <v>291</v>
      </c>
      <c r="B88" s="4" t="s">
        <v>292</v>
      </c>
      <c r="C88" s="4" t="s">
        <v>145</v>
      </c>
      <c r="D88" s="4" t="s">
        <v>19</v>
      </c>
      <c r="E88" s="5">
        <v>44208</v>
      </c>
      <c r="F88" s="4"/>
      <c r="G88" s="4" t="s">
        <v>20</v>
      </c>
      <c r="H88" s="6" t="s">
        <v>294</v>
      </c>
      <c r="I88" s="4"/>
      <c r="J88" s="6" t="s">
        <v>510</v>
      </c>
      <c r="K88" s="4"/>
    </row>
    <row r="89" spans="1:11" ht="356">
      <c r="A89" s="3" t="s">
        <v>295</v>
      </c>
      <c r="B89" s="4" t="s">
        <v>296</v>
      </c>
      <c r="C89" s="4" t="s">
        <v>70</v>
      </c>
      <c r="D89" s="4" t="s">
        <v>19</v>
      </c>
      <c r="E89" s="5">
        <v>44207</v>
      </c>
      <c r="F89" s="4"/>
      <c r="G89" s="4" t="s">
        <v>20</v>
      </c>
      <c r="H89" s="6" t="s">
        <v>297</v>
      </c>
      <c r="I89" s="4"/>
      <c r="J89" s="4"/>
      <c r="K89" s="4"/>
    </row>
    <row r="90" spans="1:11">
      <c r="A90" s="3" t="s">
        <v>298</v>
      </c>
      <c r="B90" s="4" t="s">
        <v>299</v>
      </c>
      <c r="C90" s="4" t="s">
        <v>60</v>
      </c>
      <c r="D90" s="4" t="s">
        <v>30</v>
      </c>
      <c r="E90" s="5">
        <v>44207</v>
      </c>
      <c r="F90" s="4"/>
      <c r="G90" s="4" t="s">
        <v>20</v>
      </c>
      <c r="H90" s="4" t="s">
        <v>300</v>
      </c>
      <c r="I90" s="4"/>
      <c r="J90" s="4" t="s">
        <v>301</v>
      </c>
      <c r="K90" s="4" t="s">
        <v>42</v>
      </c>
    </row>
    <row r="91" spans="1:11">
      <c r="A91" s="3" t="s">
        <v>302</v>
      </c>
      <c r="B91" s="4" t="s">
        <v>303</v>
      </c>
      <c r="C91" s="4" t="s">
        <v>34</v>
      </c>
      <c r="D91" s="4" t="s">
        <v>30</v>
      </c>
      <c r="E91" s="5">
        <v>44207</v>
      </c>
      <c r="F91" s="4"/>
      <c r="G91" s="4" t="s">
        <v>45</v>
      </c>
      <c r="H91" s="4" t="s">
        <v>304</v>
      </c>
      <c r="I91" s="4"/>
      <c r="J91" s="4"/>
      <c r="K91" s="4" t="s">
        <v>42</v>
      </c>
    </row>
    <row r="92" spans="1:11" ht="238">
      <c r="A92" s="3" t="s">
        <v>305</v>
      </c>
      <c r="B92" s="4" t="s">
        <v>306</v>
      </c>
      <c r="C92" s="4" t="s">
        <v>60</v>
      </c>
      <c r="D92" s="4" t="s">
        <v>19</v>
      </c>
      <c r="E92" s="5">
        <v>44207</v>
      </c>
      <c r="F92" s="4"/>
      <c r="G92" s="4" t="s">
        <v>45</v>
      </c>
      <c r="H92" s="6" t="s">
        <v>307</v>
      </c>
      <c r="I92" s="4"/>
      <c r="J92" s="4"/>
      <c r="K92" s="4" t="s">
        <v>42</v>
      </c>
    </row>
    <row r="93" spans="1:11" ht="409.6">
      <c r="A93" s="3" t="s">
        <v>308</v>
      </c>
      <c r="B93" s="4" t="s">
        <v>309</v>
      </c>
      <c r="C93" s="4" t="s">
        <v>18</v>
      </c>
      <c r="D93" s="4" t="s">
        <v>19</v>
      </c>
      <c r="E93" s="5">
        <v>44207</v>
      </c>
      <c r="F93" s="4"/>
      <c r="G93" s="4" t="s">
        <v>310</v>
      </c>
      <c r="H93" s="6" t="s">
        <v>311</v>
      </c>
      <c r="I93" s="4"/>
      <c r="J93" s="4"/>
      <c r="K93" s="4" t="s">
        <v>42</v>
      </c>
    </row>
    <row r="94" spans="1:11">
      <c r="A94" s="3" t="s">
        <v>312</v>
      </c>
      <c r="B94" s="4" t="s">
        <v>313</v>
      </c>
      <c r="C94" s="4" t="s">
        <v>18</v>
      </c>
      <c r="D94" s="4" t="s">
        <v>30</v>
      </c>
      <c r="E94" s="5">
        <v>44207</v>
      </c>
      <c r="F94" s="5">
        <v>44215</v>
      </c>
      <c r="G94" s="4" t="s">
        <v>45</v>
      </c>
      <c r="H94" s="4" t="s">
        <v>314</v>
      </c>
      <c r="I94" s="4"/>
      <c r="J94" s="4"/>
      <c r="K94" s="4"/>
    </row>
    <row r="95" spans="1:11" ht="388">
      <c r="A95" s="3" t="s">
        <v>318</v>
      </c>
      <c r="B95" s="4" t="s">
        <v>319</v>
      </c>
      <c r="C95" s="4" t="s">
        <v>60</v>
      </c>
      <c r="D95" s="4" t="s">
        <v>30</v>
      </c>
      <c r="E95" s="5">
        <v>44207</v>
      </c>
      <c r="F95" s="4"/>
      <c r="G95" s="4" t="s">
        <v>20</v>
      </c>
      <c r="H95" s="6" t="s">
        <v>320</v>
      </c>
      <c r="I95" s="4" t="s">
        <v>321</v>
      </c>
      <c r="J95" s="4" t="s">
        <v>322</v>
      </c>
      <c r="K95" s="4" t="s">
        <v>323</v>
      </c>
    </row>
    <row r="96" spans="1:11" ht="289">
      <c r="A96" s="3" t="s">
        <v>324</v>
      </c>
      <c r="B96" s="4" t="s">
        <v>325</v>
      </c>
      <c r="C96" s="4" t="s">
        <v>60</v>
      </c>
      <c r="D96" s="4" t="s">
        <v>30</v>
      </c>
      <c r="E96" s="5">
        <v>44207</v>
      </c>
      <c r="F96" s="4"/>
      <c r="G96" s="4" t="s">
        <v>20</v>
      </c>
      <c r="H96" s="6" t="s">
        <v>326</v>
      </c>
      <c r="I96" s="6" t="s">
        <v>327</v>
      </c>
      <c r="J96" s="4" t="s">
        <v>328</v>
      </c>
      <c r="K96" s="4" t="s">
        <v>329</v>
      </c>
    </row>
    <row r="97" spans="1:11" ht="409.6">
      <c r="A97" s="3" t="s">
        <v>330</v>
      </c>
      <c r="B97" s="4" t="s">
        <v>331</v>
      </c>
      <c r="C97" s="4" t="s">
        <v>332</v>
      </c>
      <c r="D97" s="4" t="s">
        <v>30</v>
      </c>
      <c r="E97" s="5">
        <v>44207</v>
      </c>
      <c r="F97" s="4"/>
      <c r="G97" s="4" t="s">
        <v>20</v>
      </c>
      <c r="H97" s="4" t="s">
        <v>333</v>
      </c>
      <c r="I97" s="6" t="s">
        <v>334</v>
      </c>
      <c r="J97" s="6" t="s">
        <v>335</v>
      </c>
      <c r="K97" s="4" t="s">
        <v>336</v>
      </c>
    </row>
    <row r="98" spans="1:11" ht="238">
      <c r="A98" s="3" t="s">
        <v>337</v>
      </c>
      <c r="B98" s="4" t="s">
        <v>338</v>
      </c>
      <c r="C98" s="4" t="s">
        <v>18</v>
      </c>
      <c r="D98" s="4" t="s">
        <v>19</v>
      </c>
      <c r="E98" s="5">
        <v>44207</v>
      </c>
      <c r="F98" s="4"/>
      <c r="G98" s="4" t="s">
        <v>20</v>
      </c>
      <c r="H98" s="6" t="s">
        <v>339</v>
      </c>
      <c r="I98" s="4"/>
      <c r="J98" s="4"/>
      <c r="K98" s="4" t="s">
        <v>329</v>
      </c>
    </row>
    <row r="99" spans="1:11">
      <c r="A99" s="3" t="s">
        <v>340</v>
      </c>
      <c r="B99" s="4" t="s">
        <v>341</v>
      </c>
      <c r="C99" s="4" t="s">
        <v>18</v>
      </c>
      <c r="D99" s="4" t="s">
        <v>19</v>
      </c>
      <c r="E99" s="5">
        <v>44206</v>
      </c>
      <c r="F99" s="4"/>
      <c r="G99" s="4" t="s">
        <v>45</v>
      </c>
      <c r="H99" s="4" t="s">
        <v>342</v>
      </c>
      <c r="I99" s="4"/>
      <c r="J99" s="4"/>
      <c r="K99" s="4" t="s">
        <v>42</v>
      </c>
    </row>
    <row r="100" spans="1:11">
      <c r="A100" s="3" t="s">
        <v>343</v>
      </c>
      <c r="B100" s="4" t="s">
        <v>344</v>
      </c>
      <c r="C100" s="4" t="s">
        <v>18</v>
      </c>
      <c r="D100" s="4" t="s">
        <v>19</v>
      </c>
      <c r="E100" s="5">
        <v>44206</v>
      </c>
      <c r="F100" s="4"/>
      <c r="G100" s="4" t="s">
        <v>45</v>
      </c>
      <c r="H100" s="4" t="s">
        <v>345</v>
      </c>
      <c r="I100" s="4"/>
      <c r="J100" s="4"/>
      <c r="K100" s="4"/>
    </row>
    <row r="101" spans="1:11">
      <c r="A101" s="3" t="s">
        <v>355</v>
      </c>
      <c r="B101" s="4" t="s">
        <v>356</v>
      </c>
      <c r="C101" s="4" t="s">
        <v>18</v>
      </c>
      <c r="D101" s="4" t="s">
        <v>19</v>
      </c>
      <c r="E101" s="5">
        <v>44206</v>
      </c>
      <c r="F101" s="4"/>
      <c r="G101" s="4" t="s">
        <v>45</v>
      </c>
      <c r="H101" s="4" t="s">
        <v>357</v>
      </c>
      <c r="I101" s="4"/>
      <c r="J101" s="4"/>
      <c r="K101" s="4"/>
    </row>
    <row r="102" spans="1:11">
      <c r="A102" s="3" t="s">
        <v>360</v>
      </c>
      <c r="B102" s="4" t="s">
        <v>361</v>
      </c>
      <c r="C102" s="4" t="s">
        <v>29</v>
      </c>
      <c r="D102" s="4" t="s">
        <v>30</v>
      </c>
      <c r="E102" s="5">
        <v>44206</v>
      </c>
      <c r="F102" s="4"/>
      <c r="G102" s="4" t="s">
        <v>20</v>
      </c>
      <c r="H102" s="4" t="s">
        <v>362</v>
      </c>
      <c r="I102" s="4"/>
      <c r="J102" s="4"/>
      <c r="K102" s="4"/>
    </row>
    <row r="103" spans="1:11">
      <c r="A103" s="3" t="s">
        <v>366</v>
      </c>
      <c r="B103" s="4" t="s">
        <v>367</v>
      </c>
      <c r="C103" s="4" t="s">
        <v>169</v>
      </c>
      <c r="D103" s="4" t="s">
        <v>30</v>
      </c>
      <c r="E103" s="5">
        <v>44206</v>
      </c>
      <c r="F103" s="5">
        <v>44208</v>
      </c>
      <c r="G103" s="4" t="s">
        <v>20</v>
      </c>
      <c r="H103" s="4" t="s">
        <v>103</v>
      </c>
      <c r="I103" s="4"/>
      <c r="J103" s="4"/>
      <c r="K103" s="4"/>
    </row>
    <row r="104" spans="1:11" ht="136">
      <c r="A104" s="3" t="s">
        <v>368</v>
      </c>
      <c r="B104" s="4" t="s">
        <v>369</v>
      </c>
      <c r="C104" s="4" t="s">
        <v>18</v>
      </c>
      <c r="D104" s="4" t="s">
        <v>19</v>
      </c>
      <c r="E104" s="5">
        <v>44206</v>
      </c>
      <c r="F104" s="4"/>
      <c r="G104" s="4" t="s">
        <v>203</v>
      </c>
      <c r="H104" s="6" t="s">
        <v>370</v>
      </c>
      <c r="I104" s="4"/>
      <c r="J104" s="4"/>
      <c r="K104" s="4" t="s">
        <v>371</v>
      </c>
    </row>
    <row r="105" spans="1:11" ht="409.6">
      <c r="A105" s="3" t="s">
        <v>372</v>
      </c>
      <c r="B105" s="4" t="s">
        <v>373</v>
      </c>
      <c r="C105" s="4" t="s">
        <v>18</v>
      </c>
      <c r="D105" s="4" t="s">
        <v>19</v>
      </c>
      <c r="E105" s="5">
        <v>44206</v>
      </c>
      <c r="F105" s="4"/>
      <c r="G105" s="4" t="s">
        <v>203</v>
      </c>
      <c r="H105" s="6" t="s">
        <v>374</v>
      </c>
      <c r="I105" s="4"/>
      <c r="J105" s="4"/>
      <c r="K105" s="4" t="s">
        <v>371</v>
      </c>
    </row>
    <row r="106" spans="1:11" ht="170">
      <c r="A106" s="3" t="s">
        <v>375</v>
      </c>
      <c r="B106" s="4" t="s">
        <v>376</v>
      </c>
      <c r="C106" s="4" t="s">
        <v>18</v>
      </c>
      <c r="D106" s="4" t="s">
        <v>30</v>
      </c>
      <c r="E106" s="5">
        <v>44206</v>
      </c>
      <c r="F106" s="4"/>
      <c r="G106" s="4" t="s">
        <v>24</v>
      </c>
      <c r="H106" s="6" t="s">
        <v>377</v>
      </c>
      <c r="I106" s="4"/>
      <c r="J106" s="4"/>
      <c r="K106" s="4" t="s">
        <v>378</v>
      </c>
    </row>
    <row r="107" spans="1:11" ht="356">
      <c r="A107" s="3" t="s">
        <v>379</v>
      </c>
      <c r="B107" s="4" t="s">
        <v>380</v>
      </c>
      <c r="C107" s="4" t="s">
        <v>381</v>
      </c>
      <c r="D107" s="4" t="s">
        <v>2</v>
      </c>
      <c r="E107" s="5">
        <v>44206</v>
      </c>
      <c r="F107" s="4"/>
      <c r="G107" s="4" t="s">
        <v>24</v>
      </c>
      <c r="H107" s="6" t="s">
        <v>382</v>
      </c>
      <c r="I107" s="4"/>
      <c r="J107" s="4"/>
      <c r="K107" s="4" t="s">
        <v>383</v>
      </c>
    </row>
    <row r="108" spans="1:11" ht="221">
      <c r="A108" s="3" t="s">
        <v>384</v>
      </c>
      <c r="B108" s="4" t="s">
        <v>385</v>
      </c>
      <c r="C108" s="4" t="s">
        <v>332</v>
      </c>
      <c r="D108" s="4" t="s">
        <v>30</v>
      </c>
      <c r="E108" s="4"/>
      <c r="F108" s="5">
        <v>44207</v>
      </c>
      <c r="G108" s="4" t="s">
        <v>20</v>
      </c>
      <c r="H108" s="6" t="s">
        <v>386</v>
      </c>
      <c r="I108" s="6" t="s">
        <v>387</v>
      </c>
      <c r="J108" s="4" t="s">
        <v>388</v>
      </c>
      <c r="K108" s="4" t="s">
        <v>389</v>
      </c>
    </row>
    <row r="109" spans="1:11" ht="409.6">
      <c r="A109" s="3" t="s">
        <v>390</v>
      </c>
      <c r="B109" s="4" t="s">
        <v>391</v>
      </c>
      <c r="C109" s="4" t="s">
        <v>332</v>
      </c>
      <c r="D109" s="4" t="s">
        <v>30</v>
      </c>
      <c r="E109" s="5">
        <v>44206</v>
      </c>
      <c r="F109" s="5">
        <v>44207</v>
      </c>
      <c r="G109" s="4" t="s">
        <v>20</v>
      </c>
      <c r="H109" s="6" t="s">
        <v>392</v>
      </c>
      <c r="I109" s="4" t="s">
        <v>393</v>
      </c>
      <c r="J109" s="4" t="s">
        <v>394</v>
      </c>
      <c r="K109" s="4" t="s">
        <v>389</v>
      </c>
    </row>
    <row r="110" spans="1:11" ht="238">
      <c r="A110" s="3" t="s">
        <v>395</v>
      </c>
      <c r="B110" s="4" t="s">
        <v>396</v>
      </c>
      <c r="C110" s="4" t="s">
        <v>332</v>
      </c>
      <c r="D110" s="4" t="s">
        <v>30</v>
      </c>
      <c r="E110" s="5">
        <v>44207</v>
      </c>
      <c r="F110" s="5">
        <v>44207</v>
      </c>
      <c r="G110" s="4" t="s">
        <v>20</v>
      </c>
      <c r="H110" s="4" t="s">
        <v>397</v>
      </c>
      <c r="I110" s="6" t="s">
        <v>398</v>
      </c>
      <c r="J110" s="6" t="s">
        <v>399</v>
      </c>
      <c r="K110" s="4" t="s">
        <v>389</v>
      </c>
    </row>
    <row r="111" spans="1:11" ht="372">
      <c r="A111" s="3" t="s">
        <v>400</v>
      </c>
      <c r="B111" s="4" t="s">
        <v>401</v>
      </c>
      <c r="C111" s="4" t="s">
        <v>169</v>
      </c>
      <c r="D111" s="4" t="s">
        <v>19</v>
      </c>
      <c r="E111" s="5">
        <v>44206</v>
      </c>
      <c r="F111" s="4"/>
      <c r="G111" s="4" t="s">
        <v>20</v>
      </c>
      <c r="H111" s="6" t="s">
        <v>402</v>
      </c>
      <c r="I111" s="4"/>
      <c r="J111" s="4"/>
      <c r="K111" s="4"/>
    </row>
    <row r="112" spans="1:11">
      <c r="A112" s="3" t="s">
        <v>403</v>
      </c>
      <c r="B112" s="4" t="s">
        <v>404</v>
      </c>
      <c r="C112" s="4" t="s">
        <v>18</v>
      </c>
      <c r="D112" s="4" t="s">
        <v>2</v>
      </c>
      <c r="E112" s="5">
        <v>44206</v>
      </c>
      <c r="F112" s="4"/>
      <c r="G112" s="4" t="s">
        <v>24</v>
      </c>
      <c r="H112" s="4" t="s">
        <v>405</v>
      </c>
      <c r="I112" s="4"/>
      <c r="J112" s="4"/>
      <c r="K112" s="4" t="s">
        <v>378</v>
      </c>
    </row>
    <row r="113" spans="1:11" ht="306">
      <c r="A113" s="3" t="s">
        <v>406</v>
      </c>
      <c r="B113" s="4" t="s">
        <v>407</v>
      </c>
      <c r="C113" s="4" t="s">
        <v>169</v>
      </c>
      <c r="D113" s="4" t="s">
        <v>30</v>
      </c>
      <c r="E113" s="5">
        <v>44206</v>
      </c>
      <c r="F113" s="5">
        <v>44209</v>
      </c>
      <c r="G113" s="4" t="s">
        <v>20</v>
      </c>
      <c r="H113" s="6" t="s">
        <v>408</v>
      </c>
      <c r="I113" s="4"/>
      <c r="J113" s="4"/>
      <c r="K113" s="4"/>
    </row>
    <row r="114" spans="1:11" ht="388">
      <c r="A114" s="3" t="s">
        <v>409</v>
      </c>
      <c r="B114" s="4" t="s">
        <v>410</v>
      </c>
      <c r="C114" s="4" t="s">
        <v>29</v>
      </c>
      <c r="D114" s="4" t="s">
        <v>30</v>
      </c>
      <c r="E114" s="5">
        <v>44206</v>
      </c>
      <c r="F114" s="5">
        <v>44208</v>
      </c>
      <c r="G114" s="4" t="s">
        <v>20</v>
      </c>
      <c r="H114" s="6" t="s">
        <v>411</v>
      </c>
      <c r="I114" s="4"/>
      <c r="J114" s="4"/>
      <c r="K114" s="4"/>
    </row>
    <row r="115" spans="1:11">
      <c r="A115" s="3" t="s">
        <v>412</v>
      </c>
      <c r="B115" s="4" t="s">
        <v>413</v>
      </c>
      <c r="C115" s="4" t="s">
        <v>414</v>
      </c>
      <c r="D115" s="4" t="s">
        <v>30</v>
      </c>
      <c r="E115" s="5">
        <v>44205</v>
      </c>
      <c r="F115" s="5">
        <v>44214</v>
      </c>
      <c r="G115" s="4" t="s">
        <v>20</v>
      </c>
      <c r="H115" s="4" t="s">
        <v>103</v>
      </c>
      <c r="I115" s="4"/>
      <c r="J115" s="4"/>
      <c r="K115" s="4" t="s">
        <v>415</v>
      </c>
    </row>
    <row r="116" spans="1:11" ht="409.6">
      <c r="A116" s="3" t="s">
        <v>416</v>
      </c>
      <c r="B116" s="4" t="s">
        <v>417</v>
      </c>
      <c r="C116" s="4" t="s">
        <v>145</v>
      </c>
      <c r="D116" s="4" t="s">
        <v>30</v>
      </c>
      <c r="E116" s="5">
        <v>44205</v>
      </c>
      <c r="F116" s="5">
        <v>44211</v>
      </c>
      <c r="G116" s="4" t="s">
        <v>203</v>
      </c>
      <c r="H116" s="4" t="s">
        <v>418</v>
      </c>
      <c r="I116" s="4"/>
      <c r="J116" s="6" t="s">
        <v>419</v>
      </c>
      <c r="K116" s="4" t="s">
        <v>237</v>
      </c>
    </row>
    <row r="117" spans="1:11" ht="409.6">
      <c r="A117" s="3" t="s">
        <v>420</v>
      </c>
      <c r="B117" s="4" t="s">
        <v>421</v>
      </c>
      <c r="C117" s="4" t="s">
        <v>18</v>
      </c>
      <c r="D117" s="4" t="s">
        <v>146</v>
      </c>
      <c r="E117" s="5">
        <v>44205</v>
      </c>
      <c r="F117" s="4"/>
      <c r="G117" s="4" t="s">
        <v>20</v>
      </c>
      <c r="H117" s="4" t="s">
        <v>422</v>
      </c>
      <c r="I117" s="6" t="s">
        <v>563</v>
      </c>
      <c r="J117" s="6" t="s">
        <v>424</v>
      </c>
      <c r="K117" s="4" t="s">
        <v>425</v>
      </c>
    </row>
    <row r="118" spans="1:11">
      <c r="A118" s="3" t="s">
        <v>426</v>
      </c>
      <c r="B118" s="4" t="s">
        <v>427</v>
      </c>
      <c r="C118" s="4" t="s">
        <v>29</v>
      </c>
      <c r="D118" s="4" t="s">
        <v>30</v>
      </c>
      <c r="E118" s="5">
        <v>44205</v>
      </c>
      <c r="F118" s="5">
        <v>44207</v>
      </c>
      <c r="G118" s="4" t="s">
        <v>20</v>
      </c>
      <c r="H118" s="4" t="s">
        <v>428</v>
      </c>
      <c r="I118" s="4"/>
      <c r="J118" s="4"/>
      <c r="K118" s="4" t="s">
        <v>429</v>
      </c>
    </row>
    <row r="119" spans="1:11">
      <c r="A119" s="3" t="s">
        <v>430</v>
      </c>
      <c r="B119" s="4" t="s">
        <v>431</v>
      </c>
      <c r="C119" s="4" t="s">
        <v>29</v>
      </c>
      <c r="D119" s="4" t="s">
        <v>30</v>
      </c>
      <c r="E119" s="5">
        <v>44205</v>
      </c>
      <c r="F119" s="5">
        <v>44207</v>
      </c>
      <c r="G119" s="4" t="s">
        <v>20</v>
      </c>
      <c r="H119" s="4" t="s">
        <v>103</v>
      </c>
      <c r="I119" s="4"/>
      <c r="J119" s="4"/>
      <c r="K119" s="4" t="s">
        <v>104</v>
      </c>
    </row>
    <row r="120" spans="1:11">
      <c r="A120" s="3" t="s">
        <v>432</v>
      </c>
      <c r="B120" s="4" t="s">
        <v>433</v>
      </c>
      <c r="C120" s="4" t="s">
        <v>414</v>
      </c>
      <c r="D120" s="4" t="s">
        <v>2</v>
      </c>
      <c r="E120" s="5">
        <v>44205</v>
      </c>
      <c r="F120" s="4"/>
      <c r="G120" s="4" t="s">
        <v>20</v>
      </c>
      <c r="H120" s="4" t="s">
        <v>434</v>
      </c>
      <c r="I120" s="4"/>
      <c r="J120" s="4"/>
      <c r="K120" s="4"/>
    </row>
    <row r="121" spans="1:11" ht="356">
      <c r="A121" s="3" t="s">
        <v>435</v>
      </c>
      <c r="B121" s="4" t="s">
        <v>436</v>
      </c>
      <c r="C121" s="4" t="s">
        <v>60</v>
      </c>
      <c r="D121" s="4" t="s">
        <v>2</v>
      </c>
      <c r="E121" s="5">
        <v>44205</v>
      </c>
      <c r="F121" s="4"/>
      <c r="G121" s="4" t="s">
        <v>20</v>
      </c>
      <c r="H121" s="6" t="s">
        <v>437</v>
      </c>
      <c r="I121" s="4"/>
      <c r="J121" s="4"/>
      <c r="K121" s="4"/>
    </row>
    <row r="122" spans="1:11">
      <c r="A122" s="3" t="s">
        <v>438</v>
      </c>
      <c r="B122" s="4" t="s">
        <v>439</v>
      </c>
      <c r="C122" s="4" t="s">
        <v>169</v>
      </c>
      <c r="D122" s="4" t="s">
        <v>19</v>
      </c>
      <c r="E122" s="5">
        <v>44204</v>
      </c>
      <c r="F122" s="4"/>
      <c r="G122" s="4" t="s">
        <v>20</v>
      </c>
      <c r="H122" s="4" t="s">
        <v>440</v>
      </c>
      <c r="I122" s="4" t="s">
        <v>226</v>
      </c>
      <c r="J122" s="4" t="s">
        <v>441</v>
      </c>
      <c r="K122" s="4"/>
    </row>
    <row r="123" spans="1:11">
      <c r="A123" s="3" t="s">
        <v>442</v>
      </c>
      <c r="B123" s="4" t="s">
        <v>443</v>
      </c>
      <c r="C123" s="4" t="s">
        <v>135</v>
      </c>
      <c r="D123" s="4" t="s">
        <v>30</v>
      </c>
      <c r="E123" s="5">
        <v>44203</v>
      </c>
      <c r="F123" s="5">
        <v>44204</v>
      </c>
      <c r="G123" s="4" t="s">
        <v>20</v>
      </c>
      <c r="H123" s="4" t="s">
        <v>444</v>
      </c>
      <c r="I123" s="4" t="s">
        <v>445</v>
      </c>
      <c r="J123" s="4" t="s">
        <v>446</v>
      </c>
      <c r="K123" s="4"/>
    </row>
    <row r="124" spans="1:11" ht="340">
      <c r="A124" s="3" t="s">
        <v>447</v>
      </c>
      <c r="B124" s="4" t="s">
        <v>448</v>
      </c>
      <c r="C124" s="4" t="s">
        <v>135</v>
      </c>
      <c r="D124" s="4" t="s">
        <v>30</v>
      </c>
      <c r="E124" s="5">
        <v>44203</v>
      </c>
      <c r="F124" s="5">
        <v>44204</v>
      </c>
      <c r="G124" s="4" t="s">
        <v>24</v>
      </c>
      <c r="H124" s="6" t="s">
        <v>449</v>
      </c>
      <c r="I124" s="4" t="s">
        <v>450</v>
      </c>
      <c r="J124" s="4" t="s">
        <v>108</v>
      </c>
      <c r="K124" s="6" t="s">
        <v>451</v>
      </c>
    </row>
    <row r="125" spans="1:11" ht="170">
      <c r="A125" s="3" t="s">
        <v>452</v>
      </c>
      <c r="B125" s="4" t="s">
        <v>453</v>
      </c>
      <c r="C125" s="4" t="s">
        <v>135</v>
      </c>
      <c r="D125" s="4" t="s">
        <v>30</v>
      </c>
      <c r="E125" s="5">
        <v>44203</v>
      </c>
      <c r="F125" s="5">
        <v>44204</v>
      </c>
      <c r="G125" s="4" t="s">
        <v>20</v>
      </c>
      <c r="H125" s="4" t="s">
        <v>454</v>
      </c>
      <c r="I125" s="6" t="s">
        <v>455</v>
      </c>
      <c r="J125" s="4" t="s">
        <v>441</v>
      </c>
      <c r="K125" s="4"/>
    </row>
    <row r="126" spans="1:11" ht="409.6">
      <c r="A126" s="3" t="s">
        <v>456</v>
      </c>
      <c r="B126" s="4" t="s">
        <v>457</v>
      </c>
      <c r="C126" s="4" t="s">
        <v>29</v>
      </c>
      <c r="D126" s="4" t="s">
        <v>30</v>
      </c>
      <c r="E126" s="5">
        <v>44210</v>
      </c>
      <c r="F126" s="5">
        <v>44211</v>
      </c>
      <c r="G126" s="6" t="s">
        <v>458</v>
      </c>
      <c r="H126" s="6" t="s">
        <v>459</v>
      </c>
      <c r="I126" s="6" t="s">
        <v>460</v>
      </c>
      <c r="J126" s="4" t="s">
        <v>461</v>
      </c>
      <c r="K126" s="4"/>
    </row>
    <row r="127" spans="1:11" ht="409.6">
      <c r="A127" s="3" t="s">
        <v>462</v>
      </c>
      <c r="B127" s="4" t="s">
        <v>463</v>
      </c>
      <c r="C127" s="4" t="s">
        <v>29</v>
      </c>
      <c r="D127" s="4" t="s">
        <v>30</v>
      </c>
      <c r="E127" s="5">
        <v>44202</v>
      </c>
      <c r="F127" s="5">
        <v>44203</v>
      </c>
      <c r="G127" s="4" t="s">
        <v>20</v>
      </c>
      <c r="H127" s="6" t="s">
        <v>464</v>
      </c>
      <c r="I127" s="4" t="s">
        <v>465</v>
      </c>
      <c r="J127" s="6" t="s">
        <v>466</v>
      </c>
      <c r="K127" s="4"/>
    </row>
    <row r="128" spans="1:11">
      <c r="A128" s="3" t="s">
        <v>467</v>
      </c>
      <c r="B128" s="4" t="s">
        <v>468</v>
      </c>
      <c r="C128" s="4" t="s">
        <v>414</v>
      </c>
      <c r="D128" s="4" t="s">
        <v>30</v>
      </c>
      <c r="E128" s="5">
        <v>44202</v>
      </c>
      <c r="F128" s="5">
        <v>44203</v>
      </c>
      <c r="G128" s="4" t="s">
        <v>20</v>
      </c>
      <c r="H128" s="4" t="s">
        <v>469</v>
      </c>
      <c r="I128" s="4" t="s">
        <v>470</v>
      </c>
      <c r="J128" s="4" t="s">
        <v>471</v>
      </c>
      <c r="K128" s="4"/>
    </row>
    <row r="129" spans="1:11" ht="340">
      <c r="A129" s="3" t="s">
        <v>472</v>
      </c>
      <c r="B129" s="4" t="s">
        <v>473</v>
      </c>
      <c r="C129" s="4" t="s">
        <v>34</v>
      </c>
      <c r="D129" s="4" t="s">
        <v>30</v>
      </c>
      <c r="E129" s="5">
        <v>44202</v>
      </c>
      <c r="F129" s="5">
        <v>44202</v>
      </c>
      <c r="G129" s="4" t="s">
        <v>20</v>
      </c>
      <c r="H129" s="4" t="s">
        <v>474</v>
      </c>
      <c r="I129" s="6" t="s">
        <v>475</v>
      </c>
      <c r="J129" s="4" t="s">
        <v>226</v>
      </c>
      <c r="K129" s="4"/>
    </row>
    <row r="130" spans="1:11">
      <c r="A130" s="3" t="s">
        <v>476</v>
      </c>
      <c r="B130" s="4" t="s">
        <v>477</v>
      </c>
      <c r="C130" s="4" t="s">
        <v>34</v>
      </c>
      <c r="D130" s="4" t="s">
        <v>30</v>
      </c>
      <c r="E130" s="5">
        <v>44202</v>
      </c>
      <c r="F130" s="4"/>
      <c r="G130" s="4" t="s">
        <v>20</v>
      </c>
      <c r="H130" s="4" t="s">
        <v>478</v>
      </c>
      <c r="I130" s="4" t="s">
        <v>226</v>
      </c>
      <c r="J130" s="4" t="s">
        <v>226</v>
      </c>
      <c r="K130" s="4"/>
    </row>
    <row r="131" spans="1:11" ht="409.6">
      <c r="A131" s="3" t="s">
        <v>479</v>
      </c>
      <c r="B131" s="4" t="s">
        <v>480</v>
      </c>
      <c r="C131" s="4" t="s">
        <v>34</v>
      </c>
      <c r="D131" s="4" t="s">
        <v>2</v>
      </c>
      <c r="E131" s="5">
        <v>44202</v>
      </c>
      <c r="F131" s="4"/>
      <c r="G131" s="4" t="s">
        <v>20</v>
      </c>
      <c r="H131" s="4" t="s">
        <v>481</v>
      </c>
      <c r="I131" s="6" t="s">
        <v>482</v>
      </c>
      <c r="J131" s="4" t="s">
        <v>226</v>
      </c>
      <c r="K131" s="4"/>
    </row>
    <row r="132" spans="1:11" ht="289">
      <c r="A132" s="3" t="s">
        <v>483</v>
      </c>
      <c r="B132" s="4" t="s">
        <v>484</v>
      </c>
      <c r="C132" s="4" t="s">
        <v>169</v>
      </c>
      <c r="D132" s="4" t="s">
        <v>30</v>
      </c>
      <c r="E132" s="5">
        <v>44202</v>
      </c>
      <c r="F132" s="5">
        <v>44207</v>
      </c>
      <c r="G132" s="4" t="s">
        <v>20</v>
      </c>
      <c r="H132" s="6" t="s">
        <v>485</v>
      </c>
      <c r="I132" s="4"/>
      <c r="J132" s="4"/>
      <c r="K132" s="4"/>
    </row>
    <row r="133" spans="1:11" ht="409.6">
      <c r="A133" s="3" t="s">
        <v>486</v>
      </c>
      <c r="B133" s="4" t="s">
        <v>487</v>
      </c>
      <c r="C133" s="4" t="s">
        <v>60</v>
      </c>
      <c r="D133" s="4" t="s">
        <v>30</v>
      </c>
      <c r="E133" s="5">
        <v>44202</v>
      </c>
      <c r="F133" s="5">
        <v>44204</v>
      </c>
      <c r="G133" s="4" t="s">
        <v>20</v>
      </c>
      <c r="H133" s="4" t="s">
        <v>488</v>
      </c>
      <c r="I133" s="6" t="s">
        <v>489</v>
      </c>
      <c r="J133" s="4" t="s">
        <v>490</v>
      </c>
      <c r="K133" s="4"/>
    </row>
    <row r="134" spans="1:11" ht="409.6">
      <c r="A134" s="3" t="s">
        <v>491</v>
      </c>
      <c r="B134" s="4" t="s">
        <v>492</v>
      </c>
      <c r="C134" s="4" t="s">
        <v>34</v>
      </c>
      <c r="D134" s="4" t="s">
        <v>146</v>
      </c>
      <c r="E134" s="5">
        <v>44202</v>
      </c>
      <c r="F134" s="4"/>
      <c r="G134" s="4" t="s">
        <v>20</v>
      </c>
      <c r="H134" s="6" t="s">
        <v>493</v>
      </c>
      <c r="I134" s="6" t="s">
        <v>494</v>
      </c>
      <c r="J134" s="6" t="s">
        <v>495</v>
      </c>
      <c r="K134" s="4"/>
    </row>
  </sheetData>
  <phoneticPr fontId="1"/>
  <hyperlinks>
    <hyperlink ref="A2" r:id="rId1" xr:uid="{247EFCCA-ED86-405B-9B85-746BA07C8A20}"/>
    <hyperlink ref="A3" r:id="rId2" xr:uid="{6C8F7AE9-CC95-410C-BDDA-BC10BA8293F4}"/>
    <hyperlink ref="A4" r:id="rId3" xr:uid="{FC02DD2B-08F4-40D4-AC4C-C9F5023345EF}"/>
    <hyperlink ref="A5" r:id="rId4" xr:uid="{AC8D8A5A-AD21-48FB-93C0-91F9A5CAE2D4}"/>
    <hyperlink ref="A6" r:id="rId5" xr:uid="{3E997C6A-F7F7-4852-BFB1-E1B6B161EB2A}"/>
    <hyperlink ref="A7" r:id="rId6" xr:uid="{6F3C98EE-5A73-4CF1-8CA2-839AF96337B3}"/>
    <hyperlink ref="A8" r:id="rId7" xr:uid="{277265C5-A126-4DFE-95B9-C0535E02763C}"/>
    <hyperlink ref="A9" r:id="rId8" xr:uid="{C48E8656-0B1B-4520-ABE2-B6304C0F7F19}"/>
    <hyperlink ref="A10" r:id="rId9" xr:uid="{8F356DBD-01A0-4C42-BDF3-BCBEA1886AAE}"/>
    <hyperlink ref="A11" r:id="rId10" xr:uid="{E1BC3254-939D-4A57-BC32-60AB5F653B14}"/>
    <hyperlink ref="A12" r:id="rId11" xr:uid="{F449FF4F-BA53-48A2-8E39-DA44177BAE5B}"/>
    <hyperlink ref="A13" r:id="rId12" xr:uid="{950DB975-958F-4F36-84BC-D08F6F792907}"/>
    <hyperlink ref="A14" r:id="rId13" xr:uid="{E48354CC-1EE9-4D69-B5FF-4EE6D5031EC9}"/>
    <hyperlink ref="A15" r:id="rId14" xr:uid="{D71FF7A5-D36E-4DBF-A778-6EFF228EB362}"/>
    <hyperlink ref="A16" r:id="rId15" xr:uid="{76D0E407-0593-46C0-A95D-6BF7495AD013}"/>
    <hyperlink ref="A17" r:id="rId16" xr:uid="{49A8465D-02A2-42F0-9952-D9F470E25005}"/>
    <hyperlink ref="A18" r:id="rId17" xr:uid="{FECF632E-6503-48FC-BD95-858E5273CA58}"/>
    <hyperlink ref="A19" r:id="rId18" xr:uid="{D08F7CF0-6A06-4D1F-B3CD-CEFF9566B2DD}"/>
    <hyperlink ref="A20" r:id="rId19" xr:uid="{8C96208B-1847-42B4-BF68-A820A0E9B756}"/>
    <hyperlink ref="A21" r:id="rId20" xr:uid="{58872B79-B61A-4C9D-A590-3C17CBFD7C07}"/>
    <hyperlink ref="A22" r:id="rId21" xr:uid="{29695A13-9DCC-49C8-86E5-A263808C6F89}"/>
    <hyperlink ref="A23" r:id="rId22" xr:uid="{67240668-19B4-41CF-8480-D1AF53D217E2}"/>
    <hyperlink ref="A24" r:id="rId23" xr:uid="{6DA090DC-6E6F-43DC-B3F5-3FAFEC42E772}"/>
    <hyperlink ref="A25" r:id="rId24" xr:uid="{219C98AA-4225-47CD-A23E-A178820541FA}"/>
    <hyperlink ref="A26" r:id="rId25" xr:uid="{29946936-A506-4707-A9C1-FE5C6E104375}"/>
    <hyperlink ref="A27" r:id="rId26" xr:uid="{FF220AB3-BC36-4404-81FE-74541AB28AB2}"/>
    <hyperlink ref="A28" r:id="rId27" xr:uid="{89B827FC-C789-4C8D-A03E-47AA66AF2936}"/>
    <hyperlink ref="A29" r:id="rId28" xr:uid="{A6FF3300-1250-467A-B75C-2532F94F011B}"/>
    <hyperlink ref="A30" r:id="rId29" xr:uid="{75B252CE-3715-4E73-AE48-05831A03EA51}"/>
    <hyperlink ref="A31" r:id="rId30" xr:uid="{16880508-A002-4C42-8193-F0FF740A787A}"/>
    <hyperlink ref="A32" r:id="rId31" xr:uid="{DA6E8BE8-B9BA-4F3B-8A89-D9D7A9EC05CB}"/>
    <hyperlink ref="A33" r:id="rId32" xr:uid="{C1EEDADE-0414-4CED-8954-3D2275B1F265}"/>
    <hyperlink ref="A34" r:id="rId33" xr:uid="{911410DF-8B7B-4DAA-9879-6A76DE83E860}"/>
    <hyperlink ref="A35" r:id="rId34" xr:uid="{7FCA9688-3886-4991-8DE1-BFC5680AC67B}"/>
    <hyperlink ref="A36" r:id="rId35" xr:uid="{8D4A63B4-BA65-449E-AA59-3E7183A8311D}"/>
    <hyperlink ref="A37" r:id="rId36" xr:uid="{DDCD030D-B9F9-4FE8-A10E-1D6CE00E7693}"/>
    <hyperlink ref="A38" r:id="rId37" xr:uid="{AEBF7CB2-B3BE-4502-B64D-DD13C47F6632}"/>
    <hyperlink ref="A39" r:id="rId38" xr:uid="{EA27593B-B78C-40E5-A93A-CA210997DC59}"/>
    <hyperlink ref="A40" r:id="rId39" xr:uid="{34E3161C-4B41-402A-9D4E-DC7721E745DD}"/>
    <hyperlink ref="A41" r:id="rId40" xr:uid="{B32D33A9-A804-4DCF-A45C-88093C48CB25}"/>
    <hyperlink ref="A42" r:id="rId41" xr:uid="{5451317A-C8AE-4B2B-8908-AAE172CA5181}"/>
    <hyperlink ref="A43" r:id="rId42" xr:uid="{B10BB280-C325-467A-9F4A-2EE11E6721A2}"/>
    <hyperlink ref="A44" r:id="rId43" xr:uid="{65E99C95-0896-4588-80A9-734244F7A707}"/>
    <hyperlink ref="A45" r:id="rId44" xr:uid="{CF857741-E93F-4A9C-92FC-DC1B3980F395}"/>
    <hyperlink ref="A46" r:id="rId45" xr:uid="{BEAE1B5D-B8F1-4DEA-8BF7-63E5723C2559}"/>
    <hyperlink ref="A47" r:id="rId46" xr:uid="{8E43F642-82B9-406C-9F59-F927A669C407}"/>
    <hyperlink ref="A48" r:id="rId47" xr:uid="{D9E82876-9DA9-497E-B3C8-1AE94FB2C9D3}"/>
    <hyperlink ref="A49" r:id="rId48" xr:uid="{E37F4BC3-3B04-4E50-BE5A-49B7FE58ED01}"/>
    <hyperlink ref="A50" r:id="rId49" xr:uid="{B7FA010D-CCDE-4EE4-8710-FFE97E6CF548}"/>
    <hyperlink ref="A51" r:id="rId50" xr:uid="{1FF37F79-73C8-4C41-B4F1-C5037BA0D169}"/>
    <hyperlink ref="A52" r:id="rId51" xr:uid="{CEEB2EF5-2039-4C80-8131-D9AB0C45624C}"/>
    <hyperlink ref="A53" r:id="rId52" xr:uid="{64B275B3-83B6-4188-A7A6-93CCB7D15B4A}"/>
    <hyperlink ref="A54" r:id="rId53" xr:uid="{B3ABA1A8-197D-4419-861A-A955AB1BC841}"/>
    <hyperlink ref="A55" r:id="rId54" xr:uid="{B3893BC3-8F05-4E8E-8EB4-0EA298C7829D}"/>
    <hyperlink ref="A56" r:id="rId55" xr:uid="{587D6754-AB5F-4779-8E86-7EE9468BE4F9}"/>
    <hyperlink ref="A57" r:id="rId56" xr:uid="{38BCDC21-2A74-4AED-803E-E823B7F8CA37}"/>
    <hyperlink ref="A58" r:id="rId57" xr:uid="{8F83DCD6-E777-49AE-A928-E9EAE66EC3E0}"/>
    <hyperlink ref="A59" r:id="rId58" xr:uid="{C007B888-1D76-4A48-90A1-14355B8AA8D9}"/>
    <hyperlink ref="A60" r:id="rId59" xr:uid="{606D7637-1136-403F-ABAA-F7FCD6F1365C}"/>
    <hyperlink ref="A61" r:id="rId60" xr:uid="{4E19E590-E52C-44B0-9CDF-30825425205C}"/>
    <hyperlink ref="A62" r:id="rId61" xr:uid="{C5C59BC0-2E4A-4E5F-981C-99394DE97377}"/>
    <hyperlink ref="A63" r:id="rId62" xr:uid="{0CE75E01-1E56-4F80-A396-6648B762630A}"/>
    <hyperlink ref="A64" r:id="rId63" xr:uid="{36F79A06-E0C0-4EC3-97C1-7D46A8D5672D}"/>
    <hyperlink ref="A65" r:id="rId64" xr:uid="{CB5EB00C-46A2-4A52-B65E-AF28E341255D}"/>
    <hyperlink ref="A66" r:id="rId65" xr:uid="{8FFFCBBE-2009-4289-90AA-DE93DAC66321}"/>
    <hyperlink ref="A67" r:id="rId66" xr:uid="{D0ACA801-9EF7-4E2D-B383-E3712D71A315}"/>
    <hyperlink ref="A68" r:id="rId67" xr:uid="{102709F2-1443-4D34-9DEF-1034AF313538}"/>
    <hyperlink ref="A69" r:id="rId68" xr:uid="{CBFFC5D1-279D-434A-B305-F9DFC33446E0}"/>
    <hyperlink ref="A70" r:id="rId69" xr:uid="{CBEBF332-6E65-4C75-B415-295F5FD7F222}"/>
    <hyperlink ref="A71" r:id="rId70" xr:uid="{8848CB9D-112D-413E-A84D-1588E982E4E0}"/>
    <hyperlink ref="A72" r:id="rId71" xr:uid="{4E87DAC6-C24D-457B-AEBB-5E4C6CBCF046}"/>
    <hyperlink ref="A73" r:id="rId72" xr:uid="{ED7FC431-0E10-41CF-B9F4-129427F5C2D0}"/>
    <hyperlink ref="A74" r:id="rId73" xr:uid="{3FCBDFF1-6435-4BE0-92BD-D0C1A832A178}"/>
    <hyperlink ref="A75" r:id="rId74" xr:uid="{5A3CB2DE-FA52-47D4-9357-0F012BACE75F}"/>
    <hyperlink ref="A76" r:id="rId75" xr:uid="{96E52E93-9141-46EB-BD7B-0F2BF838A954}"/>
    <hyperlink ref="A77" r:id="rId76" xr:uid="{B0F7E274-906A-4CE0-BD8C-7B8E9D2C8AB1}"/>
    <hyperlink ref="A78" r:id="rId77" xr:uid="{9E962062-08E2-45E5-8D8B-3195325BC4A2}"/>
    <hyperlink ref="A79" r:id="rId78" xr:uid="{4652CFA6-339D-4AC5-BB4E-BDF01E138F74}"/>
    <hyperlink ref="A80" r:id="rId79" xr:uid="{5161B6AF-2262-4355-B8AF-5379E628FD5B}"/>
    <hyperlink ref="A81" r:id="rId80" xr:uid="{9EEAC4A4-EF30-4F23-AC43-14E9095AFE21}"/>
    <hyperlink ref="A82" r:id="rId81" xr:uid="{A61FC888-DF40-454F-96B4-957CE4C2DB80}"/>
    <hyperlink ref="A83" r:id="rId82" xr:uid="{0654FCEA-2981-4B09-8AF8-2547E04B6B37}"/>
    <hyperlink ref="A84" r:id="rId83" xr:uid="{8E6B0DB1-4F44-48BF-ACA2-C525375574E3}"/>
    <hyperlink ref="A85" r:id="rId84" xr:uid="{B816A20B-06CB-432B-8B35-E840FED3F5E8}"/>
    <hyperlink ref="A86" r:id="rId85" xr:uid="{6D1FA253-C596-4DF9-9366-F4878A334F20}"/>
    <hyperlink ref="A87" r:id="rId86" xr:uid="{F36D094D-69E0-4D9B-8F70-10F2BCBFDEFD}"/>
    <hyperlink ref="A88" r:id="rId87" xr:uid="{AE823964-2FD0-4C45-BA92-CB2E0DD19B94}"/>
    <hyperlink ref="A89" r:id="rId88" xr:uid="{DB773C74-4503-4719-ACD3-DC5084F3F384}"/>
    <hyperlink ref="A90" r:id="rId89" xr:uid="{36C937D8-2101-4165-ACCC-29004DCE08CA}"/>
    <hyperlink ref="A91" r:id="rId90" xr:uid="{7BA74CB0-6B78-453A-BB09-64F833696F5E}"/>
    <hyperlink ref="A92" r:id="rId91" xr:uid="{5B66A7A8-1BC2-4628-B925-31A5DAF0F670}"/>
    <hyperlink ref="A93" r:id="rId92" xr:uid="{EBE6601F-DAFA-42CE-9D60-784907DA313B}"/>
    <hyperlink ref="A94" r:id="rId93" xr:uid="{C59728FF-31A9-4AB7-9B9B-3DE62D56FE1E}"/>
    <hyperlink ref="A95" r:id="rId94" xr:uid="{48824265-D09F-4301-B2A9-FB4D1FE909E7}"/>
    <hyperlink ref="A96" r:id="rId95" xr:uid="{E84F96DC-C091-4A9E-992F-B4846AF5A6F4}"/>
    <hyperlink ref="A97" r:id="rId96" xr:uid="{71B04D1C-F8FB-4921-AFC0-FF2F5E4B519E}"/>
    <hyperlink ref="A98" r:id="rId97" xr:uid="{7049E7A3-52B8-4ADB-9F99-BA33772B5737}"/>
    <hyperlink ref="A99" r:id="rId98" xr:uid="{2E4F2A5E-9AE3-412F-BB3B-2C6A61EDDB22}"/>
    <hyperlink ref="A100" r:id="rId99" xr:uid="{198B0CA6-F1E5-45E7-B061-1E52D8D0DADC}"/>
    <hyperlink ref="A101" r:id="rId100" xr:uid="{986DED8B-2801-4E54-A39C-584F183B4ADB}"/>
    <hyperlink ref="A102" r:id="rId101" xr:uid="{BFD299ED-6812-429F-B1BC-22C2BDEAFED4}"/>
    <hyperlink ref="A103" r:id="rId102" xr:uid="{F51A9C45-DF8E-4BAB-975C-E44F2448F0F4}"/>
    <hyperlink ref="A104" r:id="rId103" xr:uid="{E6E26857-48CF-4787-926D-DF3949BF77BB}"/>
    <hyperlink ref="A105" r:id="rId104" xr:uid="{39BBB68D-D44B-47A8-89B4-F8B2442C5981}"/>
    <hyperlink ref="A106" r:id="rId105" xr:uid="{4D2B62E5-7DC2-494A-A2CC-A8F8FF09954F}"/>
    <hyperlink ref="A107" r:id="rId106" xr:uid="{A35E1A18-8EDC-475C-960B-DAAA04642A8F}"/>
    <hyperlink ref="A108" r:id="rId107" xr:uid="{51EFD4E4-B820-4BB5-82A3-BDA37071C41F}"/>
    <hyperlink ref="A109" r:id="rId108" xr:uid="{28B74471-D51A-4937-97C6-60A53176AD7A}"/>
    <hyperlink ref="A110" r:id="rId109" xr:uid="{B0A98B66-0523-46F9-B464-E0ACD40F4155}"/>
    <hyperlink ref="A111" r:id="rId110" xr:uid="{4B9932A1-B123-4356-BE01-41AD3F61EEE5}"/>
    <hyperlink ref="A112" r:id="rId111" xr:uid="{C2C846EF-2242-4CCF-AB7C-CC821756FA76}"/>
    <hyperlink ref="A113" r:id="rId112" xr:uid="{C7BCD348-8B11-4F67-9FC4-9822D52647B1}"/>
    <hyperlink ref="A114" r:id="rId113" xr:uid="{417A7762-B3A7-4D8C-9160-1C8D15B72FFB}"/>
    <hyperlink ref="A115" r:id="rId114" xr:uid="{7BA0AEDD-E9F3-4C12-8975-82E10D6A51E5}"/>
    <hyperlink ref="A116" r:id="rId115" xr:uid="{0305E855-AB0B-4C6B-8E7B-603DF62A059D}"/>
    <hyperlink ref="A117" r:id="rId116" xr:uid="{AA6B4F47-CFC3-4968-805B-ACF981EAF9A4}"/>
    <hyperlink ref="A118" r:id="rId117" xr:uid="{F0827C96-8D99-4317-9D60-7D3A981CFCB4}"/>
    <hyperlink ref="A119" r:id="rId118" xr:uid="{A058DDD7-2D4F-4A17-BED8-3644F2A518A2}"/>
    <hyperlink ref="A120" r:id="rId119" xr:uid="{80ED3F0B-C49A-4677-ABCC-ACBFF4C4DE6F}"/>
    <hyperlink ref="A121" r:id="rId120" xr:uid="{7C24AFAF-A66A-4C99-A223-79154F76337A}"/>
    <hyperlink ref="A122" r:id="rId121" xr:uid="{ECD7BC8C-FE28-4640-952D-9A9784E0DEB7}"/>
    <hyperlink ref="A123" r:id="rId122" xr:uid="{E91691EE-A717-4B87-91C0-51D8C1AE60D4}"/>
    <hyperlink ref="A124" r:id="rId123" xr:uid="{46DFE1D4-A4EF-4D88-8D15-151C922081AB}"/>
    <hyperlink ref="A125" r:id="rId124" xr:uid="{97457831-A166-4513-A827-E3AD92A99F79}"/>
    <hyperlink ref="A126" r:id="rId125" xr:uid="{146A1AA5-21E1-47FA-9A95-3C54D783E54E}"/>
    <hyperlink ref="A127" r:id="rId126" xr:uid="{9FEED9C3-3F37-45CE-8A25-2CD5342B433A}"/>
    <hyperlink ref="A128" r:id="rId127" xr:uid="{1B11EB4D-8EF9-4680-A1C4-A7F4E5AE4D7F}"/>
    <hyperlink ref="A129" r:id="rId128" xr:uid="{5999D865-1AFE-4DB3-B216-5A44E15800D2}"/>
    <hyperlink ref="A130" r:id="rId129" xr:uid="{56C48B22-06D5-4A43-9B4B-C5D860FB77F0}"/>
    <hyperlink ref="A131" r:id="rId130" xr:uid="{BE728EBF-35E0-46B1-9D9F-708CEAE5EA94}"/>
    <hyperlink ref="A132" r:id="rId131" xr:uid="{56A8B9AE-236C-4FA3-A293-186927E496FE}"/>
    <hyperlink ref="A133" r:id="rId132" xr:uid="{D2D4093F-83E9-46EB-986F-35C580F1758A}"/>
    <hyperlink ref="A134" r:id="rId133" xr:uid="{4DBA3DDA-125F-4F10-884C-CD337742CE7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09E2BE-754C-48EF-8A53-F9179D25CD10}">
  <dimension ref="A1:U146"/>
  <sheetViews>
    <sheetView workbookViewId="0">
      <selection activeCell="O1" sqref="O1:U39"/>
    </sheetView>
  </sheetViews>
  <sheetFormatPr baseColWidth="10" defaultColWidth="8.83203125" defaultRowHeight="18"/>
  <sheetData>
    <row r="1" spans="1:21" ht="38">
      <c r="A1" s="2" t="s">
        <v>5</v>
      </c>
      <c r="B1" s="2" t="s">
        <v>6</v>
      </c>
      <c r="C1" s="2" t="s">
        <v>7</v>
      </c>
      <c r="D1" s="2" t="s">
        <v>8</v>
      </c>
      <c r="E1" s="2" t="s">
        <v>9</v>
      </c>
      <c r="F1" s="2" t="s">
        <v>10</v>
      </c>
      <c r="G1" s="2" t="s">
        <v>11</v>
      </c>
      <c r="H1" s="2" t="s">
        <v>12</v>
      </c>
      <c r="I1" s="2" t="s">
        <v>13</v>
      </c>
      <c r="J1" s="2" t="s">
        <v>14</v>
      </c>
      <c r="K1" s="2" t="s">
        <v>15</v>
      </c>
      <c r="Q1" t="s">
        <v>712</v>
      </c>
      <c r="R1" t="s">
        <v>713</v>
      </c>
      <c r="S1" t="s">
        <v>714</v>
      </c>
      <c r="T1" t="s">
        <v>715</v>
      </c>
      <c r="U1" t="s">
        <v>716</v>
      </c>
    </row>
    <row r="2" spans="1:21" ht="409.6">
      <c r="A2" s="3" t="s">
        <v>725</v>
      </c>
      <c r="B2" s="4" t="s">
        <v>726</v>
      </c>
      <c r="C2" s="4" t="s">
        <v>293</v>
      </c>
      <c r="D2" s="4" t="s">
        <v>19</v>
      </c>
      <c r="E2" s="4"/>
      <c r="F2" s="4"/>
      <c r="G2" s="4" t="s">
        <v>727</v>
      </c>
      <c r="H2" s="6" t="s">
        <v>728</v>
      </c>
      <c r="I2" s="4"/>
      <c r="J2" s="6" t="s">
        <v>729</v>
      </c>
      <c r="K2" s="6" t="s">
        <v>730</v>
      </c>
      <c r="O2" t="s">
        <v>564</v>
      </c>
      <c r="P2" t="s">
        <v>602</v>
      </c>
      <c r="Q2">
        <f>COUNTIF($B$2:$B$170,"*" &amp; O2 &amp; "*")</f>
        <v>0</v>
      </c>
      <c r="R2">
        <f>COUNTIFS($B$2:$B$170,"*"&amp; O2 &amp;"*",$D$2:$D$170,"未対応" )</f>
        <v>0</v>
      </c>
      <c r="S2">
        <f>COUNTIFS($B$2:$B$170,"*"&amp; O2 &amp;"*",$D$2:$D$170,"処理中" )</f>
        <v>0</v>
      </c>
      <c r="T2">
        <f>COUNTIFS($B$2:$B$170,"*"&amp; O2 &amp;"*",$D$2:$D$170,"処理済み" )</f>
        <v>0</v>
      </c>
      <c r="U2">
        <f>COUNTIFS($B$2:$B$170,"*"&amp; O2 &amp;"*",$D$2:$D$170,"完了" )</f>
        <v>0</v>
      </c>
    </row>
    <row r="3" spans="1:21" ht="255">
      <c r="A3" s="3" t="s">
        <v>731</v>
      </c>
      <c r="B3" s="4" t="s">
        <v>732</v>
      </c>
      <c r="C3" s="4" t="s">
        <v>169</v>
      </c>
      <c r="D3" s="4" t="s">
        <v>2</v>
      </c>
      <c r="E3" s="5">
        <v>44216</v>
      </c>
      <c r="F3" s="4"/>
      <c r="G3" s="4" t="s">
        <v>20</v>
      </c>
      <c r="H3" s="6" t="s">
        <v>733</v>
      </c>
      <c r="I3" s="4"/>
      <c r="J3" s="4"/>
      <c r="K3" s="4"/>
      <c r="O3" t="s">
        <v>565</v>
      </c>
      <c r="P3" t="s">
        <v>603</v>
      </c>
      <c r="Q3">
        <f t="shared" ref="Q3:Q39" si="0">COUNTIF($B$2:$B$170,"*" &amp; O3 &amp; "*")</f>
        <v>1</v>
      </c>
      <c r="R3">
        <f t="shared" ref="R3:R39" si="1">COUNTIFS($B$2:$B$170,"*"&amp; O3 &amp;"*",$D$2:$D$170,"未対応" )</f>
        <v>0</v>
      </c>
      <c r="S3">
        <f t="shared" ref="S3:S39" si="2">COUNTIFS($B$2:$B$170,"*"&amp; O3 &amp;"*",$D$2:$D$170,"処理中" )</f>
        <v>0</v>
      </c>
      <c r="T3">
        <f t="shared" ref="T3:T39" si="3">COUNTIFS($B$2:$B$170,"*"&amp; O3 &amp;"*",$D$2:$D$170,"処理済み" )</f>
        <v>0</v>
      </c>
      <c r="U3">
        <f t="shared" ref="U3:U39" si="4">COUNTIFS($B$2:$B$170,"*"&amp; O3 &amp;"*",$D$2:$D$170,"完了" )</f>
        <v>1</v>
      </c>
    </row>
    <row r="4" spans="1:21" ht="404">
      <c r="A4" s="3" t="s">
        <v>734</v>
      </c>
      <c r="B4" s="4" t="s">
        <v>735</v>
      </c>
      <c r="C4" s="4" t="s">
        <v>381</v>
      </c>
      <c r="D4" s="4" t="s">
        <v>19</v>
      </c>
      <c r="E4" s="4"/>
      <c r="F4" s="4"/>
      <c r="G4" s="4" t="s">
        <v>310</v>
      </c>
      <c r="H4" s="6" t="s">
        <v>736</v>
      </c>
      <c r="I4" s="4"/>
      <c r="J4" s="4"/>
      <c r="K4" s="4" t="s">
        <v>42</v>
      </c>
      <c r="O4" t="s">
        <v>566</v>
      </c>
      <c r="P4" t="s">
        <v>604</v>
      </c>
      <c r="Q4">
        <f t="shared" si="0"/>
        <v>4</v>
      </c>
      <c r="R4">
        <f t="shared" si="1"/>
        <v>1</v>
      </c>
      <c r="S4">
        <f t="shared" si="2"/>
        <v>0</v>
      </c>
      <c r="T4">
        <f t="shared" si="3"/>
        <v>0</v>
      </c>
      <c r="U4">
        <f t="shared" si="4"/>
        <v>3</v>
      </c>
    </row>
    <row r="5" spans="1:21" ht="404">
      <c r="A5" s="3" t="s">
        <v>737</v>
      </c>
      <c r="B5" s="4" t="s">
        <v>738</v>
      </c>
      <c r="C5" s="4" t="s">
        <v>381</v>
      </c>
      <c r="D5" s="4" t="s">
        <v>19</v>
      </c>
      <c r="E5" s="4"/>
      <c r="F5" s="4"/>
      <c r="G5" s="4" t="s">
        <v>310</v>
      </c>
      <c r="H5" s="6" t="s">
        <v>739</v>
      </c>
      <c r="I5" s="4"/>
      <c r="J5" s="4"/>
      <c r="K5" s="4" t="s">
        <v>42</v>
      </c>
      <c r="O5" t="s">
        <v>567</v>
      </c>
      <c r="P5" t="s">
        <v>605</v>
      </c>
      <c r="Q5">
        <f t="shared" si="0"/>
        <v>5</v>
      </c>
      <c r="R5">
        <f t="shared" si="1"/>
        <v>1</v>
      </c>
      <c r="S5">
        <f t="shared" si="2"/>
        <v>0</v>
      </c>
      <c r="T5">
        <f t="shared" si="3"/>
        <v>0</v>
      </c>
      <c r="U5">
        <f t="shared" si="4"/>
        <v>4</v>
      </c>
    </row>
    <row r="6" spans="1:21">
      <c r="A6" s="3" t="s">
        <v>681</v>
      </c>
      <c r="B6" s="4" t="s">
        <v>682</v>
      </c>
      <c r="C6" s="4" t="s">
        <v>94</v>
      </c>
      <c r="D6" s="4" t="s">
        <v>19</v>
      </c>
      <c r="E6" s="5">
        <v>44215</v>
      </c>
      <c r="F6" s="4"/>
      <c r="G6" s="4" t="s">
        <v>20</v>
      </c>
      <c r="H6" s="4" t="s">
        <v>683</v>
      </c>
      <c r="I6" s="4" t="s">
        <v>20</v>
      </c>
      <c r="J6" s="4"/>
      <c r="K6" s="4" t="s">
        <v>684</v>
      </c>
      <c r="O6" t="s">
        <v>568</v>
      </c>
      <c r="P6" t="s">
        <v>606</v>
      </c>
      <c r="Q6">
        <f t="shared" si="0"/>
        <v>15</v>
      </c>
      <c r="R6">
        <f t="shared" si="1"/>
        <v>8</v>
      </c>
      <c r="S6">
        <f t="shared" si="2"/>
        <v>3</v>
      </c>
      <c r="T6">
        <f t="shared" si="3"/>
        <v>1</v>
      </c>
      <c r="U6">
        <f t="shared" si="4"/>
        <v>3</v>
      </c>
    </row>
    <row r="7" spans="1:21" ht="85">
      <c r="A7" s="3" t="s">
        <v>685</v>
      </c>
      <c r="B7" s="4" t="s">
        <v>686</v>
      </c>
      <c r="C7" s="4" t="s">
        <v>135</v>
      </c>
      <c r="D7" s="4" t="s">
        <v>30</v>
      </c>
      <c r="E7" s="5">
        <v>44215</v>
      </c>
      <c r="F7" s="4"/>
      <c r="G7" s="4" t="s">
        <v>203</v>
      </c>
      <c r="H7" s="4" t="s">
        <v>687</v>
      </c>
      <c r="I7" s="4" t="s">
        <v>688</v>
      </c>
      <c r="J7" s="6" t="s">
        <v>740</v>
      </c>
      <c r="K7" s="4" t="s">
        <v>689</v>
      </c>
      <c r="O7" t="s">
        <v>569</v>
      </c>
      <c r="P7" t="s">
        <v>607</v>
      </c>
      <c r="Q7">
        <f t="shared" si="0"/>
        <v>1</v>
      </c>
      <c r="R7">
        <f t="shared" si="1"/>
        <v>1</v>
      </c>
      <c r="S7">
        <f t="shared" si="2"/>
        <v>0</v>
      </c>
      <c r="T7">
        <f t="shared" si="3"/>
        <v>0</v>
      </c>
      <c r="U7">
        <f t="shared" si="4"/>
        <v>0</v>
      </c>
    </row>
    <row r="8" spans="1:21" ht="238">
      <c r="A8" s="3" t="s">
        <v>511</v>
      </c>
      <c r="B8" s="4" t="s">
        <v>512</v>
      </c>
      <c r="C8" s="4" t="s">
        <v>690</v>
      </c>
      <c r="D8" s="4" t="s">
        <v>19</v>
      </c>
      <c r="E8" s="5">
        <v>44214</v>
      </c>
      <c r="F8" s="4"/>
      <c r="G8" s="4" t="s">
        <v>20</v>
      </c>
      <c r="H8" s="6" t="s">
        <v>513</v>
      </c>
      <c r="I8" s="4"/>
      <c r="J8" s="4"/>
      <c r="K8" s="4" t="s">
        <v>42</v>
      </c>
      <c r="O8" t="s">
        <v>570</v>
      </c>
      <c r="P8" t="s">
        <v>608</v>
      </c>
      <c r="Q8">
        <f t="shared" si="0"/>
        <v>3</v>
      </c>
      <c r="R8">
        <f t="shared" si="1"/>
        <v>0</v>
      </c>
      <c r="S8">
        <f t="shared" si="2"/>
        <v>0</v>
      </c>
      <c r="T8">
        <f t="shared" si="3"/>
        <v>0</v>
      </c>
      <c r="U8">
        <f t="shared" si="4"/>
        <v>3</v>
      </c>
    </row>
    <row r="9" spans="1:21" ht="153">
      <c r="A9" s="3" t="s">
        <v>514</v>
      </c>
      <c r="B9" s="4" t="s">
        <v>515</v>
      </c>
      <c r="C9" s="4" t="s">
        <v>690</v>
      </c>
      <c r="D9" s="4" t="s">
        <v>19</v>
      </c>
      <c r="E9" s="5">
        <v>44214</v>
      </c>
      <c r="F9" s="4"/>
      <c r="G9" s="4" t="s">
        <v>20</v>
      </c>
      <c r="H9" s="6" t="s">
        <v>516</v>
      </c>
      <c r="I9" s="4"/>
      <c r="J9" s="4"/>
      <c r="K9" s="4"/>
      <c r="O9" t="s">
        <v>571</v>
      </c>
      <c r="P9" t="s">
        <v>609</v>
      </c>
      <c r="Q9">
        <f t="shared" si="0"/>
        <v>0</v>
      </c>
      <c r="R9">
        <f t="shared" si="1"/>
        <v>0</v>
      </c>
      <c r="S9">
        <f t="shared" si="2"/>
        <v>0</v>
      </c>
      <c r="T9">
        <f t="shared" si="3"/>
        <v>0</v>
      </c>
      <c r="U9">
        <f t="shared" si="4"/>
        <v>0</v>
      </c>
    </row>
    <row r="10" spans="1:21" ht="409.6">
      <c r="A10" s="3" t="s">
        <v>517</v>
      </c>
      <c r="B10" s="4" t="s">
        <v>518</v>
      </c>
      <c r="C10" s="4" t="s">
        <v>381</v>
      </c>
      <c r="D10" s="4" t="s">
        <v>19</v>
      </c>
      <c r="E10" s="5">
        <v>44214</v>
      </c>
      <c r="F10" s="4"/>
      <c r="G10" s="4" t="s">
        <v>20</v>
      </c>
      <c r="H10" s="6" t="s">
        <v>519</v>
      </c>
      <c r="I10" s="4"/>
      <c r="J10" s="4"/>
      <c r="K10" s="4" t="s">
        <v>42</v>
      </c>
      <c r="O10" t="s">
        <v>572</v>
      </c>
      <c r="P10" t="s">
        <v>610</v>
      </c>
      <c r="Q10">
        <f t="shared" si="0"/>
        <v>10</v>
      </c>
      <c r="R10">
        <f t="shared" si="1"/>
        <v>3</v>
      </c>
      <c r="S10">
        <f t="shared" si="2"/>
        <v>0</v>
      </c>
      <c r="T10">
        <f t="shared" si="3"/>
        <v>0</v>
      </c>
      <c r="U10">
        <f t="shared" si="4"/>
        <v>7</v>
      </c>
    </row>
    <row r="11" spans="1:21" ht="409.6">
      <c r="A11" s="3" t="s">
        <v>520</v>
      </c>
      <c r="B11" s="4" t="s">
        <v>521</v>
      </c>
      <c r="C11" s="4" t="s">
        <v>690</v>
      </c>
      <c r="D11" s="4" t="s">
        <v>19</v>
      </c>
      <c r="E11" s="5">
        <v>44214</v>
      </c>
      <c r="F11" s="4"/>
      <c r="G11" s="4" t="s">
        <v>20</v>
      </c>
      <c r="H11" s="6" t="s">
        <v>522</v>
      </c>
      <c r="I11" s="4"/>
      <c r="J11" s="4"/>
      <c r="K11" s="4"/>
      <c r="O11" t="s">
        <v>573</v>
      </c>
      <c r="P11" t="s">
        <v>611</v>
      </c>
      <c r="Q11">
        <f t="shared" si="0"/>
        <v>3</v>
      </c>
      <c r="R11">
        <f t="shared" si="1"/>
        <v>1</v>
      </c>
      <c r="S11">
        <f t="shared" si="2"/>
        <v>0</v>
      </c>
      <c r="T11">
        <f t="shared" si="3"/>
        <v>0</v>
      </c>
      <c r="U11">
        <f t="shared" si="4"/>
        <v>2</v>
      </c>
    </row>
    <row r="12" spans="1:21" ht="388">
      <c r="A12" s="3" t="s">
        <v>523</v>
      </c>
      <c r="B12" s="4" t="s">
        <v>524</v>
      </c>
      <c r="C12" s="4" t="s">
        <v>293</v>
      </c>
      <c r="D12" s="4" t="s">
        <v>19</v>
      </c>
      <c r="E12" s="4"/>
      <c r="F12" s="4"/>
      <c r="G12" s="4" t="s">
        <v>310</v>
      </c>
      <c r="H12" s="6" t="s">
        <v>525</v>
      </c>
      <c r="I12" s="4"/>
      <c r="J12" s="4"/>
      <c r="K12" s="4" t="s">
        <v>42</v>
      </c>
      <c r="O12" t="s">
        <v>574</v>
      </c>
      <c r="P12" t="s">
        <v>612</v>
      </c>
      <c r="Q12">
        <f t="shared" si="0"/>
        <v>14</v>
      </c>
      <c r="R12">
        <f t="shared" si="1"/>
        <v>1</v>
      </c>
      <c r="S12">
        <f t="shared" si="2"/>
        <v>0</v>
      </c>
      <c r="T12">
        <f t="shared" si="3"/>
        <v>2</v>
      </c>
      <c r="U12">
        <f t="shared" si="4"/>
        <v>11</v>
      </c>
    </row>
    <row r="13" spans="1:21" ht="409.6">
      <c r="A13" s="3" t="s">
        <v>526</v>
      </c>
      <c r="B13" s="4" t="s">
        <v>527</v>
      </c>
      <c r="C13" s="4" t="s">
        <v>690</v>
      </c>
      <c r="D13" s="4" t="s">
        <v>19</v>
      </c>
      <c r="E13" s="5">
        <v>44214</v>
      </c>
      <c r="F13" s="4"/>
      <c r="G13" s="4" t="s">
        <v>20</v>
      </c>
      <c r="H13" s="6" t="s">
        <v>528</v>
      </c>
      <c r="I13" s="4"/>
      <c r="J13" s="4"/>
      <c r="K13" s="4"/>
      <c r="O13" t="s">
        <v>575</v>
      </c>
      <c r="P13" t="s">
        <v>613</v>
      </c>
      <c r="Q13">
        <f t="shared" si="0"/>
        <v>11</v>
      </c>
      <c r="R13">
        <f t="shared" si="1"/>
        <v>11</v>
      </c>
      <c r="S13">
        <f t="shared" si="2"/>
        <v>0</v>
      </c>
      <c r="T13">
        <f t="shared" si="3"/>
        <v>0</v>
      </c>
      <c r="U13">
        <f t="shared" si="4"/>
        <v>0</v>
      </c>
    </row>
    <row r="14" spans="1:21" ht="272">
      <c r="A14" s="3" t="s">
        <v>529</v>
      </c>
      <c r="B14" s="4" t="s">
        <v>530</v>
      </c>
      <c r="C14" s="4" t="s">
        <v>690</v>
      </c>
      <c r="D14" s="4" t="s">
        <v>19</v>
      </c>
      <c r="E14" s="5">
        <v>44214</v>
      </c>
      <c r="F14" s="4"/>
      <c r="G14" s="4" t="s">
        <v>20</v>
      </c>
      <c r="H14" s="6" t="s">
        <v>531</v>
      </c>
      <c r="I14" s="4"/>
      <c r="J14" s="4"/>
      <c r="K14" s="4"/>
      <c r="O14" t="s">
        <v>576</v>
      </c>
      <c r="P14" t="s">
        <v>614</v>
      </c>
      <c r="Q14">
        <f t="shared" si="0"/>
        <v>2</v>
      </c>
      <c r="R14">
        <f t="shared" si="1"/>
        <v>2</v>
      </c>
      <c r="S14">
        <f t="shared" si="2"/>
        <v>0</v>
      </c>
      <c r="T14">
        <f t="shared" si="3"/>
        <v>0</v>
      </c>
      <c r="U14">
        <f t="shared" si="4"/>
        <v>0</v>
      </c>
    </row>
    <row r="15" spans="1:21" ht="372">
      <c r="A15" s="3" t="s">
        <v>532</v>
      </c>
      <c r="B15" s="4" t="s">
        <v>533</v>
      </c>
      <c r="C15" s="4" t="s">
        <v>690</v>
      </c>
      <c r="D15" s="4" t="s">
        <v>19</v>
      </c>
      <c r="E15" s="5">
        <v>44214</v>
      </c>
      <c r="F15" s="4"/>
      <c r="G15" s="4" t="s">
        <v>20</v>
      </c>
      <c r="H15" s="6" t="s">
        <v>534</v>
      </c>
      <c r="I15" s="4"/>
      <c r="J15" s="4"/>
      <c r="K15" s="4"/>
      <c r="O15" t="s">
        <v>577</v>
      </c>
      <c r="P15" t="s">
        <v>615</v>
      </c>
      <c r="Q15">
        <f t="shared" si="0"/>
        <v>7</v>
      </c>
      <c r="R15">
        <f t="shared" si="1"/>
        <v>0</v>
      </c>
      <c r="S15">
        <f t="shared" si="2"/>
        <v>0</v>
      </c>
      <c r="T15">
        <f t="shared" si="3"/>
        <v>0</v>
      </c>
      <c r="U15">
        <f t="shared" si="4"/>
        <v>7</v>
      </c>
    </row>
    <row r="16" spans="1:21">
      <c r="A16" s="3" t="s">
        <v>535</v>
      </c>
      <c r="B16" s="4" t="s">
        <v>536</v>
      </c>
      <c r="C16" s="4" t="s">
        <v>690</v>
      </c>
      <c r="D16" s="4" t="s">
        <v>19</v>
      </c>
      <c r="E16" s="5">
        <v>44214</v>
      </c>
      <c r="F16" s="4"/>
      <c r="G16" s="4" t="s">
        <v>20</v>
      </c>
      <c r="H16" s="4" t="s">
        <v>537</v>
      </c>
      <c r="I16" s="4"/>
      <c r="J16" s="4"/>
      <c r="K16" s="4"/>
      <c r="O16" t="s">
        <v>578</v>
      </c>
      <c r="P16" t="s">
        <v>616</v>
      </c>
      <c r="Q16">
        <f t="shared" si="0"/>
        <v>2</v>
      </c>
      <c r="R16">
        <f t="shared" si="1"/>
        <v>1</v>
      </c>
      <c r="S16">
        <f t="shared" si="2"/>
        <v>0</v>
      </c>
      <c r="T16">
        <f t="shared" si="3"/>
        <v>0</v>
      </c>
      <c r="U16">
        <f t="shared" si="4"/>
        <v>1</v>
      </c>
    </row>
    <row r="17" spans="1:21" ht="409.6">
      <c r="A17" s="3" t="s">
        <v>538</v>
      </c>
      <c r="B17" s="4" t="s">
        <v>539</v>
      </c>
      <c r="C17" s="4" t="s">
        <v>690</v>
      </c>
      <c r="D17" s="4" t="s">
        <v>19</v>
      </c>
      <c r="E17" s="5">
        <v>44214</v>
      </c>
      <c r="F17" s="4"/>
      <c r="G17" s="4" t="s">
        <v>20</v>
      </c>
      <c r="H17" s="6" t="s">
        <v>540</v>
      </c>
      <c r="I17" s="4"/>
      <c r="J17" s="4"/>
      <c r="K17" s="4"/>
      <c r="O17" t="s">
        <v>579</v>
      </c>
      <c r="P17" t="s">
        <v>617</v>
      </c>
      <c r="Q17">
        <f t="shared" si="0"/>
        <v>7</v>
      </c>
      <c r="R17">
        <f t="shared" si="1"/>
        <v>3</v>
      </c>
      <c r="S17">
        <f t="shared" si="2"/>
        <v>0</v>
      </c>
      <c r="T17">
        <f t="shared" si="3"/>
        <v>0</v>
      </c>
      <c r="U17">
        <f t="shared" si="4"/>
        <v>4</v>
      </c>
    </row>
    <row r="18" spans="1:21" ht="409.6">
      <c r="A18" s="3" t="s">
        <v>499</v>
      </c>
      <c r="B18" s="4" t="s">
        <v>500</v>
      </c>
      <c r="C18" s="4" t="s">
        <v>690</v>
      </c>
      <c r="D18" s="4" t="s">
        <v>19</v>
      </c>
      <c r="E18" s="5">
        <v>44214</v>
      </c>
      <c r="F18" s="4"/>
      <c r="G18" s="4" t="s">
        <v>20</v>
      </c>
      <c r="H18" s="6" t="s">
        <v>501</v>
      </c>
      <c r="I18" s="4"/>
      <c r="J18" s="4"/>
      <c r="K18" s="4"/>
      <c r="O18" t="s">
        <v>580</v>
      </c>
      <c r="P18" t="s">
        <v>618</v>
      </c>
      <c r="Q18">
        <f t="shared" si="0"/>
        <v>16</v>
      </c>
      <c r="R18">
        <f t="shared" si="1"/>
        <v>11</v>
      </c>
      <c r="S18">
        <f t="shared" si="2"/>
        <v>1</v>
      </c>
      <c r="T18">
        <f t="shared" si="3"/>
        <v>0</v>
      </c>
      <c r="U18">
        <f t="shared" si="4"/>
        <v>4</v>
      </c>
    </row>
    <row r="19" spans="1:21" ht="409.6">
      <c r="A19" s="3" t="s">
        <v>502</v>
      </c>
      <c r="B19" s="4" t="s">
        <v>503</v>
      </c>
      <c r="C19" s="4" t="s">
        <v>690</v>
      </c>
      <c r="D19" s="4" t="s">
        <v>19</v>
      </c>
      <c r="E19" s="5">
        <v>44214</v>
      </c>
      <c r="F19" s="4"/>
      <c r="G19" s="4" t="s">
        <v>20</v>
      </c>
      <c r="H19" s="6" t="s">
        <v>541</v>
      </c>
      <c r="I19" s="4" t="s">
        <v>20</v>
      </c>
      <c r="J19" s="4"/>
      <c r="K19" s="4" t="s">
        <v>52</v>
      </c>
      <c r="O19" t="s">
        <v>581</v>
      </c>
      <c r="P19" t="s">
        <v>619</v>
      </c>
      <c r="Q19">
        <f t="shared" si="0"/>
        <v>8</v>
      </c>
      <c r="R19">
        <f t="shared" si="1"/>
        <v>2</v>
      </c>
      <c r="S19">
        <f t="shared" si="2"/>
        <v>0</v>
      </c>
      <c r="T19">
        <f t="shared" si="3"/>
        <v>6</v>
      </c>
      <c r="U19">
        <f t="shared" si="4"/>
        <v>0</v>
      </c>
    </row>
    <row r="20" spans="1:21" ht="238">
      <c r="A20" s="3" t="s">
        <v>505</v>
      </c>
      <c r="B20" s="4" t="s">
        <v>741</v>
      </c>
      <c r="C20" s="4" t="s">
        <v>690</v>
      </c>
      <c r="D20" s="4" t="s">
        <v>19</v>
      </c>
      <c r="E20" s="5">
        <v>44214</v>
      </c>
      <c r="F20" s="4"/>
      <c r="G20" s="4" t="s">
        <v>20</v>
      </c>
      <c r="H20" s="6" t="s">
        <v>507</v>
      </c>
      <c r="I20" s="4" t="s">
        <v>742</v>
      </c>
      <c r="J20" s="4" t="s">
        <v>743</v>
      </c>
      <c r="K20" s="4"/>
      <c r="O20" t="s">
        <v>582</v>
      </c>
      <c r="P20" t="s">
        <v>620</v>
      </c>
      <c r="Q20">
        <f t="shared" si="0"/>
        <v>2</v>
      </c>
      <c r="R20">
        <f t="shared" si="1"/>
        <v>1</v>
      </c>
      <c r="S20">
        <f t="shared" si="2"/>
        <v>0</v>
      </c>
      <c r="T20">
        <f t="shared" si="3"/>
        <v>0</v>
      </c>
      <c r="U20">
        <f t="shared" si="4"/>
        <v>1</v>
      </c>
    </row>
    <row r="21" spans="1:21" ht="306">
      <c r="A21" s="3" t="s">
        <v>16</v>
      </c>
      <c r="B21" s="4" t="s">
        <v>17</v>
      </c>
      <c r="C21" s="4" t="s">
        <v>690</v>
      </c>
      <c r="D21" s="4" t="s">
        <v>19</v>
      </c>
      <c r="E21" s="5">
        <v>44214</v>
      </c>
      <c r="F21" s="4"/>
      <c r="G21" s="4" t="s">
        <v>20</v>
      </c>
      <c r="H21" s="6" t="s">
        <v>21</v>
      </c>
      <c r="I21" s="4" t="s">
        <v>744</v>
      </c>
      <c r="J21" s="4"/>
      <c r="K21" s="4"/>
      <c r="O21" t="s">
        <v>583</v>
      </c>
      <c r="P21" t="s">
        <v>621</v>
      </c>
      <c r="Q21">
        <f t="shared" si="0"/>
        <v>0</v>
      </c>
      <c r="R21">
        <f t="shared" si="1"/>
        <v>0</v>
      </c>
      <c r="S21">
        <f t="shared" si="2"/>
        <v>0</v>
      </c>
      <c r="T21">
        <f t="shared" si="3"/>
        <v>0</v>
      </c>
      <c r="U21">
        <f t="shared" si="4"/>
        <v>0</v>
      </c>
    </row>
    <row r="22" spans="1:21" ht="409.6">
      <c r="A22" s="3" t="s">
        <v>22</v>
      </c>
      <c r="B22" s="4" t="s">
        <v>23</v>
      </c>
      <c r="C22" s="4" t="s">
        <v>18</v>
      </c>
      <c r="D22" s="4" t="s">
        <v>19</v>
      </c>
      <c r="E22" s="5">
        <v>44214</v>
      </c>
      <c r="F22" s="4"/>
      <c r="G22" s="4" t="s">
        <v>24</v>
      </c>
      <c r="H22" s="6" t="s">
        <v>25</v>
      </c>
      <c r="I22" s="4"/>
      <c r="J22" s="4"/>
      <c r="K22" s="4" t="s">
        <v>26</v>
      </c>
      <c r="O22" t="s">
        <v>584</v>
      </c>
      <c r="P22" t="s">
        <v>622</v>
      </c>
      <c r="Q22">
        <f t="shared" si="0"/>
        <v>2</v>
      </c>
      <c r="R22">
        <f t="shared" si="1"/>
        <v>0</v>
      </c>
      <c r="S22">
        <f t="shared" si="2"/>
        <v>0</v>
      </c>
      <c r="T22">
        <f t="shared" si="3"/>
        <v>0</v>
      </c>
      <c r="U22">
        <f t="shared" si="4"/>
        <v>2</v>
      </c>
    </row>
    <row r="23" spans="1:21">
      <c r="A23" s="3" t="s">
        <v>27</v>
      </c>
      <c r="B23" s="4" t="s">
        <v>28</v>
      </c>
      <c r="C23" s="4" t="s">
        <v>29</v>
      </c>
      <c r="D23" s="4" t="s">
        <v>30</v>
      </c>
      <c r="E23" s="5">
        <v>44214</v>
      </c>
      <c r="F23" s="5">
        <v>44214</v>
      </c>
      <c r="G23" s="4" t="s">
        <v>20</v>
      </c>
      <c r="H23" s="4" t="s">
        <v>31</v>
      </c>
      <c r="I23" s="4"/>
      <c r="J23" s="4"/>
      <c r="K23" s="4"/>
      <c r="O23" t="s">
        <v>585</v>
      </c>
      <c r="P23" t="s">
        <v>623</v>
      </c>
      <c r="Q23">
        <f t="shared" si="0"/>
        <v>12</v>
      </c>
      <c r="R23">
        <f t="shared" si="1"/>
        <v>6</v>
      </c>
      <c r="S23">
        <f t="shared" si="2"/>
        <v>0</v>
      </c>
      <c r="T23">
        <f t="shared" si="3"/>
        <v>1</v>
      </c>
      <c r="U23">
        <f t="shared" si="4"/>
        <v>5</v>
      </c>
    </row>
    <row r="24" spans="1:21" ht="388">
      <c r="A24" s="3" t="s">
        <v>32</v>
      </c>
      <c r="B24" s="4" t="s">
        <v>33</v>
      </c>
      <c r="C24" s="4" t="s">
        <v>414</v>
      </c>
      <c r="D24" s="4" t="s">
        <v>2</v>
      </c>
      <c r="E24" s="5">
        <v>44214</v>
      </c>
      <c r="F24" s="4"/>
      <c r="G24" s="4" t="s">
        <v>20</v>
      </c>
      <c r="H24" s="6" t="s">
        <v>35</v>
      </c>
      <c r="I24" s="4" t="s">
        <v>542</v>
      </c>
      <c r="J24" s="6" t="s">
        <v>691</v>
      </c>
      <c r="K24" s="4"/>
      <c r="O24" t="s">
        <v>586</v>
      </c>
      <c r="P24" t="s">
        <v>624</v>
      </c>
      <c r="Q24">
        <f t="shared" si="0"/>
        <v>0</v>
      </c>
      <c r="R24">
        <f t="shared" si="1"/>
        <v>0</v>
      </c>
      <c r="S24">
        <f t="shared" si="2"/>
        <v>0</v>
      </c>
      <c r="T24">
        <f t="shared" si="3"/>
        <v>0</v>
      </c>
      <c r="U24">
        <f t="shared" si="4"/>
        <v>0</v>
      </c>
    </row>
    <row r="25" spans="1:21" ht="409.6">
      <c r="A25" s="3" t="s">
        <v>36</v>
      </c>
      <c r="B25" s="4" t="s">
        <v>37</v>
      </c>
      <c r="C25" s="4" t="s">
        <v>414</v>
      </c>
      <c r="D25" s="4" t="s">
        <v>2</v>
      </c>
      <c r="E25" s="5">
        <v>44214</v>
      </c>
      <c r="F25" s="4"/>
      <c r="G25" s="4" t="s">
        <v>20</v>
      </c>
      <c r="H25" s="6" t="s">
        <v>38</v>
      </c>
      <c r="I25" s="4" t="s">
        <v>542</v>
      </c>
      <c r="J25" s="6" t="s">
        <v>543</v>
      </c>
      <c r="K25" s="4" t="s">
        <v>26</v>
      </c>
      <c r="O25" t="s">
        <v>587</v>
      </c>
      <c r="P25" t="s">
        <v>625</v>
      </c>
      <c r="Q25">
        <f t="shared" si="0"/>
        <v>0</v>
      </c>
      <c r="R25">
        <f t="shared" si="1"/>
        <v>0</v>
      </c>
      <c r="S25">
        <f t="shared" si="2"/>
        <v>0</v>
      </c>
      <c r="T25">
        <f t="shared" si="3"/>
        <v>0</v>
      </c>
      <c r="U25">
        <f t="shared" si="4"/>
        <v>0</v>
      </c>
    </row>
    <row r="26" spans="1:21" ht="409.6">
      <c r="A26" s="3" t="s">
        <v>39</v>
      </c>
      <c r="B26" s="4" t="s">
        <v>40</v>
      </c>
      <c r="C26" s="4" t="s">
        <v>414</v>
      </c>
      <c r="D26" s="4" t="s">
        <v>2</v>
      </c>
      <c r="E26" s="5">
        <v>44211</v>
      </c>
      <c r="F26" s="4"/>
      <c r="G26" s="4" t="s">
        <v>20</v>
      </c>
      <c r="H26" s="6" t="s">
        <v>41</v>
      </c>
      <c r="I26" s="6" t="s">
        <v>544</v>
      </c>
      <c r="J26" s="6" t="s">
        <v>545</v>
      </c>
      <c r="K26" s="4" t="s">
        <v>42</v>
      </c>
      <c r="O26" t="s">
        <v>588</v>
      </c>
      <c r="P26" t="s">
        <v>626</v>
      </c>
      <c r="Q26">
        <f t="shared" si="0"/>
        <v>0</v>
      </c>
      <c r="R26">
        <f t="shared" si="1"/>
        <v>0</v>
      </c>
      <c r="S26">
        <f t="shared" si="2"/>
        <v>0</v>
      </c>
      <c r="T26">
        <f t="shared" si="3"/>
        <v>0</v>
      </c>
      <c r="U26">
        <f t="shared" si="4"/>
        <v>0</v>
      </c>
    </row>
    <row r="27" spans="1:21" ht="372">
      <c r="A27" s="3" t="s">
        <v>47</v>
      </c>
      <c r="B27" s="4" t="s">
        <v>48</v>
      </c>
      <c r="C27" s="4" t="s">
        <v>135</v>
      </c>
      <c r="D27" s="4" t="s">
        <v>2</v>
      </c>
      <c r="E27" s="5">
        <v>44211</v>
      </c>
      <c r="F27" s="4"/>
      <c r="G27" s="4" t="s">
        <v>49</v>
      </c>
      <c r="H27" s="6" t="s">
        <v>50</v>
      </c>
      <c r="I27" s="6" t="s">
        <v>51</v>
      </c>
      <c r="J27" s="6" t="s">
        <v>745</v>
      </c>
      <c r="K27" s="4" t="s">
        <v>52</v>
      </c>
      <c r="O27" t="s">
        <v>589</v>
      </c>
      <c r="P27" t="s">
        <v>627</v>
      </c>
      <c r="Q27">
        <f t="shared" si="0"/>
        <v>0</v>
      </c>
      <c r="R27">
        <f t="shared" si="1"/>
        <v>0</v>
      </c>
      <c r="S27">
        <f t="shared" si="2"/>
        <v>0</v>
      </c>
      <c r="T27">
        <f t="shared" si="3"/>
        <v>0</v>
      </c>
      <c r="U27">
        <f t="shared" si="4"/>
        <v>0</v>
      </c>
    </row>
    <row r="28" spans="1:21" ht="409.6">
      <c r="A28" s="3" t="s">
        <v>53</v>
      </c>
      <c r="B28" s="4" t="s">
        <v>54</v>
      </c>
      <c r="C28" s="4" t="s">
        <v>18</v>
      </c>
      <c r="D28" s="4" t="s">
        <v>19</v>
      </c>
      <c r="E28" s="4"/>
      <c r="F28" s="4"/>
      <c r="G28" s="4" t="s">
        <v>55</v>
      </c>
      <c r="H28" s="6" t="s">
        <v>56</v>
      </c>
      <c r="I28" s="4" t="s">
        <v>55</v>
      </c>
      <c r="J28" s="4"/>
      <c r="K28" s="6" t="s">
        <v>57</v>
      </c>
      <c r="O28" t="s">
        <v>590</v>
      </c>
      <c r="P28" t="s">
        <v>628</v>
      </c>
      <c r="Q28">
        <f t="shared" si="0"/>
        <v>0</v>
      </c>
      <c r="R28">
        <f t="shared" si="1"/>
        <v>0</v>
      </c>
      <c r="S28">
        <f t="shared" si="2"/>
        <v>0</v>
      </c>
      <c r="T28">
        <f t="shared" si="3"/>
        <v>0</v>
      </c>
      <c r="U28">
        <f t="shared" si="4"/>
        <v>0</v>
      </c>
    </row>
    <row r="29" spans="1:21" ht="323">
      <c r="A29" s="3" t="s">
        <v>58</v>
      </c>
      <c r="B29" s="4" t="s">
        <v>59</v>
      </c>
      <c r="C29" s="4" t="s">
        <v>60</v>
      </c>
      <c r="D29" s="4" t="s">
        <v>30</v>
      </c>
      <c r="E29" s="5">
        <v>44211</v>
      </c>
      <c r="F29" s="4"/>
      <c r="G29" s="4" t="s">
        <v>20</v>
      </c>
      <c r="H29" s="6" t="s">
        <v>61</v>
      </c>
      <c r="I29" s="4" t="s">
        <v>62</v>
      </c>
      <c r="J29" s="4" t="s">
        <v>63</v>
      </c>
      <c r="K29" s="6" t="s">
        <v>64</v>
      </c>
      <c r="O29" t="s">
        <v>591</v>
      </c>
      <c r="P29" t="s">
        <v>629</v>
      </c>
      <c r="Q29">
        <f t="shared" si="0"/>
        <v>0</v>
      </c>
      <c r="R29">
        <f t="shared" si="1"/>
        <v>0</v>
      </c>
      <c r="S29">
        <f t="shared" si="2"/>
        <v>0</v>
      </c>
      <c r="T29">
        <f t="shared" si="3"/>
        <v>0</v>
      </c>
      <c r="U29">
        <f t="shared" si="4"/>
        <v>0</v>
      </c>
    </row>
    <row r="30" spans="1:21" ht="409.6">
      <c r="A30" s="3" t="s">
        <v>65</v>
      </c>
      <c r="B30" s="4" t="s">
        <v>66</v>
      </c>
      <c r="C30" s="4" t="s">
        <v>414</v>
      </c>
      <c r="D30" s="4" t="s">
        <v>2</v>
      </c>
      <c r="E30" s="5">
        <v>44211</v>
      </c>
      <c r="F30" s="4"/>
      <c r="G30" s="4" t="s">
        <v>20</v>
      </c>
      <c r="H30" s="6" t="s">
        <v>67</v>
      </c>
      <c r="I30" s="6" t="s">
        <v>547</v>
      </c>
      <c r="J30" s="4" t="s">
        <v>548</v>
      </c>
      <c r="K30" s="4" t="s">
        <v>26</v>
      </c>
      <c r="O30" t="s">
        <v>592</v>
      </c>
      <c r="P30" t="s">
        <v>630</v>
      </c>
      <c r="Q30">
        <f t="shared" si="0"/>
        <v>0</v>
      </c>
      <c r="R30">
        <f t="shared" si="1"/>
        <v>0</v>
      </c>
      <c r="S30">
        <f t="shared" si="2"/>
        <v>0</v>
      </c>
      <c r="T30">
        <f t="shared" si="3"/>
        <v>0</v>
      </c>
      <c r="U30">
        <f t="shared" si="4"/>
        <v>0</v>
      </c>
    </row>
    <row r="31" spans="1:21" ht="238">
      <c r="A31" s="3" t="s">
        <v>68</v>
      </c>
      <c r="B31" s="4" t="s">
        <v>69</v>
      </c>
      <c r="C31" s="4" t="s">
        <v>70</v>
      </c>
      <c r="D31" s="4" t="s">
        <v>19</v>
      </c>
      <c r="E31" s="5">
        <v>44211</v>
      </c>
      <c r="F31" s="5">
        <v>44218</v>
      </c>
      <c r="G31" s="4" t="s">
        <v>20</v>
      </c>
      <c r="H31" s="4"/>
      <c r="I31" s="4"/>
      <c r="J31" s="4"/>
      <c r="K31" s="6" t="s">
        <v>71</v>
      </c>
      <c r="O31" t="s">
        <v>593</v>
      </c>
      <c r="P31" t="s">
        <v>631</v>
      </c>
      <c r="Q31">
        <f t="shared" si="0"/>
        <v>0</v>
      </c>
      <c r="R31">
        <f t="shared" si="1"/>
        <v>0</v>
      </c>
      <c r="S31">
        <f t="shared" si="2"/>
        <v>0</v>
      </c>
      <c r="T31">
        <f t="shared" si="3"/>
        <v>0</v>
      </c>
      <c r="U31">
        <f t="shared" si="4"/>
        <v>0</v>
      </c>
    </row>
    <row r="32" spans="1:21" ht="388">
      <c r="A32" s="3" t="s">
        <v>72</v>
      </c>
      <c r="B32" s="4" t="s">
        <v>73</v>
      </c>
      <c r="C32" s="4" t="s">
        <v>414</v>
      </c>
      <c r="D32" s="4" t="s">
        <v>2</v>
      </c>
      <c r="E32" s="5">
        <v>44211</v>
      </c>
      <c r="F32" s="4"/>
      <c r="G32" s="4" t="s">
        <v>20</v>
      </c>
      <c r="H32" s="6" t="s">
        <v>74</v>
      </c>
      <c r="I32" s="4" t="s">
        <v>20</v>
      </c>
      <c r="J32" s="6" t="s">
        <v>549</v>
      </c>
      <c r="K32" s="4" t="s">
        <v>26</v>
      </c>
      <c r="O32" t="s">
        <v>594</v>
      </c>
      <c r="P32" t="s">
        <v>632</v>
      </c>
      <c r="Q32">
        <f t="shared" si="0"/>
        <v>0</v>
      </c>
      <c r="R32">
        <f t="shared" si="1"/>
        <v>0</v>
      </c>
      <c r="S32">
        <f t="shared" si="2"/>
        <v>0</v>
      </c>
      <c r="T32">
        <f t="shared" si="3"/>
        <v>0</v>
      </c>
      <c r="U32">
        <f t="shared" si="4"/>
        <v>0</v>
      </c>
    </row>
    <row r="33" spans="1:21">
      <c r="A33" s="3" t="s">
        <v>75</v>
      </c>
      <c r="B33" s="4" t="s">
        <v>76</v>
      </c>
      <c r="C33" s="4" t="s">
        <v>34</v>
      </c>
      <c r="D33" s="4" t="s">
        <v>19</v>
      </c>
      <c r="E33" s="4"/>
      <c r="F33" s="4"/>
      <c r="G33" s="4" t="s">
        <v>20</v>
      </c>
      <c r="H33" s="4" t="s">
        <v>77</v>
      </c>
      <c r="I33" s="4" t="s">
        <v>20</v>
      </c>
      <c r="J33" s="4"/>
      <c r="K33" s="4"/>
      <c r="O33" t="s">
        <v>595</v>
      </c>
      <c r="P33" t="s">
        <v>633</v>
      </c>
      <c r="Q33">
        <f t="shared" si="0"/>
        <v>0</v>
      </c>
      <c r="R33">
        <f t="shared" si="1"/>
        <v>0</v>
      </c>
      <c r="S33">
        <f t="shared" si="2"/>
        <v>0</v>
      </c>
      <c r="T33">
        <f t="shared" si="3"/>
        <v>0</v>
      </c>
      <c r="U33">
        <f t="shared" si="4"/>
        <v>0</v>
      </c>
    </row>
    <row r="34" spans="1:21">
      <c r="A34" s="3" t="s">
        <v>78</v>
      </c>
      <c r="B34" s="4" t="s">
        <v>79</v>
      </c>
      <c r="C34" s="4" t="s">
        <v>18</v>
      </c>
      <c r="D34" s="4" t="s">
        <v>19</v>
      </c>
      <c r="E34" s="5">
        <v>44211</v>
      </c>
      <c r="F34" s="4"/>
      <c r="G34" s="4" t="s">
        <v>20</v>
      </c>
      <c r="H34" s="4"/>
      <c r="I34" s="4"/>
      <c r="J34" s="4"/>
      <c r="K34" s="4"/>
      <c r="O34" t="s">
        <v>596</v>
      </c>
      <c r="P34" t="s">
        <v>634</v>
      </c>
      <c r="Q34">
        <f t="shared" si="0"/>
        <v>0</v>
      </c>
      <c r="R34">
        <f t="shared" si="1"/>
        <v>0</v>
      </c>
      <c r="S34">
        <f t="shared" si="2"/>
        <v>0</v>
      </c>
      <c r="T34">
        <f t="shared" si="3"/>
        <v>0</v>
      </c>
      <c r="U34">
        <f t="shared" si="4"/>
        <v>0</v>
      </c>
    </row>
    <row r="35" spans="1:21" ht="409.6">
      <c r="A35" s="3" t="s">
        <v>80</v>
      </c>
      <c r="B35" s="4" t="s">
        <v>81</v>
      </c>
      <c r="C35" s="4" t="s">
        <v>60</v>
      </c>
      <c r="D35" s="4" t="s">
        <v>19</v>
      </c>
      <c r="E35" s="5">
        <v>44211</v>
      </c>
      <c r="F35" s="4"/>
      <c r="G35" s="4" t="s">
        <v>20</v>
      </c>
      <c r="H35" s="6" t="s">
        <v>82</v>
      </c>
      <c r="I35" s="4"/>
      <c r="J35" s="4"/>
      <c r="K35" s="6" t="s">
        <v>83</v>
      </c>
      <c r="O35" t="s">
        <v>597</v>
      </c>
      <c r="P35" t="s">
        <v>635</v>
      </c>
      <c r="Q35">
        <f t="shared" si="0"/>
        <v>0</v>
      </c>
      <c r="R35">
        <f t="shared" si="1"/>
        <v>0</v>
      </c>
      <c r="S35">
        <f t="shared" si="2"/>
        <v>0</v>
      </c>
      <c r="T35">
        <f t="shared" si="3"/>
        <v>0</v>
      </c>
      <c r="U35">
        <f t="shared" si="4"/>
        <v>0</v>
      </c>
    </row>
    <row r="36" spans="1:21" ht="409.6">
      <c r="A36" s="3" t="s">
        <v>84</v>
      </c>
      <c r="B36" s="4" t="s">
        <v>85</v>
      </c>
      <c r="C36" s="4" t="s">
        <v>34</v>
      </c>
      <c r="D36" s="4" t="s">
        <v>30</v>
      </c>
      <c r="E36" s="5">
        <v>44211</v>
      </c>
      <c r="F36" s="4"/>
      <c r="G36" s="4" t="s">
        <v>24</v>
      </c>
      <c r="H36" s="6" t="s">
        <v>86</v>
      </c>
      <c r="I36" s="4"/>
      <c r="J36" s="6" t="s">
        <v>87</v>
      </c>
      <c r="K36" s="6" t="s">
        <v>64</v>
      </c>
      <c r="O36" t="s">
        <v>598</v>
      </c>
      <c r="P36" t="s">
        <v>636</v>
      </c>
      <c r="Q36">
        <f t="shared" si="0"/>
        <v>0</v>
      </c>
      <c r="R36">
        <f t="shared" si="1"/>
        <v>0</v>
      </c>
      <c r="S36">
        <f t="shared" si="2"/>
        <v>0</v>
      </c>
      <c r="T36">
        <f t="shared" si="3"/>
        <v>0</v>
      </c>
      <c r="U36">
        <f t="shared" si="4"/>
        <v>0</v>
      </c>
    </row>
    <row r="37" spans="1:21" ht="409.6">
      <c r="A37" s="3" t="s">
        <v>88</v>
      </c>
      <c r="B37" s="4" t="s">
        <v>89</v>
      </c>
      <c r="C37" s="4" t="s">
        <v>34</v>
      </c>
      <c r="D37" s="4" t="s">
        <v>19</v>
      </c>
      <c r="E37" s="4"/>
      <c r="F37" s="4"/>
      <c r="G37" s="4" t="s">
        <v>20</v>
      </c>
      <c r="H37" s="6" t="s">
        <v>90</v>
      </c>
      <c r="I37" s="4" t="s">
        <v>20</v>
      </c>
      <c r="J37" s="4"/>
      <c r="K37" s="6" t="s">
        <v>91</v>
      </c>
      <c r="O37" t="s">
        <v>599</v>
      </c>
      <c r="P37" t="s">
        <v>637</v>
      </c>
      <c r="Q37">
        <f t="shared" si="0"/>
        <v>0</v>
      </c>
      <c r="R37">
        <f t="shared" si="1"/>
        <v>0</v>
      </c>
      <c r="S37">
        <f t="shared" si="2"/>
        <v>0</v>
      </c>
      <c r="T37">
        <f t="shared" si="3"/>
        <v>0</v>
      </c>
      <c r="U37">
        <f t="shared" si="4"/>
        <v>0</v>
      </c>
    </row>
    <row r="38" spans="1:21" ht="238">
      <c r="A38" s="3" t="s">
        <v>92</v>
      </c>
      <c r="B38" s="4" t="s">
        <v>93</v>
      </c>
      <c r="C38" s="4" t="s">
        <v>34</v>
      </c>
      <c r="D38" s="4" t="s">
        <v>146</v>
      </c>
      <c r="E38" s="5">
        <v>44211</v>
      </c>
      <c r="F38" s="4"/>
      <c r="G38" s="4" t="s">
        <v>20</v>
      </c>
      <c r="H38" s="6" t="s">
        <v>95</v>
      </c>
      <c r="I38" s="4" t="s">
        <v>20</v>
      </c>
      <c r="J38" s="6" t="s">
        <v>746</v>
      </c>
      <c r="K38" s="4"/>
      <c r="O38" t="s">
        <v>600</v>
      </c>
      <c r="P38" t="s">
        <v>638</v>
      </c>
      <c r="Q38">
        <f t="shared" si="0"/>
        <v>0</v>
      </c>
      <c r="R38">
        <f t="shared" si="1"/>
        <v>0</v>
      </c>
      <c r="S38">
        <f t="shared" si="2"/>
        <v>0</v>
      </c>
      <c r="T38">
        <f t="shared" si="3"/>
        <v>0</v>
      </c>
      <c r="U38">
        <f t="shared" si="4"/>
        <v>0</v>
      </c>
    </row>
    <row r="39" spans="1:21" ht="221">
      <c r="A39" s="3" t="s">
        <v>96</v>
      </c>
      <c r="B39" s="4" t="s">
        <v>97</v>
      </c>
      <c r="C39" s="4" t="s">
        <v>18</v>
      </c>
      <c r="D39" s="4" t="s">
        <v>19</v>
      </c>
      <c r="E39" s="5">
        <v>44211</v>
      </c>
      <c r="F39" s="4"/>
      <c r="G39" s="4" t="s">
        <v>24</v>
      </c>
      <c r="H39" s="6" t="s">
        <v>98</v>
      </c>
      <c r="I39" s="4" t="s">
        <v>99</v>
      </c>
      <c r="J39" s="6" t="s">
        <v>100</v>
      </c>
      <c r="K39" s="4" t="s">
        <v>52</v>
      </c>
      <c r="O39" t="s">
        <v>601</v>
      </c>
      <c r="P39" t="s">
        <v>639</v>
      </c>
      <c r="Q39">
        <f t="shared" si="0"/>
        <v>0</v>
      </c>
      <c r="R39">
        <f t="shared" si="1"/>
        <v>0</v>
      </c>
      <c r="S39">
        <f t="shared" si="2"/>
        <v>0</v>
      </c>
      <c r="T39">
        <f t="shared" si="3"/>
        <v>0</v>
      </c>
      <c r="U39">
        <f t="shared" si="4"/>
        <v>0</v>
      </c>
    </row>
    <row r="40" spans="1:21">
      <c r="A40" s="3" t="s">
        <v>101</v>
      </c>
      <c r="B40" s="4" t="s">
        <v>692</v>
      </c>
      <c r="C40" s="4" t="s">
        <v>94</v>
      </c>
      <c r="D40" s="4" t="s">
        <v>19</v>
      </c>
      <c r="E40" s="4"/>
      <c r="F40" s="4"/>
      <c r="G40" s="4" t="s">
        <v>20</v>
      </c>
      <c r="H40" s="4" t="s">
        <v>103</v>
      </c>
      <c r="I40" s="4"/>
      <c r="J40" s="4"/>
      <c r="K40" s="4" t="s">
        <v>104</v>
      </c>
    </row>
    <row r="41" spans="1:21" ht="372">
      <c r="A41" s="3" t="s">
        <v>105</v>
      </c>
      <c r="B41" s="4" t="s">
        <v>106</v>
      </c>
      <c r="C41" s="4" t="s">
        <v>70</v>
      </c>
      <c r="D41" s="4" t="s">
        <v>19</v>
      </c>
      <c r="E41" s="4"/>
      <c r="F41" s="4"/>
      <c r="G41" s="4" t="s">
        <v>20</v>
      </c>
      <c r="H41" s="6" t="s">
        <v>107</v>
      </c>
      <c r="I41" s="4"/>
      <c r="J41" s="4" t="s">
        <v>108</v>
      </c>
      <c r="K41" s="4"/>
    </row>
    <row r="42" spans="1:21" ht="409.6">
      <c r="A42" s="3" t="s">
        <v>109</v>
      </c>
      <c r="B42" s="4" t="s">
        <v>110</v>
      </c>
      <c r="C42" s="4" t="s">
        <v>18</v>
      </c>
      <c r="D42" s="4" t="s">
        <v>19</v>
      </c>
      <c r="E42" s="4"/>
      <c r="F42" s="4"/>
      <c r="G42" s="4" t="s">
        <v>24</v>
      </c>
      <c r="H42" s="6" t="s">
        <v>111</v>
      </c>
      <c r="I42" s="4"/>
      <c r="J42" s="4"/>
      <c r="K42" s="6" t="s">
        <v>112</v>
      </c>
    </row>
    <row r="43" spans="1:21" ht="272">
      <c r="A43" s="3" t="s">
        <v>113</v>
      </c>
      <c r="B43" s="4" t="s">
        <v>114</v>
      </c>
      <c r="C43" s="4" t="s">
        <v>34</v>
      </c>
      <c r="D43" s="4" t="s">
        <v>30</v>
      </c>
      <c r="E43" s="4"/>
      <c r="F43" s="4"/>
      <c r="G43" s="4" t="s">
        <v>24</v>
      </c>
      <c r="H43" s="4" t="s">
        <v>115</v>
      </c>
      <c r="I43" s="4" t="s">
        <v>747</v>
      </c>
      <c r="J43" s="4" t="s">
        <v>748</v>
      </c>
      <c r="K43" s="6" t="s">
        <v>112</v>
      </c>
    </row>
    <row r="44" spans="1:21" ht="272">
      <c r="A44" s="3" t="s">
        <v>116</v>
      </c>
      <c r="B44" s="4" t="s">
        <v>117</v>
      </c>
      <c r="C44" s="4" t="s">
        <v>222</v>
      </c>
      <c r="D44" s="4" t="s">
        <v>2</v>
      </c>
      <c r="E44" s="4"/>
      <c r="F44" s="4"/>
      <c r="G44" s="4" t="s">
        <v>20</v>
      </c>
      <c r="H44" s="4" t="s">
        <v>118</v>
      </c>
      <c r="I44" s="4" t="s">
        <v>749</v>
      </c>
      <c r="J44" s="4" t="s">
        <v>750</v>
      </c>
      <c r="K44" s="6" t="s">
        <v>112</v>
      </c>
    </row>
    <row r="45" spans="1:21" ht="409.6">
      <c r="A45" s="3" t="s">
        <v>119</v>
      </c>
      <c r="B45" s="4" t="s">
        <v>120</v>
      </c>
      <c r="C45" s="4" t="s">
        <v>34</v>
      </c>
      <c r="D45" s="4" t="s">
        <v>30</v>
      </c>
      <c r="E45" s="4"/>
      <c r="F45" s="4"/>
      <c r="G45" s="4" t="s">
        <v>20</v>
      </c>
      <c r="H45" s="6" t="s">
        <v>121</v>
      </c>
      <c r="I45" s="6" t="s">
        <v>122</v>
      </c>
      <c r="J45" s="4"/>
      <c r="K45" s="6" t="s">
        <v>112</v>
      </c>
    </row>
    <row r="46" spans="1:21" ht="409.6">
      <c r="A46" s="3" t="s">
        <v>123</v>
      </c>
      <c r="B46" s="4" t="s">
        <v>124</v>
      </c>
      <c r="C46" s="4" t="s">
        <v>34</v>
      </c>
      <c r="D46" s="4" t="s">
        <v>30</v>
      </c>
      <c r="E46" s="4"/>
      <c r="F46" s="4"/>
      <c r="G46" s="4" t="s">
        <v>20</v>
      </c>
      <c r="H46" s="6" t="s">
        <v>125</v>
      </c>
      <c r="I46" s="6" t="s">
        <v>126</v>
      </c>
      <c r="J46" s="6" t="s">
        <v>751</v>
      </c>
      <c r="K46" s="6" t="s">
        <v>112</v>
      </c>
    </row>
    <row r="47" spans="1:21">
      <c r="A47" s="3" t="s">
        <v>693</v>
      </c>
      <c r="B47" s="4" t="s">
        <v>694</v>
      </c>
      <c r="C47" s="4" t="s">
        <v>18</v>
      </c>
      <c r="D47" s="4" t="s">
        <v>19</v>
      </c>
      <c r="E47" s="5">
        <v>44210</v>
      </c>
      <c r="F47" s="4"/>
      <c r="G47" s="4" t="s">
        <v>24</v>
      </c>
      <c r="H47" s="4" t="s">
        <v>695</v>
      </c>
      <c r="I47" s="4" t="s">
        <v>696</v>
      </c>
      <c r="J47" s="4"/>
      <c r="K47" s="4" t="s">
        <v>52</v>
      </c>
    </row>
    <row r="48" spans="1:21" ht="272">
      <c r="A48" s="3" t="s">
        <v>127</v>
      </c>
      <c r="B48" s="4" t="s">
        <v>128</v>
      </c>
      <c r="C48" s="4" t="s">
        <v>70</v>
      </c>
      <c r="D48" s="4" t="s">
        <v>19</v>
      </c>
      <c r="E48" s="4"/>
      <c r="F48" s="4"/>
      <c r="G48" s="4" t="s">
        <v>20</v>
      </c>
      <c r="H48" s="6" t="s">
        <v>129</v>
      </c>
      <c r="I48" s="4"/>
      <c r="J48" s="4"/>
      <c r="K48" s="6" t="s">
        <v>112</v>
      </c>
    </row>
    <row r="49" spans="1:11" ht="409.6">
      <c r="A49" s="3" t="s">
        <v>130</v>
      </c>
      <c r="B49" s="4" t="s">
        <v>131</v>
      </c>
      <c r="C49" s="4" t="s">
        <v>34</v>
      </c>
      <c r="D49" s="4" t="s">
        <v>30</v>
      </c>
      <c r="E49" s="4"/>
      <c r="F49" s="4"/>
      <c r="G49" s="4" t="s">
        <v>20</v>
      </c>
      <c r="H49" s="6" t="s">
        <v>132</v>
      </c>
      <c r="I49" s="4" t="s">
        <v>752</v>
      </c>
      <c r="J49" s="6" t="s">
        <v>753</v>
      </c>
      <c r="K49" s="6" t="s">
        <v>112</v>
      </c>
    </row>
    <row r="50" spans="1:11" ht="153">
      <c r="A50" s="3" t="s">
        <v>133</v>
      </c>
      <c r="B50" s="4" t="s">
        <v>134</v>
      </c>
      <c r="C50" s="4" t="s">
        <v>135</v>
      </c>
      <c r="D50" s="4" t="s">
        <v>30</v>
      </c>
      <c r="E50" s="5">
        <v>44210</v>
      </c>
      <c r="F50" s="4"/>
      <c r="G50" s="4" t="s">
        <v>24</v>
      </c>
      <c r="H50" s="4" t="s">
        <v>136</v>
      </c>
      <c r="I50" s="4" t="s">
        <v>137</v>
      </c>
      <c r="J50" s="6" t="s">
        <v>138</v>
      </c>
      <c r="K50" s="4" t="s">
        <v>52</v>
      </c>
    </row>
    <row r="51" spans="1:11" ht="409.6">
      <c r="A51" s="3" t="s">
        <v>139</v>
      </c>
      <c r="B51" s="4" t="s">
        <v>140</v>
      </c>
      <c r="C51" s="4" t="s">
        <v>161</v>
      </c>
      <c r="D51" s="4" t="s">
        <v>30</v>
      </c>
      <c r="E51" s="4"/>
      <c r="F51" s="4"/>
      <c r="G51" s="4" t="s">
        <v>20</v>
      </c>
      <c r="H51" s="4" t="s">
        <v>141</v>
      </c>
      <c r="I51" s="6" t="s">
        <v>142</v>
      </c>
      <c r="J51" s="6" t="s">
        <v>754</v>
      </c>
      <c r="K51" s="6" t="s">
        <v>755</v>
      </c>
    </row>
    <row r="52" spans="1:11">
      <c r="A52" s="3" t="s">
        <v>143</v>
      </c>
      <c r="B52" s="4" t="s">
        <v>144</v>
      </c>
      <c r="C52" s="4" t="s">
        <v>60</v>
      </c>
      <c r="D52" s="4" t="s">
        <v>30</v>
      </c>
      <c r="E52" s="5">
        <v>44207</v>
      </c>
      <c r="F52" s="4"/>
      <c r="G52" s="4" t="s">
        <v>20</v>
      </c>
      <c r="H52" s="4" t="s">
        <v>147</v>
      </c>
      <c r="I52" s="4"/>
      <c r="J52" s="4" t="s">
        <v>756</v>
      </c>
      <c r="K52" s="4" t="s">
        <v>415</v>
      </c>
    </row>
    <row r="53" spans="1:11" ht="187">
      <c r="A53" s="3" t="s">
        <v>148</v>
      </c>
      <c r="B53" s="4" t="s">
        <v>149</v>
      </c>
      <c r="C53" s="4" t="s">
        <v>18</v>
      </c>
      <c r="D53" s="4" t="s">
        <v>30</v>
      </c>
      <c r="E53" s="4"/>
      <c r="F53" s="4"/>
      <c r="G53" s="4" t="s">
        <v>150</v>
      </c>
      <c r="H53" s="4" t="s">
        <v>151</v>
      </c>
      <c r="I53" s="6" t="s">
        <v>152</v>
      </c>
      <c r="J53" s="4"/>
      <c r="K53" s="4" t="s">
        <v>42</v>
      </c>
    </row>
    <row r="54" spans="1:11">
      <c r="A54" s="3" t="s">
        <v>153</v>
      </c>
      <c r="B54" s="4" t="s">
        <v>154</v>
      </c>
      <c r="C54" s="4" t="s">
        <v>161</v>
      </c>
      <c r="D54" s="4" t="s">
        <v>30</v>
      </c>
      <c r="E54" s="4"/>
      <c r="F54" s="4"/>
      <c r="G54" s="4" t="s">
        <v>20</v>
      </c>
      <c r="H54" s="4" t="s">
        <v>155</v>
      </c>
      <c r="I54" s="4" t="s">
        <v>508</v>
      </c>
      <c r="J54" s="4" t="s">
        <v>509</v>
      </c>
      <c r="K54" s="4" t="s">
        <v>52</v>
      </c>
    </row>
    <row r="55" spans="1:11" ht="238">
      <c r="A55" s="3" t="s">
        <v>156</v>
      </c>
      <c r="B55" s="4" t="s">
        <v>157</v>
      </c>
      <c r="C55" s="4" t="s">
        <v>29</v>
      </c>
      <c r="D55" s="4" t="s">
        <v>30</v>
      </c>
      <c r="E55" s="5">
        <v>44209</v>
      </c>
      <c r="F55" s="5">
        <v>44214</v>
      </c>
      <c r="G55" s="4" t="s">
        <v>20</v>
      </c>
      <c r="H55" s="6" t="s">
        <v>158</v>
      </c>
      <c r="I55" s="4" t="s">
        <v>550</v>
      </c>
      <c r="J55" s="4" t="s">
        <v>551</v>
      </c>
      <c r="K55" s="4" t="s">
        <v>552</v>
      </c>
    </row>
    <row r="56" spans="1:11" ht="409.6">
      <c r="A56" s="3" t="s">
        <v>159</v>
      </c>
      <c r="B56" s="4" t="s">
        <v>160</v>
      </c>
      <c r="C56" s="4" t="s">
        <v>161</v>
      </c>
      <c r="D56" s="4" t="s">
        <v>30</v>
      </c>
      <c r="E56" s="5">
        <v>44210</v>
      </c>
      <c r="F56" s="4"/>
      <c r="G56" s="4" t="s">
        <v>162</v>
      </c>
      <c r="H56" s="4" t="s">
        <v>163</v>
      </c>
      <c r="I56" s="6" t="s">
        <v>164</v>
      </c>
      <c r="J56" s="4" t="s">
        <v>165</v>
      </c>
      <c r="K56" s="6" t="s">
        <v>166</v>
      </c>
    </row>
    <row r="57" spans="1:11" ht="409.6">
      <c r="A57" s="3" t="s">
        <v>167</v>
      </c>
      <c r="B57" s="4" t="s">
        <v>168</v>
      </c>
      <c r="C57" s="4" t="s">
        <v>29</v>
      </c>
      <c r="D57" s="4" t="s">
        <v>30</v>
      </c>
      <c r="E57" s="5">
        <v>44209</v>
      </c>
      <c r="F57" s="5">
        <v>44214</v>
      </c>
      <c r="G57" s="4" t="s">
        <v>20</v>
      </c>
      <c r="H57" s="6" t="s">
        <v>170</v>
      </c>
      <c r="I57" s="4" t="s">
        <v>553</v>
      </c>
      <c r="J57" s="6" t="s">
        <v>554</v>
      </c>
      <c r="K57" s="4" t="s">
        <v>552</v>
      </c>
    </row>
    <row r="58" spans="1:11">
      <c r="A58" s="3" t="s">
        <v>171</v>
      </c>
      <c r="B58" s="4" t="s">
        <v>172</v>
      </c>
      <c r="C58" s="4" t="s">
        <v>70</v>
      </c>
      <c r="D58" s="4" t="s">
        <v>19</v>
      </c>
      <c r="E58" s="5">
        <v>44209</v>
      </c>
      <c r="F58" s="4"/>
      <c r="G58" s="4" t="s">
        <v>20</v>
      </c>
      <c r="H58" s="4" t="s">
        <v>173</v>
      </c>
      <c r="I58" s="4"/>
      <c r="J58" s="4"/>
      <c r="K58" s="4"/>
    </row>
    <row r="59" spans="1:11">
      <c r="A59" s="3" t="s">
        <v>174</v>
      </c>
      <c r="B59" s="4" t="s">
        <v>175</v>
      </c>
      <c r="C59" s="4" t="s">
        <v>29</v>
      </c>
      <c r="D59" s="4" t="s">
        <v>30</v>
      </c>
      <c r="E59" s="5">
        <v>44209</v>
      </c>
      <c r="F59" s="5">
        <v>44214</v>
      </c>
      <c r="G59" s="4" t="s">
        <v>20</v>
      </c>
      <c r="H59" s="4" t="s">
        <v>176</v>
      </c>
      <c r="I59" s="4" t="s">
        <v>555</v>
      </c>
      <c r="J59" s="4" t="s">
        <v>556</v>
      </c>
      <c r="K59" s="4" t="s">
        <v>552</v>
      </c>
    </row>
    <row r="60" spans="1:11" ht="340">
      <c r="A60" s="3" t="s">
        <v>177</v>
      </c>
      <c r="B60" s="4" t="s">
        <v>178</v>
      </c>
      <c r="C60" s="4" t="s">
        <v>29</v>
      </c>
      <c r="D60" s="4" t="s">
        <v>30</v>
      </c>
      <c r="E60" s="5">
        <v>44209</v>
      </c>
      <c r="F60" s="5">
        <v>44214</v>
      </c>
      <c r="G60" s="4" t="s">
        <v>20</v>
      </c>
      <c r="H60" s="6" t="s">
        <v>179</v>
      </c>
      <c r="I60" s="4" t="s">
        <v>550</v>
      </c>
      <c r="J60" s="4" t="s">
        <v>551</v>
      </c>
      <c r="K60" s="4" t="s">
        <v>552</v>
      </c>
    </row>
    <row r="61" spans="1:11" ht="409.6">
      <c r="A61" s="3" t="s">
        <v>180</v>
      </c>
      <c r="B61" s="4" t="s">
        <v>181</v>
      </c>
      <c r="C61" s="4" t="s">
        <v>34</v>
      </c>
      <c r="D61" s="4" t="s">
        <v>146</v>
      </c>
      <c r="E61" s="5">
        <v>44209</v>
      </c>
      <c r="F61" s="4"/>
      <c r="G61" s="4" t="s">
        <v>20</v>
      </c>
      <c r="H61" s="6" t="s">
        <v>182</v>
      </c>
      <c r="I61" s="6" t="s">
        <v>183</v>
      </c>
      <c r="J61" s="4"/>
      <c r="K61" s="6" t="s">
        <v>185</v>
      </c>
    </row>
    <row r="62" spans="1:11" ht="409.6">
      <c r="A62" s="3" t="s">
        <v>186</v>
      </c>
      <c r="B62" s="4" t="s">
        <v>187</v>
      </c>
      <c r="C62" s="4" t="s">
        <v>34</v>
      </c>
      <c r="D62" s="4" t="s">
        <v>146</v>
      </c>
      <c r="E62" s="5">
        <v>44209</v>
      </c>
      <c r="F62" s="4"/>
      <c r="G62" s="4" t="s">
        <v>20</v>
      </c>
      <c r="H62" s="6" t="s">
        <v>557</v>
      </c>
      <c r="I62" s="6" t="s">
        <v>757</v>
      </c>
      <c r="J62" s="6" t="s">
        <v>758</v>
      </c>
      <c r="K62" s="6" t="s">
        <v>185</v>
      </c>
    </row>
    <row r="63" spans="1:11">
      <c r="A63" s="3" t="s">
        <v>190</v>
      </c>
      <c r="B63" s="4" t="s">
        <v>191</v>
      </c>
      <c r="C63" s="4" t="s">
        <v>169</v>
      </c>
      <c r="D63" s="4" t="s">
        <v>2</v>
      </c>
      <c r="E63" s="5">
        <v>44209</v>
      </c>
      <c r="F63" s="4"/>
      <c r="G63" s="4" t="s">
        <v>20</v>
      </c>
      <c r="H63" s="4" t="s">
        <v>192</v>
      </c>
      <c r="I63" s="4"/>
      <c r="J63" s="4"/>
      <c r="K63" s="4"/>
    </row>
    <row r="64" spans="1:11" ht="340">
      <c r="A64" s="3" t="s">
        <v>193</v>
      </c>
      <c r="B64" s="4" t="s">
        <v>194</v>
      </c>
      <c r="C64" s="4" t="s">
        <v>195</v>
      </c>
      <c r="D64" s="4" t="s">
        <v>30</v>
      </c>
      <c r="E64" s="5">
        <v>44209</v>
      </c>
      <c r="F64" s="5">
        <v>44209</v>
      </c>
      <c r="G64" s="4" t="s">
        <v>20</v>
      </c>
      <c r="H64" s="6" t="s">
        <v>196</v>
      </c>
      <c r="I64" s="4"/>
      <c r="J64" s="4"/>
      <c r="K64" s="4"/>
    </row>
    <row r="65" spans="1:11" ht="409.6">
      <c r="A65" s="3" t="s">
        <v>197</v>
      </c>
      <c r="B65" s="4" t="s">
        <v>198</v>
      </c>
      <c r="C65" s="4" t="s">
        <v>29</v>
      </c>
      <c r="D65" s="4" t="s">
        <v>30</v>
      </c>
      <c r="E65" s="5">
        <v>44209</v>
      </c>
      <c r="F65" s="5">
        <v>44216</v>
      </c>
      <c r="G65" s="4" t="s">
        <v>24</v>
      </c>
      <c r="H65" s="6" t="s">
        <v>199</v>
      </c>
      <c r="I65" s="4"/>
      <c r="J65" s="4"/>
      <c r="K65" s="4" t="s">
        <v>200</v>
      </c>
    </row>
    <row r="66" spans="1:11" ht="409.6">
      <c r="A66" s="3" t="s">
        <v>201</v>
      </c>
      <c r="B66" s="4" t="s">
        <v>202</v>
      </c>
      <c r="C66" s="4" t="s">
        <v>18</v>
      </c>
      <c r="D66" s="4" t="s">
        <v>19</v>
      </c>
      <c r="E66" s="5">
        <v>44209</v>
      </c>
      <c r="F66" s="4"/>
      <c r="G66" s="4" t="s">
        <v>203</v>
      </c>
      <c r="H66" s="6" t="s">
        <v>204</v>
      </c>
      <c r="I66" s="4"/>
      <c r="J66" s="4"/>
      <c r="K66" s="4"/>
    </row>
    <row r="67" spans="1:11" ht="409.6">
      <c r="A67" s="3" t="s">
        <v>205</v>
      </c>
      <c r="B67" s="4" t="s">
        <v>206</v>
      </c>
      <c r="C67" s="4" t="s">
        <v>145</v>
      </c>
      <c r="D67" s="4" t="s">
        <v>19</v>
      </c>
      <c r="E67" s="5">
        <v>44208</v>
      </c>
      <c r="F67" s="4"/>
      <c r="G67" s="4" t="s">
        <v>20</v>
      </c>
      <c r="H67" s="6" t="s">
        <v>207</v>
      </c>
      <c r="I67" s="4"/>
      <c r="J67" s="4"/>
      <c r="K67" s="4"/>
    </row>
    <row r="68" spans="1:11" ht="388">
      <c r="A68" s="3" t="s">
        <v>208</v>
      </c>
      <c r="B68" s="4" t="s">
        <v>209</v>
      </c>
      <c r="C68" s="4" t="s">
        <v>29</v>
      </c>
      <c r="D68" s="4" t="s">
        <v>30</v>
      </c>
      <c r="E68" s="5">
        <v>44209</v>
      </c>
      <c r="F68" s="5">
        <v>44216</v>
      </c>
      <c r="G68" s="4" t="s">
        <v>20</v>
      </c>
      <c r="H68" s="6" t="s">
        <v>210</v>
      </c>
      <c r="I68" s="4" t="s">
        <v>759</v>
      </c>
      <c r="J68" s="4" t="s">
        <v>760</v>
      </c>
      <c r="K68" s="4" t="s">
        <v>761</v>
      </c>
    </row>
    <row r="69" spans="1:11">
      <c r="A69" s="3" t="s">
        <v>211</v>
      </c>
      <c r="B69" s="4" t="s">
        <v>212</v>
      </c>
      <c r="C69" s="4" t="s">
        <v>70</v>
      </c>
      <c r="D69" s="4" t="s">
        <v>19</v>
      </c>
      <c r="E69" s="4"/>
      <c r="F69" s="4"/>
      <c r="G69" s="4" t="s">
        <v>20</v>
      </c>
      <c r="H69" s="4" t="s">
        <v>213</v>
      </c>
      <c r="I69" s="4"/>
      <c r="J69" s="4"/>
      <c r="K69" s="4"/>
    </row>
    <row r="70" spans="1:11" ht="187">
      <c r="A70" s="3" t="s">
        <v>214</v>
      </c>
      <c r="B70" s="4" t="s">
        <v>215</v>
      </c>
      <c r="C70" s="4" t="s">
        <v>161</v>
      </c>
      <c r="D70" s="4" t="s">
        <v>30</v>
      </c>
      <c r="E70" s="4"/>
      <c r="F70" s="4"/>
      <c r="G70" s="4" t="s">
        <v>162</v>
      </c>
      <c r="H70" s="4" t="s">
        <v>216</v>
      </c>
      <c r="I70" s="4" t="s">
        <v>697</v>
      </c>
      <c r="J70" s="6" t="s">
        <v>698</v>
      </c>
      <c r="K70" s="4"/>
    </row>
    <row r="71" spans="1:11" ht="221">
      <c r="A71" s="3" t="s">
        <v>217</v>
      </c>
      <c r="B71" s="4" t="s">
        <v>218</v>
      </c>
      <c r="C71" s="4" t="s">
        <v>29</v>
      </c>
      <c r="D71" s="4" t="s">
        <v>30</v>
      </c>
      <c r="E71" s="5">
        <v>44209</v>
      </c>
      <c r="F71" s="5">
        <v>44216</v>
      </c>
      <c r="G71" s="4" t="s">
        <v>20</v>
      </c>
      <c r="H71" s="6" t="s">
        <v>219</v>
      </c>
      <c r="I71" s="4" t="s">
        <v>759</v>
      </c>
      <c r="J71" s="4" t="s">
        <v>760</v>
      </c>
      <c r="K71" s="4" t="s">
        <v>761</v>
      </c>
    </row>
    <row r="72" spans="1:11" ht="409.6">
      <c r="A72" s="3" t="s">
        <v>220</v>
      </c>
      <c r="B72" s="4" t="s">
        <v>221</v>
      </c>
      <c r="C72" s="4" t="s">
        <v>222</v>
      </c>
      <c r="D72" s="4" t="s">
        <v>30</v>
      </c>
      <c r="E72" s="5">
        <v>44209</v>
      </c>
      <c r="F72" s="5">
        <v>44209</v>
      </c>
      <c r="G72" s="4" t="s">
        <v>20</v>
      </c>
      <c r="H72" s="6" t="s">
        <v>223</v>
      </c>
      <c r="I72" s="4" t="s">
        <v>224</v>
      </c>
      <c r="J72" s="4" t="s">
        <v>225</v>
      </c>
      <c r="K72" s="4" t="s">
        <v>226</v>
      </c>
    </row>
    <row r="73" spans="1:11" ht="409.6">
      <c r="A73" s="3" t="s">
        <v>227</v>
      </c>
      <c r="B73" s="4" t="s">
        <v>228</v>
      </c>
      <c r="C73" s="4" t="s">
        <v>29</v>
      </c>
      <c r="D73" s="4" t="s">
        <v>30</v>
      </c>
      <c r="E73" s="5">
        <v>44209</v>
      </c>
      <c r="F73" s="5">
        <v>44214</v>
      </c>
      <c r="G73" s="4" t="s">
        <v>24</v>
      </c>
      <c r="H73" s="6" t="s">
        <v>229</v>
      </c>
      <c r="I73" s="4" t="s">
        <v>558</v>
      </c>
      <c r="J73" s="4" t="s">
        <v>559</v>
      </c>
      <c r="K73" s="4" t="s">
        <v>560</v>
      </c>
    </row>
    <row r="74" spans="1:11" ht="187">
      <c r="A74" s="3" t="s">
        <v>230</v>
      </c>
      <c r="B74" s="4" t="s">
        <v>231</v>
      </c>
      <c r="C74" s="4" t="s">
        <v>29</v>
      </c>
      <c r="D74" s="4" t="s">
        <v>30</v>
      </c>
      <c r="E74" s="5">
        <v>44209</v>
      </c>
      <c r="F74" s="5">
        <v>44216</v>
      </c>
      <c r="G74" s="4" t="s">
        <v>20</v>
      </c>
      <c r="H74" s="6" t="s">
        <v>232</v>
      </c>
      <c r="I74" s="4" t="s">
        <v>759</v>
      </c>
      <c r="J74" s="4" t="s">
        <v>760</v>
      </c>
      <c r="K74" s="4" t="s">
        <v>761</v>
      </c>
    </row>
    <row r="75" spans="1:11" ht="409.6">
      <c r="A75" s="3" t="s">
        <v>233</v>
      </c>
      <c r="B75" s="4" t="s">
        <v>234</v>
      </c>
      <c r="C75" s="4" t="s">
        <v>145</v>
      </c>
      <c r="D75" s="4" t="s">
        <v>30</v>
      </c>
      <c r="E75" s="5">
        <v>44208</v>
      </c>
      <c r="F75" s="5">
        <v>44215</v>
      </c>
      <c r="G75" s="4" t="s">
        <v>203</v>
      </c>
      <c r="H75" s="6" t="s">
        <v>235</v>
      </c>
      <c r="I75" s="4"/>
      <c r="J75" s="6" t="s">
        <v>236</v>
      </c>
      <c r="K75" s="4" t="s">
        <v>237</v>
      </c>
    </row>
    <row r="76" spans="1:11">
      <c r="A76" s="3" t="s">
        <v>238</v>
      </c>
      <c r="B76" s="4" t="s">
        <v>239</v>
      </c>
      <c r="C76" s="4" t="s">
        <v>145</v>
      </c>
      <c r="D76" s="4" t="s">
        <v>19</v>
      </c>
      <c r="E76" s="5">
        <v>44208</v>
      </c>
      <c r="F76" s="4"/>
      <c r="G76" s="4" t="s">
        <v>20</v>
      </c>
      <c r="H76" s="4" t="s">
        <v>240</v>
      </c>
      <c r="I76" s="4"/>
      <c r="J76" s="4"/>
      <c r="K76" s="4"/>
    </row>
    <row r="77" spans="1:11" ht="187">
      <c r="A77" s="3" t="s">
        <v>241</v>
      </c>
      <c r="B77" s="4" t="s">
        <v>242</v>
      </c>
      <c r="C77" s="4" t="s">
        <v>145</v>
      </c>
      <c r="D77" s="4" t="s">
        <v>19</v>
      </c>
      <c r="E77" s="5">
        <v>44208</v>
      </c>
      <c r="F77" s="4"/>
      <c r="G77" s="4" t="s">
        <v>20</v>
      </c>
      <c r="H77" s="6" t="s">
        <v>243</v>
      </c>
      <c r="I77" s="4"/>
      <c r="J77" s="4"/>
      <c r="K77" s="4" t="s">
        <v>42</v>
      </c>
    </row>
    <row r="78" spans="1:11" ht="409.6">
      <c r="A78" s="3" t="s">
        <v>244</v>
      </c>
      <c r="B78" s="4" t="s">
        <v>245</v>
      </c>
      <c r="C78" s="4" t="s">
        <v>18</v>
      </c>
      <c r="D78" s="4" t="s">
        <v>2</v>
      </c>
      <c r="E78" s="5">
        <v>44208</v>
      </c>
      <c r="F78" s="4"/>
      <c r="G78" s="4" t="s">
        <v>20</v>
      </c>
      <c r="H78" s="6" t="s">
        <v>246</v>
      </c>
      <c r="I78" s="6" t="s">
        <v>561</v>
      </c>
      <c r="J78" s="6" t="s">
        <v>762</v>
      </c>
      <c r="K78" s="4"/>
    </row>
    <row r="79" spans="1:11" ht="404">
      <c r="A79" s="3" t="s">
        <v>247</v>
      </c>
      <c r="B79" s="4" t="s">
        <v>248</v>
      </c>
      <c r="C79" s="4" t="s">
        <v>145</v>
      </c>
      <c r="D79" s="4" t="s">
        <v>146</v>
      </c>
      <c r="E79" s="5">
        <v>44208</v>
      </c>
      <c r="F79" s="4"/>
      <c r="G79" s="4" t="s">
        <v>20</v>
      </c>
      <c r="H79" s="6" t="s">
        <v>249</v>
      </c>
      <c r="I79" s="4"/>
      <c r="J79" s="4"/>
      <c r="K79" s="4"/>
    </row>
    <row r="80" spans="1:11" ht="409.6">
      <c r="A80" s="3" t="s">
        <v>250</v>
      </c>
      <c r="B80" s="4" t="s">
        <v>251</v>
      </c>
      <c r="C80" s="4" t="s">
        <v>135</v>
      </c>
      <c r="D80" s="4" t="s">
        <v>19</v>
      </c>
      <c r="E80" s="5">
        <v>44208</v>
      </c>
      <c r="F80" s="4"/>
      <c r="G80" s="4" t="s">
        <v>252</v>
      </c>
      <c r="H80" s="6" t="s">
        <v>253</v>
      </c>
      <c r="I80" s="6" t="s">
        <v>254</v>
      </c>
      <c r="J80" s="4"/>
      <c r="K80" s="4"/>
    </row>
    <row r="81" spans="1:11" ht="409.6">
      <c r="A81" s="3" t="s">
        <v>255</v>
      </c>
      <c r="B81" s="4" t="s">
        <v>256</v>
      </c>
      <c r="C81" s="4" t="s">
        <v>145</v>
      </c>
      <c r="D81" s="4" t="s">
        <v>19</v>
      </c>
      <c r="E81" s="5">
        <v>44208</v>
      </c>
      <c r="F81" s="4"/>
      <c r="G81" s="4" t="s">
        <v>20</v>
      </c>
      <c r="H81" s="6" t="s">
        <v>257</v>
      </c>
      <c r="I81" s="4"/>
      <c r="J81" s="4"/>
      <c r="K81" s="4"/>
    </row>
    <row r="82" spans="1:11" ht="409.6">
      <c r="A82" s="3" t="s">
        <v>258</v>
      </c>
      <c r="B82" s="4" t="s">
        <v>259</v>
      </c>
      <c r="C82" s="4" t="s">
        <v>70</v>
      </c>
      <c r="D82" s="4" t="s">
        <v>19</v>
      </c>
      <c r="E82" s="5">
        <v>44208</v>
      </c>
      <c r="F82" s="4"/>
      <c r="G82" s="4" t="s">
        <v>20</v>
      </c>
      <c r="H82" s="6" t="s">
        <v>260</v>
      </c>
      <c r="I82" s="4"/>
      <c r="J82" s="4"/>
      <c r="K82" s="4"/>
    </row>
    <row r="83" spans="1:11" ht="409.6">
      <c r="A83" s="3" t="s">
        <v>261</v>
      </c>
      <c r="B83" s="4" t="s">
        <v>262</v>
      </c>
      <c r="C83" s="4" t="s">
        <v>145</v>
      </c>
      <c r="D83" s="4" t="s">
        <v>19</v>
      </c>
      <c r="E83" s="5">
        <v>44208</v>
      </c>
      <c r="F83" s="4"/>
      <c r="G83" s="4" t="s">
        <v>20</v>
      </c>
      <c r="H83" s="6" t="s">
        <v>263</v>
      </c>
      <c r="I83" s="4"/>
      <c r="J83" s="4"/>
      <c r="K83" s="4"/>
    </row>
    <row r="84" spans="1:11" ht="204">
      <c r="A84" s="3" t="s">
        <v>264</v>
      </c>
      <c r="B84" s="4" t="s">
        <v>265</v>
      </c>
      <c r="C84" s="4" t="s">
        <v>70</v>
      </c>
      <c r="D84" s="4" t="s">
        <v>19</v>
      </c>
      <c r="E84" s="5">
        <v>44208</v>
      </c>
      <c r="F84" s="4"/>
      <c r="G84" s="4" t="s">
        <v>20</v>
      </c>
      <c r="H84" s="6" t="s">
        <v>266</v>
      </c>
      <c r="I84" s="4"/>
      <c r="J84" s="4"/>
      <c r="K84" s="4"/>
    </row>
    <row r="85" spans="1:11" ht="409.6">
      <c r="A85" s="3" t="s">
        <v>267</v>
      </c>
      <c r="B85" s="4" t="s">
        <v>268</v>
      </c>
      <c r="C85" s="4" t="s">
        <v>29</v>
      </c>
      <c r="D85" s="4" t="s">
        <v>30</v>
      </c>
      <c r="E85" s="5">
        <v>44208</v>
      </c>
      <c r="F85" s="5">
        <v>44209</v>
      </c>
      <c r="G85" s="4" t="s">
        <v>24</v>
      </c>
      <c r="H85" s="6" t="s">
        <v>269</v>
      </c>
      <c r="I85" s="4"/>
      <c r="J85" s="4"/>
      <c r="K85" s="4" t="s">
        <v>270</v>
      </c>
    </row>
    <row r="86" spans="1:11" ht="409.6">
      <c r="A86" s="3" t="s">
        <v>271</v>
      </c>
      <c r="B86" s="4" t="s">
        <v>272</v>
      </c>
      <c r="C86" s="4" t="s">
        <v>29</v>
      </c>
      <c r="D86" s="4" t="s">
        <v>30</v>
      </c>
      <c r="E86" s="5">
        <v>44208</v>
      </c>
      <c r="F86" s="5">
        <v>44209</v>
      </c>
      <c r="G86" s="4" t="s">
        <v>24</v>
      </c>
      <c r="H86" s="6" t="s">
        <v>273</v>
      </c>
      <c r="I86" s="4"/>
      <c r="J86" s="4"/>
      <c r="K86" s="4" t="s">
        <v>274</v>
      </c>
    </row>
    <row r="87" spans="1:11" ht="409.6">
      <c r="A87" s="3" t="s">
        <v>275</v>
      </c>
      <c r="B87" s="4" t="s">
        <v>276</v>
      </c>
      <c r="C87" s="4" t="s">
        <v>29</v>
      </c>
      <c r="D87" s="4" t="s">
        <v>30</v>
      </c>
      <c r="E87" s="5">
        <v>44208</v>
      </c>
      <c r="F87" s="5">
        <v>44209</v>
      </c>
      <c r="G87" s="4" t="s">
        <v>24</v>
      </c>
      <c r="H87" s="6" t="s">
        <v>277</v>
      </c>
      <c r="I87" s="4"/>
      <c r="J87" s="4"/>
      <c r="K87" s="4" t="s">
        <v>274</v>
      </c>
    </row>
    <row r="88" spans="1:11">
      <c r="A88" s="3" t="s">
        <v>278</v>
      </c>
      <c r="B88" s="4" t="s">
        <v>279</v>
      </c>
      <c r="C88" s="4" t="s">
        <v>145</v>
      </c>
      <c r="D88" s="4" t="s">
        <v>19</v>
      </c>
      <c r="E88" s="5">
        <v>44208</v>
      </c>
      <c r="F88" s="4"/>
      <c r="G88" s="4" t="s">
        <v>20</v>
      </c>
      <c r="H88" s="4" t="s">
        <v>280</v>
      </c>
      <c r="I88" s="4"/>
      <c r="J88" s="4"/>
      <c r="K88" s="4"/>
    </row>
    <row r="89" spans="1:11" ht="409.6">
      <c r="A89" s="3" t="s">
        <v>281</v>
      </c>
      <c r="B89" s="4" t="s">
        <v>282</v>
      </c>
      <c r="C89" s="4" t="s">
        <v>29</v>
      </c>
      <c r="D89" s="4" t="s">
        <v>30</v>
      </c>
      <c r="E89" s="5">
        <v>44208</v>
      </c>
      <c r="F89" s="5">
        <v>44209</v>
      </c>
      <c r="G89" s="4" t="s">
        <v>24</v>
      </c>
      <c r="H89" s="6" t="s">
        <v>283</v>
      </c>
      <c r="I89" s="4"/>
      <c r="J89" s="4"/>
      <c r="K89" s="4" t="s">
        <v>274</v>
      </c>
    </row>
    <row r="90" spans="1:11" ht="272">
      <c r="A90" s="3" t="s">
        <v>287</v>
      </c>
      <c r="B90" s="4" t="s">
        <v>288</v>
      </c>
      <c r="C90" s="4" t="s">
        <v>18</v>
      </c>
      <c r="D90" s="4" t="s">
        <v>19</v>
      </c>
      <c r="E90" s="5">
        <v>44208</v>
      </c>
      <c r="F90" s="4"/>
      <c r="G90" s="4" t="s">
        <v>20</v>
      </c>
      <c r="H90" s="4" t="s">
        <v>289</v>
      </c>
      <c r="I90" s="4"/>
      <c r="J90" s="6" t="s">
        <v>290</v>
      </c>
      <c r="K90" s="4"/>
    </row>
    <row r="91" spans="1:11" ht="409.6">
      <c r="A91" s="3" t="s">
        <v>291</v>
      </c>
      <c r="B91" s="4" t="s">
        <v>292</v>
      </c>
      <c r="C91" s="4" t="s">
        <v>145</v>
      </c>
      <c r="D91" s="4" t="s">
        <v>19</v>
      </c>
      <c r="E91" s="5">
        <v>44208</v>
      </c>
      <c r="F91" s="4"/>
      <c r="G91" s="4" t="s">
        <v>20</v>
      </c>
      <c r="H91" s="6" t="s">
        <v>294</v>
      </c>
      <c r="I91" s="4"/>
      <c r="J91" s="6" t="s">
        <v>510</v>
      </c>
      <c r="K91" s="4"/>
    </row>
    <row r="92" spans="1:11" ht="356">
      <c r="A92" s="3" t="s">
        <v>295</v>
      </c>
      <c r="B92" s="4" t="s">
        <v>296</v>
      </c>
      <c r="C92" s="4" t="s">
        <v>70</v>
      </c>
      <c r="D92" s="4" t="s">
        <v>19</v>
      </c>
      <c r="E92" s="5">
        <v>44207</v>
      </c>
      <c r="F92" s="4"/>
      <c r="G92" s="4" t="s">
        <v>20</v>
      </c>
      <c r="H92" s="6" t="s">
        <v>297</v>
      </c>
      <c r="I92" s="4"/>
      <c r="J92" s="4"/>
      <c r="K92" s="4"/>
    </row>
    <row r="93" spans="1:11">
      <c r="A93" s="3" t="s">
        <v>298</v>
      </c>
      <c r="B93" s="4" t="s">
        <v>299</v>
      </c>
      <c r="C93" s="4" t="s">
        <v>60</v>
      </c>
      <c r="D93" s="4" t="s">
        <v>30</v>
      </c>
      <c r="E93" s="5">
        <v>44207</v>
      </c>
      <c r="F93" s="4"/>
      <c r="G93" s="4" t="s">
        <v>20</v>
      </c>
      <c r="H93" s="4" t="s">
        <v>300</v>
      </c>
      <c r="I93" s="4"/>
      <c r="J93" s="4" t="s">
        <v>301</v>
      </c>
      <c r="K93" s="4" t="s">
        <v>42</v>
      </c>
    </row>
    <row r="94" spans="1:11">
      <c r="A94" s="3" t="s">
        <v>302</v>
      </c>
      <c r="B94" s="4" t="s">
        <v>303</v>
      </c>
      <c r="C94" s="4" t="s">
        <v>34</v>
      </c>
      <c r="D94" s="4" t="s">
        <v>30</v>
      </c>
      <c r="E94" s="5">
        <v>44207</v>
      </c>
      <c r="F94" s="4"/>
      <c r="G94" s="4" t="s">
        <v>45</v>
      </c>
      <c r="H94" s="4" t="s">
        <v>304</v>
      </c>
      <c r="I94" s="4"/>
      <c r="J94" s="4"/>
      <c r="K94" s="4" t="s">
        <v>42</v>
      </c>
    </row>
    <row r="95" spans="1:11">
      <c r="A95" s="3" t="s">
        <v>312</v>
      </c>
      <c r="B95" s="4" t="s">
        <v>313</v>
      </c>
      <c r="C95" s="4" t="s">
        <v>18</v>
      </c>
      <c r="D95" s="4" t="s">
        <v>30</v>
      </c>
      <c r="E95" s="5">
        <v>44207</v>
      </c>
      <c r="F95" s="5">
        <v>44215</v>
      </c>
      <c r="G95" s="4" t="s">
        <v>45</v>
      </c>
      <c r="H95" s="4" t="s">
        <v>314</v>
      </c>
      <c r="I95" s="4"/>
      <c r="J95" s="4"/>
      <c r="K95" s="4"/>
    </row>
    <row r="96" spans="1:11" ht="388">
      <c r="A96" s="3" t="s">
        <v>318</v>
      </c>
      <c r="B96" s="4" t="s">
        <v>319</v>
      </c>
      <c r="C96" s="4" t="s">
        <v>60</v>
      </c>
      <c r="D96" s="4" t="s">
        <v>30</v>
      </c>
      <c r="E96" s="5">
        <v>44207</v>
      </c>
      <c r="F96" s="4"/>
      <c r="G96" s="4" t="s">
        <v>20</v>
      </c>
      <c r="H96" s="6" t="s">
        <v>320</v>
      </c>
      <c r="I96" s="4" t="s">
        <v>321</v>
      </c>
      <c r="J96" s="4" t="s">
        <v>322</v>
      </c>
      <c r="K96" s="4" t="s">
        <v>323</v>
      </c>
    </row>
    <row r="97" spans="1:11" ht="289">
      <c r="A97" s="3" t="s">
        <v>324</v>
      </c>
      <c r="B97" s="4" t="s">
        <v>325</v>
      </c>
      <c r="C97" s="4" t="s">
        <v>60</v>
      </c>
      <c r="D97" s="4" t="s">
        <v>30</v>
      </c>
      <c r="E97" s="5">
        <v>44207</v>
      </c>
      <c r="F97" s="4"/>
      <c r="G97" s="4" t="s">
        <v>20</v>
      </c>
      <c r="H97" s="6" t="s">
        <v>326</v>
      </c>
      <c r="I97" s="6" t="s">
        <v>327</v>
      </c>
      <c r="J97" s="4" t="s">
        <v>328</v>
      </c>
      <c r="K97" s="4" t="s">
        <v>329</v>
      </c>
    </row>
    <row r="98" spans="1:11" ht="409.6">
      <c r="A98" s="3" t="s">
        <v>330</v>
      </c>
      <c r="B98" s="4" t="s">
        <v>331</v>
      </c>
      <c r="C98" s="4" t="s">
        <v>332</v>
      </c>
      <c r="D98" s="4" t="s">
        <v>30</v>
      </c>
      <c r="E98" s="5">
        <v>44207</v>
      </c>
      <c r="F98" s="4"/>
      <c r="G98" s="4" t="s">
        <v>20</v>
      </c>
      <c r="H98" s="4" t="s">
        <v>333</v>
      </c>
      <c r="I98" s="6" t="s">
        <v>334</v>
      </c>
      <c r="J98" s="6" t="s">
        <v>335</v>
      </c>
      <c r="K98" s="4" t="s">
        <v>336</v>
      </c>
    </row>
    <row r="99" spans="1:11">
      <c r="A99" s="3" t="s">
        <v>340</v>
      </c>
      <c r="B99" s="4" t="s">
        <v>341</v>
      </c>
      <c r="C99" s="4" t="s">
        <v>169</v>
      </c>
      <c r="D99" s="4" t="s">
        <v>19</v>
      </c>
      <c r="E99" s="5">
        <v>44206</v>
      </c>
      <c r="F99" s="4"/>
      <c r="G99" s="4" t="s">
        <v>45</v>
      </c>
      <c r="H99" s="4" t="s">
        <v>342</v>
      </c>
      <c r="I99" s="4"/>
      <c r="J99" s="4"/>
      <c r="K99" s="4" t="s">
        <v>42</v>
      </c>
    </row>
    <row r="100" spans="1:11">
      <c r="A100" s="3" t="s">
        <v>355</v>
      </c>
      <c r="B100" s="4" t="s">
        <v>356</v>
      </c>
      <c r="C100" s="4" t="s">
        <v>18</v>
      </c>
      <c r="D100" s="4" t="s">
        <v>19</v>
      </c>
      <c r="E100" s="5">
        <v>44206</v>
      </c>
      <c r="F100" s="4"/>
      <c r="G100" s="4" t="s">
        <v>45</v>
      </c>
      <c r="H100" s="4" t="s">
        <v>357</v>
      </c>
      <c r="I100" s="4"/>
      <c r="J100" s="4"/>
      <c r="K100" s="4"/>
    </row>
    <row r="101" spans="1:11">
      <c r="A101" s="3" t="s">
        <v>360</v>
      </c>
      <c r="B101" s="4" t="s">
        <v>361</v>
      </c>
      <c r="C101" s="4" t="s">
        <v>29</v>
      </c>
      <c r="D101" s="4" t="s">
        <v>30</v>
      </c>
      <c r="E101" s="5">
        <v>44206</v>
      </c>
      <c r="F101" s="4"/>
      <c r="G101" s="4" t="s">
        <v>20</v>
      </c>
      <c r="H101" s="4" t="s">
        <v>362</v>
      </c>
      <c r="I101" s="4"/>
      <c r="J101" s="4"/>
      <c r="K101" s="4"/>
    </row>
    <row r="102" spans="1:11">
      <c r="A102" s="3" t="s">
        <v>366</v>
      </c>
      <c r="B102" s="4" t="s">
        <v>367</v>
      </c>
      <c r="C102" s="4" t="s">
        <v>169</v>
      </c>
      <c r="D102" s="4" t="s">
        <v>30</v>
      </c>
      <c r="E102" s="5">
        <v>44206</v>
      </c>
      <c r="F102" s="5">
        <v>44208</v>
      </c>
      <c r="G102" s="4" t="s">
        <v>20</v>
      </c>
      <c r="H102" s="4" t="s">
        <v>103</v>
      </c>
      <c r="I102" s="4"/>
      <c r="J102" s="4"/>
      <c r="K102" s="4"/>
    </row>
    <row r="103" spans="1:11" ht="170">
      <c r="A103" s="3" t="s">
        <v>375</v>
      </c>
      <c r="B103" s="4" t="s">
        <v>376</v>
      </c>
      <c r="C103" s="4" t="s">
        <v>18</v>
      </c>
      <c r="D103" s="4" t="s">
        <v>30</v>
      </c>
      <c r="E103" s="5">
        <v>44206</v>
      </c>
      <c r="F103" s="4"/>
      <c r="G103" s="4" t="s">
        <v>24</v>
      </c>
      <c r="H103" s="6" t="s">
        <v>377</v>
      </c>
      <c r="I103" s="4"/>
      <c r="J103" s="4"/>
      <c r="K103" s="4" t="s">
        <v>378</v>
      </c>
    </row>
    <row r="104" spans="1:11" ht="356">
      <c r="A104" s="3" t="s">
        <v>379</v>
      </c>
      <c r="B104" s="4" t="s">
        <v>380</v>
      </c>
      <c r="C104" s="4" t="s">
        <v>29</v>
      </c>
      <c r="D104" s="4" t="s">
        <v>30</v>
      </c>
      <c r="E104" s="5">
        <v>44206</v>
      </c>
      <c r="F104" s="5">
        <v>44215</v>
      </c>
      <c r="G104" s="4" t="s">
        <v>24</v>
      </c>
      <c r="H104" s="6" t="s">
        <v>382</v>
      </c>
      <c r="I104" s="4"/>
      <c r="J104" s="4"/>
      <c r="K104" s="4" t="s">
        <v>383</v>
      </c>
    </row>
    <row r="105" spans="1:11" ht="221">
      <c r="A105" s="3" t="s">
        <v>384</v>
      </c>
      <c r="B105" s="4" t="s">
        <v>385</v>
      </c>
      <c r="C105" s="4" t="s">
        <v>332</v>
      </c>
      <c r="D105" s="4" t="s">
        <v>30</v>
      </c>
      <c r="E105" s="4"/>
      <c r="F105" s="5">
        <v>44207</v>
      </c>
      <c r="G105" s="4" t="s">
        <v>20</v>
      </c>
      <c r="H105" s="6" t="s">
        <v>386</v>
      </c>
      <c r="I105" s="6" t="s">
        <v>387</v>
      </c>
      <c r="J105" s="4" t="s">
        <v>388</v>
      </c>
      <c r="K105" s="4" t="s">
        <v>389</v>
      </c>
    </row>
    <row r="106" spans="1:11" ht="409.6">
      <c r="A106" s="3" t="s">
        <v>390</v>
      </c>
      <c r="B106" s="4" t="s">
        <v>391</v>
      </c>
      <c r="C106" s="4" t="s">
        <v>332</v>
      </c>
      <c r="D106" s="4" t="s">
        <v>30</v>
      </c>
      <c r="E106" s="5">
        <v>44206</v>
      </c>
      <c r="F106" s="5">
        <v>44207</v>
      </c>
      <c r="G106" s="4" t="s">
        <v>20</v>
      </c>
      <c r="H106" s="6" t="s">
        <v>392</v>
      </c>
      <c r="I106" s="4" t="s">
        <v>393</v>
      </c>
      <c r="J106" s="4" t="s">
        <v>394</v>
      </c>
      <c r="K106" s="4" t="s">
        <v>389</v>
      </c>
    </row>
    <row r="107" spans="1:11" ht="238">
      <c r="A107" s="3" t="s">
        <v>395</v>
      </c>
      <c r="B107" s="4" t="s">
        <v>396</v>
      </c>
      <c r="C107" s="4" t="s">
        <v>332</v>
      </c>
      <c r="D107" s="4" t="s">
        <v>30</v>
      </c>
      <c r="E107" s="5">
        <v>44207</v>
      </c>
      <c r="F107" s="5">
        <v>44207</v>
      </c>
      <c r="G107" s="4" t="s">
        <v>20</v>
      </c>
      <c r="H107" s="4" t="s">
        <v>397</v>
      </c>
      <c r="I107" s="6" t="s">
        <v>398</v>
      </c>
      <c r="J107" s="6" t="s">
        <v>399</v>
      </c>
      <c r="K107" s="4" t="s">
        <v>389</v>
      </c>
    </row>
    <row r="108" spans="1:11">
      <c r="A108" s="3" t="s">
        <v>403</v>
      </c>
      <c r="B108" s="4" t="s">
        <v>404</v>
      </c>
      <c r="C108" s="4" t="s">
        <v>29</v>
      </c>
      <c r="D108" s="4" t="s">
        <v>30</v>
      </c>
      <c r="E108" s="5">
        <v>44206</v>
      </c>
      <c r="F108" s="5">
        <v>44215</v>
      </c>
      <c r="G108" s="4" t="s">
        <v>24</v>
      </c>
      <c r="H108" s="4" t="s">
        <v>405</v>
      </c>
      <c r="I108" s="4"/>
      <c r="J108" s="4"/>
      <c r="K108" s="4" t="s">
        <v>378</v>
      </c>
    </row>
    <row r="109" spans="1:11" ht="306">
      <c r="A109" s="3" t="s">
        <v>406</v>
      </c>
      <c r="B109" s="4" t="s">
        <v>407</v>
      </c>
      <c r="C109" s="4" t="s">
        <v>169</v>
      </c>
      <c r="D109" s="4" t="s">
        <v>30</v>
      </c>
      <c r="E109" s="5">
        <v>44206</v>
      </c>
      <c r="F109" s="5">
        <v>44209</v>
      </c>
      <c r="G109" s="4" t="s">
        <v>20</v>
      </c>
      <c r="H109" s="6" t="s">
        <v>408</v>
      </c>
      <c r="I109" s="4"/>
      <c r="J109" s="4"/>
      <c r="K109" s="4"/>
    </row>
    <row r="110" spans="1:11" ht="388">
      <c r="A110" s="3" t="s">
        <v>409</v>
      </c>
      <c r="B110" s="4" t="s">
        <v>410</v>
      </c>
      <c r="C110" s="4" t="s">
        <v>29</v>
      </c>
      <c r="D110" s="4" t="s">
        <v>30</v>
      </c>
      <c r="E110" s="5">
        <v>44206</v>
      </c>
      <c r="F110" s="5">
        <v>44208</v>
      </c>
      <c r="G110" s="4" t="s">
        <v>20</v>
      </c>
      <c r="H110" s="6" t="s">
        <v>411</v>
      </c>
      <c r="I110" s="4"/>
      <c r="J110" s="4"/>
      <c r="K110" s="4"/>
    </row>
    <row r="111" spans="1:11">
      <c r="A111" s="3" t="s">
        <v>412</v>
      </c>
      <c r="B111" s="4" t="s">
        <v>413</v>
      </c>
      <c r="C111" s="4" t="s">
        <v>414</v>
      </c>
      <c r="D111" s="4" t="s">
        <v>30</v>
      </c>
      <c r="E111" s="5">
        <v>44205</v>
      </c>
      <c r="F111" s="5">
        <v>44214</v>
      </c>
      <c r="G111" s="4" t="s">
        <v>20</v>
      </c>
      <c r="H111" s="4" t="s">
        <v>103</v>
      </c>
      <c r="I111" s="4"/>
      <c r="J111" s="4"/>
      <c r="K111" s="4" t="s">
        <v>415</v>
      </c>
    </row>
    <row r="112" spans="1:11" ht="409.6">
      <c r="A112" s="3" t="s">
        <v>416</v>
      </c>
      <c r="B112" s="4" t="s">
        <v>417</v>
      </c>
      <c r="C112" s="4" t="s">
        <v>145</v>
      </c>
      <c r="D112" s="4" t="s">
        <v>30</v>
      </c>
      <c r="E112" s="5">
        <v>44205</v>
      </c>
      <c r="F112" s="5">
        <v>44211</v>
      </c>
      <c r="G112" s="4" t="s">
        <v>203</v>
      </c>
      <c r="H112" s="4" t="s">
        <v>418</v>
      </c>
      <c r="I112" s="4"/>
      <c r="J112" s="6" t="s">
        <v>419</v>
      </c>
      <c r="K112" s="4" t="s">
        <v>237</v>
      </c>
    </row>
    <row r="113" spans="1:11" ht="409.6">
      <c r="A113" s="3" t="s">
        <v>420</v>
      </c>
      <c r="B113" s="4" t="s">
        <v>421</v>
      </c>
      <c r="C113" s="4" t="s">
        <v>18</v>
      </c>
      <c r="D113" s="4" t="s">
        <v>146</v>
      </c>
      <c r="E113" s="5">
        <v>44205</v>
      </c>
      <c r="F113" s="4"/>
      <c r="G113" s="4" t="s">
        <v>20</v>
      </c>
      <c r="H113" s="4" t="s">
        <v>422</v>
      </c>
      <c r="I113" s="6" t="s">
        <v>563</v>
      </c>
      <c r="J113" s="6" t="s">
        <v>424</v>
      </c>
      <c r="K113" s="4" t="s">
        <v>425</v>
      </c>
    </row>
    <row r="114" spans="1:11">
      <c r="A114" s="3" t="s">
        <v>426</v>
      </c>
      <c r="B114" s="4" t="s">
        <v>427</v>
      </c>
      <c r="C114" s="4" t="s">
        <v>29</v>
      </c>
      <c r="D114" s="4" t="s">
        <v>30</v>
      </c>
      <c r="E114" s="5">
        <v>44205</v>
      </c>
      <c r="F114" s="5">
        <v>44207</v>
      </c>
      <c r="G114" s="4" t="s">
        <v>20</v>
      </c>
      <c r="H114" s="4" t="s">
        <v>428</v>
      </c>
      <c r="I114" s="4"/>
      <c r="J114" s="4"/>
      <c r="K114" s="4" t="s">
        <v>429</v>
      </c>
    </row>
    <row r="115" spans="1:11">
      <c r="A115" s="3" t="s">
        <v>430</v>
      </c>
      <c r="B115" s="4" t="s">
        <v>431</v>
      </c>
      <c r="C115" s="4" t="s">
        <v>29</v>
      </c>
      <c r="D115" s="4" t="s">
        <v>30</v>
      </c>
      <c r="E115" s="5">
        <v>44205</v>
      </c>
      <c r="F115" s="5">
        <v>44207</v>
      </c>
      <c r="G115" s="4" t="s">
        <v>20</v>
      </c>
      <c r="H115" s="4" t="s">
        <v>103</v>
      </c>
      <c r="I115" s="4"/>
      <c r="J115" s="4"/>
      <c r="K115" s="4" t="s">
        <v>104</v>
      </c>
    </row>
    <row r="116" spans="1:11">
      <c r="A116" s="3" t="s">
        <v>432</v>
      </c>
      <c r="B116" s="4" t="s">
        <v>433</v>
      </c>
      <c r="C116" s="4" t="s">
        <v>414</v>
      </c>
      <c r="D116" s="4" t="s">
        <v>30</v>
      </c>
      <c r="E116" s="5">
        <v>44205</v>
      </c>
      <c r="F116" s="5">
        <v>44216</v>
      </c>
      <c r="G116" s="4" t="s">
        <v>20</v>
      </c>
      <c r="H116" s="4" t="s">
        <v>434</v>
      </c>
      <c r="I116" s="4"/>
      <c r="J116" s="4"/>
      <c r="K116" s="4"/>
    </row>
    <row r="117" spans="1:11" ht="356">
      <c r="A117" s="3" t="s">
        <v>435</v>
      </c>
      <c r="B117" s="4" t="s">
        <v>436</v>
      </c>
      <c r="C117" s="4" t="s">
        <v>414</v>
      </c>
      <c r="D117" s="4" t="s">
        <v>30</v>
      </c>
      <c r="E117" s="5">
        <v>44205</v>
      </c>
      <c r="F117" s="4"/>
      <c r="G117" s="4" t="s">
        <v>20</v>
      </c>
      <c r="H117" s="6" t="s">
        <v>437</v>
      </c>
      <c r="I117" s="4"/>
      <c r="J117" s="4"/>
      <c r="K117" s="4"/>
    </row>
    <row r="118" spans="1:11">
      <c r="A118" s="3" t="s">
        <v>442</v>
      </c>
      <c r="B118" s="4" t="s">
        <v>443</v>
      </c>
      <c r="C118" s="4" t="s">
        <v>135</v>
      </c>
      <c r="D118" s="4" t="s">
        <v>30</v>
      </c>
      <c r="E118" s="5">
        <v>44203</v>
      </c>
      <c r="F118" s="5">
        <v>44204</v>
      </c>
      <c r="G118" s="4" t="s">
        <v>20</v>
      </c>
      <c r="H118" s="4" t="s">
        <v>444</v>
      </c>
      <c r="I118" s="4" t="s">
        <v>445</v>
      </c>
      <c r="J118" s="4" t="s">
        <v>446</v>
      </c>
      <c r="K118" s="4"/>
    </row>
    <row r="119" spans="1:11" ht="340">
      <c r="A119" s="3" t="s">
        <v>447</v>
      </c>
      <c r="B119" s="4" t="s">
        <v>448</v>
      </c>
      <c r="C119" s="4" t="s">
        <v>135</v>
      </c>
      <c r="D119" s="4" t="s">
        <v>30</v>
      </c>
      <c r="E119" s="5">
        <v>44203</v>
      </c>
      <c r="F119" s="5">
        <v>44204</v>
      </c>
      <c r="G119" s="4" t="s">
        <v>24</v>
      </c>
      <c r="H119" s="6" t="s">
        <v>449</v>
      </c>
      <c r="I119" s="4" t="s">
        <v>450</v>
      </c>
      <c r="J119" s="4" t="s">
        <v>108</v>
      </c>
      <c r="K119" s="6" t="s">
        <v>451</v>
      </c>
    </row>
    <row r="120" spans="1:11" ht="170">
      <c r="A120" s="3" t="s">
        <v>452</v>
      </c>
      <c r="B120" s="4" t="s">
        <v>453</v>
      </c>
      <c r="C120" s="4" t="s">
        <v>135</v>
      </c>
      <c r="D120" s="4" t="s">
        <v>30</v>
      </c>
      <c r="E120" s="5">
        <v>44203</v>
      </c>
      <c r="F120" s="5">
        <v>44204</v>
      </c>
      <c r="G120" s="4" t="s">
        <v>20</v>
      </c>
      <c r="H120" s="4" t="s">
        <v>454</v>
      </c>
      <c r="I120" s="6" t="s">
        <v>455</v>
      </c>
      <c r="J120" s="4" t="s">
        <v>441</v>
      </c>
      <c r="K120" s="4"/>
    </row>
    <row r="121" spans="1:11" ht="409.6">
      <c r="A121" s="3" t="s">
        <v>456</v>
      </c>
      <c r="B121" s="4" t="s">
        <v>457</v>
      </c>
      <c r="C121" s="4" t="s">
        <v>29</v>
      </c>
      <c r="D121" s="4" t="s">
        <v>30</v>
      </c>
      <c r="E121" s="5">
        <v>44210</v>
      </c>
      <c r="F121" s="5">
        <v>44211</v>
      </c>
      <c r="G121" s="6" t="s">
        <v>458</v>
      </c>
      <c r="H121" s="6" t="s">
        <v>459</v>
      </c>
      <c r="I121" s="6" t="s">
        <v>460</v>
      </c>
      <c r="J121" s="4" t="s">
        <v>461</v>
      </c>
      <c r="K121" s="4"/>
    </row>
    <row r="122" spans="1:11" ht="409.6">
      <c r="A122" s="3" t="s">
        <v>462</v>
      </c>
      <c r="B122" s="4" t="s">
        <v>463</v>
      </c>
      <c r="C122" s="4" t="s">
        <v>29</v>
      </c>
      <c r="D122" s="4" t="s">
        <v>30</v>
      </c>
      <c r="E122" s="5">
        <v>44202</v>
      </c>
      <c r="F122" s="5">
        <v>44203</v>
      </c>
      <c r="G122" s="4" t="s">
        <v>20</v>
      </c>
      <c r="H122" s="6" t="s">
        <v>464</v>
      </c>
      <c r="I122" s="4" t="s">
        <v>465</v>
      </c>
      <c r="J122" s="6" t="s">
        <v>466</v>
      </c>
      <c r="K122" s="4"/>
    </row>
    <row r="123" spans="1:11">
      <c r="A123" s="3" t="s">
        <v>467</v>
      </c>
      <c r="B123" s="4" t="s">
        <v>468</v>
      </c>
      <c r="C123" s="4" t="s">
        <v>414</v>
      </c>
      <c r="D123" s="4" t="s">
        <v>30</v>
      </c>
      <c r="E123" s="5">
        <v>44202</v>
      </c>
      <c r="F123" s="5">
        <v>44203</v>
      </c>
      <c r="G123" s="4" t="s">
        <v>20</v>
      </c>
      <c r="H123" s="4" t="s">
        <v>469</v>
      </c>
      <c r="I123" s="4" t="s">
        <v>470</v>
      </c>
      <c r="J123" s="4" t="s">
        <v>471</v>
      </c>
      <c r="K123" s="4"/>
    </row>
    <row r="124" spans="1:11" ht="340">
      <c r="A124" s="3" t="s">
        <v>472</v>
      </c>
      <c r="B124" s="4" t="s">
        <v>473</v>
      </c>
      <c r="C124" s="4" t="s">
        <v>34</v>
      </c>
      <c r="D124" s="4" t="s">
        <v>30</v>
      </c>
      <c r="E124" s="5">
        <v>44202</v>
      </c>
      <c r="F124" s="5">
        <v>44202</v>
      </c>
      <c r="G124" s="4" t="s">
        <v>20</v>
      </c>
      <c r="H124" s="4" t="s">
        <v>474</v>
      </c>
      <c r="I124" s="6" t="s">
        <v>475</v>
      </c>
      <c r="J124" s="4" t="s">
        <v>226</v>
      </c>
      <c r="K124" s="4"/>
    </row>
    <row r="125" spans="1:11">
      <c r="A125" s="3" t="s">
        <v>476</v>
      </c>
      <c r="B125" s="4" t="s">
        <v>477</v>
      </c>
      <c r="C125" s="4" t="s">
        <v>34</v>
      </c>
      <c r="D125" s="4" t="s">
        <v>30</v>
      </c>
      <c r="E125" s="5">
        <v>44202</v>
      </c>
      <c r="F125" s="4"/>
      <c r="G125" s="4" t="s">
        <v>20</v>
      </c>
      <c r="H125" s="4" t="s">
        <v>478</v>
      </c>
      <c r="I125" s="4" t="s">
        <v>226</v>
      </c>
      <c r="J125" s="4" t="s">
        <v>226</v>
      </c>
      <c r="K125" s="4"/>
    </row>
    <row r="126" spans="1:11" ht="409.6">
      <c r="A126" s="3" t="s">
        <v>479</v>
      </c>
      <c r="B126" s="4" t="s">
        <v>480</v>
      </c>
      <c r="C126" s="4" t="s">
        <v>34</v>
      </c>
      <c r="D126" s="4" t="s">
        <v>30</v>
      </c>
      <c r="E126" s="5">
        <v>44202</v>
      </c>
      <c r="F126" s="4"/>
      <c r="G126" s="4" t="s">
        <v>20</v>
      </c>
      <c r="H126" s="4" t="s">
        <v>481</v>
      </c>
      <c r="I126" s="6" t="s">
        <v>482</v>
      </c>
      <c r="J126" s="4" t="s">
        <v>226</v>
      </c>
      <c r="K126" s="4"/>
    </row>
    <row r="127" spans="1:11" ht="289">
      <c r="A127" s="3" t="s">
        <v>483</v>
      </c>
      <c r="B127" s="4" t="s">
        <v>484</v>
      </c>
      <c r="C127" s="4" t="s">
        <v>169</v>
      </c>
      <c r="D127" s="4" t="s">
        <v>30</v>
      </c>
      <c r="E127" s="5">
        <v>44202</v>
      </c>
      <c r="F127" s="5">
        <v>44207</v>
      </c>
      <c r="G127" s="4" t="s">
        <v>20</v>
      </c>
      <c r="H127" s="6" t="s">
        <v>485</v>
      </c>
      <c r="I127" s="4"/>
      <c r="J127" s="4"/>
      <c r="K127" s="4"/>
    </row>
    <row r="128" spans="1:11" ht="409.6">
      <c r="A128" s="3" t="s">
        <v>486</v>
      </c>
      <c r="B128" s="4" t="s">
        <v>487</v>
      </c>
      <c r="C128" s="4" t="s">
        <v>60</v>
      </c>
      <c r="D128" s="4" t="s">
        <v>30</v>
      </c>
      <c r="E128" s="5">
        <v>44202</v>
      </c>
      <c r="F128" s="5">
        <v>44204</v>
      </c>
      <c r="G128" s="4" t="s">
        <v>20</v>
      </c>
      <c r="H128" s="4" t="s">
        <v>488</v>
      </c>
      <c r="I128" s="6" t="s">
        <v>489</v>
      </c>
      <c r="J128" s="4" t="s">
        <v>490</v>
      </c>
      <c r="K128" s="4"/>
    </row>
    <row r="129" spans="1:11" ht="409.6">
      <c r="A129" s="3" t="s">
        <v>491</v>
      </c>
      <c r="B129" s="4" t="s">
        <v>492</v>
      </c>
      <c r="C129" s="4" t="s">
        <v>34</v>
      </c>
      <c r="D129" s="4" t="s">
        <v>2</v>
      </c>
      <c r="E129" s="5">
        <v>44202</v>
      </c>
      <c r="F129" s="4"/>
      <c r="G129" s="4" t="s">
        <v>20</v>
      </c>
      <c r="H129" s="6" t="s">
        <v>493</v>
      </c>
      <c r="I129" s="6" t="s">
        <v>494</v>
      </c>
      <c r="J129" s="6" t="s">
        <v>495</v>
      </c>
      <c r="K129" s="4"/>
    </row>
    <row r="130" spans="1:11" ht="409.6">
      <c r="A130" s="3" t="s">
        <v>496</v>
      </c>
      <c r="B130" s="4" t="s">
        <v>497</v>
      </c>
      <c r="C130" s="4" t="s">
        <v>18</v>
      </c>
      <c r="D130" s="4" t="s">
        <v>19</v>
      </c>
      <c r="E130" s="5">
        <v>44214</v>
      </c>
      <c r="F130" s="4"/>
      <c r="G130" s="4" t="s">
        <v>45</v>
      </c>
      <c r="H130" s="6" t="s">
        <v>498</v>
      </c>
      <c r="I130" s="4"/>
      <c r="J130" s="4"/>
      <c r="K130" s="4"/>
    </row>
    <row r="131" spans="1:11" ht="289">
      <c r="A131" s="3" t="s">
        <v>43</v>
      </c>
      <c r="B131" s="4" t="s">
        <v>44</v>
      </c>
      <c r="C131" s="4" t="s">
        <v>18</v>
      </c>
      <c r="D131" s="4" t="s">
        <v>19</v>
      </c>
      <c r="E131" s="4"/>
      <c r="F131" s="4"/>
      <c r="G131" s="4" t="s">
        <v>45</v>
      </c>
      <c r="H131" s="6" t="s">
        <v>46</v>
      </c>
      <c r="I131" s="4"/>
      <c r="J131" s="4"/>
      <c r="K131" s="4"/>
    </row>
    <row r="132" spans="1:11" ht="204">
      <c r="A132" s="3" t="s">
        <v>284</v>
      </c>
      <c r="B132" s="4" t="s">
        <v>764</v>
      </c>
      <c r="C132" s="4" t="s">
        <v>18</v>
      </c>
      <c r="D132" s="4" t="s">
        <v>19</v>
      </c>
      <c r="E132" s="5">
        <v>44208</v>
      </c>
      <c r="F132" s="4"/>
      <c r="G132" s="4" t="s">
        <v>203</v>
      </c>
      <c r="H132" s="6" t="s">
        <v>286</v>
      </c>
      <c r="I132" s="4"/>
      <c r="J132" s="4"/>
      <c r="K132" s="4"/>
    </row>
    <row r="133" spans="1:11" ht="238">
      <c r="A133" s="3" t="s">
        <v>305</v>
      </c>
      <c r="B133" s="4" t="s">
        <v>306</v>
      </c>
      <c r="C133" s="4" t="s">
        <v>60</v>
      </c>
      <c r="D133" s="4" t="s">
        <v>19</v>
      </c>
      <c r="E133" s="5">
        <v>44207</v>
      </c>
      <c r="F133" s="4"/>
      <c r="G133" s="4" t="s">
        <v>45</v>
      </c>
      <c r="H133" s="6" t="s">
        <v>307</v>
      </c>
      <c r="I133" s="4"/>
      <c r="J133" s="4"/>
      <c r="K133" s="4" t="s">
        <v>42</v>
      </c>
    </row>
    <row r="134" spans="1:11" ht="409.6">
      <c r="A134" s="3" t="s">
        <v>308</v>
      </c>
      <c r="B134" s="4" t="s">
        <v>309</v>
      </c>
      <c r="C134" s="4" t="s">
        <v>18</v>
      </c>
      <c r="D134" s="4" t="s">
        <v>19</v>
      </c>
      <c r="E134" s="5">
        <v>44207</v>
      </c>
      <c r="F134" s="4"/>
      <c r="G134" s="4" t="s">
        <v>310</v>
      </c>
      <c r="H134" s="6" t="s">
        <v>311</v>
      </c>
      <c r="I134" s="4"/>
      <c r="J134" s="4"/>
      <c r="K134" s="4" t="s">
        <v>42</v>
      </c>
    </row>
    <row r="135" spans="1:11">
      <c r="A135" s="3" t="s">
        <v>315</v>
      </c>
      <c r="B135" s="4" t="s">
        <v>316</v>
      </c>
      <c r="C135" s="4" t="s">
        <v>18</v>
      </c>
      <c r="D135" s="4" t="s">
        <v>19</v>
      </c>
      <c r="E135" s="5">
        <v>44207</v>
      </c>
      <c r="F135" s="4"/>
      <c r="G135" s="4" t="s">
        <v>45</v>
      </c>
      <c r="H135" s="4" t="s">
        <v>317</v>
      </c>
      <c r="I135" s="4"/>
      <c r="J135" s="4"/>
      <c r="K135" s="4"/>
    </row>
    <row r="136" spans="1:11" ht="238">
      <c r="A136" s="3" t="s">
        <v>337</v>
      </c>
      <c r="B136" s="4" t="s">
        <v>338</v>
      </c>
      <c r="C136" s="4" t="s">
        <v>18</v>
      </c>
      <c r="D136" s="4" t="s">
        <v>19</v>
      </c>
      <c r="E136" s="5">
        <v>44207</v>
      </c>
      <c r="F136" s="4"/>
      <c r="G136" s="4" t="s">
        <v>20</v>
      </c>
      <c r="H136" s="6" t="s">
        <v>339</v>
      </c>
      <c r="I136" s="4"/>
      <c r="J136" s="4"/>
      <c r="K136" s="4" t="s">
        <v>329</v>
      </c>
    </row>
    <row r="137" spans="1:11">
      <c r="A137" s="3" t="s">
        <v>343</v>
      </c>
      <c r="B137" s="4" t="s">
        <v>344</v>
      </c>
      <c r="C137" s="4" t="s">
        <v>18</v>
      </c>
      <c r="D137" s="4" t="s">
        <v>19</v>
      </c>
      <c r="E137" s="5">
        <v>44206</v>
      </c>
      <c r="F137" s="4"/>
      <c r="G137" s="4" t="s">
        <v>45</v>
      </c>
      <c r="H137" s="4" t="s">
        <v>345</v>
      </c>
      <c r="I137" s="4"/>
      <c r="J137" s="4"/>
      <c r="K137" s="4"/>
    </row>
    <row r="138" spans="1:11">
      <c r="A138" s="3" t="s">
        <v>346</v>
      </c>
      <c r="B138" s="4" t="s">
        <v>347</v>
      </c>
      <c r="C138" s="4" t="s">
        <v>18</v>
      </c>
      <c r="D138" s="4" t="s">
        <v>19</v>
      </c>
      <c r="E138" s="5">
        <v>44206</v>
      </c>
      <c r="F138" s="4"/>
      <c r="G138" s="4" t="s">
        <v>45</v>
      </c>
      <c r="H138" s="4" t="s">
        <v>348</v>
      </c>
      <c r="I138" s="4"/>
      <c r="J138" s="4"/>
      <c r="K138" s="4"/>
    </row>
    <row r="139" spans="1:11" ht="238">
      <c r="A139" s="3" t="s">
        <v>349</v>
      </c>
      <c r="B139" s="4" t="s">
        <v>350</v>
      </c>
      <c r="C139" s="4" t="s">
        <v>18</v>
      </c>
      <c r="D139" s="4" t="s">
        <v>19</v>
      </c>
      <c r="E139" s="5">
        <v>44206</v>
      </c>
      <c r="F139" s="4"/>
      <c r="G139" s="4" t="s">
        <v>45</v>
      </c>
      <c r="H139" s="6" t="s">
        <v>765</v>
      </c>
      <c r="I139" s="4"/>
      <c r="J139" s="4"/>
      <c r="K139" s="4"/>
    </row>
    <row r="140" spans="1:11">
      <c r="A140" s="3" t="s">
        <v>352</v>
      </c>
      <c r="B140" s="4" t="s">
        <v>353</v>
      </c>
      <c r="C140" s="4" t="s">
        <v>18</v>
      </c>
      <c r="D140" s="4" t="s">
        <v>19</v>
      </c>
      <c r="E140" s="5">
        <v>44206</v>
      </c>
      <c r="F140" s="4"/>
      <c r="G140" s="4" t="s">
        <v>45</v>
      </c>
      <c r="H140" s="4" t="s">
        <v>354</v>
      </c>
      <c r="I140" s="4"/>
      <c r="J140" s="4"/>
      <c r="K140" s="4"/>
    </row>
    <row r="141" spans="1:11">
      <c r="A141" s="3" t="s">
        <v>358</v>
      </c>
      <c r="B141" s="4" t="s">
        <v>359</v>
      </c>
      <c r="C141" s="4" t="s">
        <v>18</v>
      </c>
      <c r="D141" s="4" t="s">
        <v>19</v>
      </c>
      <c r="E141" s="5">
        <v>44206</v>
      </c>
      <c r="F141" s="4"/>
      <c r="G141" s="4" t="s">
        <v>45</v>
      </c>
      <c r="H141" s="4"/>
      <c r="I141" s="4"/>
      <c r="J141" s="4"/>
      <c r="K141" s="4"/>
    </row>
    <row r="142" spans="1:11" ht="340">
      <c r="A142" s="3" t="s">
        <v>363</v>
      </c>
      <c r="B142" s="4" t="s">
        <v>364</v>
      </c>
      <c r="C142" s="4" t="s">
        <v>18</v>
      </c>
      <c r="D142" s="4" t="s">
        <v>19</v>
      </c>
      <c r="E142" s="5">
        <v>44206</v>
      </c>
      <c r="F142" s="4"/>
      <c r="G142" s="4" t="s">
        <v>20</v>
      </c>
      <c r="H142" s="6" t="s">
        <v>365</v>
      </c>
      <c r="I142" s="4"/>
      <c r="J142" s="4"/>
      <c r="K142" s="4"/>
    </row>
    <row r="143" spans="1:11" ht="136">
      <c r="A143" s="3" t="s">
        <v>368</v>
      </c>
      <c r="B143" s="4" t="s">
        <v>369</v>
      </c>
      <c r="C143" s="4" t="s">
        <v>18</v>
      </c>
      <c r="D143" s="4" t="s">
        <v>19</v>
      </c>
      <c r="E143" s="5">
        <v>44206</v>
      </c>
      <c r="F143" s="4"/>
      <c r="G143" s="4" t="s">
        <v>203</v>
      </c>
      <c r="H143" s="6" t="s">
        <v>370</v>
      </c>
      <c r="I143" s="4"/>
      <c r="J143" s="4"/>
      <c r="K143" s="4" t="s">
        <v>371</v>
      </c>
    </row>
    <row r="144" spans="1:11" ht="409.6">
      <c r="A144" s="3" t="s">
        <v>372</v>
      </c>
      <c r="B144" s="4" t="s">
        <v>373</v>
      </c>
      <c r="C144" s="4" t="s">
        <v>18</v>
      </c>
      <c r="D144" s="4" t="s">
        <v>19</v>
      </c>
      <c r="E144" s="5">
        <v>44206</v>
      </c>
      <c r="F144" s="4"/>
      <c r="G144" s="4" t="s">
        <v>203</v>
      </c>
      <c r="H144" s="6" t="s">
        <v>374</v>
      </c>
      <c r="I144" s="4"/>
      <c r="J144" s="4"/>
      <c r="K144" s="4" t="s">
        <v>371</v>
      </c>
    </row>
    <row r="145" spans="1:11" ht="372">
      <c r="A145" s="3" t="s">
        <v>400</v>
      </c>
      <c r="B145" s="4" t="s">
        <v>401</v>
      </c>
      <c r="C145" s="4" t="s">
        <v>169</v>
      </c>
      <c r="D145" s="4" t="s">
        <v>19</v>
      </c>
      <c r="E145" s="5">
        <v>44206</v>
      </c>
      <c r="F145" s="4"/>
      <c r="G145" s="4" t="s">
        <v>20</v>
      </c>
      <c r="H145" s="6" t="s">
        <v>402</v>
      </c>
      <c r="I145" s="4"/>
      <c r="J145" s="4"/>
      <c r="K145" s="4"/>
    </row>
    <row r="146" spans="1:11">
      <c r="A146" s="3" t="s">
        <v>438</v>
      </c>
      <c r="B146" s="4" t="s">
        <v>439</v>
      </c>
      <c r="C146" s="4" t="s">
        <v>169</v>
      </c>
      <c r="D146" s="4" t="s">
        <v>19</v>
      </c>
      <c r="E146" s="5">
        <v>44204</v>
      </c>
      <c r="F146" s="4"/>
      <c r="G146" s="4" t="s">
        <v>20</v>
      </c>
      <c r="H146" s="4" t="s">
        <v>440</v>
      </c>
      <c r="I146" s="4" t="s">
        <v>226</v>
      </c>
      <c r="J146" s="4" t="s">
        <v>441</v>
      </c>
      <c r="K146" s="4"/>
    </row>
  </sheetData>
  <phoneticPr fontId="1"/>
  <hyperlinks>
    <hyperlink ref="A2" r:id="rId1" xr:uid="{0AE7E5AB-8ADA-4C5D-BB7D-A38514F657A1}"/>
    <hyperlink ref="A3" r:id="rId2" xr:uid="{ED223C13-840A-41A0-BD6E-2D0D178F96A6}"/>
    <hyperlink ref="A4" r:id="rId3" xr:uid="{145613A0-1B77-46FA-9539-87787CDD9421}"/>
    <hyperlink ref="A5" r:id="rId4" xr:uid="{E7A89EE3-A61A-43FC-813C-6EF2065FB95E}"/>
    <hyperlink ref="A6" r:id="rId5" xr:uid="{B26C52D8-EC4D-436B-81AF-8F3CA452A398}"/>
    <hyperlink ref="A7" r:id="rId6" xr:uid="{5CBB1077-6A22-4CBD-9D67-9C3C89417746}"/>
    <hyperlink ref="A8" r:id="rId7" xr:uid="{C1CBBA63-F7DB-4A05-ABB8-66BE9781218F}"/>
    <hyperlink ref="A9" r:id="rId8" xr:uid="{266D07E9-EF7E-4F73-9EAD-DDFFEA6A3D7F}"/>
    <hyperlink ref="A10" r:id="rId9" xr:uid="{615B7635-7DDD-44DD-BB7D-3B0252B9DA8A}"/>
    <hyperlink ref="A11" r:id="rId10" xr:uid="{60B2F859-5750-4B74-9F20-5246F897AE11}"/>
    <hyperlink ref="A12" r:id="rId11" xr:uid="{F2B1EC17-5FCF-463F-B80E-75E70D09082F}"/>
    <hyperlink ref="A13" r:id="rId12" xr:uid="{FE701975-A95E-4BC0-B041-CB1D297B837E}"/>
    <hyperlink ref="A14" r:id="rId13" xr:uid="{8AF047E9-F66C-428A-AD08-A3E80AEA10E5}"/>
    <hyperlink ref="A15" r:id="rId14" xr:uid="{2CC78D80-3A52-4E4E-AE98-0E0A3D04B95A}"/>
    <hyperlink ref="A16" r:id="rId15" xr:uid="{73893E27-88F7-4D37-AB80-E8F330719468}"/>
    <hyperlink ref="A17" r:id="rId16" xr:uid="{8547B7A6-A135-46C9-9DE2-EE5004F8303A}"/>
    <hyperlink ref="A18" r:id="rId17" xr:uid="{35342C5C-9ED5-41CE-9F66-800672993B3D}"/>
    <hyperlink ref="A19" r:id="rId18" xr:uid="{1FB3D167-DFEA-421D-BD34-1DD99B1168DE}"/>
    <hyperlink ref="A20" r:id="rId19" xr:uid="{9A4F8BDB-C304-422A-B2C8-EEC1043F7C56}"/>
    <hyperlink ref="A21" r:id="rId20" xr:uid="{7A8457EC-BF51-4525-B35C-FFA3D908B949}"/>
    <hyperlink ref="A22" r:id="rId21" xr:uid="{58EB3D76-79BD-49AE-9D29-AD75180048AB}"/>
    <hyperlink ref="A23" r:id="rId22" xr:uid="{0E7BEA68-DF4A-4D92-A971-802B8E37C9E7}"/>
    <hyperlink ref="A24" r:id="rId23" xr:uid="{30BEBDB5-EC37-40FA-A057-B8B862116395}"/>
    <hyperlink ref="A25" r:id="rId24" xr:uid="{BA583392-FDF7-4209-A48C-696A1F47947D}"/>
    <hyperlink ref="A26" r:id="rId25" xr:uid="{68FD26ED-9726-4F97-9DBC-72033522E271}"/>
    <hyperlink ref="A27" r:id="rId26" xr:uid="{EC65B5EC-1125-41C3-9391-A1F0A27C6F7C}"/>
    <hyperlink ref="A28" r:id="rId27" xr:uid="{BFC7929D-0168-4B67-93E1-F9D07B3A3636}"/>
    <hyperlink ref="A29" r:id="rId28" xr:uid="{51F004E2-2FAE-4326-B81C-7625849ABC30}"/>
    <hyperlink ref="A30" r:id="rId29" xr:uid="{ADB1B63E-56A8-4909-B6CF-87A8B3E46E9C}"/>
    <hyperlink ref="A31" r:id="rId30" xr:uid="{BC679373-77FF-4E2F-ACEA-CC0EF6032FC3}"/>
    <hyperlink ref="A32" r:id="rId31" xr:uid="{E2F55741-CD75-42DB-A325-2E74584E29E1}"/>
    <hyperlink ref="A33" r:id="rId32" xr:uid="{5B1643F7-947D-4633-A92B-7B3A15E45DC1}"/>
    <hyperlink ref="A34" r:id="rId33" xr:uid="{2A1F1A2E-8744-4BE6-B86A-BBE7173EB83A}"/>
    <hyperlink ref="A35" r:id="rId34" xr:uid="{3FAC3ADF-8BD4-467E-A40E-0BB432F46AAE}"/>
    <hyperlink ref="A36" r:id="rId35" xr:uid="{CD3FFA35-2876-4979-B4C9-ECCC02BAE19F}"/>
    <hyperlink ref="A37" r:id="rId36" xr:uid="{69DD1A17-0BA5-4DEF-9AD0-3BD46B205864}"/>
    <hyperlink ref="A38" r:id="rId37" xr:uid="{9F44FBEC-94A8-4409-819C-B2476EFD637C}"/>
    <hyperlink ref="A39" r:id="rId38" xr:uid="{C9A1C0BD-56F8-4734-8996-636746E0A912}"/>
    <hyperlink ref="A40" r:id="rId39" xr:uid="{9B73C792-3BBF-496E-8220-85672FA377DA}"/>
    <hyperlink ref="A41" r:id="rId40" xr:uid="{B657C6D5-19CC-476A-B0AE-BA1B1F4EE668}"/>
    <hyperlink ref="A42" r:id="rId41" xr:uid="{1A7941B9-011F-40C6-8B26-9A69C22881FC}"/>
    <hyperlink ref="A43" r:id="rId42" xr:uid="{B2CC2153-BC65-42B5-B10F-16E1881A2335}"/>
    <hyperlink ref="A44" r:id="rId43" xr:uid="{9EE4335D-93E6-404D-BD81-96F214E2F234}"/>
    <hyperlink ref="A45" r:id="rId44" xr:uid="{2C8B11E2-BB75-4056-938F-DF551A2C7A8D}"/>
    <hyperlink ref="A46" r:id="rId45" xr:uid="{E4C798E8-0B82-487D-BAFB-9D63B3B8F1B3}"/>
    <hyperlink ref="A47" r:id="rId46" xr:uid="{327BBD2C-AFCB-47C3-9CB4-FF6E748827A1}"/>
    <hyperlink ref="A48" r:id="rId47" xr:uid="{4C36A287-AE44-47D5-B2A8-79E4F29E849F}"/>
    <hyperlink ref="A49" r:id="rId48" xr:uid="{92DFE4DC-DA89-4159-9162-1B2A916FA38D}"/>
    <hyperlink ref="A50" r:id="rId49" xr:uid="{23E879A7-8818-401B-91E6-749F3A49A962}"/>
    <hyperlink ref="A51" r:id="rId50" xr:uid="{D48DFF39-6D1D-44A8-96CE-BC00145EAD58}"/>
    <hyperlink ref="A52" r:id="rId51" xr:uid="{A3A84009-2EFE-48A9-91FE-C703D5F80972}"/>
    <hyperlink ref="A53" r:id="rId52" xr:uid="{C7F985DA-29A4-41AD-BA37-C863D03AFC79}"/>
    <hyperlink ref="A54" r:id="rId53" xr:uid="{41666A4A-DF76-47BE-9CCB-D880C20E43C7}"/>
    <hyperlink ref="A55" r:id="rId54" xr:uid="{1B11D26D-D3C6-423A-9F63-ADF74957F8FC}"/>
    <hyperlink ref="A56" r:id="rId55" xr:uid="{7338D85F-1830-48AE-BF16-80638AC5E45B}"/>
    <hyperlink ref="A57" r:id="rId56" xr:uid="{1558065D-D598-452F-BB1D-FCB9AD18B238}"/>
    <hyperlink ref="A58" r:id="rId57" xr:uid="{1FF1BFE1-257F-4772-8879-62A4B6BB8AE1}"/>
    <hyperlink ref="A59" r:id="rId58" xr:uid="{B406698C-8BF8-419B-A583-574D900681E0}"/>
    <hyperlink ref="A60" r:id="rId59" xr:uid="{8A78BB77-48AB-44C0-B9ED-558689731B64}"/>
    <hyperlink ref="A61" r:id="rId60" xr:uid="{BA8E7E06-FC63-4F21-B7C2-AE2230068AD7}"/>
    <hyperlink ref="A62" r:id="rId61" xr:uid="{2C1103B8-6B8F-41C7-B8BA-6B80819CDDA3}"/>
    <hyperlink ref="A63" r:id="rId62" xr:uid="{2A881817-9D00-4504-B5F1-CAC0C72F37BC}"/>
    <hyperlink ref="A64" r:id="rId63" xr:uid="{9014AB7D-234C-4752-89BD-AB30B907944B}"/>
    <hyperlink ref="A65" r:id="rId64" xr:uid="{829F8229-46A6-459B-B9C3-149F73509051}"/>
    <hyperlink ref="A66" r:id="rId65" xr:uid="{3C66F291-5C16-4D89-ACA3-5E6A0D52A7B0}"/>
    <hyperlink ref="A67" r:id="rId66" xr:uid="{F43B89FA-FBCB-4B92-AD54-53A69AFD7BE4}"/>
    <hyperlink ref="A68" r:id="rId67" xr:uid="{19297874-8F52-4D62-AB18-107B087C0777}"/>
    <hyperlink ref="A69" r:id="rId68" xr:uid="{617DBEA0-8FCE-4574-9833-389C4D961353}"/>
    <hyperlink ref="A70" r:id="rId69" xr:uid="{63C02A51-B2E1-44A7-8BEF-537B2FF4B21B}"/>
    <hyperlink ref="A71" r:id="rId70" xr:uid="{87C7E32C-2A6D-4726-A60D-F52DA6B7A3C4}"/>
    <hyperlink ref="A72" r:id="rId71" xr:uid="{262295ED-77C7-4CD5-916C-064E8A752BC5}"/>
    <hyperlink ref="A73" r:id="rId72" xr:uid="{BC8557F4-31A5-4C52-9FEE-E0C393418817}"/>
    <hyperlink ref="A74" r:id="rId73" xr:uid="{217F4F84-30FC-48E1-8CF6-9DC7F660D78D}"/>
    <hyperlink ref="A75" r:id="rId74" xr:uid="{A75502D8-89E3-45F6-8AAD-225D956F5C7B}"/>
    <hyperlink ref="A76" r:id="rId75" xr:uid="{CD0F3517-680B-4505-8091-649694A905A3}"/>
    <hyperlink ref="A77" r:id="rId76" xr:uid="{C0D2C58A-BA42-4AAB-8291-7D5ED6FFC230}"/>
    <hyperlink ref="A78" r:id="rId77" xr:uid="{79E268E4-8251-4FCA-8208-ED690E373C2F}"/>
    <hyperlink ref="A79" r:id="rId78" xr:uid="{AEE06984-C095-4BEC-AD91-9D2F1D1A00B0}"/>
    <hyperlink ref="A80" r:id="rId79" xr:uid="{9FD60B23-4DAC-4054-A931-DF7D5E24A311}"/>
    <hyperlink ref="A81" r:id="rId80" xr:uid="{BFB631C9-E976-4239-8B88-8D9AC516EF75}"/>
    <hyperlink ref="A82" r:id="rId81" xr:uid="{83359E2A-E392-49DE-BFA1-B263AA57FBA2}"/>
    <hyperlink ref="A83" r:id="rId82" xr:uid="{1108FE9C-0282-4184-BE71-54215B693F13}"/>
    <hyperlink ref="A84" r:id="rId83" xr:uid="{920ADEE1-F126-453D-8700-5515D2F27CF7}"/>
    <hyperlink ref="A85" r:id="rId84" xr:uid="{4430CBE5-2047-4D59-AF24-56E125ABD672}"/>
    <hyperlink ref="A86" r:id="rId85" xr:uid="{0281AA8A-490E-4567-94C5-F8BD28F18226}"/>
    <hyperlink ref="A87" r:id="rId86" xr:uid="{1CF15D2E-9671-478A-B5F2-72A0DCF2DAD5}"/>
    <hyperlink ref="A88" r:id="rId87" xr:uid="{F9CC6E2D-D4DD-4F10-954E-27DEB9815451}"/>
    <hyperlink ref="A89" r:id="rId88" xr:uid="{224961D5-9114-4080-8DAE-7231A1AA9A38}"/>
    <hyperlink ref="A90" r:id="rId89" xr:uid="{1EDAE77A-464A-4841-AA56-3DFBB321BCDA}"/>
    <hyperlink ref="A91" r:id="rId90" xr:uid="{4134EC7C-38CB-4DA6-835D-566EA2E80D2D}"/>
    <hyperlink ref="A92" r:id="rId91" xr:uid="{4B8FA6FD-8BA4-419D-8B93-A89861213866}"/>
    <hyperlink ref="A93" r:id="rId92" xr:uid="{4C23F3DE-3FDB-4131-BF12-4C362C20287D}"/>
    <hyperlink ref="A94" r:id="rId93" xr:uid="{7F6FD7BD-1044-4E8A-9318-96A72CBDB3B2}"/>
    <hyperlink ref="A95" r:id="rId94" xr:uid="{35390A0B-7010-4AFC-B0F0-A39A747B5C1F}"/>
    <hyperlink ref="A96" r:id="rId95" xr:uid="{9D207A98-6BC6-4ED5-8ECD-235AF3B8E648}"/>
    <hyperlink ref="A97" r:id="rId96" xr:uid="{065D3D74-5574-48A8-ADD4-6916C28FA5C6}"/>
    <hyperlink ref="A98" r:id="rId97" xr:uid="{844DA2FF-23CE-4D58-81F1-17F9788CB743}"/>
    <hyperlink ref="A99" r:id="rId98" xr:uid="{EF96D9BF-B433-4BF0-ABA3-67C8BA870080}"/>
    <hyperlink ref="A100" r:id="rId99" xr:uid="{FBB13A39-8BE3-4013-B304-D6CAD816D811}"/>
    <hyperlink ref="A101" r:id="rId100" xr:uid="{68C79BC8-23ED-4839-B2FC-58B70676815D}"/>
    <hyperlink ref="A102" r:id="rId101" xr:uid="{E22CB067-E22A-47C6-8E6A-8F6C38553799}"/>
    <hyperlink ref="A103" r:id="rId102" xr:uid="{AE965A7E-26EF-4672-87F0-F6F75CE3BC5E}"/>
    <hyperlink ref="A104" r:id="rId103" xr:uid="{17EA3FCC-8FD8-42C5-9757-6DAE48945C12}"/>
    <hyperlink ref="A105" r:id="rId104" xr:uid="{105A4693-DD1F-42FD-A94C-E4F327D70FD7}"/>
    <hyperlink ref="A106" r:id="rId105" xr:uid="{7C1B7ABE-3BF7-42E8-A92B-74950103B6DB}"/>
    <hyperlink ref="A107" r:id="rId106" xr:uid="{364693C9-FA06-415A-BD83-4096A36F9350}"/>
    <hyperlink ref="A108" r:id="rId107" xr:uid="{E2A3F336-30EC-4FA7-9582-54F4920E5D95}"/>
    <hyperlink ref="A109" r:id="rId108" xr:uid="{807ED67E-FC3F-412C-8F68-ED1BA5700B53}"/>
    <hyperlink ref="A110" r:id="rId109" xr:uid="{88D33AAF-728F-4F48-826C-700A3E4775CE}"/>
    <hyperlink ref="A111" r:id="rId110" xr:uid="{BBA6C72A-C3E1-4636-A754-631F3BF5541D}"/>
    <hyperlink ref="A112" r:id="rId111" xr:uid="{97A19139-43A0-4759-B6A7-F792DC743F3E}"/>
    <hyperlink ref="A113" r:id="rId112" xr:uid="{9C17D6AE-1D77-436D-A42C-19A3B7A18735}"/>
    <hyperlink ref="A114" r:id="rId113" xr:uid="{7B0C0C5A-266D-4103-A2CD-954E3E2BDA84}"/>
    <hyperlink ref="A115" r:id="rId114" xr:uid="{73034DD1-7DA8-4899-9DFC-4A43BC8D12AD}"/>
    <hyperlink ref="A116" r:id="rId115" xr:uid="{97D84401-BAD3-45FD-BC16-A88F090CC3A6}"/>
    <hyperlink ref="A117" r:id="rId116" xr:uid="{71FE5657-6162-429C-BD09-E6A49FADBAA0}"/>
    <hyperlink ref="A118" r:id="rId117" xr:uid="{CE853411-38EE-42D1-87FA-613624C6D4D9}"/>
    <hyperlink ref="A119" r:id="rId118" xr:uid="{34C8E5A9-B985-4A09-BEC3-E058819BD353}"/>
    <hyperlink ref="A120" r:id="rId119" xr:uid="{D98C86BA-725A-4DBA-AFFC-909A2420685C}"/>
    <hyperlink ref="A121" r:id="rId120" xr:uid="{03EEC7CB-53C5-4631-92D7-F150C1C9C4AB}"/>
    <hyperlink ref="A122" r:id="rId121" xr:uid="{49B6D58A-4EDA-4DB3-912E-59E09574A6CA}"/>
    <hyperlink ref="A123" r:id="rId122" xr:uid="{6D673837-CA02-4BFE-901B-57B4D58D6416}"/>
    <hyperlink ref="A124" r:id="rId123" xr:uid="{E40F0C06-4D48-4960-A7C4-4DA91808851A}"/>
    <hyperlink ref="A125" r:id="rId124" xr:uid="{028726FE-CDE9-4F25-85A7-09D03DF17549}"/>
    <hyperlink ref="A126" r:id="rId125" xr:uid="{2F29174F-E3A1-4923-A3BC-C092726ED13F}"/>
    <hyperlink ref="A127" r:id="rId126" xr:uid="{77B1C757-83A7-4CD4-A645-3464C5D27823}"/>
    <hyperlink ref="A128" r:id="rId127" xr:uid="{77FE8908-5AA9-4701-87D4-241647D77CE3}"/>
    <hyperlink ref="A129" r:id="rId128" xr:uid="{31B317D3-A74C-4B60-8D86-80F174CDCF60}"/>
    <hyperlink ref="A130" r:id="rId129" xr:uid="{E51C43FE-9479-4389-BC26-6FC8ADADD6C6}"/>
    <hyperlink ref="A131" r:id="rId130" xr:uid="{134BD46A-3ADF-4CA5-B9E2-E490910AF1EF}"/>
    <hyperlink ref="A132" r:id="rId131" xr:uid="{A875AEA9-084A-4427-B710-37C8D224BC05}"/>
    <hyperlink ref="A133" r:id="rId132" xr:uid="{3D26B346-536B-41A4-8067-813F26AE77C9}"/>
    <hyperlink ref="A134" r:id="rId133" xr:uid="{5B6D139B-1E20-4A0D-959E-82DF9FD0355A}"/>
    <hyperlink ref="A135" r:id="rId134" xr:uid="{511767E1-6DD3-4C37-BF03-94467493BCC7}"/>
    <hyperlink ref="A136" r:id="rId135" xr:uid="{93B4C6DF-A1AF-49E3-9EF6-215709E41BD6}"/>
    <hyperlink ref="A137" r:id="rId136" xr:uid="{C34813D4-737F-4965-9107-AD882786E396}"/>
    <hyperlink ref="A138" r:id="rId137" xr:uid="{965A1FAD-F359-4778-B8EE-53CABD44DEFB}"/>
    <hyperlink ref="A139" r:id="rId138" xr:uid="{A4C7A3AD-B3B6-455A-B87D-8F4BA44FA19B}"/>
    <hyperlink ref="A140" r:id="rId139" xr:uid="{A1FB62AD-90D3-465F-9DF1-331C89C1762A}"/>
    <hyperlink ref="A141" r:id="rId140" xr:uid="{95F94BD6-CD5C-47F6-887D-1A6F6B78A813}"/>
    <hyperlink ref="A142" r:id="rId141" xr:uid="{E3827928-0B16-4721-91ED-AE00691D1199}"/>
    <hyperlink ref="A143" r:id="rId142" xr:uid="{6A3189AF-F147-40BD-8EF5-418C930E2C8B}"/>
    <hyperlink ref="A144" r:id="rId143" xr:uid="{D12C0521-03C4-4B6B-B33A-F7816EE9D0C2}"/>
    <hyperlink ref="A145" r:id="rId144" xr:uid="{24368C78-FDE9-4B36-90FE-7CFC136DDD39}"/>
    <hyperlink ref="A146" r:id="rId145" xr:uid="{D465CAC7-F18E-4783-A2CE-6F08D3921A6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F6F39-C1D0-4FE7-984B-7CF7C9490204}">
  <dimension ref="A1:U154"/>
  <sheetViews>
    <sheetView workbookViewId="0">
      <selection activeCell="R7" sqref="R7"/>
    </sheetView>
  </sheetViews>
  <sheetFormatPr baseColWidth="10" defaultColWidth="8.83203125" defaultRowHeight="18"/>
  <sheetData>
    <row r="1" spans="1:21" ht="38">
      <c r="A1" s="2" t="s">
        <v>5</v>
      </c>
      <c r="B1" s="2" t="s">
        <v>6</v>
      </c>
      <c r="C1" s="2" t="s">
        <v>7</v>
      </c>
      <c r="D1" s="2" t="s">
        <v>8</v>
      </c>
      <c r="E1" s="2" t="s">
        <v>9</v>
      </c>
      <c r="F1" s="2" t="s">
        <v>10</v>
      </c>
      <c r="G1" s="2" t="s">
        <v>11</v>
      </c>
      <c r="H1" s="2" t="s">
        <v>12</v>
      </c>
      <c r="I1" s="2" t="s">
        <v>13</v>
      </c>
      <c r="J1" s="2" t="s">
        <v>14</v>
      </c>
      <c r="K1" s="2" t="s">
        <v>15</v>
      </c>
      <c r="Q1" t="s">
        <v>712</v>
      </c>
      <c r="R1" t="s">
        <v>713</v>
      </c>
      <c r="S1" t="s">
        <v>714</v>
      </c>
      <c r="T1" t="s">
        <v>715</v>
      </c>
      <c r="U1" t="s">
        <v>716</v>
      </c>
    </row>
    <row r="2" spans="1:21" ht="272">
      <c r="A2" s="3" t="s">
        <v>766</v>
      </c>
      <c r="B2" s="4" t="s">
        <v>767</v>
      </c>
      <c r="C2" s="4" t="s">
        <v>293</v>
      </c>
      <c r="D2" s="4" t="s">
        <v>19</v>
      </c>
      <c r="E2" s="5">
        <v>44217</v>
      </c>
      <c r="F2" s="5">
        <v>44218</v>
      </c>
      <c r="G2" s="4" t="s">
        <v>20</v>
      </c>
      <c r="H2" s="6" t="s">
        <v>768</v>
      </c>
      <c r="I2" s="4" t="s">
        <v>20</v>
      </c>
      <c r="J2" s="4"/>
      <c r="K2" s="4"/>
      <c r="O2" t="s">
        <v>564</v>
      </c>
      <c r="P2" t="s">
        <v>602</v>
      </c>
      <c r="Q2">
        <f>COUNTIF($B$2:$B$170,"*" &amp; O2 &amp; "*")</f>
        <v>0</v>
      </c>
      <c r="R2">
        <f>COUNTIFS($B$2:$B$170,"*"&amp; O2 &amp;"*",$D$2:$D$170,"未対応" )</f>
        <v>0</v>
      </c>
      <c r="S2">
        <f>COUNTIFS($B$2:$B$170,"*"&amp; O2 &amp;"*",$D$2:$D$170,"処理中" )</f>
        <v>0</v>
      </c>
      <c r="T2">
        <f>COUNTIFS($B$2:$B$170,"*"&amp; O2 &amp;"*",$D$2:$D$170,"処理済み" )</f>
        <v>0</v>
      </c>
      <c r="U2">
        <f>COUNTIFS($B$2:$B$170,"*"&amp; O2 &amp;"*",$D$2:$D$170,"完了" )</f>
        <v>0</v>
      </c>
    </row>
    <row r="3" spans="1:21" ht="409.6">
      <c r="A3" s="3" t="s">
        <v>769</v>
      </c>
      <c r="B3" s="4" t="s">
        <v>770</v>
      </c>
      <c r="C3" s="4" t="s">
        <v>690</v>
      </c>
      <c r="D3" s="4" t="s">
        <v>19</v>
      </c>
      <c r="E3" s="5">
        <v>44217</v>
      </c>
      <c r="F3" s="4"/>
      <c r="G3" s="4" t="s">
        <v>20</v>
      </c>
      <c r="H3" s="6" t="s">
        <v>771</v>
      </c>
      <c r="I3" s="4"/>
      <c r="J3" s="4"/>
      <c r="K3" s="4"/>
      <c r="O3" t="s">
        <v>565</v>
      </c>
      <c r="P3" t="s">
        <v>603</v>
      </c>
      <c r="Q3">
        <f t="shared" ref="Q3:Q39" si="0">COUNTIF($B$2:$B$170,"*" &amp; O3 &amp; "*")</f>
        <v>1</v>
      </c>
      <c r="R3">
        <f t="shared" ref="R3:R39" si="1">COUNTIFS($B$2:$B$170,"*"&amp; O3 &amp;"*",$D$2:$D$170,"未対応" )</f>
        <v>0</v>
      </c>
      <c r="S3">
        <f t="shared" ref="S3:S39" si="2">COUNTIFS($B$2:$B$170,"*"&amp; O3 &amp;"*",$D$2:$D$170,"処理中" )</f>
        <v>0</v>
      </c>
      <c r="T3">
        <f t="shared" ref="T3:T39" si="3">COUNTIFS($B$2:$B$170,"*"&amp; O3 &amp;"*",$D$2:$D$170,"処理済み" )</f>
        <v>0</v>
      </c>
      <c r="U3">
        <f t="shared" ref="U3:U39" si="4">COUNTIFS($B$2:$B$170,"*"&amp; O3 &amp;"*",$D$2:$D$170,"完了" )</f>
        <v>1</v>
      </c>
    </row>
    <row r="4" spans="1:21" ht="409.6">
      <c r="A4" s="3" t="s">
        <v>772</v>
      </c>
      <c r="B4" s="4" t="s">
        <v>773</v>
      </c>
      <c r="C4" s="4" t="s">
        <v>29</v>
      </c>
      <c r="D4" s="4" t="s">
        <v>30</v>
      </c>
      <c r="E4" s="5">
        <v>44217</v>
      </c>
      <c r="F4" s="5">
        <v>44217</v>
      </c>
      <c r="G4" s="4" t="s">
        <v>20</v>
      </c>
      <c r="H4" s="6" t="s">
        <v>774</v>
      </c>
      <c r="I4" s="4"/>
      <c r="J4" s="4"/>
      <c r="K4" s="4" t="s">
        <v>42</v>
      </c>
      <c r="O4" t="s">
        <v>566</v>
      </c>
      <c r="P4" t="s">
        <v>604</v>
      </c>
      <c r="Q4">
        <f t="shared" si="0"/>
        <v>4</v>
      </c>
      <c r="R4">
        <f t="shared" si="1"/>
        <v>0</v>
      </c>
      <c r="S4">
        <f t="shared" si="2"/>
        <v>0</v>
      </c>
      <c r="T4">
        <f t="shared" si="3"/>
        <v>1</v>
      </c>
      <c r="U4">
        <f t="shared" si="4"/>
        <v>3</v>
      </c>
    </row>
    <row r="5" spans="1:21" ht="289">
      <c r="A5" s="3" t="s">
        <v>775</v>
      </c>
      <c r="B5" s="4" t="s">
        <v>776</v>
      </c>
      <c r="C5" s="4" t="s">
        <v>29</v>
      </c>
      <c r="D5" s="4" t="s">
        <v>30</v>
      </c>
      <c r="E5" s="5">
        <v>44217</v>
      </c>
      <c r="F5" s="5">
        <v>44217</v>
      </c>
      <c r="G5" s="4" t="s">
        <v>20</v>
      </c>
      <c r="H5" s="6" t="s">
        <v>777</v>
      </c>
      <c r="I5" s="4"/>
      <c r="J5" s="4"/>
      <c r="K5" s="4"/>
      <c r="O5" t="s">
        <v>567</v>
      </c>
      <c r="P5" t="s">
        <v>605</v>
      </c>
      <c r="Q5">
        <f t="shared" si="0"/>
        <v>5</v>
      </c>
      <c r="R5">
        <f t="shared" si="1"/>
        <v>0</v>
      </c>
      <c r="S5">
        <f t="shared" si="2"/>
        <v>0</v>
      </c>
      <c r="T5">
        <f t="shared" si="3"/>
        <v>0</v>
      </c>
      <c r="U5">
        <f t="shared" si="4"/>
        <v>5</v>
      </c>
    </row>
    <row r="6" spans="1:21" ht="409.6">
      <c r="A6" s="3" t="s">
        <v>778</v>
      </c>
      <c r="B6" s="4" t="s">
        <v>779</v>
      </c>
      <c r="C6" s="4" t="s">
        <v>293</v>
      </c>
      <c r="D6" s="4" t="s">
        <v>19</v>
      </c>
      <c r="E6" s="5">
        <v>44217</v>
      </c>
      <c r="F6" s="4"/>
      <c r="G6" s="4" t="s">
        <v>20</v>
      </c>
      <c r="H6" s="6" t="s">
        <v>780</v>
      </c>
      <c r="I6" s="4"/>
      <c r="J6" s="4"/>
      <c r="K6" s="4"/>
      <c r="O6" t="s">
        <v>568</v>
      </c>
      <c r="P6" t="s">
        <v>606</v>
      </c>
      <c r="Q6">
        <f t="shared" si="0"/>
        <v>16</v>
      </c>
      <c r="R6">
        <f t="shared" si="1"/>
        <v>8</v>
      </c>
      <c r="S6">
        <f t="shared" si="2"/>
        <v>0</v>
      </c>
      <c r="T6">
        <f t="shared" si="3"/>
        <v>4</v>
      </c>
      <c r="U6">
        <f t="shared" si="4"/>
        <v>4</v>
      </c>
    </row>
    <row r="7" spans="1:21" ht="409.6">
      <c r="A7" s="3" t="s">
        <v>781</v>
      </c>
      <c r="B7" s="4" t="s">
        <v>782</v>
      </c>
      <c r="C7" s="4" t="s">
        <v>94</v>
      </c>
      <c r="D7" s="4" t="s">
        <v>19</v>
      </c>
      <c r="E7" s="5">
        <v>44216</v>
      </c>
      <c r="F7" s="4"/>
      <c r="G7" s="4" t="s">
        <v>20</v>
      </c>
      <c r="H7" s="6" t="s">
        <v>783</v>
      </c>
      <c r="I7" s="4"/>
      <c r="J7" s="4" t="s">
        <v>784</v>
      </c>
      <c r="K7" s="4"/>
      <c r="O7" t="s">
        <v>569</v>
      </c>
      <c r="P7" t="s">
        <v>607</v>
      </c>
      <c r="Q7">
        <f t="shared" si="0"/>
        <v>1</v>
      </c>
      <c r="R7">
        <f t="shared" si="1"/>
        <v>1</v>
      </c>
      <c r="S7">
        <f t="shared" si="2"/>
        <v>0</v>
      </c>
      <c r="T7">
        <f t="shared" si="3"/>
        <v>0</v>
      </c>
      <c r="U7">
        <f t="shared" si="4"/>
        <v>0</v>
      </c>
    </row>
    <row r="8" spans="1:21" ht="409.6">
      <c r="A8" s="3" t="s">
        <v>725</v>
      </c>
      <c r="B8" s="4" t="s">
        <v>726</v>
      </c>
      <c r="C8" s="4" t="s">
        <v>70</v>
      </c>
      <c r="D8" s="4" t="s">
        <v>19</v>
      </c>
      <c r="E8" s="4"/>
      <c r="F8" s="4"/>
      <c r="G8" s="4" t="s">
        <v>727</v>
      </c>
      <c r="H8" s="6" t="s">
        <v>728</v>
      </c>
      <c r="I8" s="4"/>
      <c r="J8" s="6" t="s">
        <v>729</v>
      </c>
      <c r="K8" s="6" t="s">
        <v>730</v>
      </c>
      <c r="O8" t="s">
        <v>570</v>
      </c>
      <c r="P8" t="s">
        <v>608</v>
      </c>
      <c r="Q8">
        <f t="shared" si="0"/>
        <v>3</v>
      </c>
      <c r="R8">
        <f t="shared" si="1"/>
        <v>0</v>
      </c>
      <c r="S8">
        <f t="shared" si="2"/>
        <v>0</v>
      </c>
      <c r="T8">
        <f t="shared" si="3"/>
        <v>0</v>
      </c>
      <c r="U8">
        <f t="shared" si="4"/>
        <v>3</v>
      </c>
    </row>
    <row r="9" spans="1:21" ht="255">
      <c r="A9" s="3" t="s">
        <v>731</v>
      </c>
      <c r="B9" s="4" t="s">
        <v>732</v>
      </c>
      <c r="C9" s="4" t="s">
        <v>29</v>
      </c>
      <c r="D9" s="4" t="s">
        <v>30</v>
      </c>
      <c r="E9" s="5">
        <v>44216</v>
      </c>
      <c r="F9" s="5">
        <v>44216</v>
      </c>
      <c r="G9" s="4" t="s">
        <v>20</v>
      </c>
      <c r="H9" s="6" t="s">
        <v>733</v>
      </c>
      <c r="I9" s="4" t="s">
        <v>785</v>
      </c>
      <c r="J9" s="6" t="s">
        <v>786</v>
      </c>
      <c r="K9" s="4" t="s">
        <v>761</v>
      </c>
      <c r="O9" t="s">
        <v>571</v>
      </c>
      <c r="P9" t="s">
        <v>609</v>
      </c>
      <c r="Q9">
        <f t="shared" si="0"/>
        <v>0</v>
      </c>
      <c r="R9">
        <f t="shared" si="1"/>
        <v>0</v>
      </c>
      <c r="S9">
        <f t="shared" si="2"/>
        <v>0</v>
      </c>
      <c r="T9">
        <f t="shared" si="3"/>
        <v>0</v>
      </c>
      <c r="U9">
        <f t="shared" si="4"/>
        <v>0</v>
      </c>
    </row>
    <row r="10" spans="1:21" ht="404">
      <c r="A10" s="3" t="s">
        <v>734</v>
      </c>
      <c r="B10" s="4" t="s">
        <v>787</v>
      </c>
      <c r="C10" s="4" t="s">
        <v>381</v>
      </c>
      <c r="D10" s="4" t="s">
        <v>19</v>
      </c>
      <c r="E10" s="4"/>
      <c r="F10" s="4"/>
      <c r="G10" s="4" t="s">
        <v>310</v>
      </c>
      <c r="H10" s="6" t="s">
        <v>736</v>
      </c>
      <c r="I10" s="4"/>
      <c r="J10" s="4"/>
      <c r="K10" s="4" t="s">
        <v>42</v>
      </c>
      <c r="O10" t="s">
        <v>572</v>
      </c>
      <c r="P10" t="s">
        <v>610</v>
      </c>
      <c r="Q10">
        <f t="shared" si="0"/>
        <v>10</v>
      </c>
      <c r="R10">
        <f t="shared" si="1"/>
        <v>3</v>
      </c>
      <c r="S10">
        <f t="shared" si="2"/>
        <v>0</v>
      </c>
      <c r="T10">
        <f t="shared" si="3"/>
        <v>0</v>
      </c>
      <c r="U10">
        <f t="shared" si="4"/>
        <v>7</v>
      </c>
    </row>
    <row r="11" spans="1:21" ht="404">
      <c r="A11" s="3" t="s">
        <v>737</v>
      </c>
      <c r="B11" s="4" t="s">
        <v>788</v>
      </c>
      <c r="C11" s="4" t="s">
        <v>381</v>
      </c>
      <c r="D11" s="4" t="s">
        <v>19</v>
      </c>
      <c r="E11" s="4"/>
      <c r="F11" s="4"/>
      <c r="G11" s="4" t="s">
        <v>310</v>
      </c>
      <c r="H11" s="6" t="s">
        <v>739</v>
      </c>
      <c r="I11" s="4"/>
      <c r="J11" s="4"/>
      <c r="K11" s="4" t="s">
        <v>42</v>
      </c>
      <c r="O11" t="s">
        <v>573</v>
      </c>
      <c r="P11" t="s">
        <v>611</v>
      </c>
      <c r="Q11">
        <f t="shared" si="0"/>
        <v>3</v>
      </c>
      <c r="R11">
        <f t="shared" si="1"/>
        <v>1</v>
      </c>
      <c r="S11">
        <f t="shared" si="2"/>
        <v>0</v>
      </c>
      <c r="T11">
        <f t="shared" si="3"/>
        <v>0</v>
      </c>
      <c r="U11">
        <f t="shared" si="4"/>
        <v>2</v>
      </c>
    </row>
    <row r="12" spans="1:21" ht="136">
      <c r="A12" s="3" t="s">
        <v>681</v>
      </c>
      <c r="B12" s="4" t="s">
        <v>682</v>
      </c>
      <c r="C12" s="4" t="s">
        <v>94</v>
      </c>
      <c r="D12" s="4" t="s">
        <v>30</v>
      </c>
      <c r="E12" s="5">
        <v>44215</v>
      </c>
      <c r="F12" s="4"/>
      <c r="G12" s="4" t="s">
        <v>20</v>
      </c>
      <c r="H12" s="4" t="s">
        <v>683</v>
      </c>
      <c r="I12" s="6" t="s">
        <v>789</v>
      </c>
      <c r="J12" s="4" t="s">
        <v>790</v>
      </c>
      <c r="K12" s="4" t="s">
        <v>684</v>
      </c>
      <c r="O12" t="s">
        <v>574</v>
      </c>
      <c r="P12" t="s">
        <v>612</v>
      </c>
      <c r="Q12">
        <f t="shared" si="0"/>
        <v>14</v>
      </c>
      <c r="R12">
        <f t="shared" si="1"/>
        <v>1</v>
      </c>
      <c r="S12">
        <f t="shared" si="2"/>
        <v>0</v>
      </c>
      <c r="T12">
        <f t="shared" si="3"/>
        <v>0</v>
      </c>
      <c r="U12">
        <f t="shared" si="4"/>
        <v>13</v>
      </c>
    </row>
    <row r="13" spans="1:21" ht="85">
      <c r="A13" s="3" t="s">
        <v>685</v>
      </c>
      <c r="B13" s="4" t="s">
        <v>686</v>
      </c>
      <c r="C13" s="4" t="s">
        <v>135</v>
      </c>
      <c r="D13" s="4" t="s">
        <v>30</v>
      </c>
      <c r="E13" s="5">
        <v>44215</v>
      </c>
      <c r="F13" s="4"/>
      <c r="G13" s="4" t="s">
        <v>203</v>
      </c>
      <c r="H13" s="4" t="s">
        <v>687</v>
      </c>
      <c r="I13" s="4" t="s">
        <v>688</v>
      </c>
      <c r="J13" s="6" t="s">
        <v>740</v>
      </c>
      <c r="K13" s="4" t="s">
        <v>689</v>
      </c>
      <c r="O13" t="s">
        <v>575</v>
      </c>
      <c r="P13" t="s">
        <v>613</v>
      </c>
      <c r="Q13">
        <f t="shared" si="0"/>
        <v>14</v>
      </c>
      <c r="R13">
        <f t="shared" si="1"/>
        <v>8</v>
      </c>
      <c r="S13">
        <f t="shared" si="2"/>
        <v>0</v>
      </c>
      <c r="T13">
        <f t="shared" si="3"/>
        <v>0</v>
      </c>
      <c r="U13">
        <f t="shared" si="4"/>
        <v>6</v>
      </c>
    </row>
    <row r="14" spans="1:21" ht="238">
      <c r="A14" s="3" t="s">
        <v>511</v>
      </c>
      <c r="B14" s="4" t="s">
        <v>512</v>
      </c>
      <c r="C14" s="4" t="s">
        <v>29</v>
      </c>
      <c r="D14" s="4" t="s">
        <v>30</v>
      </c>
      <c r="E14" s="5">
        <v>44214</v>
      </c>
      <c r="F14" s="5">
        <v>44217</v>
      </c>
      <c r="G14" s="4" t="s">
        <v>20</v>
      </c>
      <c r="H14" s="6" t="s">
        <v>513</v>
      </c>
      <c r="I14" s="4"/>
      <c r="J14" s="4"/>
      <c r="K14" s="4" t="s">
        <v>42</v>
      </c>
      <c r="O14" t="s">
        <v>576</v>
      </c>
      <c r="P14" t="s">
        <v>614</v>
      </c>
      <c r="Q14">
        <f t="shared" si="0"/>
        <v>3</v>
      </c>
      <c r="R14">
        <f t="shared" si="1"/>
        <v>0</v>
      </c>
      <c r="S14">
        <f t="shared" si="2"/>
        <v>0</v>
      </c>
      <c r="T14">
        <f t="shared" si="3"/>
        <v>0</v>
      </c>
      <c r="U14">
        <f t="shared" si="4"/>
        <v>3</v>
      </c>
    </row>
    <row r="15" spans="1:21" ht="153">
      <c r="A15" s="3" t="s">
        <v>514</v>
      </c>
      <c r="B15" s="4" t="s">
        <v>515</v>
      </c>
      <c r="C15" s="4" t="s">
        <v>29</v>
      </c>
      <c r="D15" s="4" t="s">
        <v>30</v>
      </c>
      <c r="E15" s="5">
        <v>44214</v>
      </c>
      <c r="F15" s="5">
        <v>44217</v>
      </c>
      <c r="G15" s="4" t="s">
        <v>20</v>
      </c>
      <c r="H15" s="6" t="s">
        <v>516</v>
      </c>
      <c r="I15" s="4"/>
      <c r="J15" s="4"/>
      <c r="K15" s="4"/>
      <c r="O15" t="s">
        <v>577</v>
      </c>
      <c r="P15" t="s">
        <v>615</v>
      </c>
      <c r="Q15">
        <f t="shared" si="0"/>
        <v>7</v>
      </c>
      <c r="R15">
        <f t="shared" si="1"/>
        <v>0</v>
      </c>
      <c r="S15">
        <f t="shared" si="2"/>
        <v>0</v>
      </c>
      <c r="T15">
        <f t="shared" si="3"/>
        <v>0</v>
      </c>
      <c r="U15">
        <f t="shared" si="4"/>
        <v>7</v>
      </c>
    </row>
    <row r="16" spans="1:21" ht="409.6">
      <c r="A16" s="3" t="s">
        <v>517</v>
      </c>
      <c r="B16" s="4" t="s">
        <v>518</v>
      </c>
      <c r="C16" s="4" t="s">
        <v>381</v>
      </c>
      <c r="D16" s="4" t="s">
        <v>19</v>
      </c>
      <c r="E16" s="5">
        <v>44214</v>
      </c>
      <c r="F16" s="4"/>
      <c r="G16" s="4" t="s">
        <v>20</v>
      </c>
      <c r="H16" s="6" t="s">
        <v>519</v>
      </c>
      <c r="I16" s="4"/>
      <c r="J16" s="4"/>
      <c r="K16" s="4" t="s">
        <v>42</v>
      </c>
      <c r="O16" t="s">
        <v>578</v>
      </c>
      <c r="P16" t="s">
        <v>616</v>
      </c>
      <c r="Q16">
        <f t="shared" si="0"/>
        <v>2</v>
      </c>
      <c r="R16">
        <f t="shared" si="1"/>
        <v>1</v>
      </c>
      <c r="S16">
        <f t="shared" si="2"/>
        <v>0</v>
      </c>
      <c r="T16">
        <f t="shared" si="3"/>
        <v>0</v>
      </c>
      <c r="U16">
        <f t="shared" si="4"/>
        <v>1</v>
      </c>
    </row>
    <row r="17" spans="1:21" ht="409.6">
      <c r="A17" s="3" t="s">
        <v>520</v>
      </c>
      <c r="B17" s="4" t="s">
        <v>521</v>
      </c>
      <c r="C17" s="4" t="s">
        <v>29</v>
      </c>
      <c r="D17" s="4" t="s">
        <v>30</v>
      </c>
      <c r="E17" s="5">
        <v>44214</v>
      </c>
      <c r="F17" s="5">
        <v>44217</v>
      </c>
      <c r="G17" s="4" t="s">
        <v>20</v>
      </c>
      <c r="H17" s="6" t="s">
        <v>522</v>
      </c>
      <c r="I17" s="4" t="s">
        <v>791</v>
      </c>
      <c r="J17" s="4" t="s">
        <v>792</v>
      </c>
      <c r="K17" s="4"/>
      <c r="O17" t="s">
        <v>579</v>
      </c>
      <c r="P17" t="s">
        <v>617</v>
      </c>
      <c r="Q17">
        <f t="shared" si="0"/>
        <v>7</v>
      </c>
      <c r="R17">
        <f t="shared" si="1"/>
        <v>3</v>
      </c>
      <c r="S17">
        <f t="shared" si="2"/>
        <v>0</v>
      </c>
      <c r="T17">
        <f t="shared" si="3"/>
        <v>0</v>
      </c>
      <c r="U17">
        <f t="shared" si="4"/>
        <v>4</v>
      </c>
    </row>
    <row r="18" spans="1:21" ht="388">
      <c r="A18" s="3" t="s">
        <v>523</v>
      </c>
      <c r="B18" s="4" t="s">
        <v>524</v>
      </c>
      <c r="C18" s="4" t="s">
        <v>293</v>
      </c>
      <c r="D18" s="4" t="s">
        <v>19</v>
      </c>
      <c r="E18" s="4"/>
      <c r="F18" s="4"/>
      <c r="G18" s="4" t="s">
        <v>310</v>
      </c>
      <c r="H18" s="6" t="s">
        <v>525</v>
      </c>
      <c r="I18" s="4"/>
      <c r="J18" s="4"/>
      <c r="K18" s="4" t="s">
        <v>42</v>
      </c>
      <c r="O18" t="s">
        <v>580</v>
      </c>
      <c r="P18" t="s">
        <v>618</v>
      </c>
      <c r="Q18">
        <f t="shared" si="0"/>
        <v>16</v>
      </c>
      <c r="R18">
        <f t="shared" si="1"/>
        <v>6</v>
      </c>
      <c r="S18">
        <f t="shared" si="2"/>
        <v>2</v>
      </c>
      <c r="T18">
        <f t="shared" si="3"/>
        <v>4</v>
      </c>
      <c r="U18">
        <f t="shared" si="4"/>
        <v>4</v>
      </c>
    </row>
    <row r="19" spans="1:21" ht="409.6">
      <c r="A19" s="3" t="s">
        <v>526</v>
      </c>
      <c r="B19" s="4" t="s">
        <v>527</v>
      </c>
      <c r="C19" s="4" t="s">
        <v>29</v>
      </c>
      <c r="D19" s="4" t="s">
        <v>30</v>
      </c>
      <c r="E19" s="5">
        <v>44214</v>
      </c>
      <c r="F19" s="5">
        <v>44217</v>
      </c>
      <c r="G19" s="4" t="s">
        <v>20</v>
      </c>
      <c r="H19" s="6" t="s">
        <v>528</v>
      </c>
      <c r="I19" s="4"/>
      <c r="J19" s="4"/>
      <c r="K19" s="4"/>
      <c r="O19" t="s">
        <v>581</v>
      </c>
      <c r="P19" t="s">
        <v>619</v>
      </c>
      <c r="Q19">
        <f t="shared" si="0"/>
        <v>8</v>
      </c>
      <c r="R19">
        <f t="shared" si="1"/>
        <v>2</v>
      </c>
      <c r="S19">
        <f t="shared" si="2"/>
        <v>0</v>
      </c>
      <c r="T19">
        <f t="shared" si="3"/>
        <v>5</v>
      </c>
      <c r="U19">
        <f t="shared" si="4"/>
        <v>1</v>
      </c>
    </row>
    <row r="20" spans="1:21" ht="272">
      <c r="A20" s="3" t="s">
        <v>529</v>
      </c>
      <c r="B20" s="4" t="s">
        <v>530</v>
      </c>
      <c r="C20" s="4" t="s">
        <v>293</v>
      </c>
      <c r="D20" s="4" t="s">
        <v>19</v>
      </c>
      <c r="E20" s="5">
        <v>44214</v>
      </c>
      <c r="F20" s="4"/>
      <c r="G20" s="4" t="s">
        <v>20</v>
      </c>
      <c r="H20" s="6" t="s">
        <v>531</v>
      </c>
      <c r="I20" s="4"/>
      <c r="J20" s="4"/>
      <c r="K20" s="4"/>
      <c r="O20" t="s">
        <v>582</v>
      </c>
      <c r="P20" t="s">
        <v>620</v>
      </c>
      <c r="Q20">
        <f t="shared" si="0"/>
        <v>2</v>
      </c>
      <c r="R20">
        <f t="shared" si="1"/>
        <v>0</v>
      </c>
      <c r="S20">
        <f t="shared" si="2"/>
        <v>0</v>
      </c>
      <c r="T20">
        <f t="shared" si="3"/>
        <v>0</v>
      </c>
      <c r="U20">
        <f t="shared" si="4"/>
        <v>2</v>
      </c>
    </row>
    <row r="21" spans="1:21" ht="372">
      <c r="A21" s="3" t="s">
        <v>532</v>
      </c>
      <c r="B21" s="4" t="s">
        <v>533</v>
      </c>
      <c r="C21" s="4" t="s">
        <v>293</v>
      </c>
      <c r="D21" s="4" t="s">
        <v>19</v>
      </c>
      <c r="E21" s="5">
        <v>44214</v>
      </c>
      <c r="F21" s="4"/>
      <c r="G21" s="4" t="s">
        <v>20</v>
      </c>
      <c r="H21" s="6" t="s">
        <v>534</v>
      </c>
      <c r="I21" s="6" t="s">
        <v>793</v>
      </c>
      <c r="J21" s="4"/>
      <c r="K21" s="4"/>
      <c r="O21" t="s">
        <v>583</v>
      </c>
      <c r="P21" t="s">
        <v>621</v>
      </c>
      <c r="Q21">
        <f t="shared" si="0"/>
        <v>0</v>
      </c>
      <c r="R21">
        <f t="shared" si="1"/>
        <v>0</v>
      </c>
      <c r="S21">
        <f t="shared" si="2"/>
        <v>0</v>
      </c>
      <c r="T21">
        <f t="shared" si="3"/>
        <v>0</v>
      </c>
      <c r="U21">
        <f t="shared" si="4"/>
        <v>0</v>
      </c>
    </row>
    <row r="22" spans="1:21">
      <c r="A22" s="3" t="s">
        <v>535</v>
      </c>
      <c r="B22" s="4" t="s">
        <v>536</v>
      </c>
      <c r="C22" s="4" t="s">
        <v>29</v>
      </c>
      <c r="D22" s="4" t="s">
        <v>30</v>
      </c>
      <c r="E22" s="5">
        <v>44214</v>
      </c>
      <c r="F22" s="5">
        <v>44217</v>
      </c>
      <c r="G22" s="4" t="s">
        <v>20</v>
      </c>
      <c r="H22" s="4" t="s">
        <v>537</v>
      </c>
      <c r="I22" s="4" t="s">
        <v>794</v>
      </c>
      <c r="J22" s="4" t="s">
        <v>795</v>
      </c>
      <c r="K22" s="4"/>
      <c r="O22" t="s">
        <v>584</v>
      </c>
      <c r="P22" t="s">
        <v>622</v>
      </c>
      <c r="Q22">
        <f t="shared" si="0"/>
        <v>2</v>
      </c>
      <c r="R22">
        <f t="shared" si="1"/>
        <v>0</v>
      </c>
      <c r="S22">
        <f t="shared" si="2"/>
        <v>0</v>
      </c>
      <c r="T22">
        <f t="shared" si="3"/>
        <v>0</v>
      </c>
      <c r="U22">
        <f t="shared" si="4"/>
        <v>2</v>
      </c>
    </row>
    <row r="23" spans="1:21" ht="409.6">
      <c r="A23" s="3" t="s">
        <v>538</v>
      </c>
      <c r="B23" s="4" t="s">
        <v>539</v>
      </c>
      <c r="C23" s="4" t="s">
        <v>29</v>
      </c>
      <c r="D23" s="4" t="s">
        <v>30</v>
      </c>
      <c r="E23" s="5">
        <v>44214</v>
      </c>
      <c r="F23" s="5">
        <v>44217</v>
      </c>
      <c r="G23" s="4" t="s">
        <v>20</v>
      </c>
      <c r="H23" s="6" t="s">
        <v>540</v>
      </c>
      <c r="I23" s="4"/>
      <c r="J23" s="4"/>
      <c r="K23" s="4"/>
      <c r="O23" t="s">
        <v>585</v>
      </c>
      <c r="P23" t="s">
        <v>623</v>
      </c>
      <c r="Q23">
        <f t="shared" si="0"/>
        <v>12</v>
      </c>
      <c r="R23">
        <f t="shared" si="1"/>
        <v>5</v>
      </c>
      <c r="S23">
        <f t="shared" si="2"/>
        <v>1</v>
      </c>
      <c r="T23">
        <f t="shared" si="3"/>
        <v>1</v>
      </c>
      <c r="U23">
        <f t="shared" si="4"/>
        <v>5</v>
      </c>
    </row>
    <row r="24" spans="1:21" ht="409.6">
      <c r="A24" s="3" t="s">
        <v>499</v>
      </c>
      <c r="B24" s="4" t="s">
        <v>500</v>
      </c>
      <c r="C24" s="4" t="s">
        <v>690</v>
      </c>
      <c r="D24" s="4" t="s">
        <v>19</v>
      </c>
      <c r="E24" s="5">
        <v>44214</v>
      </c>
      <c r="F24" s="4"/>
      <c r="G24" s="4" t="s">
        <v>20</v>
      </c>
      <c r="H24" s="6" t="s">
        <v>501</v>
      </c>
      <c r="I24" s="4" t="s">
        <v>796</v>
      </c>
      <c r="J24" s="4" t="s">
        <v>797</v>
      </c>
      <c r="K24" s="4"/>
      <c r="O24" t="s">
        <v>586</v>
      </c>
      <c r="P24" t="s">
        <v>624</v>
      </c>
      <c r="Q24">
        <f t="shared" si="0"/>
        <v>0</v>
      </c>
      <c r="R24">
        <f t="shared" si="1"/>
        <v>0</v>
      </c>
      <c r="S24">
        <f t="shared" si="2"/>
        <v>0</v>
      </c>
      <c r="T24">
        <f t="shared" si="3"/>
        <v>0</v>
      </c>
      <c r="U24">
        <f t="shared" si="4"/>
        <v>0</v>
      </c>
    </row>
    <row r="25" spans="1:21" ht="409.6">
      <c r="A25" s="3" t="s">
        <v>502</v>
      </c>
      <c r="B25" s="4" t="s">
        <v>503</v>
      </c>
      <c r="C25" s="4" t="s">
        <v>34</v>
      </c>
      <c r="D25" s="4" t="s">
        <v>19</v>
      </c>
      <c r="E25" s="5">
        <v>44214</v>
      </c>
      <c r="F25" s="4"/>
      <c r="G25" s="4" t="s">
        <v>20</v>
      </c>
      <c r="H25" s="6" t="s">
        <v>541</v>
      </c>
      <c r="I25" s="4" t="s">
        <v>20</v>
      </c>
      <c r="J25" s="4"/>
      <c r="K25" s="4" t="s">
        <v>52</v>
      </c>
      <c r="O25" t="s">
        <v>587</v>
      </c>
      <c r="P25" t="s">
        <v>625</v>
      </c>
      <c r="Q25">
        <f t="shared" si="0"/>
        <v>0</v>
      </c>
      <c r="R25">
        <f t="shared" si="1"/>
        <v>0</v>
      </c>
      <c r="S25">
        <f t="shared" si="2"/>
        <v>0</v>
      </c>
      <c r="T25">
        <f t="shared" si="3"/>
        <v>0</v>
      </c>
      <c r="U25">
        <f t="shared" si="4"/>
        <v>0</v>
      </c>
    </row>
    <row r="26" spans="1:21" ht="238">
      <c r="A26" s="3" t="s">
        <v>505</v>
      </c>
      <c r="B26" s="4" t="s">
        <v>506</v>
      </c>
      <c r="C26" s="4" t="s">
        <v>29</v>
      </c>
      <c r="D26" s="4" t="s">
        <v>30</v>
      </c>
      <c r="E26" s="5">
        <v>44214</v>
      </c>
      <c r="F26" s="5">
        <v>44217</v>
      </c>
      <c r="G26" s="4" t="s">
        <v>20</v>
      </c>
      <c r="H26" s="6" t="s">
        <v>507</v>
      </c>
      <c r="I26" s="4" t="s">
        <v>742</v>
      </c>
      <c r="J26" s="4" t="s">
        <v>743</v>
      </c>
      <c r="K26" s="4"/>
      <c r="O26" t="s">
        <v>588</v>
      </c>
      <c r="P26" t="s">
        <v>626</v>
      </c>
      <c r="Q26">
        <f t="shared" si="0"/>
        <v>0</v>
      </c>
      <c r="R26">
        <f t="shared" si="1"/>
        <v>0</v>
      </c>
      <c r="S26">
        <f t="shared" si="2"/>
        <v>0</v>
      </c>
      <c r="T26">
        <f t="shared" si="3"/>
        <v>0</v>
      </c>
      <c r="U26">
        <f t="shared" si="4"/>
        <v>0</v>
      </c>
    </row>
    <row r="27" spans="1:21" ht="306">
      <c r="A27" s="3" t="s">
        <v>16</v>
      </c>
      <c r="B27" s="4" t="s">
        <v>17</v>
      </c>
      <c r="C27" s="4" t="s">
        <v>293</v>
      </c>
      <c r="D27" s="4" t="s">
        <v>19</v>
      </c>
      <c r="E27" s="5">
        <v>44214</v>
      </c>
      <c r="F27" s="4"/>
      <c r="G27" s="4" t="s">
        <v>20</v>
      </c>
      <c r="H27" s="6" t="s">
        <v>21</v>
      </c>
      <c r="I27" s="4" t="s">
        <v>744</v>
      </c>
      <c r="J27" s="4"/>
      <c r="K27" s="4"/>
      <c r="O27" t="s">
        <v>589</v>
      </c>
      <c r="P27" t="s">
        <v>627</v>
      </c>
      <c r="Q27">
        <f t="shared" si="0"/>
        <v>0</v>
      </c>
      <c r="R27">
        <f t="shared" si="1"/>
        <v>0</v>
      </c>
      <c r="S27">
        <f t="shared" si="2"/>
        <v>0</v>
      </c>
      <c r="T27">
        <f t="shared" si="3"/>
        <v>0</v>
      </c>
      <c r="U27">
        <f t="shared" si="4"/>
        <v>0</v>
      </c>
    </row>
    <row r="28" spans="1:21" ht="409.6">
      <c r="A28" s="3" t="s">
        <v>22</v>
      </c>
      <c r="B28" s="4" t="s">
        <v>23</v>
      </c>
      <c r="C28" s="4" t="s">
        <v>293</v>
      </c>
      <c r="D28" s="4" t="s">
        <v>19</v>
      </c>
      <c r="E28" s="5">
        <v>44214</v>
      </c>
      <c r="F28" s="4"/>
      <c r="G28" s="4" t="s">
        <v>24</v>
      </c>
      <c r="H28" s="6" t="s">
        <v>25</v>
      </c>
      <c r="I28" s="4"/>
      <c r="J28" s="4"/>
      <c r="K28" s="4" t="s">
        <v>26</v>
      </c>
      <c r="O28" t="s">
        <v>590</v>
      </c>
      <c r="P28" t="s">
        <v>628</v>
      </c>
      <c r="Q28">
        <f t="shared" si="0"/>
        <v>0</v>
      </c>
      <c r="R28">
        <f t="shared" si="1"/>
        <v>0</v>
      </c>
      <c r="S28">
        <f t="shared" si="2"/>
        <v>0</v>
      </c>
      <c r="T28">
        <f t="shared" si="3"/>
        <v>0</v>
      </c>
      <c r="U28">
        <f t="shared" si="4"/>
        <v>0</v>
      </c>
    </row>
    <row r="29" spans="1:21">
      <c r="A29" s="3" t="s">
        <v>27</v>
      </c>
      <c r="B29" s="4" t="s">
        <v>28</v>
      </c>
      <c r="C29" s="4" t="s">
        <v>29</v>
      </c>
      <c r="D29" s="4" t="s">
        <v>30</v>
      </c>
      <c r="E29" s="5">
        <v>44214</v>
      </c>
      <c r="F29" s="5">
        <v>44214</v>
      </c>
      <c r="G29" s="4" t="s">
        <v>20</v>
      </c>
      <c r="H29" s="4" t="s">
        <v>31</v>
      </c>
      <c r="I29" s="4"/>
      <c r="J29" s="4"/>
      <c r="K29" s="4"/>
      <c r="O29" t="s">
        <v>591</v>
      </c>
      <c r="P29" t="s">
        <v>629</v>
      </c>
      <c r="Q29">
        <f t="shared" si="0"/>
        <v>0</v>
      </c>
      <c r="R29">
        <f t="shared" si="1"/>
        <v>0</v>
      </c>
      <c r="S29">
        <f t="shared" si="2"/>
        <v>0</v>
      </c>
      <c r="T29">
        <f t="shared" si="3"/>
        <v>0</v>
      </c>
      <c r="U29">
        <f t="shared" si="4"/>
        <v>0</v>
      </c>
    </row>
    <row r="30" spans="1:21" ht="388">
      <c r="A30" s="3" t="s">
        <v>32</v>
      </c>
      <c r="B30" s="4" t="s">
        <v>33</v>
      </c>
      <c r="C30" s="4" t="s">
        <v>414</v>
      </c>
      <c r="D30" s="4" t="s">
        <v>2</v>
      </c>
      <c r="E30" s="5">
        <v>44214</v>
      </c>
      <c r="F30" s="4"/>
      <c r="G30" s="4" t="s">
        <v>20</v>
      </c>
      <c r="H30" s="6" t="s">
        <v>35</v>
      </c>
      <c r="I30" s="4" t="s">
        <v>542</v>
      </c>
      <c r="J30" s="6" t="s">
        <v>691</v>
      </c>
      <c r="K30" s="4"/>
      <c r="O30" t="s">
        <v>592</v>
      </c>
      <c r="P30" t="s">
        <v>630</v>
      </c>
      <c r="Q30">
        <f t="shared" si="0"/>
        <v>0</v>
      </c>
      <c r="R30">
        <f t="shared" si="1"/>
        <v>0</v>
      </c>
      <c r="S30">
        <f t="shared" si="2"/>
        <v>0</v>
      </c>
      <c r="T30">
        <f t="shared" si="3"/>
        <v>0</v>
      </c>
      <c r="U30">
        <f t="shared" si="4"/>
        <v>0</v>
      </c>
    </row>
    <row r="31" spans="1:21" ht="409.6">
      <c r="A31" s="3" t="s">
        <v>36</v>
      </c>
      <c r="B31" s="4" t="s">
        <v>37</v>
      </c>
      <c r="C31" s="4" t="s">
        <v>414</v>
      </c>
      <c r="D31" s="4" t="s">
        <v>2</v>
      </c>
      <c r="E31" s="5">
        <v>44214</v>
      </c>
      <c r="F31" s="4"/>
      <c r="G31" s="4" t="s">
        <v>20</v>
      </c>
      <c r="H31" s="6" t="s">
        <v>38</v>
      </c>
      <c r="I31" s="4" t="s">
        <v>542</v>
      </c>
      <c r="J31" s="6" t="s">
        <v>543</v>
      </c>
      <c r="K31" s="4" t="s">
        <v>26</v>
      </c>
      <c r="O31" t="s">
        <v>593</v>
      </c>
      <c r="P31" t="s">
        <v>631</v>
      </c>
      <c r="Q31">
        <f t="shared" si="0"/>
        <v>0</v>
      </c>
      <c r="R31">
        <f t="shared" si="1"/>
        <v>0</v>
      </c>
      <c r="S31">
        <f t="shared" si="2"/>
        <v>0</v>
      </c>
      <c r="T31">
        <f t="shared" si="3"/>
        <v>0</v>
      </c>
      <c r="U31">
        <f t="shared" si="4"/>
        <v>0</v>
      </c>
    </row>
    <row r="32" spans="1:21" ht="409.6">
      <c r="A32" s="3" t="s">
        <v>39</v>
      </c>
      <c r="B32" s="4" t="s">
        <v>40</v>
      </c>
      <c r="C32" s="4" t="s">
        <v>414</v>
      </c>
      <c r="D32" s="4" t="s">
        <v>2</v>
      </c>
      <c r="E32" s="5">
        <v>44211</v>
      </c>
      <c r="F32" s="4"/>
      <c r="G32" s="4" t="s">
        <v>20</v>
      </c>
      <c r="H32" s="6" t="s">
        <v>41</v>
      </c>
      <c r="I32" s="6" t="s">
        <v>544</v>
      </c>
      <c r="J32" s="6" t="s">
        <v>545</v>
      </c>
      <c r="K32" s="4" t="s">
        <v>42</v>
      </c>
      <c r="O32" t="s">
        <v>594</v>
      </c>
      <c r="P32" t="s">
        <v>632</v>
      </c>
      <c r="Q32">
        <f t="shared" si="0"/>
        <v>0</v>
      </c>
      <c r="R32">
        <f t="shared" si="1"/>
        <v>0</v>
      </c>
      <c r="S32">
        <f t="shared" si="2"/>
        <v>0</v>
      </c>
      <c r="T32">
        <f t="shared" si="3"/>
        <v>0</v>
      </c>
      <c r="U32">
        <f t="shared" si="4"/>
        <v>0</v>
      </c>
    </row>
    <row r="33" spans="1:21" ht="372">
      <c r="A33" s="3" t="s">
        <v>47</v>
      </c>
      <c r="B33" s="4" t="s">
        <v>48</v>
      </c>
      <c r="C33" s="4" t="s">
        <v>94</v>
      </c>
      <c r="D33" s="4" t="s">
        <v>30</v>
      </c>
      <c r="E33" s="5">
        <v>44211</v>
      </c>
      <c r="F33" s="4"/>
      <c r="G33" s="4" t="s">
        <v>49</v>
      </c>
      <c r="H33" s="6" t="s">
        <v>50</v>
      </c>
      <c r="I33" s="6" t="s">
        <v>51</v>
      </c>
      <c r="J33" s="6" t="s">
        <v>745</v>
      </c>
      <c r="K33" s="4" t="s">
        <v>52</v>
      </c>
      <c r="O33" t="s">
        <v>595</v>
      </c>
      <c r="P33" t="s">
        <v>633</v>
      </c>
      <c r="Q33">
        <f t="shared" si="0"/>
        <v>0</v>
      </c>
      <c r="R33">
        <f t="shared" si="1"/>
        <v>0</v>
      </c>
      <c r="S33">
        <f t="shared" si="2"/>
        <v>0</v>
      </c>
      <c r="T33">
        <f t="shared" si="3"/>
        <v>0</v>
      </c>
      <c r="U33">
        <f t="shared" si="4"/>
        <v>0</v>
      </c>
    </row>
    <row r="34" spans="1:21" ht="409.6">
      <c r="A34" s="3" t="s">
        <v>53</v>
      </c>
      <c r="B34" s="4" t="s">
        <v>54</v>
      </c>
      <c r="C34" s="4" t="s">
        <v>70</v>
      </c>
      <c r="D34" s="4" t="s">
        <v>146</v>
      </c>
      <c r="E34" s="4"/>
      <c r="F34" s="4"/>
      <c r="G34" s="4" t="s">
        <v>55</v>
      </c>
      <c r="H34" s="6" t="s">
        <v>56</v>
      </c>
      <c r="I34" s="4" t="s">
        <v>55</v>
      </c>
      <c r="J34" s="4"/>
      <c r="K34" s="6" t="s">
        <v>798</v>
      </c>
      <c r="O34" t="s">
        <v>596</v>
      </c>
      <c r="P34" t="s">
        <v>634</v>
      </c>
      <c r="Q34">
        <f t="shared" si="0"/>
        <v>0</v>
      </c>
      <c r="R34">
        <f t="shared" si="1"/>
        <v>0</v>
      </c>
      <c r="S34">
        <f t="shared" si="2"/>
        <v>0</v>
      </c>
      <c r="T34">
        <f t="shared" si="3"/>
        <v>0</v>
      </c>
      <c r="U34">
        <f t="shared" si="4"/>
        <v>0</v>
      </c>
    </row>
    <row r="35" spans="1:21" ht="323">
      <c r="A35" s="3" t="s">
        <v>58</v>
      </c>
      <c r="B35" s="4" t="s">
        <v>59</v>
      </c>
      <c r="C35" s="4" t="s">
        <v>60</v>
      </c>
      <c r="D35" s="4" t="s">
        <v>30</v>
      </c>
      <c r="E35" s="5">
        <v>44211</v>
      </c>
      <c r="F35" s="4"/>
      <c r="G35" s="4" t="s">
        <v>20</v>
      </c>
      <c r="H35" s="6" t="s">
        <v>61</v>
      </c>
      <c r="I35" s="4" t="s">
        <v>62</v>
      </c>
      <c r="J35" s="4" t="s">
        <v>63</v>
      </c>
      <c r="K35" s="6" t="s">
        <v>64</v>
      </c>
      <c r="O35" t="s">
        <v>597</v>
      </c>
      <c r="P35" t="s">
        <v>635</v>
      </c>
      <c r="Q35">
        <f t="shared" si="0"/>
        <v>0</v>
      </c>
      <c r="R35">
        <f t="shared" si="1"/>
        <v>0</v>
      </c>
      <c r="S35">
        <f t="shared" si="2"/>
        <v>0</v>
      </c>
      <c r="T35">
        <f t="shared" si="3"/>
        <v>0</v>
      </c>
      <c r="U35">
        <f t="shared" si="4"/>
        <v>0</v>
      </c>
    </row>
    <row r="36" spans="1:21" ht="409.6">
      <c r="A36" s="3" t="s">
        <v>65</v>
      </c>
      <c r="B36" s="4" t="s">
        <v>66</v>
      </c>
      <c r="C36" s="4" t="s">
        <v>414</v>
      </c>
      <c r="D36" s="4" t="s">
        <v>2</v>
      </c>
      <c r="E36" s="5">
        <v>44211</v>
      </c>
      <c r="F36" s="4"/>
      <c r="G36" s="4" t="s">
        <v>20</v>
      </c>
      <c r="H36" s="6" t="s">
        <v>67</v>
      </c>
      <c r="I36" s="6" t="s">
        <v>547</v>
      </c>
      <c r="J36" s="4" t="s">
        <v>548</v>
      </c>
      <c r="K36" s="4" t="s">
        <v>26</v>
      </c>
      <c r="O36" t="s">
        <v>598</v>
      </c>
      <c r="P36" t="s">
        <v>636</v>
      </c>
      <c r="Q36">
        <f t="shared" si="0"/>
        <v>1</v>
      </c>
      <c r="R36">
        <f t="shared" si="1"/>
        <v>1</v>
      </c>
      <c r="S36">
        <f t="shared" si="2"/>
        <v>0</v>
      </c>
      <c r="T36">
        <f t="shared" si="3"/>
        <v>0</v>
      </c>
      <c r="U36">
        <f t="shared" si="4"/>
        <v>0</v>
      </c>
    </row>
    <row r="37" spans="1:21" ht="238">
      <c r="A37" s="3" t="s">
        <v>68</v>
      </c>
      <c r="B37" s="4" t="s">
        <v>69</v>
      </c>
      <c r="C37" s="4" t="s">
        <v>135</v>
      </c>
      <c r="D37" s="4" t="s">
        <v>2</v>
      </c>
      <c r="E37" s="5">
        <v>44211</v>
      </c>
      <c r="F37" s="5">
        <v>44218</v>
      </c>
      <c r="G37" s="4" t="s">
        <v>20</v>
      </c>
      <c r="H37" s="4"/>
      <c r="I37" s="4" t="s">
        <v>799</v>
      </c>
      <c r="J37" s="4" t="s">
        <v>800</v>
      </c>
      <c r="K37" s="6" t="s">
        <v>71</v>
      </c>
      <c r="O37" t="s">
        <v>599</v>
      </c>
      <c r="P37" t="s">
        <v>637</v>
      </c>
      <c r="Q37">
        <f t="shared" si="0"/>
        <v>0</v>
      </c>
      <c r="R37">
        <f t="shared" si="1"/>
        <v>0</v>
      </c>
      <c r="S37">
        <f t="shared" si="2"/>
        <v>0</v>
      </c>
      <c r="T37">
        <f t="shared" si="3"/>
        <v>0</v>
      </c>
      <c r="U37">
        <f t="shared" si="4"/>
        <v>0</v>
      </c>
    </row>
    <row r="38" spans="1:21" ht="388">
      <c r="A38" s="3" t="s">
        <v>72</v>
      </c>
      <c r="B38" s="4" t="s">
        <v>73</v>
      </c>
      <c r="C38" s="4" t="s">
        <v>414</v>
      </c>
      <c r="D38" s="4" t="s">
        <v>2</v>
      </c>
      <c r="E38" s="5">
        <v>44211</v>
      </c>
      <c r="F38" s="4"/>
      <c r="G38" s="4" t="s">
        <v>20</v>
      </c>
      <c r="H38" s="6" t="s">
        <v>74</v>
      </c>
      <c r="I38" s="4" t="s">
        <v>20</v>
      </c>
      <c r="J38" s="6" t="s">
        <v>549</v>
      </c>
      <c r="K38" s="4" t="s">
        <v>26</v>
      </c>
      <c r="O38" t="s">
        <v>600</v>
      </c>
      <c r="P38" t="s">
        <v>638</v>
      </c>
      <c r="Q38">
        <f t="shared" si="0"/>
        <v>0</v>
      </c>
      <c r="R38">
        <f t="shared" si="1"/>
        <v>0</v>
      </c>
      <c r="S38">
        <f t="shared" si="2"/>
        <v>0</v>
      </c>
      <c r="T38">
        <f t="shared" si="3"/>
        <v>0</v>
      </c>
      <c r="U38">
        <f t="shared" si="4"/>
        <v>0</v>
      </c>
    </row>
    <row r="39" spans="1:21">
      <c r="A39" s="3" t="s">
        <v>75</v>
      </c>
      <c r="B39" s="4" t="s">
        <v>76</v>
      </c>
      <c r="C39" s="4" t="s">
        <v>34</v>
      </c>
      <c r="D39" s="4" t="s">
        <v>19</v>
      </c>
      <c r="E39" s="4"/>
      <c r="F39" s="4"/>
      <c r="G39" s="4" t="s">
        <v>20</v>
      </c>
      <c r="H39" s="4" t="s">
        <v>77</v>
      </c>
      <c r="I39" s="4" t="s">
        <v>20</v>
      </c>
      <c r="J39" s="4"/>
      <c r="K39" s="4"/>
      <c r="O39" t="s">
        <v>601</v>
      </c>
      <c r="P39" t="s">
        <v>639</v>
      </c>
      <c r="Q39">
        <f t="shared" si="0"/>
        <v>0</v>
      </c>
      <c r="R39">
        <f t="shared" si="1"/>
        <v>0</v>
      </c>
      <c r="S39">
        <f t="shared" si="2"/>
        <v>0</v>
      </c>
      <c r="T39">
        <f t="shared" si="3"/>
        <v>0</v>
      </c>
      <c r="U39">
        <f t="shared" si="4"/>
        <v>0</v>
      </c>
    </row>
    <row r="40" spans="1:21" ht="409.6">
      <c r="A40" s="3" t="s">
        <v>80</v>
      </c>
      <c r="B40" s="4" t="s">
        <v>81</v>
      </c>
      <c r="C40" s="4" t="s">
        <v>60</v>
      </c>
      <c r="D40" s="4" t="s">
        <v>19</v>
      </c>
      <c r="E40" s="5">
        <v>44211</v>
      </c>
      <c r="F40" s="4"/>
      <c r="G40" s="4" t="s">
        <v>20</v>
      </c>
      <c r="H40" s="6" t="s">
        <v>82</v>
      </c>
      <c r="I40" s="4"/>
      <c r="J40" s="4"/>
      <c r="K40" s="6" t="s">
        <v>83</v>
      </c>
    </row>
    <row r="41" spans="1:21" ht="409.6">
      <c r="A41" s="3" t="s">
        <v>84</v>
      </c>
      <c r="B41" s="4" t="s">
        <v>85</v>
      </c>
      <c r="C41" s="4" t="s">
        <v>34</v>
      </c>
      <c r="D41" s="4" t="s">
        <v>30</v>
      </c>
      <c r="E41" s="5">
        <v>44211</v>
      </c>
      <c r="F41" s="4"/>
      <c r="G41" s="4" t="s">
        <v>24</v>
      </c>
      <c r="H41" s="6" t="s">
        <v>86</v>
      </c>
      <c r="I41" s="4"/>
      <c r="J41" s="6" t="s">
        <v>87</v>
      </c>
      <c r="K41" s="6" t="s">
        <v>64</v>
      </c>
    </row>
    <row r="42" spans="1:21" ht="409.6">
      <c r="A42" s="3" t="s">
        <v>88</v>
      </c>
      <c r="B42" s="4" t="s">
        <v>89</v>
      </c>
      <c r="C42" s="4" t="s">
        <v>34</v>
      </c>
      <c r="D42" s="4" t="s">
        <v>2</v>
      </c>
      <c r="E42" s="4"/>
      <c r="F42" s="4"/>
      <c r="G42" s="4" t="s">
        <v>20</v>
      </c>
      <c r="H42" s="6" t="s">
        <v>90</v>
      </c>
      <c r="I42" s="4" t="s">
        <v>20</v>
      </c>
      <c r="J42" s="6" t="s">
        <v>801</v>
      </c>
      <c r="K42" s="6" t="s">
        <v>91</v>
      </c>
    </row>
    <row r="43" spans="1:21" ht="238">
      <c r="A43" s="3" t="s">
        <v>92</v>
      </c>
      <c r="B43" s="4" t="s">
        <v>93</v>
      </c>
      <c r="C43" s="4" t="s">
        <v>34</v>
      </c>
      <c r="D43" s="4" t="s">
        <v>2</v>
      </c>
      <c r="E43" s="5">
        <v>44211</v>
      </c>
      <c r="F43" s="4"/>
      <c r="G43" s="4" t="s">
        <v>20</v>
      </c>
      <c r="H43" s="6" t="s">
        <v>95</v>
      </c>
      <c r="I43" s="4" t="s">
        <v>20</v>
      </c>
      <c r="J43" s="6" t="s">
        <v>746</v>
      </c>
      <c r="K43" s="4"/>
    </row>
    <row r="44" spans="1:21" ht="221">
      <c r="A44" s="3" t="s">
        <v>96</v>
      </c>
      <c r="B44" s="4" t="s">
        <v>97</v>
      </c>
      <c r="C44" s="4" t="s">
        <v>34</v>
      </c>
      <c r="D44" s="4" t="s">
        <v>19</v>
      </c>
      <c r="E44" s="5">
        <v>44211</v>
      </c>
      <c r="F44" s="4"/>
      <c r="G44" s="4" t="s">
        <v>24</v>
      </c>
      <c r="H44" s="6" t="s">
        <v>98</v>
      </c>
      <c r="I44" s="4" t="s">
        <v>99</v>
      </c>
      <c r="J44" s="6" t="s">
        <v>100</v>
      </c>
      <c r="K44" s="4" t="s">
        <v>52</v>
      </c>
    </row>
    <row r="45" spans="1:21">
      <c r="A45" s="3" t="s">
        <v>101</v>
      </c>
      <c r="B45" s="4" t="s">
        <v>692</v>
      </c>
      <c r="C45" s="4" t="s">
        <v>94</v>
      </c>
      <c r="D45" s="4" t="s">
        <v>30</v>
      </c>
      <c r="E45" s="4"/>
      <c r="F45" s="4"/>
      <c r="G45" s="4" t="s">
        <v>20</v>
      </c>
      <c r="H45" s="4" t="s">
        <v>103</v>
      </c>
      <c r="I45" s="4"/>
      <c r="J45" s="4"/>
      <c r="K45" s="4" t="s">
        <v>104</v>
      </c>
    </row>
    <row r="46" spans="1:21" ht="372">
      <c r="A46" s="3" t="s">
        <v>105</v>
      </c>
      <c r="B46" s="4" t="s">
        <v>106</v>
      </c>
      <c r="C46" s="4" t="s">
        <v>70</v>
      </c>
      <c r="D46" s="4" t="s">
        <v>19</v>
      </c>
      <c r="E46" s="4"/>
      <c r="F46" s="4"/>
      <c r="G46" s="4" t="s">
        <v>20</v>
      </c>
      <c r="H46" s="6" t="s">
        <v>107</v>
      </c>
      <c r="I46" s="4"/>
      <c r="J46" s="4" t="s">
        <v>108</v>
      </c>
      <c r="K46" s="4"/>
    </row>
    <row r="47" spans="1:21" ht="409.6">
      <c r="A47" s="3" t="s">
        <v>109</v>
      </c>
      <c r="B47" s="4" t="s">
        <v>110</v>
      </c>
      <c r="C47" s="4" t="s">
        <v>18</v>
      </c>
      <c r="D47" s="4" t="s">
        <v>19</v>
      </c>
      <c r="E47" s="4"/>
      <c r="F47" s="4"/>
      <c r="G47" s="4" t="s">
        <v>24</v>
      </c>
      <c r="H47" s="6" t="s">
        <v>111</v>
      </c>
      <c r="I47" s="4"/>
      <c r="J47" s="4"/>
      <c r="K47" s="6" t="s">
        <v>112</v>
      </c>
    </row>
    <row r="48" spans="1:21" ht="272">
      <c r="A48" s="3" t="s">
        <v>113</v>
      </c>
      <c r="B48" s="4" t="s">
        <v>114</v>
      </c>
      <c r="C48" s="4" t="s">
        <v>34</v>
      </c>
      <c r="D48" s="4" t="s">
        <v>30</v>
      </c>
      <c r="E48" s="4"/>
      <c r="F48" s="4"/>
      <c r="G48" s="4" t="s">
        <v>24</v>
      </c>
      <c r="H48" s="4" t="s">
        <v>115</v>
      </c>
      <c r="I48" s="4" t="s">
        <v>747</v>
      </c>
      <c r="J48" s="4" t="s">
        <v>748</v>
      </c>
      <c r="K48" s="6" t="s">
        <v>112</v>
      </c>
    </row>
    <row r="49" spans="1:11" ht="272">
      <c r="A49" s="3" t="s">
        <v>116</v>
      </c>
      <c r="B49" s="4" t="s">
        <v>117</v>
      </c>
      <c r="C49" s="4" t="s">
        <v>34</v>
      </c>
      <c r="D49" s="4" t="s">
        <v>2</v>
      </c>
      <c r="E49" s="4"/>
      <c r="F49" s="4"/>
      <c r="G49" s="4" t="s">
        <v>20</v>
      </c>
      <c r="H49" s="4" t="s">
        <v>118</v>
      </c>
      <c r="I49" s="4" t="s">
        <v>749</v>
      </c>
      <c r="J49" s="4" t="s">
        <v>750</v>
      </c>
      <c r="K49" s="6" t="s">
        <v>112</v>
      </c>
    </row>
    <row r="50" spans="1:11" ht="409.6">
      <c r="A50" s="3" t="s">
        <v>119</v>
      </c>
      <c r="B50" s="4" t="s">
        <v>120</v>
      </c>
      <c r="C50" s="4" t="s">
        <v>34</v>
      </c>
      <c r="D50" s="4" t="s">
        <v>30</v>
      </c>
      <c r="E50" s="4"/>
      <c r="F50" s="4"/>
      <c r="G50" s="4" t="s">
        <v>20</v>
      </c>
      <c r="H50" s="6" t="s">
        <v>121</v>
      </c>
      <c r="I50" s="6" t="s">
        <v>122</v>
      </c>
      <c r="J50" s="4"/>
      <c r="K50" s="6" t="s">
        <v>112</v>
      </c>
    </row>
    <row r="51" spans="1:11" ht="409.6">
      <c r="A51" s="3" t="s">
        <v>123</v>
      </c>
      <c r="B51" s="4" t="s">
        <v>124</v>
      </c>
      <c r="C51" s="4" t="s">
        <v>34</v>
      </c>
      <c r="D51" s="4" t="s">
        <v>30</v>
      </c>
      <c r="E51" s="4"/>
      <c r="F51" s="4"/>
      <c r="G51" s="4" t="s">
        <v>20</v>
      </c>
      <c r="H51" s="6" t="s">
        <v>125</v>
      </c>
      <c r="I51" s="6" t="s">
        <v>126</v>
      </c>
      <c r="J51" s="6" t="s">
        <v>751</v>
      </c>
      <c r="K51" s="6" t="s">
        <v>112</v>
      </c>
    </row>
    <row r="52" spans="1:11">
      <c r="A52" s="3" t="s">
        <v>693</v>
      </c>
      <c r="B52" s="4" t="s">
        <v>694</v>
      </c>
      <c r="C52" s="4" t="s">
        <v>18</v>
      </c>
      <c r="D52" s="4" t="s">
        <v>19</v>
      </c>
      <c r="E52" s="5">
        <v>44210</v>
      </c>
      <c r="F52" s="4"/>
      <c r="G52" s="4" t="s">
        <v>24</v>
      </c>
      <c r="H52" s="4" t="s">
        <v>695</v>
      </c>
      <c r="I52" s="4" t="s">
        <v>696</v>
      </c>
      <c r="J52" s="4"/>
      <c r="K52" s="4" t="s">
        <v>52</v>
      </c>
    </row>
    <row r="53" spans="1:11" ht="272">
      <c r="A53" s="3" t="s">
        <v>127</v>
      </c>
      <c r="B53" s="4" t="s">
        <v>128</v>
      </c>
      <c r="C53" s="4" t="s">
        <v>70</v>
      </c>
      <c r="D53" s="4" t="s">
        <v>19</v>
      </c>
      <c r="E53" s="4"/>
      <c r="F53" s="4"/>
      <c r="G53" s="4" t="s">
        <v>20</v>
      </c>
      <c r="H53" s="6" t="s">
        <v>129</v>
      </c>
      <c r="I53" s="4"/>
      <c r="J53" s="4"/>
      <c r="K53" s="6" t="s">
        <v>112</v>
      </c>
    </row>
    <row r="54" spans="1:11" ht="409.6">
      <c r="A54" s="3" t="s">
        <v>130</v>
      </c>
      <c r="B54" s="4" t="s">
        <v>131</v>
      </c>
      <c r="C54" s="4" t="s">
        <v>34</v>
      </c>
      <c r="D54" s="4" t="s">
        <v>30</v>
      </c>
      <c r="E54" s="4"/>
      <c r="F54" s="4"/>
      <c r="G54" s="4" t="s">
        <v>20</v>
      </c>
      <c r="H54" s="6" t="s">
        <v>132</v>
      </c>
      <c r="I54" s="4" t="s">
        <v>752</v>
      </c>
      <c r="J54" s="6" t="s">
        <v>753</v>
      </c>
      <c r="K54" s="6" t="s">
        <v>112</v>
      </c>
    </row>
    <row r="55" spans="1:11" ht="153">
      <c r="A55" s="3" t="s">
        <v>133</v>
      </c>
      <c r="B55" s="4" t="s">
        <v>134</v>
      </c>
      <c r="C55" s="4" t="s">
        <v>135</v>
      </c>
      <c r="D55" s="4" t="s">
        <v>30</v>
      </c>
      <c r="E55" s="5">
        <v>44210</v>
      </c>
      <c r="F55" s="4"/>
      <c r="G55" s="4" t="s">
        <v>24</v>
      </c>
      <c r="H55" s="4" t="s">
        <v>136</v>
      </c>
      <c r="I55" s="4" t="s">
        <v>137</v>
      </c>
      <c r="J55" s="6" t="s">
        <v>138</v>
      </c>
      <c r="K55" s="4" t="s">
        <v>52</v>
      </c>
    </row>
    <row r="56" spans="1:11" ht="409.6">
      <c r="A56" s="3" t="s">
        <v>139</v>
      </c>
      <c r="B56" s="4" t="s">
        <v>140</v>
      </c>
      <c r="C56" s="4" t="s">
        <v>161</v>
      </c>
      <c r="D56" s="4" t="s">
        <v>30</v>
      </c>
      <c r="E56" s="4"/>
      <c r="F56" s="4"/>
      <c r="G56" s="4" t="s">
        <v>20</v>
      </c>
      <c r="H56" s="4" t="s">
        <v>141</v>
      </c>
      <c r="I56" s="6" t="s">
        <v>142</v>
      </c>
      <c r="J56" s="6" t="s">
        <v>754</v>
      </c>
      <c r="K56" s="6" t="s">
        <v>755</v>
      </c>
    </row>
    <row r="57" spans="1:11">
      <c r="A57" s="3" t="s">
        <v>143</v>
      </c>
      <c r="B57" s="4" t="s">
        <v>144</v>
      </c>
      <c r="C57" s="4" t="s">
        <v>60</v>
      </c>
      <c r="D57" s="4" t="s">
        <v>30</v>
      </c>
      <c r="E57" s="5">
        <v>44207</v>
      </c>
      <c r="F57" s="4"/>
      <c r="G57" s="4" t="s">
        <v>20</v>
      </c>
      <c r="H57" s="4" t="s">
        <v>147</v>
      </c>
      <c r="I57" s="4"/>
      <c r="J57" s="4" t="s">
        <v>756</v>
      </c>
      <c r="K57" s="4" t="s">
        <v>415</v>
      </c>
    </row>
    <row r="58" spans="1:11" ht="187">
      <c r="A58" s="3" t="s">
        <v>148</v>
      </c>
      <c r="B58" s="4" t="s">
        <v>149</v>
      </c>
      <c r="C58" s="4" t="s">
        <v>18</v>
      </c>
      <c r="D58" s="4" t="s">
        <v>30</v>
      </c>
      <c r="E58" s="4"/>
      <c r="F58" s="4"/>
      <c r="G58" s="4" t="s">
        <v>150</v>
      </c>
      <c r="H58" s="4" t="s">
        <v>151</v>
      </c>
      <c r="I58" s="6" t="s">
        <v>152</v>
      </c>
      <c r="J58" s="4"/>
      <c r="K58" s="4" t="s">
        <v>42</v>
      </c>
    </row>
    <row r="59" spans="1:11">
      <c r="A59" s="3" t="s">
        <v>153</v>
      </c>
      <c r="B59" s="4" t="s">
        <v>154</v>
      </c>
      <c r="C59" s="4" t="s">
        <v>161</v>
      </c>
      <c r="D59" s="4" t="s">
        <v>30</v>
      </c>
      <c r="E59" s="4"/>
      <c r="F59" s="4"/>
      <c r="G59" s="4" t="s">
        <v>20</v>
      </c>
      <c r="H59" s="4" t="s">
        <v>155</v>
      </c>
      <c r="I59" s="4" t="s">
        <v>508</v>
      </c>
      <c r="J59" s="4" t="s">
        <v>509</v>
      </c>
      <c r="K59" s="4" t="s">
        <v>52</v>
      </c>
    </row>
    <row r="60" spans="1:11" ht="238">
      <c r="A60" s="3" t="s">
        <v>156</v>
      </c>
      <c r="B60" s="4" t="s">
        <v>157</v>
      </c>
      <c r="C60" s="4" t="s">
        <v>29</v>
      </c>
      <c r="D60" s="4" t="s">
        <v>30</v>
      </c>
      <c r="E60" s="5">
        <v>44209</v>
      </c>
      <c r="F60" s="5">
        <v>44214</v>
      </c>
      <c r="G60" s="4" t="s">
        <v>20</v>
      </c>
      <c r="H60" s="6" t="s">
        <v>158</v>
      </c>
      <c r="I60" s="4" t="s">
        <v>550</v>
      </c>
      <c r="J60" s="4" t="s">
        <v>551</v>
      </c>
      <c r="K60" s="4" t="s">
        <v>552</v>
      </c>
    </row>
    <row r="61" spans="1:11" ht="409.6">
      <c r="A61" s="3" t="s">
        <v>159</v>
      </c>
      <c r="B61" s="4" t="s">
        <v>160</v>
      </c>
      <c r="C61" s="4" t="s">
        <v>161</v>
      </c>
      <c r="D61" s="4" t="s">
        <v>30</v>
      </c>
      <c r="E61" s="5">
        <v>44210</v>
      </c>
      <c r="F61" s="4"/>
      <c r="G61" s="4" t="s">
        <v>162</v>
      </c>
      <c r="H61" s="4" t="s">
        <v>163</v>
      </c>
      <c r="I61" s="6" t="s">
        <v>164</v>
      </c>
      <c r="J61" s="4" t="s">
        <v>165</v>
      </c>
      <c r="K61" s="6" t="s">
        <v>166</v>
      </c>
    </row>
    <row r="62" spans="1:11" ht="409.6">
      <c r="A62" s="3" t="s">
        <v>167</v>
      </c>
      <c r="B62" s="4" t="s">
        <v>168</v>
      </c>
      <c r="C62" s="4" t="s">
        <v>29</v>
      </c>
      <c r="D62" s="4" t="s">
        <v>30</v>
      </c>
      <c r="E62" s="5">
        <v>44209</v>
      </c>
      <c r="F62" s="5">
        <v>44214</v>
      </c>
      <c r="G62" s="4" t="s">
        <v>20</v>
      </c>
      <c r="H62" s="6" t="s">
        <v>170</v>
      </c>
      <c r="I62" s="4" t="s">
        <v>553</v>
      </c>
      <c r="J62" s="6" t="s">
        <v>554</v>
      </c>
      <c r="K62" s="4" t="s">
        <v>552</v>
      </c>
    </row>
    <row r="63" spans="1:11">
      <c r="A63" s="3" t="s">
        <v>171</v>
      </c>
      <c r="B63" s="4" t="s">
        <v>172</v>
      </c>
      <c r="C63" s="4" t="s">
        <v>70</v>
      </c>
      <c r="D63" s="4" t="s">
        <v>19</v>
      </c>
      <c r="E63" s="5">
        <v>44209</v>
      </c>
      <c r="F63" s="4"/>
      <c r="G63" s="4" t="s">
        <v>20</v>
      </c>
      <c r="H63" s="4" t="s">
        <v>173</v>
      </c>
      <c r="I63" s="4"/>
      <c r="J63" s="4"/>
      <c r="K63" s="4"/>
    </row>
    <row r="64" spans="1:11">
      <c r="A64" s="3" t="s">
        <v>174</v>
      </c>
      <c r="B64" s="4" t="s">
        <v>175</v>
      </c>
      <c r="C64" s="4" t="s">
        <v>29</v>
      </c>
      <c r="D64" s="4" t="s">
        <v>30</v>
      </c>
      <c r="E64" s="5">
        <v>44209</v>
      </c>
      <c r="F64" s="5">
        <v>44214</v>
      </c>
      <c r="G64" s="4" t="s">
        <v>20</v>
      </c>
      <c r="H64" s="4" t="s">
        <v>176</v>
      </c>
      <c r="I64" s="4" t="s">
        <v>555</v>
      </c>
      <c r="J64" s="4" t="s">
        <v>556</v>
      </c>
      <c r="K64" s="4" t="s">
        <v>552</v>
      </c>
    </row>
    <row r="65" spans="1:11" ht="340">
      <c r="A65" s="3" t="s">
        <v>177</v>
      </c>
      <c r="B65" s="4" t="s">
        <v>178</v>
      </c>
      <c r="C65" s="4" t="s">
        <v>29</v>
      </c>
      <c r="D65" s="4" t="s">
        <v>30</v>
      </c>
      <c r="E65" s="5">
        <v>44209</v>
      </c>
      <c r="F65" s="5">
        <v>44214</v>
      </c>
      <c r="G65" s="4" t="s">
        <v>20</v>
      </c>
      <c r="H65" s="6" t="s">
        <v>179</v>
      </c>
      <c r="I65" s="4" t="s">
        <v>550</v>
      </c>
      <c r="J65" s="4" t="s">
        <v>551</v>
      </c>
      <c r="K65" s="4" t="s">
        <v>552</v>
      </c>
    </row>
    <row r="66" spans="1:11" ht="409.6">
      <c r="A66" s="3" t="s">
        <v>180</v>
      </c>
      <c r="B66" s="4" t="s">
        <v>181</v>
      </c>
      <c r="C66" s="4" t="s">
        <v>34</v>
      </c>
      <c r="D66" s="4" t="s">
        <v>2</v>
      </c>
      <c r="E66" s="5">
        <v>44209</v>
      </c>
      <c r="F66" s="4"/>
      <c r="G66" s="4" t="s">
        <v>20</v>
      </c>
      <c r="H66" s="6" t="s">
        <v>182</v>
      </c>
      <c r="I66" s="6" t="s">
        <v>183</v>
      </c>
      <c r="J66" s="4"/>
      <c r="K66" s="6" t="s">
        <v>185</v>
      </c>
    </row>
    <row r="67" spans="1:11" ht="409.6">
      <c r="A67" s="3" t="s">
        <v>186</v>
      </c>
      <c r="B67" s="4" t="s">
        <v>187</v>
      </c>
      <c r="C67" s="4" t="s">
        <v>34</v>
      </c>
      <c r="D67" s="4" t="s">
        <v>2</v>
      </c>
      <c r="E67" s="5">
        <v>44209</v>
      </c>
      <c r="F67" s="4"/>
      <c r="G67" s="4" t="s">
        <v>20</v>
      </c>
      <c r="H67" s="6" t="s">
        <v>557</v>
      </c>
      <c r="I67" s="6" t="s">
        <v>757</v>
      </c>
      <c r="J67" s="6" t="s">
        <v>758</v>
      </c>
      <c r="K67" s="6" t="s">
        <v>185</v>
      </c>
    </row>
    <row r="68" spans="1:11">
      <c r="A68" s="3" t="s">
        <v>190</v>
      </c>
      <c r="B68" s="4" t="s">
        <v>191</v>
      </c>
      <c r="C68" s="4" t="s">
        <v>29</v>
      </c>
      <c r="D68" s="4" t="s">
        <v>30</v>
      </c>
      <c r="E68" s="5">
        <v>44209</v>
      </c>
      <c r="F68" s="5">
        <v>44216</v>
      </c>
      <c r="G68" s="4" t="s">
        <v>20</v>
      </c>
      <c r="H68" s="4" t="s">
        <v>192</v>
      </c>
      <c r="I68" s="4" t="s">
        <v>802</v>
      </c>
      <c r="J68" s="4" t="s">
        <v>803</v>
      </c>
      <c r="K68" s="4" t="s">
        <v>761</v>
      </c>
    </row>
    <row r="69" spans="1:11" ht="340">
      <c r="A69" s="3" t="s">
        <v>193</v>
      </c>
      <c r="B69" s="4" t="s">
        <v>194</v>
      </c>
      <c r="C69" s="4" t="s">
        <v>195</v>
      </c>
      <c r="D69" s="4" t="s">
        <v>30</v>
      </c>
      <c r="E69" s="5">
        <v>44209</v>
      </c>
      <c r="F69" s="5">
        <v>44209</v>
      </c>
      <c r="G69" s="4" t="s">
        <v>20</v>
      </c>
      <c r="H69" s="6" t="s">
        <v>196</v>
      </c>
      <c r="I69" s="4"/>
      <c r="J69" s="4"/>
      <c r="K69" s="4"/>
    </row>
    <row r="70" spans="1:11" ht="409.6">
      <c r="A70" s="3" t="s">
        <v>197</v>
      </c>
      <c r="B70" s="4" t="s">
        <v>198</v>
      </c>
      <c r="C70" s="4" t="s">
        <v>29</v>
      </c>
      <c r="D70" s="4" t="s">
        <v>30</v>
      </c>
      <c r="E70" s="5">
        <v>44209</v>
      </c>
      <c r="F70" s="5">
        <v>44216</v>
      </c>
      <c r="G70" s="4" t="s">
        <v>24</v>
      </c>
      <c r="H70" s="6" t="s">
        <v>199</v>
      </c>
      <c r="I70" s="4"/>
      <c r="J70" s="4"/>
      <c r="K70" s="4" t="s">
        <v>200</v>
      </c>
    </row>
    <row r="71" spans="1:11" ht="409.6">
      <c r="A71" s="3" t="s">
        <v>201</v>
      </c>
      <c r="B71" s="4" t="s">
        <v>202</v>
      </c>
      <c r="C71" s="4" t="s">
        <v>293</v>
      </c>
      <c r="D71" s="4" t="s">
        <v>19</v>
      </c>
      <c r="E71" s="5">
        <v>44209</v>
      </c>
      <c r="F71" s="4"/>
      <c r="G71" s="4" t="s">
        <v>203</v>
      </c>
      <c r="H71" s="6" t="s">
        <v>204</v>
      </c>
      <c r="I71" s="4" t="s">
        <v>804</v>
      </c>
      <c r="J71" s="4" t="s">
        <v>805</v>
      </c>
      <c r="K71" s="4"/>
    </row>
    <row r="72" spans="1:11" ht="409.6">
      <c r="A72" s="3" t="s">
        <v>205</v>
      </c>
      <c r="B72" s="4" t="s">
        <v>206</v>
      </c>
      <c r="C72" s="4" t="s">
        <v>145</v>
      </c>
      <c r="D72" s="4" t="s">
        <v>146</v>
      </c>
      <c r="E72" s="5">
        <v>44208</v>
      </c>
      <c r="F72" s="4"/>
      <c r="G72" s="4" t="s">
        <v>20</v>
      </c>
      <c r="H72" s="6" t="s">
        <v>207</v>
      </c>
      <c r="I72" s="4"/>
      <c r="J72" s="4"/>
      <c r="K72" s="4"/>
    </row>
    <row r="73" spans="1:11" ht="388">
      <c r="A73" s="3" t="s">
        <v>208</v>
      </c>
      <c r="B73" s="4" t="s">
        <v>209</v>
      </c>
      <c r="C73" s="4" t="s">
        <v>29</v>
      </c>
      <c r="D73" s="4" t="s">
        <v>30</v>
      </c>
      <c r="E73" s="5">
        <v>44209</v>
      </c>
      <c r="F73" s="5">
        <v>44216</v>
      </c>
      <c r="G73" s="4" t="s">
        <v>20</v>
      </c>
      <c r="H73" s="6" t="s">
        <v>210</v>
      </c>
      <c r="I73" s="4" t="s">
        <v>759</v>
      </c>
      <c r="J73" s="4" t="s">
        <v>760</v>
      </c>
      <c r="K73" s="4" t="s">
        <v>761</v>
      </c>
    </row>
    <row r="74" spans="1:11">
      <c r="A74" s="3" t="s">
        <v>211</v>
      </c>
      <c r="B74" s="4" t="s">
        <v>212</v>
      </c>
      <c r="C74" s="4" t="s">
        <v>70</v>
      </c>
      <c r="D74" s="4" t="s">
        <v>19</v>
      </c>
      <c r="E74" s="4"/>
      <c r="F74" s="4"/>
      <c r="G74" s="4" t="s">
        <v>20</v>
      </c>
      <c r="H74" s="4" t="s">
        <v>213</v>
      </c>
      <c r="I74" s="4"/>
      <c r="J74" s="4"/>
      <c r="K74" s="4"/>
    </row>
    <row r="75" spans="1:11" ht="187">
      <c r="A75" s="3" t="s">
        <v>214</v>
      </c>
      <c r="B75" s="4" t="s">
        <v>215</v>
      </c>
      <c r="C75" s="4" t="s">
        <v>161</v>
      </c>
      <c r="D75" s="4" t="s">
        <v>30</v>
      </c>
      <c r="E75" s="4"/>
      <c r="F75" s="4"/>
      <c r="G75" s="4" t="s">
        <v>162</v>
      </c>
      <c r="H75" s="4" t="s">
        <v>216</v>
      </c>
      <c r="I75" s="4" t="s">
        <v>697</v>
      </c>
      <c r="J75" s="6" t="s">
        <v>698</v>
      </c>
      <c r="K75" s="4"/>
    </row>
    <row r="76" spans="1:11" ht="221">
      <c r="A76" s="3" t="s">
        <v>217</v>
      </c>
      <c r="B76" s="4" t="s">
        <v>218</v>
      </c>
      <c r="C76" s="4" t="s">
        <v>29</v>
      </c>
      <c r="D76" s="4" t="s">
        <v>30</v>
      </c>
      <c r="E76" s="5">
        <v>44209</v>
      </c>
      <c r="F76" s="5">
        <v>44216</v>
      </c>
      <c r="G76" s="4" t="s">
        <v>20</v>
      </c>
      <c r="H76" s="6" t="s">
        <v>219</v>
      </c>
      <c r="I76" s="4" t="s">
        <v>759</v>
      </c>
      <c r="J76" s="4" t="s">
        <v>760</v>
      </c>
      <c r="K76" s="4" t="s">
        <v>761</v>
      </c>
    </row>
    <row r="77" spans="1:11" ht="409.6">
      <c r="A77" s="3" t="s">
        <v>220</v>
      </c>
      <c r="B77" s="4" t="s">
        <v>221</v>
      </c>
      <c r="C77" s="4" t="s">
        <v>222</v>
      </c>
      <c r="D77" s="4" t="s">
        <v>30</v>
      </c>
      <c r="E77" s="5">
        <v>44209</v>
      </c>
      <c r="F77" s="5">
        <v>44209</v>
      </c>
      <c r="G77" s="4" t="s">
        <v>20</v>
      </c>
      <c r="H77" s="6" t="s">
        <v>223</v>
      </c>
      <c r="I77" s="4" t="s">
        <v>224</v>
      </c>
      <c r="J77" s="4" t="s">
        <v>225</v>
      </c>
      <c r="K77" s="4" t="s">
        <v>226</v>
      </c>
    </row>
    <row r="78" spans="1:11" ht="409.6">
      <c r="A78" s="3" t="s">
        <v>227</v>
      </c>
      <c r="B78" s="4" t="s">
        <v>228</v>
      </c>
      <c r="C78" s="4" t="s">
        <v>29</v>
      </c>
      <c r="D78" s="4" t="s">
        <v>30</v>
      </c>
      <c r="E78" s="5">
        <v>44209</v>
      </c>
      <c r="F78" s="5">
        <v>44214</v>
      </c>
      <c r="G78" s="4" t="s">
        <v>24</v>
      </c>
      <c r="H78" s="6" t="s">
        <v>229</v>
      </c>
      <c r="I78" s="4" t="s">
        <v>558</v>
      </c>
      <c r="J78" s="4" t="s">
        <v>559</v>
      </c>
      <c r="K78" s="4" t="s">
        <v>560</v>
      </c>
    </row>
    <row r="79" spans="1:11" ht="187">
      <c r="A79" s="3" t="s">
        <v>230</v>
      </c>
      <c r="B79" s="4" t="s">
        <v>231</v>
      </c>
      <c r="C79" s="4" t="s">
        <v>29</v>
      </c>
      <c r="D79" s="4" t="s">
        <v>30</v>
      </c>
      <c r="E79" s="5">
        <v>44209</v>
      </c>
      <c r="F79" s="5">
        <v>44216</v>
      </c>
      <c r="G79" s="4" t="s">
        <v>20</v>
      </c>
      <c r="H79" s="6" t="s">
        <v>232</v>
      </c>
      <c r="I79" s="4" t="s">
        <v>759</v>
      </c>
      <c r="J79" s="4" t="s">
        <v>760</v>
      </c>
      <c r="K79" s="4" t="s">
        <v>761</v>
      </c>
    </row>
    <row r="80" spans="1:11" ht="409.6">
      <c r="A80" s="3" t="s">
        <v>233</v>
      </c>
      <c r="B80" s="4" t="s">
        <v>234</v>
      </c>
      <c r="C80" s="4" t="s">
        <v>145</v>
      </c>
      <c r="D80" s="4" t="s">
        <v>30</v>
      </c>
      <c r="E80" s="5">
        <v>44208</v>
      </c>
      <c r="F80" s="5">
        <v>44215</v>
      </c>
      <c r="G80" s="4" t="s">
        <v>203</v>
      </c>
      <c r="H80" s="6" t="s">
        <v>235</v>
      </c>
      <c r="I80" s="4"/>
      <c r="J80" s="6" t="s">
        <v>236</v>
      </c>
      <c r="K80" s="4" t="s">
        <v>237</v>
      </c>
    </row>
    <row r="81" spans="1:11">
      <c r="A81" s="3" t="s">
        <v>238</v>
      </c>
      <c r="B81" s="4" t="s">
        <v>239</v>
      </c>
      <c r="C81" s="4" t="s">
        <v>222</v>
      </c>
      <c r="D81" s="4" t="s">
        <v>19</v>
      </c>
      <c r="E81" s="5">
        <v>44208</v>
      </c>
      <c r="F81" s="4"/>
      <c r="G81" s="4" t="s">
        <v>20</v>
      </c>
      <c r="H81" s="4" t="s">
        <v>240</v>
      </c>
      <c r="I81" s="4"/>
      <c r="J81" s="4" t="s">
        <v>806</v>
      </c>
      <c r="K81" s="4"/>
    </row>
    <row r="82" spans="1:11" ht="187">
      <c r="A82" s="3" t="s">
        <v>241</v>
      </c>
      <c r="B82" s="4" t="s">
        <v>242</v>
      </c>
      <c r="C82" s="4" t="s">
        <v>222</v>
      </c>
      <c r="D82" s="4" t="s">
        <v>146</v>
      </c>
      <c r="E82" s="5">
        <v>44208</v>
      </c>
      <c r="F82" s="4"/>
      <c r="G82" s="4" t="s">
        <v>20</v>
      </c>
      <c r="H82" s="6" t="s">
        <v>243</v>
      </c>
      <c r="I82" s="4"/>
      <c r="J82" s="4"/>
      <c r="K82" s="4" t="s">
        <v>42</v>
      </c>
    </row>
    <row r="83" spans="1:11" ht="409.6">
      <c r="A83" s="3" t="s">
        <v>244</v>
      </c>
      <c r="B83" s="4" t="s">
        <v>245</v>
      </c>
      <c r="C83" s="4" t="s">
        <v>807</v>
      </c>
      <c r="D83" s="4" t="s">
        <v>30</v>
      </c>
      <c r="E83" s="5">
        <v>44208</v>
      </c>
      <c r="F83" s="4"/>
      <c r="G83" s="4" t="s">
        <v>20</v>
      </c>
      <c r="H83" s="6" t="s">
        <v>246</v>
      </c>
      <c r="I83" s="6" t="s">
        <v>561</v>
      </c>
      <c r="J83" s="6" t="s">
        <v>762</v>
      </c>
      <c r="K83" s="4"/>
    </row>
    <row r="84" spans="1:11" ht="404">
      <c r="A84" s="3" t="s">
        <v>247</v>
      </c>
      <c r="B84" s="4" t="s">
        <v>248</v>
      </c>
      <c r="C84" s="4" t="s">
        <v>145</v>
      </c>
      <c r="D84" s="4" t="s">
        <v>2</v>
      </c>
      <c r="E84" s="5">
        <v>44208</v>
      </c>
      <c r="F84" s="4"/>
      <c r="G84" s="4" t="s">
        <v>20</v>
      </c>
      <c r="H84" s="6" t="s">
        <v>249</v>
      </c>
      <c r="I84" s="4" t="s">
        <v>808</v>
      </c>
      <c r="J84" s="4" t="s">
        <v>809</v>
      </c>
      <c r="K84" s="4" t="s">
        <v>274</v>
      </c>
    </row>
    <row r="85" spans="1:11" ht="409.6">
      <c r="A85" s="3" t="s">
        <v>250</v>
      </c>
      <c r="B85" s="4" t="s">
        <v>251</v>
      </c>
      <c r="C85" s="4" t="s">
        <v>135</v>
      </c>
      <c r="D85" s="4" t="s">
        <v>19</v>
      </c>
      <c r="E85" s="5">
        <v>44208</v>
      </c>
      <c r="F85" s="4"/>
      <c r="G85" s="4" t="s">
        <v>252</v>
      </c>
      <c r="H85" s="6" t="s">
        <v>253</v>
      </c>
      <c r="I85" s="6" t="s">
        <v>254</v>
      </c>
      <c r="J85" s="4"/>
      <c r="K85" s="4"/>
    </row>
    <row r="86" spans="1:11" ht="409.6">
      <c r="A86" s="3" t="s">
        <v>255</v>
      </c>
      <c r="B86" s="4" t="s">
        <v>256</v>
      </c>
      <c r="C86" s="4" t="s">
        <v>145</v>
      </c>
      <c r="D86" s="4" t="s">
        <v>2</v>
      </c>
      <c r="E86" s="5">
        <v>44208</v>
      </c>
      <c r="F86" s="4"/>
      <c r="G86" s="4" t="s">
        <v>20</v>
      </c>
      <c r="H86" s="6" t="s">
        <v>257</v>
      </c>
      <c r="I86" s="4" t="s">
        <v>810</v>
      </c>
      <c r="J86" s="6" t="s">
        <v>811</v>
      </c>
      <c r="K86" s="4" t="s">
        <v>274</v>
      </c>
    </row>
    <row r="87" spans="1:11" ht="409.6">
      <c r="A87" s="3" t="s">
        <v>258</v>
      </c>
      <c r="B87" s="4" t="s">
        <v>259</v>
      </c>
      <c r="C87" s="4" t="s">
        <v>70</v>
      </c>
      <c r="D87" s="4" t="s">
        <v>19</v>
      </c>
      <c r="E87" s="5">
        <v>44208</v>
      </c>
      <c r="F87" s="4"/>
      <c r="G87" s="4" t="s">
        <v>20</v>
      </c>
      <c r="H87" s="6" t="s">
        <v>260</v>
      </c>
      <c r="I87" s="4"/>
      <c r="J87" s="4"/>
      <c r="K87" s="4"/>
    </row>
    <row r="88" spans="1:11" ht="409.6">
      <c r="A88" s="3" t="s">
        <v>261</v>
      </c>
      <c r="B88" s="4" t="s">
        <v>262</v>
      </c>
      <c r="C88" s="4" t="s">
        <v>145</v>
      </c>
      <c r="D88" s="4" t="s">
        <v>19</v>
      </c>
      <c r="E88" s="5">
        <v>44208</v>
      </c>
      <c r="F88" s="4"/>
      <c r="G88" s="4" t="s">
        <v>20</v>
      </c>
      <c r="H88" s="6" t="s">
        <v>263</v>
      </c>
      <c r="I88" s="4"/>
      <c r="J88" s="4"/>
      <c r="K88" s="4"/>
    </row>
    <row r="89" spans="1:11" ht="204">
      <c r="A89" s="3" t="s">
        <v>264</v>
      </c>
      <c r="B89" s="4" t="s">
        <v>265</v>
      </c>
      <c r="C89" s="4" t="s">
        <v>70</v>
      </c>
      <c r="D89" s="4" t="s">
        <v>19</v>
      </c>
      <c r="E89" s="5">
        <v>44208</v>
      </c>
      <c r="F89" s="4"/>
      <c r="G89" s="4" t="s">
        <v>20</v>
      </c>
      <c r="H89" s="6" t="s">
        <v>266</v>
      </c>
      <c r="I89" s="4"/>
      <c r="J89" s="4"/>
      <c r="K89" s="4"/>
    </row>
    <row r="90" spans="1:11" ht="409.6">
      <c r="A90" s="3" t="s">
        <v>267</v>
      </c>
      <c r="B90" s="4" t="s">
        <v>268</v>
      </c>
      <c r="C90" s="4" t="s">
        <v>29</v>
      </c>
      <c r="D90" s="4" t="s">
        <v>30</v>
      </c>
      <c r="E90" s="5">
        <v>44208</v>
      </c>
      <c r="F90" s="5">
        <v>44209</v>
      </c>
      <c r="G90" s="4" t="s">
        <v>24</v>
      </c>
      <c r="H90" s="6" t="s">
        <v>269</v>
      </c>
      <c r="I90" s="4"/>
      <c r="J90" s="4"/>
      <c r="K90" s="4" t="s">
        <v>270</v>
      </c>
    </row>
    <row r="91" spans="1:11" ht="409.6">
      <c r="A91" s="3" t="s">
        <v>271</v>
      </c>
      <c r="B91" s="4" t="s">
        <v>272</v>
      </c>
      <c r="C91" s="4" t="s">
        <v>29</v>
      </c>
      <c r="D91" s="4" t="s">
        <v>30</v>
      </c>
      <c r="E91" s="5">
        <v>44208</v>
      </c>
      <c r="F91" s="5">
        <v>44209</v>
      </c>
      <c r="G91" s="4" t="s">
        <v>24</v>
      </c>
      <c r="H91" s="6" t="s">
        <v>273</v>
      </c>
      <c r="I91" s="4"/>
      <c r="J91" s="4"/>
      <c r="K91" s="4" t="s">
        <v>274</v>
      </c>
    </row>
    <row r="92" spans="1:11" ht="409.6">
      <c r="A92" s="3" t="s">
        <v>275</v>
      </c>
      <c r="B92" s="4" t="s">
        <v>276</v>
      </c>
      <c r="C92" s="4" t="s">
        <v>29</v>
      </c>
      <c r="D92" s="4" t="s">
        <v>30</v>
      </c>
      <c r="E92" s="5">
        <v>44208</v>
      </c>
      <c r="F92" s="5">
        <v>44209</v>
      </c>
      <c r="G92" s="4" t="s">
        <v>24</v>
      </c>
      <c r="H92" s="6" t="s">
        <v>277</v>
      </c>
      <c r="I92" s="4"/>
      <c r="J92" s="4"/>
      <c r="K92" s="4" t="s">
        <v>274</v>
      </c>
    </row>
    <row r="93" spans="1:11" ht="409.6">
      <c r="A93" s="3" t="s">
        <v>278</v>
      </c>
      <c r="B93" s="4" t="s">
        <v>279</v>
      </c>
      <c r="C93" s="4" t="s">
        <v>145</v>
      </c>
      <c r="D93" s="4" t="s">
        <v>2</v>
      </c>
      <c r="E93" s="5">
        <v>44208</v>
      </c>
      <c r="F93" s="4"/>
      <c r="G93" s="4" t="s">
        <v>20</v>
      </c>
      <c r="H93" s="4" t="s">
        <v>280</v>
      </c>
      <c r="I93" s="4" t="s">
        <v>812</v>
      </c>
      <c r="J93" s="6" t="s">
        <v>813</v>
      </c>
      <c r="K93" s="4" t="s">
        <v>274</v>
      </c>
    </row>
    <row r="94" spans="1:11" ht="409.6">
      <c r="A94" s="3" t="s">
        <v>281</v>
      </c>
      <c r="B94" s="4" t="s">
        <v>282</v>
      </c>
      <c r="C94" s="4" t="s">
        <v>29</v>
      </c>
      <c r="D94" s="4" t="s">
        <v>30</v>
      </c>
      <c r="E94" s="5">
        <v>44208</v>
      </c>
      <c r="F94" s="5">
        <v>44209</v>
      </c>
      <c r="G94" s="4" t="s">
        <v>24</v>
      </c>
      <c r="H94" s="6" t="s">
        <v>283</v>
      </c>
      <c r="I94" s="4"/>
      <c r="J94" s="4"/>
      <c r="K94" s="4" t="s">
        <v>274</v>
      </c>
    </row>
    <row r="95" spans="1:11" ht="272">
      <c r="A95" s="3" t="s">
        <v>287</v>
      </c>
      <c r="B95" s="4" t="s">
        <v>288</v>
      </c>
      <c r="C95" s="4" t="s">
        <v>18</v>
      </c>
      <c r="D95" s="4" t="s">
        <v>19</v>
      </c>
      <c r="E95" s="5">
        <v>44208</v>
      </c>
      <c r="F95" s="4"/>
      <c r="G95" s="4" t="s">
        <v>20</v>
      </c>
      <c r="H95" s="4" t="s">
        <v>289</v>
      </c>
      <c r="I95" s="4"/>
      <c r="J95" s="6" t="s">
        <v>290</v>
      </c>
      <c r="K95" s="4"/>
    </row>
    <row r="96" spans="1:11" ht="409.6">
      <c r="A96" s="3" t="s">
        <v>291</v>
      </c>
      <c r="B96" s="4" t="s">
        <v>292</v>
      </c>
      <c r="C96" s="4" t="s">
        <v>145</v>
      </c>
      <c r="D96" s="4" t="s">
        <v>2</v>
      </c>
      <c r="E96" s="5">
        <v>44208</v>
      </c>
      <c r="F96" s="4"/>
      <c r="G96" s="4" t="s">
        <v>20</v>
      </c>
      <c r="H96" s="6" t="s">
        <v>294</v>
      </c>
      <c r="I96" s="4" t="s">
        <v>814</v>
      </c>
      <c r="J96" s="6" t="s">
        <v>510</v>
      </c>
      <c r="K96" s="4" t="s">
        <v>274</v>
      </c>
    </row>
    <row r="97" spans="1:11" ht="356">
      <c r="A97" s="3" t="s">
        <v>295</v>
      </c>
      <c r="B97" s="4" t="s">
        <v>296</v>
      </c>
      <c r="C97" s="4" t="s">
        <v>70</v>
      </c>
      <c r="D97" s="4" t="s">
        <v>19</v>
      </c>
      <c r="E97" s="5">
        <v>44207</v>
      </c>
      <c r="F97" s="4"/>
      <c r="G97" s="4" t="s">
        <v>20</v>
      </c>
      <c r="H97" s="6" t="s">
        <v>297</v>
      </c>
      <c r="I97" s="4"/>
      <c r="J97" s="4"/>
      <c r="K97" s="4"/>
    </row>
    <row r="98" spans="1:11">
      <c r="A98" s="3" t="s">
        <v>298</v>
      </c>
      <c r="B98" s="4" t="s">
        <v>299</v>
      </c>
      <c r="C98" s="4" t="s">
        <v>60</v>
      </c>
      <c r="D98" s="4" t="s">
        <v>30</v>
      </c>
      <c r="E98" s="5">
        <v>44207</v>
      </c>
      <c r="F98" s="4"/>
      <c r="G98" s="4" t="s">
        <v>20</v>
      </c>
      <c r="H98" s="4" t="s">
        <v>300</v>
      </c>
      <c r="I98" s="4"/>
      <c r="J98" s="4" t="s">
        <v>301</v>
      </c>
      <c r="K98" s="4" t="s">
        <v>42</v>
      </c>
    </row>
    <row r="99" spans="1:11">
      <c r="A99" s="3" t="s">
        <v>302</v>
      </c>
      <c r="B99" s="4" t="s">
        <v>303</v>
      </c>
      <c r="C99" s="4" t="s">
        <v>34</v>
      </c>
      <c r="D99" s="4" t="s">
        <v>30</v>
      </c>
      <c r="E99" s="5">
        <v>44207</v>
      </c>
      <c r="F99" s="4"/>
      <c r="G99" s="4" t="s">
        <v>45</v>
      </c>
      <c r="H99" s="4" t="s">
        <v>304</v>
      </c>
      <c r="I99" s="4"/>
      <c r="J99" s="4"/>
      <c r="K99" s="4" t="s">
        <v>42</v>
      </c>
    </row>
    <row r="100" spans="1:11">
      <c r="A100" s="3" t="s">
        <v>312</v>
      </c>
      <c r="B100" s="4" t="s">
        <v>313</v>
      </c>
      <c r="C100" s="4" t="s">
        <v>18</v>
      </c>
      <c r="D100" s="4" t="s">
        <v>30</v>
      </c>
      <c r="E100" s="5">
        <v>44207</v>
      </c>
      <c r="F100" s="5">
        <v>44215</v>
      </c>
      <c r="G100" s="4" t="s">
        <v>45</v>
      </c>
      <c r="H100" s="4" t="s">
        <v>314</v>
      </c>
      <c r="I100" s="4"/>
      <c r="J100" s="4"/>
      <c r="K100" s="4"/>
    </row>
    <row r="101" spans="1:11" ht="388">
      <c r="A101" s="3" t="s">
        <v>318</v>
      </c>
      <c r="B101" s="4" t="s">
        <v>319</v>
      </c>
      <c r="C101" s="4" t="s">
        <v>60</v>
      </c>
      <c r="D101" s="4" t="s">
        <v>30</v>
      </c>
      <c r="E101" s="5">
        <v>44207</v>
      </c>
      <c r="F101" s="4"/>
      <c r="G101" s="4" t="s">
        <v>20</v>
      </c>
      <c r="H101" s="6" t="s">
        <v>320</v>
      </c>
      <c r="I101" s="4" t="s">
        <v>321</v>
      </c>
      <c r="J101" s="4" t="s">
        <v>322</v>
      </c>
      <c r="K101" s="4" t="s">
        <v>323</v>
      </c>
    </row>
    <row r="102" spans="1:11" ht="289">
      <c r="A102" s="3" t="s">
        <v>324</v>
      </c>
      <c r="B102" s="4" t="s">
        <v>325</v>
      </c>
      <c r="C102" s="4" t="s">
        <v>60</v>
      </c>
      <c r="D102" s="4" t="s">
        <v>30</v>
      </c>
      <c r="E102" s="5">
        <v>44207</v>
      </c>
      <c r="F102" s="4"/>
      <c r="G102" s="4" t="s">
        <v>20</v>
      </c>
      <c r="H102" s="6" t="s">
        <v>326</v>
      </c>
      <c r="I102" s="6" t="s">
        <v>327</v>
      </c>
      <c r="J102" s="4" t="s">
        <v>328</v>
      </c>
      <c r="K102" s="4" t="s">
        <v>329</v>
      </c>
    </row>
    <row r="103" spans="1:11" ht="409.6">
      <c r="A103" s="3" t="s">
        <v>330</v>
      </c>
      <c r="B103" s="4" t="s">
        <v>331</v>
      </c>
      <c r="C103" s="4" t="s">
        <v>332</v>
      </c>
      <c r="D103" s="4" t="s">
        <v>30</v>
      </c>
      <c r="E103" s="5">
        <v>44207</v>
      </c>
      <c r="F103" s="4"/>
      <c r="G103" s="4" t="s">
        <v>20</v>
      </c>
      <c r="H103" s="4" t="s">
        <v>333</v>
      </c>
      <c r="I103" s="6" t="s">
        <v>334</v>
      </c>
      <c r="J103" s="6" t="s">
        <v>335</v>
      </c>
      <c r="K103" s="4" t="s">
        <v>336</v>
      </c>
    </row>
    <row r="104" spans="1:11" ht="409.6">
      <c r="A104" s="3" t="s">
        <v>340</v>
      </c>
      <c r="B104" s="4" t="s">
        <v>341</v>
      </c>
      <c r="C104" s="4" t="s">
        <v>94</v>
      </c>
      <c r="D104" s="4" t="s">
        <v>19</v>
      </c>
      <c r="E104" s="5">
        <v>44206</v>
      </c>
      <c r="F104" s="4"/>
      <c r="G104" s="4" t="s">
        <v>45</v>
      </c>
      <c r="H104" s="6" t="s">
        <v>815</v>
      </c>
      <c r="I104" s="4"/>
      <c r="J104" s="4"/>
      <c r="K104" s="4" t="s">
        <v>42</v>
      </c>
    </row>
    <row r="105" spans="1:11">
      <c r="A105" s="3" t="s">
        <v>355</v>
      </c>
      <c r="B105" s="4" t="s">
        <v>356</v>
      </c>
      <c r="C105" s="4" t="s">
        <v>18</v>
      </c>
      <c r="D105" s="4" t="s">
        <v>19</v>
      </c>
      <c r="E105" s="5">
        <v>44206</v>
      </c>
      <c r="F105" s="4"/>
      <c r="G105" s="4" t="s">
        <v>45</v>
      </c>
      <c r="H105" s="4" t="s">
        <v>357</v>
      </c>
      <c r="I105" s="4"/>
      <c r="J105" s="4"/>
      <c r="K105" s="4"/>
    </row>
    <row r="106" spans="1:11">
      <c r="A106" s="3" t="s">
        <v>360</v>
      </c>
      <c r="B106" s="4" t="s">
        <v>361</v>
      </c>
      <c r="C106" s="4" t="s">
        <v>29</v>
      </c>
      <c r="D106" s="4" t="s">
        <v>30</v>
      </c>
      <c r="E106" s="5">
        <v>44206</v>
      </c>
      <c r="F106" s="4"/>
      <c r="G106" s="4" t="s">
        <v>20</v>
      </c>
      <c r="H106" s="4" t="s">
        <v>362</v>
      </c>
      <c r="I106" s="4"/>
      <c r="J106" s="4"/>
      <c r="K106" s="4"/>
    </row>
    <row r="107" spans="1:11">
      <c r="A107" s="3" t="s">
        <v>366</v>
      </c>
      <c r="B107" s="4" t="s">
        <v>367</v>
      </c>
      <c r="C107" s="4" t="s">
        <v>169</v>
      </c>
      <c r="D107" s="4" t="s">
        <v>30</v>
      </c>
      <c r="E107" s="5">
        <v>44206</v>
      </c>
      <c r="F107" s="5">
        <v>44208</v>
      </c>
      <c r="G107" s="4" t="s">
        <v>20</v>
      </c>
      <c r="H107" s="4" t="s">
        <v>103</v>
      </c>
      <c r="I107" s="4"/>
      <c r="J107" s="4"/>
      <c r="K107" s="4"/>
    </row>
    <row r="108" spans="1:11" ht="170">
      <c r="A108" s="3" t="s">
        <v>375</v>
      </c>
      <c r="B108" s="4" t="s">
        <v>376</v>
      </c>
      <c r="C108" s="4" t="s">
        <v>18</v>
      </c>
      <c r="D108" s="4" t="s">
        <v>30</v>
      </c>
      <c r="E108" s="5">
        <v>44206</v>
      </c>
      <c r="F108" s="4"/>
      <c r="G108" s="4" t="s">
        <v>24</v>
      </c>
      <c r="H108" s="6" t="s">
        <v>377</v>
      </c>
      <c r="I108" s="4"/>
      <c r="J108" s="4"/>
      <c r="K108" s="4" t="s">
        <v>378</v>
      </c>
    </row>
    <row r="109" spans="1:11" ht="356">
      <c r="A109" s="3" t="s">
        <v>379</v>
      </c>
      <c r="B109" s="4" t="s">
        <v>380</v>
      </c>
      <c r="C109" s="4" t="s">
        <v>29</v>
      </c>
      <c r="D109" s="4" t="s">
        <v>30</v>
      </c>
      <c r="E109" s="5">
        <v>44206</v>
      </c>
      <c r="F109" s="5">
        <v>44215</v>
      </c>
      <c r="G109" s="4" t="s">
        <v>24</v>
      </c>
      <c r="H109" s="6" t="s">
        <v>382</v>
      </c>
      <c r="I109" s="4"/>
      <c r="J109" s="4"/>
      <c r="K109" s="4" t="s">
        <v>383</v>
      </c>
    </row>
    <row r="110" spans="1:11" ht="221">
      <c r="A110" s="3" t="s">
        <v>384</v>
      </c>
      <c r="B110" s="4" t="s">
        <v>385</v>
      </c>
      <c r="C110" s="4" t="s">
        <v>332</v>
      </c>
      <c r="D110" s="4" t="s">
        <v>30</v>
      </c>
      <c r="E110" s="4"/>
      <c r="F110" s="5">
        <v>44207</v>
      </c>
      <c r="G110" s="4" t="s">
        <v>20</v>
      </c>
      <c r="H110" s="6" t="s">
        <v>386</v>
      </c>
      <c r="I110" s="6" t="s">
        <v>387</v>
      </c>
      <c r="J110" s="4" t="s">
        <v>388</v>
      </c>
      <c r="K110" s="4" t="s">
        <v>389</v>
      </c>
    </row>
    <row r="111" spans="1:11" ht="409.6">
      <c r="A111" s="3" t="s">
        <v>390</v>
      </c>
      <c r="B111" s="4" t="s">
        <v>391</v>
      </c>
      <c r="C111" s="4" t="s">
        <v>332</v>
      </c>
      <c r="D111" s="4" t="s">
        <v>30</v>
      </c>
      <c r="E111" s="5">
        <v>44206</v>
      </c>
      <c r="F111" s="5">
        <v>44207</v>
      </c>
      <c r="G111" s="4" t="s">
        <v>20</v>
      </c>
      <c r="H111" s="6" t="s">
        <v>392</v>
      </c>
      <c r="I111" s="4" t="s">
        <v>393</v>
      </c>
      <c r="J111" s="4" t="s">
        <v>394</v>
      </c>
      <c r="K111" s="4" t="s">
        <v>389</v>
      </c>
    </row>
    <row r="112" spans="1:11" ht="238">
      <c r="A112" s="3" t="s">
        <v>395</v>
      </c>
      <c r="B112" s="4" t="s">
        <v>396</v>
      </c>
      <c r="C112" s="4" t="s">
        <v>332</v>
      </c>
      <c r="D112" s="4" t="s">
        <v>30</v>
      </c>
      <c r="E112" s="5">
        <v>44207</v>
      </c>
      <c r="F112" s="5">
        <v>44207</v>
      </c>
      <c r="G112" s="4" t="s">
        <v>20</v>
      </c>
      <c r="H112" s="4" t="s">
        <v>397</v>
      </c>
      <c r="I112" s="6" t="s">
        <v>398</v>
      </c>
      <c r="J112" s="6" t="s">
        <v>399</v>
      </c>
      <c r="K112" s="4" t="s">
        <v>389</v>
      </c>
    </row>
    <row r="113" spans="1:11">
      <c r="A113" s="3" t="s">
        <v>403</v>
      </c>
      <c r="B113" s="4" t="s">
        <v>404</v>
      </c>
      <c r="C113" s="4" t="s">
        <v>29</v>
      </c>
      <c r="D113" s="4" t="s">
        <v>30</v>
      </c>
      <c r="E113" s="5">
        <v>44206</v>
      </c>
      <c r="F113" s="5">
        <v>44215</v>
      </c>
      <c r="G113" s="4" t="s">
        <v>24</v>
      </c>
      <c r="H113" s="4" t="s">
        <v>405</v>
      </c>
      <c r="I113" s="4"/>
      <c r="J113" s="4"/>
      <c r="K113" s="4" t="s">
        <v>378</v>
      </c>
    </row>
    <row r="114" spans="1:11" ht="306">
      <c r="A114" s="3" t="s">
        <v>406</v>
      </c>
      <c r="B114" s="4" t="s">
        <v>407</v>
      </c>
      <c r="C114" s="4" t="s">
        <v>169</v>
      </c>
      <c r="D114" s="4" t="s">
        <v>30</v>
      </c>
      <c r="E114" s="5">
        <v>44206</v>
      </c>
      <c r="F114" s="5">
        <v>44209</v>
      </c>
      <c r="G114" s="4" t="s">
        <v>20</v>
      </c>
      <c r="H114" s="6" t="s">
        <v>408</v>
      </c>
      <c r="I114" s="4"/>
      <c r="J114" s="4"/>
      <c r="K114" s="4"/>
    </row>
    <row r="115" spans="1:11" ht="388">
      <c r="A115" s="3" t="s">
        <v>409</v>
      </c>
      <c r="B115" s="4" t="s">
        <v>410</v>
      </c>
      <c r="C115" s="4" t="s">
        <v>29</v>
      </c>
      <c r="D115" s="4" t="s">
        <v>30</v>
      </c>
      <c r="E115" s="5">
        <v>44206</v>
      </c>
      <c r="F115" s="5">
        <v>44208</v>
      </c>
      <c r="G115" s="4" t="s">
        <v>20</v>
      </c>
      <c r="H115" s="6" t="s">
        <v>411</v>
      </c>
      <c r="I115" s="4"/>
      <c r="J115" s="4"/>
      <c r="K115" s="4"/>
    </row>
    <row r="116" spans="1:11">
      <c r="A116" s="3" t="s">
        <v>412</v>
      </c>
      <c r="B116" s="4" t="s">
        <v>413</v>
      </c>
      <c r="C116" s="4" t="s">
        <v>414</v>
      </c>
      <c r="D116" s="4" t="s">
        <v>30</v>
      </c>
      <c r="E116" s="5">
        <v>44205</v>
      </c>
      <c r="F116" s="5">
        <v>44214</v>
      </c>
      <c r="G116" s="4" t="s">
        <v>20</v>
      </c>
      <c r="H116" s="4" t="s">
        <v>103</v>
      </c>
      <c r="I116" s="4"/>
      <c r="J116" s="4"/>
      <c r="K116" s="4" t="s">
        <v>415</v>
      </c>
    </row>
    <row r="117" spans="1:11" ht="409.6">
      <c r="A117" s="3" t="s">
        <v>416</v>
      </c>
      <c r="B117" s="4" t="s">
        <v>417</v>
      </c>
      <c r="C117" s="4" t="s">
        <v>145</v>
      </c>
      <c r="D117" s="4" t="s">
        <v>30</v>
      </c>
      <c r="E117" s="5">
        <v>44205</v>
      </c>
      <c r="F117" s="5">
        <v>44211</v>
      </c>
      <c r="G117" s="4" t="s">
        <v>203</v>
      </c>
      <c r="H117" s="4" t="s">
        <v>418</v>
      </c>
      <c r="I117" s="4"/>
      <c r="J117" s="6" t="s">
        <v>419</v>
      </c>
      <c r="K117" s="4" t="s">
        <v>237</v>
      </c>
    </row>
    <row r="118" spans="1:11" ht="409.6">
      <c r="A118" s="3" t="s">
        <v>420</v>
      </c>
      <c r="B118" s="4" t="s">
        <v>421</v>
      </c>
      <c r="C118" s="4" t="s">
        <v>690</v>
      </c>
      <c r="D118" s="4" t="s">
        <v>146</v>
      </c>
      <c r="E118" s="5">
        <v>44205</v>
      </c>
      <c r="F118" s="4"/>
      <c r="G118" s="4" t="s">
        <v>20</v>
      </c>
      <c r="H118" s="4" t="s">
        <v>422</v>
      </c>
      <c r="I118" s="6" t="s">
        <v>563</v>
      </c>
      <c r="J118" s="6" t="s">
        <v>424</v>
      </c>
      <c r="K118" s="4" t="s">
        <v>425</v>
      </c>
    </row>
    <row r="119" spans="1:11">
      <c r="A119" s="3" t="s">
        <v>426</v>
      </c>
      <c r="B119" s="4" t="s">
        <v>427</v>
      </c>
      <c r="C119" s="4" t="s">
        <v>29</v>
      </c>
      <c r="D119" s="4" t="s">
        <v>30</v>
      </c>
      <c r="E119" s="5">
        <v>44205</v>
      </c>
      <c r="F119" s="5">
        <v>44207</v>
      </c>
      <c r="G119" s="4" t="s">
        <v>20</v>
      </c>
      <c r="H119" s="4" t="s">
        <v>428</v>
      </c>
      <c r="I119" s="4"/>
      <c r="J119" s="4"/>
      <c r="K119" s="4" t="s">
        <v>429</v>
      </c>
    </row>
    <row r="120" spans="1:11">
      <c r="A120" s="3" t="s">
        <v>430</v>
      </c>
      <c r="B120" s="4" t="s">
        <v>431</v>
      </c>
      <c r="C120" s="4" t="s">
        <v>29</v>
      </c>
      <c r="D120" s="4" t="s">
        <v>30</v>
      </c>
      <c r="E120" s="5">
        <v>44205</v>
      </c>
      <c r="F120" s="5">
        <v>44207</v>
      </c>
      <c r="G120" s="4" t="s">
        <v>20</v>
      </c>
      <c r="H120" s="4" t="s">
        <v>103</v>
      </c>
      <c r="I120" s="4"/>
      <c r="J120" s="4"/>
      <c r="K120" s="4" t="s">
        <v>104</v>
      </c>
    </row>
    <row r="121" spans="1:11">
      <c r="A121" s="3" t="s">
        <v>432</v>
      </c>
      <c r="B121" s="4" t="s">
        <v>433</v>
      </c>
      <c r="C121" s="4" t="s">
        <v>414</v>
      </c>
      <c r="D121" s="4" t="s">
        <v>30</v>
      </c>
      <c r="E121" s="5">
        <v>44205</v>
      </c>
      <c r="F121" s="5">
        <v>44216</v>
      </c>
      <c r="G121" s="4" t="s">
        <v>20</v>
      </c>
      <c r="H121" s="4" t="s">
        <v>434</v>
      </c>
      <c r="I121" s="4"/>
      <c r="J121" s="4"/>
      <c r="K121" s="4"/>
    </row>
    <row r="122" spans="1:11" ht="356">
      <c r="A122" s="3" t="s">
        <v>435</v>
      </c>
      <c r="B122" s="4" t="s">
        <v>436</v>
      </c>
      <c r="C122" s="4" t="s">
        <v>414</v>
      </c>
      <c r="D122" s="4" t="s">
        <v>30</v>
      </c>
      <c r="E122" s="5">
        <v>44205</v>
      </c>
      <c r="F122" s="4"/>
      <c r="G122" s="4" t="s">
        <v>20</v>
      </c>
      <c r="H122" s="6" t="s">
        <v>437</v>
      </c>
      <c r="I122" s="4"/>
      <c r="J122" s="4"/>
      <c r="K122" s="4"/>
    </row>
    <row r="123" spans="1:11">
      <c r="A123" s="3" t="s">
        <v>442</v>
      </c>
      <c r="B123" s="4" t="s">
        <v>443</v>
      </c>
      <c r="C123" s="4" t="s">
        <v>135</v>
      </c>
      <c r="D123" s="4" t="s">
        <v>30</v>
      </c>
      <c r="E123" s="5">
        <v>44203</v>
      </c>
      <c r="F123" s="5">
        <v>44204</v>
      </c>
      <c r="G123" s="4" t="s">
        <v>20</v>
      </c>
      <c r="H123" s="4" t="s">
        <v>444</v>
      </c>
      <c r="I123" s="4" t="s">
        <v>445</v>
      </c>
      <c r="J123" s="4" t="s">
        <v>446</v>
      </c>
      <c r="K123" s="4"/>
    </row>
    <row r="124" spans="1:11" ht="340">
      <c r="A124" s="3" t="s">
        <v>447</v>
      </c>
      <c r="B124" s="4" t="s">
        <v>448</v>
      </c>
      <c r="C124" s="4" t="s">
        <v>135</v>
      </c>
      <c r="D124" s="4" t="s">
        <v>30</v>
      </c>
      <c r="E124" s="5">
        <v>44203</v>
      </c>
      <c r="F124" s="5">
        <v>44204</v>
      </c>
      <c r="G124" s="4" t="s">
        <v>24</v>
      </c>
      <c r="H124" s="6" t="s">
        <v>449</v>
      </c>
      <c r="I124" s="4" t="s">
        <v>450</v>
      </c>
      <c r="J124" s="4" t="s">
        <v>108</v>
      </c>
      <c r="K124" s="6" t="s">
        <v>451</v>
      </c>
    </row>
    <row r="125" spans="1:11" ht="170">
      <c r="A125" s="3" t="s">
        <v>452</v>
      </c>
      <c r="B125" s="4" t="s">
        <v>453</v>
      </c>
      <c r="C125" s="4" t="s">
        <v>135</v>
      </c>
      <c r="D125" s="4" t="s">
        <v>30</v>
      </c>
      <c r="E125" s="5">
        <v>44203</v>
      </c>
      <c r="F125" s="5">
        <v>44204</v>
      </c>
      <c r="G125" s="4" t="s">
        <v>20</v>
      </c>
      <c r="H125" s="4" t="s">
        <v>454</v>
      </c>
      <c r="I125" s="6" t="s">
        <v>455</v>
      </c>
      <c r="J125" s="4" t="s">
        <v>441</v>
      </c>
      <c r="K125" s="4"/>
    </row>
    <row r="126" spans="1:11" ht="409.6">
      <c r="A126" s="3" t="s">
        <v>456</v>
      </c>
      <c r="B126" s="4" t="s">
        <v>457</v>
      </c>
      <c r="C126" s="4" t="s">
        <v>29</v>
      </c>
      <c r="D126" s="4" t="s">
        <v>30</v>
      </c>
      <c r="E126" s="5">
        <v>44210</v>
      </c>
      <c r="F126" s="5">
        <v>44211</v>
      </c>
      <c r="G126" s="6" t="s">
        <v>458</v>
      </c>
      <c r="H126" s="6" t="s">
        <v>459</v>
      </c>
      <c r="I126" s="6" t="s">
        <v>460</v>
      </c>
      <c r="J126" s="4" t="s">
        <v>461</v>
      </c>
      <c r="K126" s="4"/>
    </row>
    <row r="127" spans="1:11" ht="409.6">
      <c r="A127" s="3" t="s">
        <v>462</v>
      </c>
      <c r="B127" s="4" t="s">
        <v>463</v>
      </c>
      <c r="C127" s="4" t="s">
        <v>29</v>
      </c>
      <c r="D127" s="4" t="s">
        <v>30</v>
      </c>
      <c r="E127" s="5">
        <v>44202</v>
      </c>
      <c r="F127" s="5">
        <v>44203</v>
      </c>
      <c r="G127" s="4" t="s">
        <v>20</v>
      </c>
      <c r="H127" s="6" t="s">
        <v>464</v>
      </c>
      <c r="I127" s="4" t="s">
        <v>465</v>
      </c>
      <c r="J127" s="6" t="s">
        <v>466</v>
      </c>
      <c r="K127" s="4"/>
    </row>
    <row r="128" spans="1:11">
      <c r="A128" s="3" t="s">
        <v>467</v>
      </c>
      <c r="B128" s="4" t="s">
        <v>468</v>
      </c>
      <c r="C128" s="4" t="s">
        <v>414</v>
      </c>
      <c r="D128" s="4" t="s">
        <v>30</v>
      </c>
      <c r="E128" s="5">
        <v>44202</v>
      </c>
      <c r="F128" s="5">
        <v>44203</v>
      </c>
      <c r="G128" s="4" t="s">
        <v>20</v>
      </c>
      <c r="H128" s="4" t="s">
        <v>469</v>
      </c>
      <c r="I128" s="4" t="s">
        <v>470</v>
      </c>
      <c r="J128" s="4" t="s">
        <v>471</v>
      </c>
      <c r="K128" s="4"/>
    </row>
    <row r="129" spans="1:11" ht="340">
      <c r="A129" s="3" t="s">
        <v>472</v>
      </c>
      <c r="B129" s="4" t="s">
        <v>473</v>
      </c>
      <c r="C129" s="4" t="s">
        <v>34</v>
      </c>
      <c r="D129" s="4" t="s">
        <v>30</v>
      </c>
      <c r="E129" s="5">
        <v>44202</v>
      </c>
      <c r="F129" s="5">
        <v>44202</v>
      </c>
      <c r="G129" s="4" t="s">
        <v>20</v>
      </c>
      <c r="H129" s="4" t="s">
        <v>474</v>
      </c>
      <c r="I129" s="6" t="s">
        <v>475</v>
      </c>
      <c r="J129" s="4" t="s">
        <v>226</v>
      </c>
      <c r="K129" s="4"/>
    </row>
    <row r="130" spans="1:11">
      <c r="A130" s="3" t="s">
        <v>476</v>
      </c>
      <c r="B130" s="4" t="s">
        <v>477</v>
      </c>
      <c r="C130" s="4" t="s">
        <v>34</v>
      </c>
      <c r="D130" s="4" t="s">
        <v>30</v>
      </c>
      <c r="E130" s="5">
        <v>44202</v>
      </c>
      <c r="F130" s="4"/>
      <c r="G130" s="4" t="s">
        <v>20</v>
      </c>
      <c r="H130" s="4" t="s">
        <v>478</v>
      </c>
      <c r="I130" s="4" t="s">
        <v>226</v>
      </c>
      <c r="J130" s="4" t="s">
        <v>226</v>
      </c>
      <c r="K130" s="4"/>
    </row>
    <row r="131" spans="1:11" ht="409.6">
      <c r="A131" s="3" t="s">
        <v>479</v>
      </c>
      <c r="B131" s="4" t="s">
        <v>480</v>
      </c>
      <c r="C131" s="4" t="s">
        <v>34</v>
      </c>
      <c r="D131" s="4" t="s">
        <v>30</v>
      </c>
      <c r="E131" s="5">
        <v>44202</v>
      </c>
      <c r="F131" s="4"/>
      <c r="G131" s="4" t="s">
        <v>20</v>
      </c>
      <c r="H131" s="4" t="s">
        <v>481</v>
      </c>
      <c r="I131" s="6" t="s">
        <v>482</v>
      </c>
      <c r="J131" s="4" t="s">
        <v>226</v>
      </c>
      <c r="K131" s="4"/>
    </row>
    <row r="132" spans="1:11" ht="289">
      <c r="A132" s="3" t="s">
        <v>483</v>
      </c>
      <c r="B132" s="4" t="s">
        <v>484</v>
      </c>
      <c r="C132" s="4" t="s">
        <v>169</v>
      </c>
      <c r="D132" s="4" t="s">
        <v>30</v>
      </c>
      <c r="E132" s="5">
        <v>44202</v>
      </c>
      <c r="F132" s="5">
        <v>44207</v>
      </c>
      <c r="G132" s="4" t="s">
        <v>20</v>
      </c>
      <c r="H132" s="6" t="s">
        <v>485</v>
      </c>
      <c r="I132" s="4"/>
      <c r="J132" s="4"/>
      <c r="K132" s="4"/>
    </row>
    <row r="133" spans="1:11" ht="409.6">
      <c r="A133" s="3" t="s">
        <v>486</v>
      </c>
      <c r="B133" s="4" t="s">
        <v>487</v>
      </c>
      <c r="C133" s="4" t="s">
        <v>60</v>
      </c>
      <c r="D133" s="4" t="s">
        <v>30</v>
      </c>
      <c r="E133" s="5">
        <v>44202</v>
      </c>
      <c r="F133" s="5">
        <v>44204</v>
      </c>
      <c r="G133" s="4" t="s">
        <v>20</v>
      </c>
      <c r="H133" s="4" t="s">
        <v>488</v>
      </c>
      <c r="I133" s="6" t="s">
        <v>489</v>
      </c>
      <c r="J133" s="4" t="s">
        <v>490</v>
      </c>
      <c r="K133" s="4"/>
    </row>
    <row r="134" spans="1:11" ht="409.6">
      <c r="A134" s="3" t="s">
        <v>491</v>
      </c>
      <c r="B134" s="4" t="s">
        <v>492</v>
      </c>
      <c r="C134" s="4" t="s">
        <v>807</v>
      </c>
      <c r="D134" s="4" t="s">
        <v>2</v>
      </c>
      <c r="E134" s="5">
        <v>44202</v>
      </c>
      <c r="F134" s="4"/>
      <c r="G134" s="4" t="s">
        <v>20</v>
      </c>
      <c r="H134" s="6" t="s">
        <v>493</v>
      </c>
      <c r="I134" s="6" t="s">
        <v>494</v>
      </c>
      <c r="J134" s="6" t="s">
        <v>495</v>
      </c>
      <c r="K134" s="4"/>
    </row>
    <row r="135" spans="1:11" ht="409.6">
      <c r="A135" s="3" t="s">
        <v>816</v>
      </c>
      <c r="B135" s="4" t="s">
        <v>817</v>
      </c>
      <c r="C135" s="4" t="s">
        <v>807</v>
      </c>
      <c r="D135" s="4" t="s">
        <v>19</v>
      </c>
      <c r="E135" s="5">
        <v>44214</v>
      </c>
      <c r="F135" s="4"/>
      <c r="G135" s="4" t="s">
        <v>45</v>
      </c>
      <c r="H135" s="6" t="s">
        <v>818</v>
      </c>
      <c r="I135" s="4"/>
      <c r="J135" s="4"/>
      <c r="K135" s="4"/>
    </row>
    <row r="136" spans="1:11" ht="409.6">
      <c r="A136" s="3" t="s">
        <v>819</v>
      </c>
      <c r="B136" s="4" t="s">
        <v>820</v>
      </c>
      <c r="C136" s="4" t="s">
        <v>293</v>
      </c>
      <c r="D136" s="4" t="s">
        <v>19</v>
      </c>
      <c r="E136" s="5">
        <v>44216</v>
      </c>
      <c r="F136" s="4"/>
      <c r="G136" s="4" t="s">
        <v>20</v>
      </c>
      <c r="H136" s="6" t="s">
        <v>821</v>
      </c>
      <c r="I136" s="4"/>
      <c r="J136" s="4"/>
      <c r="K136" s="4"/>
    </row>
    <row r="137" spans="1:11" ht="409.6">
      <c r="A137" s="3" t="s">
        <v>496</v>
      </c>
      <c r="B137" s="4" t="s">
        <v>497</v>
      </c>
      <c r="C137" s="4" t="s">
        <v>18</v>
      </c>
      <c r="D137" s="4" t="s">
        <v>19</v>
      </c>
      <c r="E137" s="5">
        <v>44214</v>
      </c>
      <c r="F137" s="4"/>
      <c r="G137" s="4" t="s">
        <v>45</v>
      </c>
      <c r="H137" s="6" t="s">
        <v>498</v>
      </c>
      <c r="I137" s="4"/>
      <c r="J137" s="4"/>
      <c r="K137" s="4"/>
    </row>
    <row r="138" spans="1:11" ht="289">
      <c r="A138" s="3" t="s">
        <v>43</v>
      </c>
      <c r="B138" s="4" t="s">
        <v>44</v>
      </c>
      <c r="C138" s="4" t="s">
        <v>18</v>
      </c>
      <c r="D138" s="4" t="s">
        <v>19</v>
      </c>
      <c r="E138" s="4"/>
      <c r="F138" s="4"/>
      <c r="G138" s="4" t="s">
        <v>45</v>
      </c>
      <c r="H138" s="6" t="s">
        <v>46</v>
      </c>
      <c r="I138" s="4"/>
      <c r="J138" s="4"/>
      <c r="K138" s="4"/>
    </row>
    <row r="139" spans="1:11">
      <c r="A139" s="3" t="s">
        <v>78</v>
      </c>
      <c r="B139" s="4" t="s">
        <v>79</v>
      </c>
      <c r="C139" s="4" t="s">
        <v>18</v>
      </c>
      <c r="D139" s="4" t="s">
        <v>19</v>
      </c>
      <c r="E139" s="5">
        <v>44211</v>
      </c>
      <c r="F139" s="4"/>
      <c r="G139" s="4" t="s">
        <v>20</v>
      </c>
      <c r="H139" s="4"/>
      <c r="I139" s="4"/>
      <c r="J139" s="4"/>
      <c r="K139" s="4"/>
    </row>
    <row r="140" spans="1:11" ht="204">
      <c r="A140" s="3" t="s">
        <v>284</v>
      </c>
      <c r="B140" s="4" t="s">
        <v>764</v>
      </c>
      <c r="C140" s="4" t="s">
        <v>18</v>
      </c>
      <c r="D140" s="4" t="s">
        <v>19</v>
      </c>
      <c r="E140" s="5">
        <v>44208</v>
      </c>
      <c r="F140" s="4"/>
      <c r="G140" s="4" t="s">
        <v>203</v>
      </c>
      <c r="H140" s="6" t="s">
        <v>286</v>
      </c>
      <c r="I140" s="4"/>
      <c r="J140" s="4"/>
      <c r="K140" s="4"/>
    </row>
    <row r="141" spans="1:11" ht="238">
      <c r="A141" s="3" t="s">
        <v>305</v>
      </c>
      <c r="B141" s="4" t="s">
        <v>306</v>
      </c>
      <c r="C141" s="4" t="s">
        <v>60</v>
      </c>
      <c r="D141" s="4" t="s">
        <v>19</v>
      </c>
      <c r="E141" s="5">
        <v>44207</v>
      </c>
      <c r="F141" s="4"/>
      <c r="G141" s="4" t="s">
        <v>45</v>
      </c>
      <c r="H141" s="6" t="s">
        <v>307</v>
      </c>
      <c r="I141" s="4"/>
      <c r="J141" s="4"/>
      <c r="K141" s="4" t="s">
        <v>42</v>
      </c>
    </row>
    <row r="142" spans="1:11" ht="409.6">
      <c r="A142" s="3" t="s">
        <v>308</v>
      </c>
      <c r="B142" s="4" t="s">
        <v>309</v>
      </c>
      <c r="C142" s="4" t="s">
        <v>18</v>
      </c>
      <c r="D142" s="4" t="s">
        <v>19</v>
      </c>
      <c r="E142" s="5">
        <v>44207</v>
      </c>
      <c r="F142" s="4"/>
      <c r="G142" s="4" t="s">
        <v>310</v>
      </c>
      <c r="H142" s="6" t="s">
        <v>311</v>
      </c>
      <c r="I142" s="4"/>
      <c r="J142" s="4"/>
      <c r="K142" s="4" t="s">
        <v>42</v>
      </c>
    </row>
    <row r="143" spans="1:11">
      <c r="A143" s="3" t="s">
        <v>315</v>
      </c>
      <c r="B143" s="4" t="s">
        <v>316</v>
      </c>
      <c r="C143" s="4" t="s">
        <v>18</v>
      </c>
      <c r="D143" s="4" t="s">
        <v>19</v>
      </c>
      <c r="E143" s="5">
        <v>44207</v>
      </c>
      <c r="F143" s="4"/>
      <c r="G143" s="4" t="s">
        <v>45</v>
      </c>
      <c r="H143" s="4" t="s">
        <v>317</v>
      </c>
      <c r="I143" s="4"/>
      <c r="J143" s="4"/>
      <c r="K143" s="4"/>
    </row>
    <row r="144" spans="1:11" ht="238">
      <c r="A144" s="3" t="s">
        <v>337</v>
      </c>
      <c r="B144" s="4" t="s">
        <v>338</v>
      </c>
      <c r="C144" s="4" t="s">
        <v>18</v>
      </c>
      <c r="D144" s="4" t="s">
        <v>19</v>
      </c>
      <c r="E144" s="5">
        <v>44207</v>
      </c>
      <c r="F144" s="4"/>
      <c r="G144" s="4" t="s">
        <v>20</v>
      </c>
      <c r="H144" s="6" t="s">
        <v>339</v>
      </c>
      <c r="I144" s="4"/>
      <c r="J144" s="4"/>
      <c r="K144" s="4" t="s">
        <v>329</v>
      </c>
    </row>
    <row r="145" spans="1:11" ht="409.6">
      <c r="A145" s="3" t="s">
        <v>343</v>
      </c>
      <c r="B145" s="4" t="s">
        <v>822</v>
      </c>
      <c r="C145" s="4" t="s">
        <v>823</v>
      </c>
      <c r="D145" s="4" t="s">
        <v>19</v>
      </c>
      <c r="E145" s="5">
        <v>44206</v>
      </c>
      <c r="F145" s="4"/>
      <c r="G145" s="4" t="s">
        <v>45</v>
      </c>
      <c r="H145" s="6" t="s">
        <v>824</v>
      </c>
      <c r="I145" s="6" t="s">
        <v>825</v>
      </c>
      <c r="J145" s="6" t="s">
        <v>826</v>
      </c>
      <c r="K145" s="4"/>
    </row>
    <row r="146" spans="1:11" ht="404">
      <c r="A146" s="3" t="s">
        <v>346</v>
      </c>
      <c r="B146" s="4" t="s">
        <v>347</v>
      </c>
      <c r="C146" s="4" t="s">
        <v>18</v>
      </c>
      <c r="D146" s="4" t="s">
        <v>19</v>
      </c>
      <c r="E146" s="5">
        <v>44206</v>
      </c>
      <c r="F146" s="4"/>
      <c r="G146" s="4" t="s">
        <v>45</v>
      </c>
      <c r="H146" s="4" t="s">
        <v>827</v>
      </c>
      <c r="I146" s="4" t="s">
        <v>828</v>
      </c>
      <c r="J146" s="6" t="s">
        <v>829</v>
      </c>
      <c r="K146" s="4"/>
    </row>
    <row r="147" spans="1:11" ht="238">
      <c r="A147" s="3" t="s">
        <v>349</v>
      </c>
      <c r="B147" s="4" t="s">
        <v>350</v>
      </c>
      <c r="C147" s="4" t="s">
        <v>18</v>
      </c>
      <c r="D147" s="4" t="s">
        <v>19</v>
      </c>
      <c r="E147" s="5">
        <v>44206</v>
      </c>
      <c r="F147" s="4"/>
      <c r="G147" s="4" t="s">
        <v>45</v>
      </c>
      <c r="H147" s="6" t="s">
        <v>765</v>
      </c>
      <c r="I147" s="4"/>
      <c r="J147" s="4"/>
      <c r="K147" s="4"/>
    </row>
    <row r="148" spans="1:11">
      <c r="A148" s="3" t="s">
        <v>352</v>
      </c>
      <c r="B148" s="4" t="s">
        <v>353</v>
      </c>
      <c r="C148" s="4" t="s">
        <v>18</v>
      </c>
      <c r="D148" s="4" t="s">
        <v>19</v>
      </c>
      <c r="E148" s="5">
        <v>44206</v>
      </c>
      <c r="F148" s="4"/>
      <c r="G148" s="4" t="s">
        <v>45</v>
      </c>
      <c r="H148" s="4" t="s">
        <v>354</v>
      </c>
      <c r="I148" s="4"/>
      <c r="J148" s="4"/>
      <c r="K148" s="4"/>
    </row>
    <row r="149" spans="1:11">
      <c r="A149" s="3" t="s">
        <v>358</v>
      </c>
      <c r="B149" s="4" t="s">
        <v>359</v>
      </c>
      <c r="C149" s="4" t="s">
        <v>18</v>
      </c>
      <c r="D149" s="4" t="s">
        <v>19</v>
      </c>
      <c r="E149" s="5">
        <v>44206</v>
      </c>
      <c r="F149" s="4"/>
      <c r="G149" s="4" t="s">
        <v>45</v>
      </c>
      <c r="H149" s="4"/>
      <c r="I149" s="4"/>
      <c r="J149" s="4"/>
      <c r="K149" s="4"/>
    </row>
    <row r="150" spans="1:11" ht="340">
      <c r="A150" s="3" t="s">
        <v>363</v>
      </c>
      <c r="B150" s="4" t="s">
        <v>364</v>
      </c>
      <c r="C150" s="4" t="s">
        <v>18</v>
      </c>
      <c r="D150" s="4" t="s">
        <v>19</v>
      </c>
      <c r="E150" s="5">
        <v>44206</v>
      </c>
      <c r="F150" s="4"/>
      <c r="G150" s="4" t="s">
        <v>20</v>
      </c>
      <c r="H150" s="6" t="s">
        <v>365</v>
      </c>
      <c r="I150" s="4"/>
      <c r="J150" s="4"/>
      <c r="K150" s="4"/>
    </row>
    <row r="151" spans="1:11" ht="136">
      <c r="A151" s="3" t="s">
        <v>368</v>
      </c>
      <c r="B151" s="4" t="s">
        <v>369</v>
      </c>
      <c r="C151" s="4" t="s">
        <v>18</v>
      </c>
      <c r="D151" s="4" t="s">
        <v>19</v>
      </c>
      <c r="E151" s="5">
        <v>44206</v>
      </c>
      <c r="F151" s="4"/>
      <c r="G151" s="4" t="s">
        <v>203</v>
      </c>
      <c r="H151" s="6" t="s">
        <v>370</v>
      </c>
      <c r="I151" s="4"/>
      <c r="J151" s="4"/>
      <c r="K151" s="4" t="s">
        <v>371</v>
      </c>
    </row>
    <row r="152" spans="1:11" ht="409.6">
      <c r="A152" s="3" t="s">
        <v>372</v>
      </c>
      <c r="B152" s="4" t="s">
        <v>373</v>
      </c>
      <c r="C152" s="4" t="s">
        <v>18</v>
      </c>
      <c r="D152" s="4" t="s">
        <v>19</v>
      </c>
      <c r="E152" s="5">
        <v>44206</v>
      </c>
      <c r="F152" s="4"/>
      <c r="G152" s="4" t="s">
        <v>203</v>
      </c>
      <c r="H152" s="6" t="s">
        <v>374</v>
      </c>
      <c r="I152" s="4"/>
      <c r="J152" s="4"/>
      <c r="K152" s="4" t="s">
        <v>371</v>
      </c>
    </row>
    <row r="153" spans="1:11" ht="372">
      <c r="A153" s="3" t="s">
        <v>400</v>
      </c>
      <c r="B153" s="4" t="s">
        <v>401</v>
      </c>
      <c r="C153" s="4" t="s">
        <v>169</v>
      </c>
      <c r="D153" s="4" t="s">
        <v>19</v>
      </c>
      <c r="E153" s="5">
        <v>44206</v>
      </c>
      <c r="F153" s="4"/>
      <c r="G153" s="4" t="s">
        <v>20</v>
      </c>
      <c r="H153" s="6" t="s">
        <v>402</v>
      </c>
      <c r="I153" s="4"/>
      <c r="J153" s="4"/>
      <c r="K153" s="4"/>
    </row>
    <row r="154" spans="1:11">
      <c r="A154" s="3" t="s">
        <v>438</v>
      </c>
      <c r="B154" s="4" t="s">
        <v>439</v>
      </c>
      <c r="C154" s="4" t="s">
        <v>169</v>
      </c>
      <c r="D154" s="4" t="s">
        <v>19</v>
      </c>
      <c r="E154" s="5">
        <v>44204</v>
      </c>
      <c r="F154" s="4"/>
      <c r="G154" s="4" t="s">
        <v>20</v>
      </c>
      <c r="H154" s="4" t="s">
        <v>440</v>
      </c>
      <c r="I154" s="4" t="s">
        <v>226</v>
      </c>
      <c r="J154" s="4" t="s">
        <v>441</v>
      </c>
      <c r="K154" s="4"/>
    </row>
  </sheetData>
  <phoneticPr fontId="1"/>
  <hyperlinks>
    <hyperlink ref="A2" r:id="rId1" xr:uid="{002ABA61-F9D9-45F8-A9C1-0832498ADED8}"/>
    <hyperlink ref="A3" r:id="rId2" xr:uid="{58F6F589-F90D-48DE-A0A4-07BC12C49C7A}"/>
    <hyperlink ref="A4" r:id="rId3" xr:uid="{CC35B019-6163-4A36-8AE0-9CE753CA997A}"/>
    <hyperlink ref="A5" r:id="rId4" xr:uid="{33CF40D9-AA73-4741-A6D8-6AF667E76BAF}"/>
    <hyperlink ref="A6" r:id="rId5" xr:uid="{0AC263C2-52AC-4415-8888-1922F8164F90}"/>
    <hyperlink ref="A7" r:id="rId6" xr:uid="{C923889A-FBA9-4903-A3AA-02DFB62CFA5E}"/>
    <hyperlink ref="A8" r:id="rId7" xr:uid="{91582C25-073B-4CE6-B242-35201C0746BC}"/>
    <hyperlink ref="A9" r:id="rId8" xr:uid="{83AA31B3-2360-493A-A285-CB8327569C0E}"/>
    <hyperlink ref="A10" r:id="rId9" xr:uid="{DD86A57D-0E5B-4444-8AC4-BB28153568E9}"/>
    <hyperlink ref="A11" r:id="rId10" xr:uid="{21033D48-EDD0-488C-9DDB-C576AF5EF339}"/>
    <hyperlink ref="A12" r:id="rId11" xr:uid="{AB4BBB1B-493D-4727-80A6-2D9AB8AD250B}"/>
    <hyperlink ref="A13" r:id="rId12" xr:uid="{67BE2CED-AFC3-4A85-86F2-0DD5D984A647}"/>
    <hyperlink ref="A14" r:id="rId13" xr:uid="{EA7282C0-3021-4A24-A3AF-670B5935362B}"/>
    <hyperlink ref="A15" r:id="rId14" xr:uid="{69185153-446E-4609-8F12-363EAF7ACB73}"/>
    <hyperlink ref="A16" r:id="rId15" xr:uid="{93386610-72F8-44C2-840A-9585DF3DC9F0}"/>
    <hyperlink ref="A17" r:id="rId16" xr:uid="{8505A98A-DB7E-4E01-972E-ED90799F90A6}"/>
    <hyperlink ref="A18" r:id="rId17" xr:uid="{45F0ADE1-512E-4187-8821-25C8BB4101FD}"/>
    <hyperlink ref="A19" r:id="rId18" xr:uid="{C8AE258C-4907-4CFF-B04E-A004AA125D37}"/>
    <hyperlink ref="A20" r:id="rId19" xr:uid="{2DE7E0A0-A869-4B18-BC5A-88324AB547E6}"/>
    <hyperlink ref="A21" r:id="rId20" xr:uid="{F9320EA7-7436-4199-88E2-778710559B68}"/>
    <hyperlink ref="A22" r:id="rId21" xr:uid="{9B199438-FE4B-46F4-BE7D-B5D3F73FF9E2}"/>
    <hyperlink ref="A23" r:id="rId22" xr:uid="{4549DCF6-5D65-4385-B633-1182F65742ED}"/>
    <hyperlink ref="A24" r:id="rId23" xr:uid="{B85C7521-D1EA-4E16-95C0-386BF555D595}"/>
    <hyperlink ref="A25" r:id="rId24" xr:uid="{57B6827E-37DA-4D3F-9518-C312F5C773BC}"/>
    <hyperlink ref="A26" r:id="rId25" xr:uid="{E3EB9673-10CC-495B-AF8F-D2F8F784807D}"/>
    <hyperlink ref="A27" r:id="rId26" xr:uid="{4B793257-64FC-4DDF-8618-8E3FCAC70D0F}"/>
    <hyperlink ref="A28" r:id="rId27" xr:uid="{1AB39FB9-BEF2-45D1-86C4-ED0D81D34823}"/>
    <hyperlink ref="A29" r:id="rId28" xr:uid="{4F1BDFA1-F623-4950-BDA6-249AD58A32C8}"/>
    <hyperlink ref="A30" r:id="rId29" xr:uid="{074A21EC-181E-49CB-B9E1-62D04E059A7F}"/>
    <hyperlink ref="A31" r:id="rId30" xr:uid="{15A13EA3-58DB-44BB-8BEF-FDD90C3AB52D}"/>
    <hyperlink ref="A32" r:id="rId31" xr:uid="{60916055-628E-41C4-82E9-D7882FEFE7B8}"/>
    <hyperlink ref="A33" r:id="rId32" xr:uid="{8DA96836-D2CB-4049-A274-8B0BC5BB5D3E}"/>
    <hyperlink ref="A34" r:id="rId33" xr:uid="{07F17373-B8AC-4734-8464-95A7144F58AA}"/>
    <hyperlink ref="A35" r:id="rId34" xr:uid="{6EBEF10D-2DD8-4DD5-9723-077A8BBF4FFE}"/>
    <hyperlink ref="A36" r:id="rId35" xr:uid="{EA3254DA-8E2C-47C4-94C1-25BF707500B9}"/>
    <hyperlink ref="A37" r:id="rId36" xr:uid="{31F906AB-7CBB-4348-800B-311E9F65551F}"/>
    <hyperlink ref="A38" r:id="rId37" xr:uid="{55DA7A4E-42AE-4534-A435-9E3BB7091526}"/>
    <hyperlink ref="A39" r:id="rId38" xr:uid="{D3CC1641-EED2-463A-ACEF-0A795D9D8009}"/>
    <hyperlink ref="A40" r:id="rId39" xr:uid="{FC55CCD6-A645-4469-9132-CA17F52B5652}"/>
    <hyperlink ref="A41" r:id="rId40" xr:uid="{3D57A4CF-630D-47D5-8BDD-CD8FFDC214B1}"/>
    <hyperlink ref="A42" r:id="rId41" xr:uid="{F24E0F6A-A0C9-42A4-AB93-E1CA15A45F0E}"/>
    <hyperlink ref="A43" r:id="rId42" xr:uid="{AE9264A9-426F-49CE-B801-84DAFAD170E1}"/>
    <hyperlink ref="A44" r:id="rId43" xr:uid="{BDDBD1A9-6C73-4357-9B7D-0F0DA654AF00}"/>
    <hyperlink ref="A45" r:id="rId44" xr:uid="{9BBC5954-E0D6-468A-85C9-E08559EAB54A}"/>
    <hyperlink ref="A46" r:id="rId45" xr:uid="{149D82C0-EACC-42BB-A59C-453B0BD14B07}"/>
    <hyperlink ref="A47" r:id="rId46" xr:uid="{5274DD73-E065-4F76-81E6-290F6BC2A969}"/>
    <hyperlink ref="A48" r:id="rId47" xr:uid="{AA70E627-B83A-4B39-8166-6644C9696B13}"/>
    <hyperlink ref="A49" r:id="rId48" xr:uid="{9989116F-5CA2-4F2E-B5ED-F3B34F8F377F}"/>
    <hyperlink ref="A50" r:id="rId49" xr:uid="{AB796BE0-32B3-4469-B680-BCD4BD05998F}"/>
    <hyperlink ref="A51" r:id="rId50" xr:uid="{9E1F9048-16EB-4E1B-AE15-89F33A61D2E9}"/>
    <hyperlink ref="A52" r:id="rId51" xr:uid="{7E8D0069-0C06-473A-939B-22BBE3DB9197}"/>
    <hyperlink ref="A53" r:id="rId52" xr:uid="{92F54AE2-2EE7-4E23-AA66-4DB824B2CB0A}"/>
    <hyperlink ref="A54" r:id="rId53" xr:uid="{6A6ECF9A-C0E1-4602-A3B7-3CDD6FCC87D8}"/>
    <hyperlink ref="A55" r:id="rId54" xr:uid="{BD017E0F-F7AE-4CA8-87B3-69B91B5AD71E}"/>
    <hyperlink ref="A56" r:id="rId55" xr:uid="{A828CC47-9583-4C73-8D5C-80983813E1E4}"/>
    <hyperlink ref="A57" r:id="rId56" xr:uid="{E35869A6-8F58-4AE5-B54B-EB20A1B82F55}"/>
    <hyperlink ref="A58" r:id="rId57" xr:uid="{8CA55466-6631-413E-BE41-48E5E7CEBEBC}"/>
    <hyperlink ref="A59" r:id="rId58" xr:uid="{FF0A0574-A306-4AD5-AF05-9D9900BD59BE}"/>
    <hyperlink ref="A60" r:id="rId59" xr:uid="{72A5F8AE-7B3B-4FEE-8FAC-4D25E1E1E6AA}"/>
    <hyperlink ref="A61" r:id="rId60" xr:uid="{D6BD6547-3C6C-455E-8EF9-105EC2B938BD}"/>
    <hyperlink ref="A62" r:id="rId61" xr:uid="{7E43BFB5-D0CF-4B20-8DA8-129629C0F743}"/>
    <hyperlink ref="A63" r:id="rId62" xr:uid="{678433F9-643C-4F0A-8F7D-8A54651B1AD6}"/>
    <hyperlink ref="A64" r:id="rId63" xr:uid="{B044A887-BE27-422D-B9FD-F859199F8A65}"/>
    <hyperlink ref="A65" r:id="rId64" xr:uid="{65500E70-65A9-4B66-A3ED-18F7DD07545C}"/>
    <hyperlink ref="A66" r:id="rId65" xr:uid="{40827DEA-CAA2-4385-B431-719582D2D020}"/>
    <hyperlink ref="A67" r:id="rId66" xr:uid="{0BB5B551-F114-4DC9-9E89-F422FB1FA49F}"/>
    <hyperlink ref="A68" r:id="rId67" xr:uid="{0F5F6991-D241-4B1B-8B78-43379DE32890}"/>
    <hyperlink ref="A69" r:id="rId68" xr:uid="{883B2FF4-1C6A-4ECE-BC69-F2068C84E32E}"/>
    <hyperlink ref="A70" r:id="rId69" xr:uid="{2A8F2804-C2D2-44A8-983D-4E9769E4078F}"/>
    <hyperlink ref="A71" r:id="rId70" xr:uid="{C19CF92A-3587-4FBA-BD37-13E680DA6E55}"/>
    <hyperlink ref="A72" r:id="rId71" xr:uid="{74ABA127-B1A5-40D2-9CEA-82DE292FC9E0}"/>
    <hyperlink ref="A73" r:id="rId72" xr:uid="{A5508FF4-9946-4484-8B0D-1F186F3846EA}"/>
    <hyperlink ref="A74" r:id="rId73" xr:uid="{BB7F4044-3BAE-4431-8293-A3B3BDFBF590}"/>
    <hyperlink ref="A75" r:id="rId74" xr:uid="{83A42B75-47B2-4CB1-9B0E-2279ED1B8893}"/>
    <hyperlink ref="A76" r:id="rId75" xr:uid="{66606E4D-8E44-439C-9639-2F9B5ABC87BD}"/>
    <hyperlink ref="A77" r:id="rId76" xr:uid="{B87C98D4-C18E-4819-A0B9-0751553E91EF}"/>
    <hyperlink ref="A78" r:id="rId77" xr:uid="{AFD9CE2D-82AE-42D3-9D36-51ADB7053650}"/>
    <hyperlink ref="A79" r:id="rId78" xr:uid="{C9729D68-818F-4B98-9A3C-DB78513F024E}"/>
    <hyperlink ref="A80" r:id="rId79" xr:uid="{5F156B81-4A9B-43E5-B84E-62FDA192F699}"/>
    <hyperlink ref="A81" r:id="rId80" xr:uid="{9C4177DA-CC91-4B79-AC26-A55572134139}"/>
    <hyperlink ref="A82" r:id="rId81" xr:uid="{C250A58E-9818-4D2D-8247-0B8B2523C795}"/>
    <hyperlink ref="A83" r:id="rId82" xr:uid="{7C595244-2979-43DE-9F06-945347CCD4FA}"/>
    <hyperlink ref="A84" r:id="rId83" xr:uid="{472ADD19-9A3B-4AE9-AEB2-181AB746DB55}"/>
    <hyperlink ref="A85" r:id="rId84" xr:uid="{13AD6AA7-1016-409E-81EA-3F561625A64F}"/>
    <hyperlink ref="A86" r:id="rId85" xr:uid="{E7600EC7-3B72-4CC0-A43C-CA3F564EE3EB}"/>
    <hyperlink ref="A87" r:id="rId86" xr:uid="{16F82FD2-FF01-4E68-B572-2C947144E77E}"/>
    <hyperlink ref="A88" r:id="rId87" xr:uid="{DEF89F7F-A003-4FB8-8F06-51A0C028C5EC}"/>
    <hyperlink ref="A89" r:id="rId88" xr:uid="{A707634B-71A6-42E9-8354-2DC4B6A72A4E}"/>
    <hyperlink ref="A90" r:id="rId89" xr:uid="{CDAAE651-BF9C-4B26-8332-A0EE856D42C5}"/>
    <hyperlink ref="A91" r:id="rId90" xr:uid="{EF083BF3-8203-4F30-AA65-129870FD233A}"/>
    <hyperlink ref="A92" r:id="rId91" xr:uid="{04C3140C-BD51-4ABE-A0EA-EFE83534FA6F}"/>
    <hyperlink ref="A93" r:id="rId92" xr:uid="{6340D919-0CF9-489A-B376-D8FBA47879CC}"/>
    <hyperlink ref="A94" r:id="rId93" xr:uid="{4757EEFB-800E-4B9F-8FA3-05DF44EE51CD}"/>
    <hyperlink ref="A95" r:id="rId94" xr:uid="{D471CB77-CDBA-42E4-BD6B-DB11342032CF}"/>
    <hyperlink ref="A96" r:id="rId95" xr:uid="{72954051-97EC-4E78-AF52-37AC95A2A3D1}"/>
    <hyperlink ref="A97" r:id="rId96" xr:uid="{0096C4AE-6FB4-4AD2-A570-838C2B02E558}"/>
    <hyperlink ref="A98" r:id="rId97" xr:uid="{D97886BD-947D-442B-8F91-16B24BE0CF2D}"/>
    <hyperlink ref="A99" r:id="rId98" xr:uid="{910046DB-A8BD-4A9B-B086-F6FAC9BFACF9}"/>
    <hyperlink ref="A100" r:id="rId99" xr:uid="{28F7F6C5-894F-44A2-B112-ED5DB0F7F235}"/>
    <hyperlink ref="A101" r:id="rId100" xr:uid="{27950914-BFF5-49AD-A8B4-418E74EAF38A}"/>
    <hyperlink ref="A102" r:id="rId101" xr:uid="{D8559363-8856-428E-B3A1-FB0B79BA7749}"/>
    <hyperlink ref="A103" r:id="rId102" xr:uid="{1DA6BE17-D7AC-4BD0-B5A8-5245BFF269CB}"/>
    <hyperlink ref="A104" r:id="rId103" xr:uid="{869E1157-1791-4683-A2F4-DD5682A070F4}"/>
    <hyperlink ref="A105" r:id="rId104" xr:uid="{A3BB9FE3-437E-40C4-B9E1-38B5222F6D21}"/>
    <hyperlink ref="A106" r:id="rId105" xr:uid="{92840205-8587-41A1-94C8-CCC15C09CA6A}"/>
    <hyperlink ref="A107" r:id="rId106" xr:uid="{BF33D1CA-13B0-484E-8465-41779C3C8A38}"/>
    <hyperlink ref="A108" r:id="rId107" xr:uid="{BF0537AD-A482-4F0E-8CF4-B87754EDE823}"/>
    <hyperlink ref="A109" r:id="rId108" xr:uid="{8E5F32E4-21F7-426E-A571-81545C0D6AA1}"/>
    <hyperlink ref="A110" r:id="rId109" xr:uid="{C4220BCE-8E31-4930-8028-4D8C2F580C68}"/>
    <hyperlink ref="A111" r:id="rId110" xr:uid="{443EFDBE-5AEA-4F3C-8CD0-8FF400899546}"/>
    <hyperlink ref="A112" r:id="rId111" xr:uid="{E10315E5-8D7F-4880-BEAB-32FFDCA84E3D}"/>
    <hyperlink ref="A113" r:id="rId112" xr:uid="{9BC67216-8723-4161-A4D6-49CF5E2F85A1}"/>
    <hyperlink ref="A114" r:id="rId113" xr:uid="{B43D8B4B-6E50-4177-8EB2-756163768306}"/>
    <hyperlink ref="A115" r:id="rId114" xr:uid="{28D8928C-3241-418C-81B6-59B38F967967}"/>
    <hyperlink ref="A116" r:id="rId115" xr:uid="{6A5C3169-D6B4-426B-A044-C22BF1F99359}"/>
    <hyperlink ref="A117" r:id="rId116" xr:uid="{4F566798-BCEC-40EA-AA78-0E536A2601A2}"/>
    <hyperlink ref="A118" r:id="rId117" xr:uid="{651F2DEF-3D94-44DE-B501-E67FD89CF438}"/>
    <hyperlink ref="A119" r:id="rId118" xr:uid="{9FF57155-D044-4614-9DED-692B50FFE0DA}"/>
    <hyperlink ref="A120" r:id="rId119" xr:uid="{5B054EF0-83EB-463A-B34D-C22B93F15CBB}"/>
    <hyperlink ref="A121" r:id="rId120" xr:uid="{EF8E9E5E-F949-4E38-BFB9-E7C7D7D310C9}"/>
    <hyperlink ref="A122" r:id="rId121" xr:uid="{C5FCA22C-61C9-4A77-A273-4AAE82C2001B}"/>
    <hyperlink ref="A123" r:id="rId122" xr:uid="{4F38DB9D-6E6E-4CE7-A25C-D8CFF965DF5E}"/>
    <hyperlink ref="A124" r:id="rId123" xr:uid="{3FA031A0-FEFF-40EA-AB77-B0D7EBC64854}"/>
    <hyperlink ref="A125" r:id="rId124" xr:uid="{3F1749F3-8957-480E-88BA-CC05E6AB264F}"/>
    <hyperlink ref="A126" r:id="rId125" xr:uid="{3B16D551-0C72-4B9D-980E-64B1E13AC4C8}"/>
    <hyperlink ref="A127" r:id="rId126" xr:uid="{EAAF066E-5EB7-45FE-BC24-3BC784B31060}"/>
    <hyperlink ref="A128" r:id="rId127" xr:uid="{29FAD58F-1322-433D-8828-D3767BC30106}"/>
    <hyperlink ref="A129" r:id="rId128" xr:uid="{AAE0B19A-C286-4D6A-84E3-5430451B003F}"/>
    <hyperlink ref="A130" r:id="rId129" xr:uid="{82BF536E-FD69-4506-B2C2-ACB87DA701FB}"/>
    <hyperlink ref="A131" r:id="rId130" xr:uid="{99339622-A9CA-4D29-B183-6FB31ADE813A}"/>
    <hyperlink ref="A132" r:id="rId131" xr:uid="{6021F27F-C189-412B-9908-0E0A280F1928}"/>
    <hyperlink ref="A133" r:id="rId132" xr:uid="{5A9A6185-448B-473C-BF7C-4C2A983ED90D}"/>
    <hyperlink ref="A134" r:id="rId133" xr:uid="{F82BE647-BD70-4FA3-8B15-4B6888D9D25D}"/>
    <hyperlink ref="A135" r:id="rId134" xr:uid="{401C0373-7ACD-41F7-AA6A-3B555605D225}"/>
    <hyperlink ref="A136" r:id="rId135" xr:uid="{A8EC4BF9-526E-47BA-A210-A50977136A1F}"/>
    <hyperlink ref="A137" r:id="rId136" xr:uid="{4B1527A9-A509-4982-B7CD-B7384C570FDA}"/>
    <hyperlink ref="A138" r:id="rId137" xr:uid="{5C70BCA1-BCF1-4985-B72B-30EDFD59DFE8}"/>
    <hyperlink ref="A139" r:id="rId138" xr:uid="{36E1B3C3-E8E6-4C5D-A7B2-D85CA92F26EE}"/>
    <hyperlink ref="A140" r:id="rId139" xr:uid="{60F80F4A-87BB-450B-9ABF-44E5BC7A14C3}"/>
    <hyperlink ref="A141" r:id="rId140" xr:uid="{EFFF0B48-2FBC-4A0D-AC27-CD101F400D7D}"/>
    <hyperlink ref="A142" r:id="rId141" xr:uid="{C82E3673-3723-4D91-B58D-A3646AC14B70}"/>
    <hyperlink ref="A143" r:id="rId142" xr:uid="{A96D8829-C04D-4589-B224-1A607932D16A}"/>
    <hyperlink ref="A144" r:id="rId143" xr:uid="{06FCECAD-1AC7-4C67-8B1A-B4C5E7D85F16}"/>
    <hyperlink ref="A145" r:id="rId144" xr:uid="{DBE1E464-28EF-4FE7-8F8C-8B74DCB1F949}"/>
    <hyperlink ref="A146" r:id="rId145" xr:uid="{CA42DCBD-CC29-4ABE-BA6C-215B137ED6DA}"/>
    <hyperlink ref="A147" r:id="rId146" xr:uid="{62982ACB-98B9-4F2B-8E2D-0BD26E0FAE18}"/>
    <hyperlink ref="A148" r:id="rId147" xr:uid="{ABDC7F35-5869-43ED-AB86-64864A948190}"/>
    <hyperlink ref="A149" r:id="rId148" xr:uid="{95351DF6-611F-45B9-8629-31CB5C67E29D}"/>
    <hyperlink ref="A150" r:id="rId149" xr:uid="{03AB1225-7949-41CD-ADEE-E4EC5CAA8296}"/>
    <hyperlink ref="A151" r:id="rId150" xr:uid="{C6431804-8BB6-4175-B0ED-6BF19186DDAC}"/>
    <hyperlink ref="A152" r:id="rId151" xr:uid="{E4EB217D-32A5-41E2-85FE-CD8BE1D9761E}"/>
    <hyperlink ref="A153" r:id="rId152" xr:uid="{5548196E-1B05-4648-9A94-05DCE25FC62D}"/>
    <hyperlink ref="A154" r:id="rId153" xr:uid="{5F19B7B3-A69F-494D-956E-62B71AEDDAB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E7F36-60E2-4C9E-982B-4729AE285B56}">
  <dimension ref="A1:U155"/>
  <sheetViews>
    <sheetView topLeftCell="B1" workbookViewId="0">
      <selection activeCell="O2" sqref="O2"/>
    </sheetView>
  </sheetViews>
  <sheetFormatPr baseColWidth="10" defaultColWidth="8.83203125" defaultRowHeight="18"/>
  <cols>
    <col min="1" max="1" width="23.6640625" bestFit="1" customWidth="1"/>
    <col min="2" max="2" width="48.1640625" customWidth="1"/>
    <col min="3" max="3" width="9.1640625" bestFit="1" customWidth="1"/>
    <col min="4" max="4" width="11.1640625" bestFit="1" customWidth="1"/>
    <col min="5" max="5" width="10" bestFit="1" customWidth="1"/>
    <col min="6" max="6" width="10.1640625" bestFit="1" customWidth="1"/>
    <col min="7" max="7" width="12.5" customWidth="1"/>
    <col min="8" max="10" width="34.83203125" customWidth="1"/>
    <col min="11" max="11" width="40.6640625" customWidth="1"/>
  </cols>
  <sheetData>
    <row r="1" spans="1:21" ht="19">
      <c r="A1" s="2" t="s">
        <v>5</v>
      </c>
      <c r="B1" s="2" t="s">
        <v>6</v>
      </c>
      <c r="C1" s="2" t="s">
        <v>7</v>
      </c>
      <c r="D1" s="2" t="s">
        <v>8</v>
      </c>
      <c r="E1" s="2" t="s">
        <v>9</v>
      </c>
      <c r="F1" s="2" t="s">
        <v>10</v>
      </c>
      <c r="G1" s="2" t="s">
        <v>11</v>
      </c>
      <c r="H1" s="2" t="s">
        <v>12</v>
      </c>
      <c r="I1" s="2" t="s">
        <v>13</v>
      </c>
      <c r="J1" s="2" t="s">
        <v>14</v>
      </c>
      <c r="K1" s="2" t="s">
        <v>15</v>
      </c>
      <c r="Q1" t="s">
        <v>712</v>
      </c>
      <c r="R1" t="s">
        <v>713</v>
      </c>
      <c r="S1" t="s">
        <v>714</v>
      </c>
      <c r="T1" t="s">
        <v>715</v>
      </c>
      <c r="U1" t="s">
        <v>716</v>
      </c>
    </row>
    <row r="2" spans="1:21">
      <c r="A2" s="3" t="s">
        <v>849</v>
      </c>
      <c r="B2" s="4" t="s">
        <v>850</v>
      </c>
      <c r="C2" s="4" t="s">
        <v>293</v>
      </c>
      <c r="D2" s="4" t="s">
        <v>19</v>
      </c>
      <c r="E2" s="4"/>
      <c r="F2" s="4"/>
      <c r="G2" s="4"/>
      <c r="H2" s="4"/>
      <c r="I2" s="4"/>
      <c r="J2" s="4"/>
      <c r="K2" s="4"/>
      <c r="O2" t="s">
        <v>564</v>
      </c>
      <c r="P2" t="s">
        <v>602</v>
      </c>
      <c r="Q2">
        <f>COUNTIF($B$2:$B$170,"*" &amp; O2 &amp; "*")</f>
        <v>0</v>
      </c>
      <c r="R2">
        <f>COUNTIFS($B$2:$B$170,"*"&amp; O2 &amp;"*",$D$2:$D$170,"未対応" )</f>
        <v>0</v>
      </c>
      <c r="S2">
        <f>COUNTIFS($B$2:$B$170,"*"&amp; O2 &amp;"*",$D$2:$D$170,"処理中" )</f>
        <v>0</v>
      </c>
      <c r="T2">
        <f>COUNTIFS($B$2:$B$170,"*"&amp; O2 &amp;"*",$D$2:$D$170,"処理済み" )</f>
        <v>0</v>
      </c>
      <c r="U2">
        <f>COUNTIFS($B$2:$B$170,"*"&amp; O2 &amp;"*",$D$2:$D$170,"完了" )</f>
        <v>0</v>
      </c>
    </row>
    <row r="3" spans="1:21" ht="102">
      <c r="A3" s="3" t="s">
        <v>766</v>
      </c>
      <c r="B3" s="4" t="s">
        <v>767</v>
      </c>
      <c r="C3" s="4" t="s">
        <v>70</v>
      </c>
      <c r="D3" s="4" t="s">
        <v>19</v>
      </c>
      <c r="E3" s="5">
        <v>44217</v>
      </c>
      <c r="F3" s="5">
        <v>44218</v>
      </c>
      <c r="G3" s="4" t="s">
        <v>20</v>
      </c>
      <c r="H3" s="6" t="s">
        <v>768</v>
      </c>
      <c r="I3" s="4" t="s">
        <v>20</v>
      </c>
      <c r="J3" s="4"/>
      <c r="K3" s="4"/>
      <c r="O3" t="s">
        <v>565</v>
      </c>
      <c r="P3" t="s">
        <v>603</v>
      </c>
      <c r="Q3">
        <f t="shared" ref="Q3:Q66" si="0">COUNTIF($B$2:$B$170,"*" &amp; O3 &amp; "*")</f>
        <v>1</v>
      </c>
      <c r="R3">
        <f t="shared" ref="R3:R66" si="1">COUNTIFS($B$2:$B$170,"*"&amp; O3 &amp;"*",$D$2:$D$170,"未対応" )</f>
        <v>0</v>
      </c>
      <c r="S3">
        <f t="shared" ref="S3:S66" si="2">COUNTIFS($B$2:$B$170,"*"&amp; O3 &amp;"*",$D$2:$D$170,"処理中" )</f>
        <v>0</v>
      </c>
      <c r="T3">
        <f t="shared" ref="T3:T66" si="3">COUNTIFS($B$2:$B$170,"*"&amp; O3 &amp;"*",$D$2:$D$170,"処理済み" )</f>
        <v>0</v>
      </c>
      <c r="U3">
        <f t="shared" ref="U3:U66" si="4">COUNTIFS($B$2:$B$170,"*"&amp; O3 &amp;"*",$D$2:$D$170,"完了" )</f>
        <v>1</v>
      </c>
    </row>
    <row r="4" spans="1:21" ht="340">
      <c r="A4" s="3" t="s">
        <v>769</v>
      </c>
      <c r="B4" s="4" t="s">
        <v>770</v>
      </c>
      <c r="C4" s="4" t="s">
        <v>29</v>
      </c>
      <c r="D4" s="4" t="s">
        <v>30</v>
      </c>
      <c r="E4" s="5">
        <v>44217</v>
      </c>
      <c r="F4" s="5">
        <v>44217</v>
      </c>
      <c r="G4" s="4" t="s">
        <v>20</v>
      </c>
      <c r="H4" s="6" t="s">
        <v>771</v>
      </c>
      <c r="I4" s="4"/>
      <c r="J4" s="4"/>
      <c r="K4" s="4"/>
      <c r="O4" t="s">
        <v>566</v>
      </c>
      <c r="P4" t="s">
        <v>604</v>
      </c>
      <c r="Q4">
        <f t="shared" si="0"/>
        <v>4</v>
      </c>
      <c r="R4">
        <f t="shared" si="1"/>
        <v>0</v>
      </c>
      <c r="S4">
        <f t="shared" si="2"/>
        <v>0</v>
      </c>
      <c r="T4">
        <f t="shared" si="3"/>
        <v>1</v>
      </c>
      <c r="U4">
        <f t="shared" si="4"/>
        <v>3</v>
      </c>
    </row>
    <row r="5" spans="1:21" ht="187">
      <c r="A5" s="3" t="s">
        <v>772</v>
      </c>
      <c r="B5" s="4" t="s">
        <v>773</v>
      </c>
      <c r="C5" s="4" t="s">
        <v>29</v>
      </c>
      <c r="D5" s="4" t="s">
        <v>30</v>
      </c>
      <c r="E5" s="5">
        <v>44217</v>
      </c>
      <c r="F5" s="5">
        <v>44217</v>
      </c>
      <c r="G5" s="4" t="s">
        <v>20</v>
      </c>
      <c r="H5" s="6" t="s">
        <v>774</v>
      </c>
      <c r="I5" s="4"/>
      <c r="J5" s="4"/>
      <c r="K5" s="4" t="s">
        <v>42</v>
      </c>
      <c r="O5" t="s">
        <v>567</v>
      </c>
      <c r="P5" t="s">
        <v>605</v>
      </c>
      <c r="Q5">
        <f t="shared" si="0"/>
        <v>5</v>
      </c>
      <c r="R5">
        <f t="shared" si="1"/>
        <v>0</v>
      </c>
      <c r="S5">
        <f t="shared" si="2"/>
        <v>0</v>
      </c>
      <c r="T5">
        <f t="shared" si="3"/>
        <v>0</v>
      </c>
      <c r="U5">
        <f t="shared" si="4"/>
        <v>5</v>
      </c>
    </row>
    <row r="6" spans="1:21" ht="119">
      <c r="A6" s="3" t="s">
        <v>775</v>
      </c>
      <c r="B6" s="4" t="s">
        <v>776</v>
      </c>
      <c r="C6" s="4" t="s">
        <v>29</v>
      </c>
      <c r="D6" s="4" t="s">
        <v>30</v>
      </c>
      <c r="E6" s="5">
        <v>44217</v>
      </c>
      <c r="F6" s="5">
        <v>44217</v>
      </c>
      <c r="G6" s="4" t="s">
        <v>20</v>
      </c>
      <c r="H6" s="6" t="s">
        <v>777</v>
      </c>
      <c r="I6" s="4"/>
      <c r="J6" s="4"/>
      <c r="K6" s="4"/>
      <c r="O6" t="s">
        <v>568</v>
      </c>
      <c r="P6" t="s">
        <v>606</v>
      </c>
      <c r="Q6">
        <f t="shared" si="0"/>
        <v>16</v>
      </c>
      <c r="R6">
        <f t="shared" si="1"/>
        <v>5</v>
      </c>
      <c r="S6">
        <f t="shared" si="2"/>
        <v>2</v>
      </c>
      <c r="T6">
        <f t="shared" si="3"/>
        <v>5</v>
      </c>
      <c r="U6">
        <f t="shared" si="4"/>
        <v>4</v>
      </c>
    </row>
    <row r="7" spans="1:21" ht="187">
      <c r="A7" s="3" t="s">
        <v>778</v>
      </c>
      <c r="B7" s="4" t="s">
        <v>779</v>
      </c>
      <c r="C7" s="4" t="s">
        <v>293</v>
      </c>
      <c r="D7" s="4" t="s">
        <v>19</v>
      </c>
      <c r="E7" s="5">
        <v>44217</v>
      </c>
      <c r="F7" s="4"/>
      <c r="G7" s="4" t="s">
        <v>20</v>
      </c>
      <c r="H7" s="6" t="s">
        <v>780</v>
      </c>
      <c r="I7" s="4"/>
      <c r="J7" s="4"/>
      <c r="K7" s="4"/>
      <c r="O7" t="s">
        <v>569</v>
      </c>
      <c r="P7" t="s">
        <v>607</v>
      </c>
      <c r="Q7">
        <f t="shared" si="0"/>
        <v>1</v>
      </c>
      <c r="R7">
        <f t="shared" si="1"/>
        <v>0</v>
      </c>
      <c r="S7">
        <f t="shared" si="2"/>
        <v>0</v>
      </c>
      <c r="T7">
        <f t="shared" si="3"/>
        <v>0</v>
      </c>
      <c r="U7">
        <f t="shared" si="4"/>
        <v>1</v>
      </c>
    </row>
    <row r="8" spans="1:21" ht="409.6">
      <c r="A8" s="3" t="s">
        <v>781</v>
      </c>
      <c r="B8" s="4" t="s">
        <v>782</v>
      </c>
      <c r="C8" s="4" t="s">
        <v>94</v>
      </c>
      <c r="D8" s="4" t="s">
        <v>19</v>
      </c>
      <c r="E8" s="5">
        <v>44216</v>
      </c>
      <c r="F8" s="4"/>
      <c r="G8" s="4" t="s">
        <v>20</v>
      </c>
      <c r="H8" s="6" t="s">
        <v>783</v>
      </c>
      <c r="I8" s="4"/>
      <c r="J8" s="4" t="s">
        <v>784</v>
      </c>
      <c r="K8" s="4"/>
      <c r="O8" t="s">
        <v>570</v>
      </c>
      <c r="P8" t="s">
        <v>608</v>
      </c>
      <c r="Q8">
        <f t="shared" si="0"/>
        <v>4</v>
      </c>
      <c r="R8">
        <f t="shared" si="1"/>
        <v>1</v>
      </c>
      <c r="S8">
        <f t="shared" si="2"/>
        <v>0</v>
      </c>
      <c r="T8">
        <f t="shared" si="3"/>
        <v>0</v>
      </c>
      <c r="U8">
        <f t="shared" si="4"/>
        <v>3</v>
      </c>
    </row>
    <row r="9" spans="1:21" ht="136">
      <c r="A9" s="3" t="s">
        <v>725</v>
      </c>
      <c r="B9" s="4" t="s">
        <v>726</v>
      </c>
      <c r="C9" s="4" t="s">
        <v>70</v>
      </c>
      <c r="D9" s="4" t="s">
        <v>19</v>
      </c>
      <c r="E9" s="4"/>
      <c r="F9" s="4"/>
      <c r="G9" s="4" t="s">
        <v>727</v>
      </c>
      <c r="H9" s="6" t="s">
        <v>728</v>
      </c>
      <c r="I9" s="4"/>
      <c r="J9" s="6" t="s">
        <v>729</v>
      </c>
      <c r="K9" s="6" t="s">
        <v>730</v>
      </c>
      <c r="O9" t="s">
        <v>571</v>
      </c>
      <c r="P9" t="s">
        <v>609</v>
      </c>
      <c r="Q9">
        <f t="shared" si="0"/>
        <v>0</v>
      </c>
      <c r="R9">
        <f t="shared" si="1"/>
        <v>0</v>
      </c>
      <c r="S9">
        <f t="shared" si="2"/>
        <v>0</v>
      </c>
      <c r="T9">
        <f t="shared" si="3"/>
        <v>0</v>
      </c>
      <c r="U9">
        <f t="shared" si="4"/>
        <v>0</v>
      </c>
    </row>
    <row r="10" spans="1:21" ht="102">
      <c r="A10" s="3" t="s">
        <v>731</v>
      </c>
      <c r="B10" s="4" t="s">
        <v>732</v>
      </c>
      <c r="C10" s="4" t="s">
        <v>29</v>
      </c>
      <c r="D10" s="4" t="s">
        <v>30</v>
      </c>
      <c r="E10" s="5">
        <v>44216</v>
      </c>
      <c r="F10" s="5">
        <v>44216</v>
      </c>
      <c r="G10" s="4" t="s">
        <v>20</v>
      </c>
      <c r="H10" s="6" t="s">
        <v>733</v>
      </c>
      <c r="I10" s="4" t="s">
        <v>785</v>
      </c>
      <c r="J10" s="6" t="s">
        <v>786</v>
      </c>
      <c r="K10" s="4" t="s">
        <v>761</v>
      </c>
      <c r="O10" t="s">
        <v>572</v>
      </c>
      <c r="P10" t="s">
        <v>610</v>
      </c>
      <c r="Q10">
        <f t="shared" si="0"/>
        <v>10</v>
      </c>
      <c r="R10">
        <f t="shared" si="1"/>
        <v>3</v>
      </c>
      <c r="S10">
        <f t="shared" si="2"/>
        <v>0</v>
      </c>
      <c r="T10">
        <f t="shared" si="3"/>
        <v>0</v>
      </c>
      <c r="U10">
        <f t="shared" si="4"/>
        <v>7</v>
      </c>
    </row>
    <row r="11" spans="1:21" ht="153">
      <c r="A11" s="3" t="s">
        <v>734</v>
      </c>
      <c r="B11" s="4" t="s">
        <v>787</v>
      </c>
      <c r="C11" s="4" t="s">
        <v>381</v>
      </c>
      <c r="D11" s="4" t="s">
        <v>19</v>
      </c>
      <c r="E11" s="4"/>
      <c r="F11" s="4"/>
      <c r="G11" s="4" t="s">
        <v>310</v>
      </c>
      <c r="H11" s="6" t="s">
        <v>736</v>
      </c>
      <c r="I11" s="4"/>
      <c r="J11" s="4"/>
      <c r="K11" s="4" t="s">
        <v>42</v>
      </c>
      <c r="O11" t="s">
        <v>573</v>
      </c>
      <c r="P11" t="s">
        <v>611</v>
      </c>
      <c r="Q11">
        <f t="shared" si="0"/>
        <v>3</v>
      </c>
      <c r="R11">
        <f t="shared" si="1"/>
        <v>1</v>
      </c>
      <c r="S11">
        <f t="shared" si="2"/>
        <v>0</v>
      </c>
      <c r="T11">
        <f t="shared" si="3"/>
        <v>0</v>
      </c>
      <c r="U11">
        <f t="shared" si="4"/>
        <v>2</v>
      </c>
    </row>
    <row r="12" spans="1:21" ht="119">
      <c r="A12" s="3" t="s">
        <v>737</v>
      </c>
      <c r="B12" s="4" t="s">
        <v>788</v>
      </c>
      <c r="C12" s="4" t="s">
        <v>381</v>
      </c>
      <c r="D12" s="4" t="s">
        <v>19</v>
      </c>
      <c r="E12" s="4"/>
      <c r="F12" s="4"/>
      <c r="G12" s="4" t="s">
        <v>310</v>
      </c>
      <c r="H12" s="6" t="s">
        <v>739</v>
      </c>
      <c r="I12" s="4"/>
      <c r="J12" s="4"/>
      <c r="K12" s="4" t="s">
        <v>42</v>
      </c>
      <c r="O12" t="s">
        <v>574</v>
      </c>
      <c r="P12" t="s">
        <v>612</v>
      </c>
      <c r="Q12">
        <f t="shared" si="0"/>
        <v>14</v>
      </c>
      <c r="R12">
        <f t="shared" si="1"/>
        <v>0</v>
      </c>
      <c r="S12">
        <f t="shared" si="2"/>
        <v>1</v>
      </c>
      <c r="T12">
        <f t="shared" si="3"/>
        <v>0</v>
      </c>
      <c r="U12">
        <f t="shared" si="4"/>
        <v>13</v>
      </c>
    </row>
    <row r="13" spans="1:21" ht="51">
      <c r="A13" s="3" t="s">
        <v>681</v>
      </c>
      <c r="B13" s="4" t="s">
        <v>682</v>
      </c>
      <c r="C13" s="4" t="s">
        <v>94</v>
      </c>
      <c r="D13" s="4" t="s">
        <v>30</v>
      </c>
      <c r="E13" s="5">
        <v>44215</v>
      </c>
      <c r="F13" s="4"/>
      <c r="G13" s="4" t="s">
        <v>20</v>
      </c>
      <c r="H13" s="4" t="s">
        <v>683</v>
      </c>
      <c r="I13" s="6" t="s">
        <v>789</v>
      </c>
      <c r="J13" s="4" t="s">
        <v>790</v>
      </c>
      <c r="K13" s="4" t="s">
        <v>684</v>
      </c>
      <c r="O13" t="s">
        <v>575</v>
      </c>
      <c r="P13" t="s">
        <v>613</v>
      </c>
      <c r="Q13">
        <f t="shared" si="0"/>
        <v>14</v>
      </c>
      <c r="R13">
        <f t="shared" si="1"/>
        <v>7</v>
      </c>
      <c r="S13">
        <f t="shared" si="2"/>
        <v>0</v>
      </c>
      <c r="T13">
        <f t="shared" si="3"/>
        <v>0</v>
      </c>
      <c r="U13">
        <f t="shared" si="4"/>
        <v>7</v>
      </c>
    </row>
    <row r="14" spans="1:21" ht="34">
      <c r="A14" s="3" t="s">
        <v>685</v>
      </c>
      <c r="B14" s="4" t="s">
        <v>686</v>
      </c>
      <c r="C14" s="4" t="s">
        <v>135</v>
      </c>
      <c r="D14" s="4" t="s">
        <v>30</v>
      </c>
      <c r="E14" s="5">
        <v>44215</v>
      </c>
      <c r="F14" s="4"/>
      <c r="G14" s="4" t="s">
        <v>203</v>
      </c>
      <c r="H14" s="4" t="s">
        <v>687</v>
      </c>
      <c r="I14" s="4" t="s">
        <v>688</v>
      </c>
      <c r="J14" s="6" t="s">
        <v>740</v>
      </c>
      <c r="K14" s="4" t="s">
        <v>689</v>
      </c>
      <c r="O14" t="s">
        <v>576</v>
      </c>
      <c r="P14" t="s">
        <v>614</v>
      </c>
      <c r="Q14">
        <f t="shared" si="0"/>
        <v>3</v>
      </c>
      <c r="R14">
        <f t="shared" si="1"/>
        <v>0</v>
      </c>
      <c r="S14">
        <f t="shared" si="2"/>
        <v>0</v>
      </c>
      <c r="T14">
        <f t="shared" si="3"/>
        <v>0</v>
      </c>
      <c r="U14">
        <f t="shared" si="4"/>
        <v>3</v>
      </c>
    </row>
    <row r="15" spans="1:21" ht="119">
      <c r="A15" s="3" t="s">
        <v>511</v>
      </c>
      <c r="B15" s="4" t="s">
        <v>512</v>
      </c>
      <c r="C15" s="4" t="s">
        <v>29</v>
      </c>
      <c r="D15" s="4" t="s">
        <v>30</v>
      </c>
      <c r="E15" s="5">
        <v>44214</v>
      </c>
      <c r="F15" s="5">
        <v>44217</v>
      </c>
      <c r="G15" s="4" t="s">
        <v>20</v>
      </c>
      <c r="H15" s="6" t="s">
        <v>513</v>
      </c>
      <c r="I15" s="4"/>
      <c r="J15" s="4"/>
      <c r="K15" s="4" t="s">
        <v>42</v>
      </c>
      <c r="O15" t="s">
        <v>577</v>
      </c>
      <c r="P15" t="s">
        <v>615</v>
      </c>
      <c r="Q15">
        <f t="shared" si="0"/>
        <v>7</v>
      </c>
      <c r="R15">
        <f t="shared" si="1"/>
        <v>0</v>
      </c>
      <c r="S15">
        <f t="shared" si="2"/>
        <v>0</v>
      </c>
      <c r="T15">
        <f t="shared" si="3"/>
        <v>0</v>
      </c>
      <c r="U15">
        <f t="shared" si="4"/>
        <v>7</v>
      </c>
    </row>
    <row r="16" spans="1:21" ht="51">
      <c r="A16" s="3" t="s">
        <v>514</v>
      </c>
      <c r="B16" s="4" t="s">
        <v>515</v>
      </c>
      <c r="C16" s="4" t="s">
        <v>29</v>
      </c>
      <c r="D16" s="4" t="s">
        <v>30</v>
      </c>
      <c r="E16" s="5">
        <v>44214</v>
      </c>
      <c r="F16" s="5">
        <v>44217</v>
      </c>
      <c r="G16" s="4" t="s">
        <v>20</v>
      </c>
      <c r="H16" s="6" t="s">
        <v>516</v>
      </c>
      <c r="I16" s="4"/>
      <c r="J16" s="4"/>
      <c r="K16" s="4"/>
      <c r="O16" t="s">
        <v>578</v>
      </c>
      <c r="P16" t="s">
        <v>616</v>
      </c>
      <c r="Q16">
        <f t="shared" si="0"/>
        <v>2</v>
      </c>
      <c r="R16">
        <f t="shared" si="1"/>
        <v>1</v>
      </c>
      <c r="S16">
        <f t="shared" si="2"/>
        <v>0</v>
      </c>
      <c r="T16">
        <f t="shared" si="3"/>
        <v>0</v>
      </c>
      <c r="U16">
        <f t="shared" si="4"/>
        <v>1</v>
      </c>
    </row>
    <row r="17" spans="1:21" ht="136">
      <c r="A17" s="3" t="s">
        <v>517</v>
      </c>
      <c r="B17" s="4" t="s">
        <v>518</v>
      </c>
      <c r="C17" s="4" t="s">
        <v>381</v>
      </c>
      <c r="D17" s="4" t="s">
        <v>19</v>
      </c>
      <c r="E17" s="5">
        <v>44214</v>
      </c>
      <c r="F17" s="4"/>
      <c r="G17" s="4" t="s">
        <v>20</v>
      </c>
      <c r="H17" s="6" t="s">
        <v>519</v>
      </c>
      <c r="I17" s="4"/>
      <c r="J17" s="4"/>
      <c r="K17" s="4" t="s">
        <v>42</v>
      </c>
      <c r="O17" t="s">
        <v>579</v>
      </c>
      <c r="P17" t="s">
        <v>617</v>
      </c>
      <c r="Q17">
        <f t="shared" si="0"/>
        <v>7</v>
      </c>
      <c r="R17">
        <f t="shared" si="1"/>
        <v>2</v>
      </c>
      <c r="S17">
        <f t="shared" si="2"/>
        <v>0</v>
      </c>
      <c r="T17">
        <f t="shared" si="3"/>
        <v>0</v>
      </c>
      <c r="U17">
        <f t="shared" si="4"/>
        <v>5</v>
      </c>
    </row>
    <row r="18" spans="1:21" ht="187">
      <c r="A18" s="3" t="s">
        <v>520</v>
      </c>
      <c r="B18" s="4" t="s">
        <v>521</v>
      </c>
      <c r="C18" s="4" t="s">
        <v>29</v>
      </c>
      <c r="D18" s="4" t="s">
        <v>30</v>
      </c>
      <c r="E18" s="5">
        <v>44214</v>
      </c>
      <c r="F18" s="5">
        <v>44217</v>
      </c>
      <c r="G18" s="4" t="s">
        <v>20</v>
      </c>
      <c r="H18" s="6" t="s">
        <v>522</v>
      </c>
      <c r="I18" s="4" t="s">
        <v>791</v>
      </c>
      <c r="J18" s="4" t="s">
        <v>792</v>
      </c>
      <c r="K18" s="4"/>
      <c r="O18" t="s">
        <v>580</v>
      </c>
      <c r="P18" t="s">
        <v>618</v>
      </c>
      <c r="Q18">
        <f t="shared" si="0"/>
        <v>16</v>
      </c>
      <c r="R18">
        <f t="shared" si="1"/>
        <v>5</v>
      </c>
      <c r="S18">
        <f t="shared" si="2"/>
        <v>0</v>
      </c>
      <c r="T18">
        <f t="shared" si="3"/>
        <v>7</v>
      </c>
      <c r="U18">
        <f t="shared" si="4"/>
        <v>4</v>
      </c>
    </row>
    <row r="19" spans="1:21" ht="102">
      <c r="A19" s="3" t="s">
        <v>523</v>
      </c>
      <c r="B19" s="4" t="s">
        <v>524</v>
      </c>
      <c r="C19" s="4" t="s">
        <v>293</v>
      </c>
      <c r="D19" s="4" t="s">
        <v>19</v>
      </c>
      <c r="E19" s="4"/>
      <c r="F19" s="4"/>
      <c r="G19" s="4" t="s">
        <v>310</v>
      </c>
      <c r="H19" s="6" t="s">
        <v>525</v>
      </c>
      <c r="I19" s="4"/>
      <c r="J19" s="4"/>
      <c r="K19" s="4" t="s">
        <v>42</v>
      </c>
      <c r="O19" t="s">
        <v>581</v>
      </c>
      <c r="P19" t="s">
        <v>619</v>
      </c>
      <c r="Q19">
        <f t="shared" si="0"/>
        <v>8</v>
      </c>
      <c r="R19">
        <f t="shared" si="1"/>
        <v>2</v>
      </c>
      <c r="S19">
        <f t="shared" si="2"/>
        <v>0</v>
      </c>
      <c r="T19">
        <f t="shared" si="3"/>
        <v>5</v>
      </c>
      <c r="U19">
        <f t="shared" si="4"/>
        <v>1</v>
      </c>
    </row>
    <row r="20" spans="1:21" ht="272">
      <c r="A20" s="3" t="s">
        <v>526</v>
      </c>
      <c r="B20" s="4" t="s">
        <v>527</v>
      </c>
      <c r="C20" s="4" t="s">
        <v>29</v>
      </c>
      <c r="D20" s="4" t="s">
        <v>30</v>
      </c>
      <c r="E20" s="5">
        <v>44214</v>
      </c>
      <c r="F20" s="5">
        <v>44217</v>
      </c>
      <c r="G20" s="4" t="s">
        <v>20</v>
      </c>
      <c r="H20" s="6" t="s">
        <v>528</v>
      </c>
      <c r="I20" s="4"/>
      <c r="J20" s="4"/>
      <c r="K20" s="4"/>
      <c r="O20" t="s">
        <v>582</v>
      </c>
      <c r="P20" t="s">
        <v>620</v>
      </c>
      <c r="Q20">
        <f t="shared" si="0"/>
        <v>2</v>
      </c>
      <c r="R20">
        <f t="shared" si="1"/>
        <v>0</v>
      </c>
      <c r="S20">
        <f t="shared" si="2"/>
        <v>0</v>
      </c>
      <c r="T20">
        <f t="shared" si="3"/>
        <v>0</v>
      </c>
      <c r="U20">
        <f t="shared" si="4"/>
        <v>2</v>
      </c>
    </row>
    <row r="21" spans="1:21" ht="102">
      <c r="A21" s="3" t="s">
        <v>529</v>
      </c>
      <c r="B21" s="4" t="s">
        <v>530</v>
      </c>
      <c r="C21" s="4" t="s">
        <v>293</v>
      </c>
      <c r="D21" s="4" t="s">
        <v>19</v>
      </c>
      <c r="E21" s="5">
        <v>44214</v>
      </c>
      <c r="F21" s="4"/>
      <c r="G21" s="4" t="s">
        <v>20</v>
      </c>
      <c r="H21" s="6" t="s">
        <v>531</v>
      </c>
      <c r="I21" s="4"/>
      <c r="J21" s="4"/>
      <c r="K21" s="4"/>
      <c r="O21" t="s">
        <v>583</v>
      </c>
      <c r="P21" t="s">
        <v>621</v>
      </c>
      <c r="Q21">
        <f t="shared" si="0"/>
        <v>0</v>
      </c>
      <c r="R21">
        <f t="shared" si="1"/>
        <v>0</v>
      </c>
      <c r="S21">
        <f t="shared" si="2"/>
        <v>0</v>
      </c>
      <c r="T21">
        <f t="shared" si="3"/>
        <v>0</v>
      </c>
      <c r="U21">
        <f t="shared" si="4"/>
        <v>0</v>
      </c>
    </row>
    <row r="22" spans="1:21" ht="187">
      <c r="A22" s="3" t="s">
        <v>532</v>
      </c>
      <c r="B22" s="4" t="s">
        <v>533</v>
      </c>
      <c r="C22" s="4" t="s">
        <v>293</v>
      </c>
      <c r="D22" s="4" t="s">
        <v>19</v>
      </c>
      <c r="E22" s="5">
        <v>44214</v>
      </c>
      <c r="F22" s="4"/>
      <c r="G22" s="4" t="s">
        <v>20</v>
      </c>
      <c r="H22" s="6" t="s">
        <v>534</v>
      </c>
      <c r="I22" s="6" t="s">
        <v>793</v>
      </c>
      <c r="J22" s="4"/>
      <c r="K22" s="4"/>
      <c r="O22" t="s">
        <v>584</v>
      </c>
      <c r="P22" t="s">
        <v>622</v>
      </c>
      <c r="Q22">
        <f t="shared" si="0"/>
        <v>2</v>
      </c>
      <c r="R22">
        <f t="shared" si="1"/>
        <v>0</v>
      </c>
      <c r="S22">
        <f t="shared" si="2"/>
        <v>0</v>
      </c>
      <c r="T22">
        <f t="shared" si="3"/>
        <v>0</v>
      </c>
      <c r="U22">
        <f t="shared" si="4"/>
        <v>2</v>
      </c>
    </row>
    <row r="23" spans="1:21">
      <c r="A23" s="3" t="s">
        <v>535</v>
      </c>
      <c r="B23" s="4" t="s">
        <v>536</v>
      </c>
      <c r="C23" s="4" t="s">
        <v>29</v>
      </c>
      <c r="D23" s="4" t="s">
        <v>30</v>
      </c>
      <c r="E23" s="5">
        <v>44214</v>
      </c>
      <c r="F23" s="5">
        <v>44217</v>
      </c>
      <c r="G23" s="4" t="s">
        <v>20</v>
      </c>
      <c r="H23" s="4" t="s">
        <v>537</v>
      </c>
      <c r="I23" s="4" t="s">
        <v>794</v>
      </c>
      <c r="J23" s="4" t="s">
        <v>795</v>
      </c>
      <c r="K23" s="4"/>
      <c r="O23" t="s">
        <v>585</v>
      </c>
      <c r="P23" t="s">
        <v>623</v>
      </c>
      <c r="Q23">
        <f t="shared" si="0"/>
        <v>12</v>
      </c>
      <c r="R23">
        <f t="shared" si="1"/>
        <v>5</v>
      </c>
      <c r="S23">
        <f t="shared" si="2"/>
        <v>2</v>
      </c>
      <c r="T23">
        <f t="shared" si="3"/>
        <v>0</v>
      </c>
      <c r="U23">
        <f t="shared" si="4"/>
        <v>5</v>
      </c>
    </row>
    <row r="24" spans="1:21" ht="323">
      <c r="A24" s="3" t="s">
        <v>538</v>
      </c>
      <c r="B24" s="4" t="s">
        <v>539</v>
      </c>
      <c r="C24" s="4" t="s">
        <v>29</v>
      </c>
      <c r="D24" s="4" t="s">
        <v>30</v>
      </c>
      <c r="E24" s="5">
        <v>44214</v>
      </c>
      <c r="F24" s="5">
        <v>44217</v>
      </c>
      <c r="G24" s="4" t="s">
        <v>20</v>
      </c>
      <c r="H24" s="6" t="s">
        <v>540</v>
      </c>
      <c r="I24" s="4"/>
      <c r="J24" s="4"/>
      <c r="K24" s="4"/>
      <c r="O24" t="s">
        <v>586</v>
      </c>
      <c r="P24" t="s">
        <v>624</v>
      </c>
      <c r="Q24">
        <f t="shared" si="0"/>
        <v>0</v>
      </c>
      <c r="R24">
        <f t="shared" si="1"/>
        <v>0</v>
      </c>
      <c r="S24">
        <f t="shared" si="2"/>
        <v>0</v>
      </c>
      <c r="T24">
        <f t="shared" si="3"/>
        <v>0</v>
      </c>
      <c r="U24">
        <f t="shared" si="4"/>
        <v>0</v>
      </c>
    </row>
    <row r="25" spans="1:21" ht="340">
      <c r="A25" s="3" t="s">
        <v>499</v>
      </c>
      <c r="B25" s="4" t="s">
        <v>500</v>
      </c>
      <c r="C25" s="4" t="s">
        <v>690</v>
      </c>
      <c r="D25" s="4" t="s">
        <v>19</v>
      </c>
      <c r="E25" s="5">
        <v>44214</v>
      </c>
      <c r="F25" s="4"/>
      <c r="G25" s="4" t="s">
        <v>20</v>
      </c>
      <c r="H25" s="6" t="s">
        <v>501</v>
      </c>
      <c r="I25" s="4" t="s">
        <v>796</v>
      </c>
      <c r="J25" s="4" t="s">
        <v>797</v>
      </c>
      <c r="K25" s="4"/>
      <c r="O25" t="s">
        <v>587</v>
      </c>
      <c r="P25" t="s">
        <v>625</v>
      </c>
      <c r="Q25">
        <f t="shared" si="0"/>
        <v>0</v>
      </c>
      <c r="R25">
        <f t="shared" si="1"/>
        <v>0</v>
      </c>
      <c r="S25">
        <f t="shared" si="2"/>
        <v>0</v>
      </c>
      <c r="T25">
        <f t="shared" si="3"/>
        <v>0</v>
      </c>
      <c r="U25">
        <f t="shared" si="4"/>
        <v>0</v>
      </c>
    </row>
    <row r="26" spans="1:21" ht="170">
      <c r="A26" s="3" t="s">
        <v>502</v>
      </c>
      <c r="B26" s="4" t="s">
        <v>503</v>
      </c>
      <c r="C26" s="4" t="s">
        <v>34</v>
      </c>
      <c r="D26" s="4" t="s">
        <v>146</v>
      </c>
      <c r="E26" s="5">
        <v>44214</v>
      </c>
      <c r="F26" s="4"/>
      <c r="G26" s="4" t="s">
        <v>20</v>
      </c>
      <c r="H26" s="6" t="s">
        <v>541</v>
      </c>
      <c r="I26" s="4" t="s">
        <v>20</v>
      </c>
      <c r="J26" s="4"/>
      <c r="K26" s="4" t="s">
        <v>52</v>
      </c>
      <c r="O26" t="s">
        <v>588</v>
      </c>
      <c r="P26" t="s">
        <v>626</v>
      </c>
      <c r="Q26">
        <f t="shared" si="0"/>
        <v>0</v>
      </c>
      <c r="R26">
        <f t="shared" si="1"/>
        <v>0</v>
      </c>
      <c r="S26">
        <f t="shared" si="2"/>
        <v>0</v>
      </c>
      <c r="T26">
        <f t="shared" si="3"/>
        <v>0</v>
      </c>
      <c r="U26">
        <f t="shared" si="4"/>
        <v>0</v>
      </c>
    </row>
    <row r="27" spans="1:21" ht="68">
      <c r="A27" s="3" t="s">
        <v>505</v>
      </c>
      <c r="B27" s="4" t="s">
        <v>506</v>
      </c>
      <c r="C27" s="4" t="s">
        <v>29</v>
      </c>
      <c r="D27" s="4" t="s">
        <v>30</v>
      </c>
      <c r="E27" s="5">
        <v>44214</v>
      </c>
      <c r="F27" s="5">
        <v>44217</v>
      </c>
      <c r="G27" s="4" t="s">
        <v>20</v>
      </c>
      <c r="H27" s="6" t="s">
        <v>507</v>
      </c>
      <c r="I27" s="4" t="s">
        <v>742</v>
      </c>
      <c r="J27" s="4" t="s">
        <v>743</v>
      </c>
      <c r="K27" s="4"/>
      <c r="O27" t="s">
        <v>589</v>
      </c>
      <c r="P27" t="s">
        <v>627</v>
      </c>
      <c r="Q27">
        <f t="shared" si="0"/>
        <v>0</v>
      </c>
      <c r="R27">
        <f t="shared" si="1"/>
        <v>0</v>
      </c>
      <c r="S27">
        <f t="shared" si="2"/>
        <v>0</v>
      </c>
      <c r="T27">
        <f t="shared" si="3"/>
        <v>0</v>
      </c>
      <c r="U27">
        <f t="shared" si="4"/>
        <v>0</v>
      </c>
    </row>
    <row r="28" spans="1:21" ht="119">
      <c r="A28" s="3" t="s">
        <v>16</v>
      </c>
      <c r="B28" s="4" t="s">
        <v>17</v>
      </c>
      <c r="C28" s="4" t="s">
        <v>293</v>
      </c>
      <c r="D28" s="4" t="s">
        <v>19</v>
      </c>
      <c r="E28" s="5">
        <v>44214</v>
      </c>
      <c r="F28" s="4"/>
      <c r="G28" s="4" t="s">
        <v>20</v>
      </c>
      <c r="H28" s="6" t="s">
        <v>21</v>
      </c>
      <c r="I28" s="4" t="s">
        <v>744</v>
      </c>
      <c r="J28" s="4"/>
      <c r="K28" s="4"/>
      <c r="O28" t="s">
        <v>590</v>
      </c>
      <c r="P28" t="s">
        <v>628</v>
      </c>
      <c r="Q28">
        <f t="shared" si="0"/>
        <v>0</v>
      </c>
      <c r="R28">
        <f t="shared" si="1"/>
        <v>0</v>
      </c>
      <c r="S28">
        <f t="shared" si="2"/>
        <v>0</v>
      </c>
      <c r="T28">
        <f t="shared" si="3"/>
        <v>0</v>
      </c>
      <c r="U28">
        <f t="shared" si="4"/>
        <v>0</v>
      </c>
    </row>
    <row r="29" spans="1:21" ht="136">
      <c r="A29" s="3" t="s">
        <v>22</v>
      </c>
      <c r="B29" s="4" t="s">
        <v>23</v>
      </c>
      <c r="C29" s="4" t="s">
        <v>293</v>
      </c>
      <c r="D29" s="4" t="s">
        <v>19</v>
      </c>
      <c r="E29" s="5">
        <v>44214</v>
      </c>
      <c r="F29" s="4"/>
      <c r="G29" s="4" t="s">
        <v>24</v>
      </c>
      <c r="H29" s="6" t="s">
        <v>25</v>
      </c>
      <c r="I29" s="4"/>
      <c r="J29" s="4"/>
      <c r="K29" s="4" t="s">
        <v>26</v>
      </c>
      <c r="O29" t="s">
        <v>591</v>
      </c>
      <c r="P29" t="s">
        <v>629</v>
      </c>
      <c r="Q29">
        <f t="shared" si="0"/>
        <v>0</v>
      </c>
      <c r="R29">
        <f t="shared" si="1"/>
        <v>0</v>
      </c>
      <c r="S29">
        <f t="shared" si="2"/>
        <v>0</v>
      </c>
      <c r="T29">
        <f t="shared" si="3"/>
        <v>0</v>
      </c>
      <c r="U29">
        <f t="shared" si="4"/>
        <v>0</v>
      </c>
    </row>
    <row r="30" spans="1:21">
      <c r="A30" s="3" t="s">
        <v>27</v>
      </c>
      <c r="B30" s="4" t="s">
        <v>28</v>
      </c>
      <c r="C30" s="4" t="s">
        <v>29</v>
      </c>
      <c r="D30" s="4" t="s">
        <v>30</v>
      </c>
      <c r="E30" s="5">
        <v>44214</v>
      </c>
      <c r="F30" s="5">
        <v>44214</v>
      </c>
      <c r="G30" s="4" t="s">
        <v>20</v>
      </c>
      <c r="H30" s="4" t="s">
        <v>31</v>
      </c>
      <c r="I30" s="4"/>
      <c r="J30" s="4"/>
      <c r="K30" s="4"/>
      <c r="O30" t="s">
        <v>592</v>
      </c>
      <c r="P30" t="s">
        <v>630</v>
      </c>
      <c r="Q30">
        <f t="shared" si="0"/>
        <v>0</v>
      </c>
      <c r="R30">
        <f t="shared" si="1"/>
        <v>0</v>
      </c>
      <c r="S30">
        <f t="shared" si="2"/>
        <v>0</v>
      </c>
      <c r="T30">
        <f t="shared" si="3"/>
        <v>0</v>
      </c>
      <c r="U30">
        <f t="shared" si="4"/>
        <v>0</v>
      </c>
    </row>
    <row r="31" spans="1:21" ht="119">
      <c r="A31" s="3" t="s">
        <v>32</v>
      </c>
      <c r="B31" s="4" t="s">
        <v>33</v>
      </c>
      <c r="C31" s="4" t="s">
        <v>414</v>
      </c>
      <c r="D31" s="4" t="s">
        <v>2</v>
      </c>
      <c r="E31" s="5">
        <v>44214</v>
      </c>
      <c r="F31" s="4"/>
      <c r="G31" s="4" t="s">
        <v>20</v>
      </c>
      <c r="H31" s="6" t="s">
        <v>35</v>
      </c>
      <c r="I31" s="4" t="s">
        <v>542</v>
      </c>
      <c r="J31" s="6" t="s">
        <v>691</v>
      </c>
      <c r="K31" s="4"/>
      <c r="O31" t="s">
        <v>593</v>
      </c>
      <c r="P31" t="s">
        <v>631</v>
      </c>
      <c r="Q31">
        <f t="shared" si="0"/>
        <v>0</v>
      </c>
      <c r="R31">
        <f t="shared" si="1"/>
        <v>0</v>
      </c>
      <c r="S31">
        <f t="shared" si="2"/>
        <v>0</v>
      </c>
      <c r="T31">
        <f t="shared" si="3"/>
        <v>0</v>
      </c>
      <c r="U31">
        <f t="shared" si="4"/>
        <v>0</v>
      </c>
    </row>
    <row r="32" spans="1:21" ht="238">
      <c r="A32" s="3" t="s">
        <v>36</v>
      </c>
      <c r="B32" s="4" t="s">
        <v>37</v>
      </c>
      <c r="C32" s="4" t="s">
        <v>414</v>
      </c>
      <c r="D32" s="4" t="s">
        <v>2</v>
      </c>
      <c r="E32" s="5">
        <v>44214</v>
      </c>
      <c r="F32" s="4"/>
      <c r="G32" s="4" t="s">
        <v>20</v>
      </c>
      <c r="H32" s="6" t="s">
        <v>38</v>
      </c>
      <c r="I32" s="4" t="s">
        <v>542</v>
      </c>
      <c r="J32" s="6" t="s">
        <v>543</v>
      </c>
      <c r="K32" s="4" t="s">
        <v>26</v>
      </c>
      <c r="O32" t="s">
        <v>594</v>
      </c>
      <c r="P32" t="s">
        <v>632</v>
      </c>
      <c r="Q32">
        <f t="shared" si="0"/>
        <v>0</v>
      </c>
      <c r="R32">
        <f t="shared" si="1"/>
        <v>0</v>
      </c>
      <c r="S32">
        <f t="shared" si="2"/>
        <v>0</v>
      </c>
      <c r="T32">
        <f t="shared" si="3"/>
        <v>0</v>
      </c>
      <c r="U32">
        <f t="shared" si="4"/>
        <v>0</v>
      </c>
    </row>
    <row r="33" spans="1:21" ht="272">
      <c r="A33" s="3" t="s">
        <v>39</v>
      </c>
      <c r="B33" s="4" t="s">
        <v>40</v>
      </c>
      <c r="C33" s="4" t="s">
        <v>414</v>
      </c>
      <c r="D33" s="4" t="s">
        <v>2</v>
      </c>
      <c r="E33" s="5">
        <v>44211</v>
      </c>
      <c r="F33" s="4"/>
      <c r="G33" s="4" t="s">
        <v>20</v>
      </c>
      <c r="H33" s="6" t="s">
        <v>41</v>
      </c>
      <c r="I33" s="6" t="s">
        <v>544</v>
      </c>
      <c r="J33" s="6" t="s">
        <v>545</v>
      </c>
      <c r="K33" s="4" t="s">
        <v>42</v>
      </c>
      <c r="O33" t="s">
        <v>595</v>
      </c>
      <c r="P33" t="s">
        <v>633</v>
      </c>
      <c r="Q33">
        <f t="shared" si="0"/>
        <v>0</v>
      </c>
      <c r="R33">
        <f t="shared" si="1"/>
        <v>0</v>
      </c>
      <c r="S33">
        <f t="shared" si="2"/>
        <v>0</v>
      </c>
      <c r="T33">
        <f t="shared" si="3"/>
        <v>0</v>
      </c>
      <c r="U33">
        <f t="shared" si="4"/>
        <v>0</v>
      </c>
    </row>
    <row r="34" spans="1:21" ht="102">
      <c r="A34" s="3" t="s">
        <v>47</v>
      </c>
      <c r="B34" s="4" t="s">
        <v>48</v>
      </c>
      <c r="C34" s="4" t="s">
        <v>94</v>
      </c>
      <c r="D34" s="4" t="s">
        <v>30</v>
      </c>
      <c r="E34" s="5">
        <v>44211</v>
      </c>
      <c r="F34" s="4"/>
      <c r="G34" s="4" t="s">
        <v>49</v>
      </c>
      <c r="H34" s="6" t="s">
        <v>50</v>
      </c>
      <c r="I34" s="6" t="s">
        <v>51</v>
      </c>
      <c r="J34" s="6" t="s">
        <v>745</v>
      </c>
      <c r="K34" s="4" t="s">
        <v>52</v>
      </c>
      <c r="O34" t="s">
        <v>596</v>
      </c>
      <c r="P34" t="s">
        <v>634</v>
      </c>
      <c r="Q34">
        <f t="shared" si="0"/>
        <v>0</v>
      </c>
      <c r="R34">
        <f t="shared" si="1"/>
        <v>0</v>
      </c>
      <c r="S34">
        <f t="shared" si="2"/>
        <v>0</v>
      </c>
      <c r="T34">
        <f t="shared" si="3"/>
        <v>0</v>
      </c>
      <c r="U34">
        <f t="shared" si="4"/>
        <v>0</v>
      </c>
    </row>
    <row r="35" spans="1:21" ht="153">
      <c r="A35" s="3" t="s">
        <v>53</v>
      </c>
      <c r="B35" s="4" t="s">
        <v>54</v>
      </c>
      <c r="C35" s="4" t="s">
        <v>70</v>
      </c>
      <c r="D35" s="4" t="s">
        <v>146</v>
      </c>
      <c r="E35" s="4"/>
      <c r="F35" s="4"/>
      <c r="G35" s="4" t="s">
        <v>55</v>
      </c>
      <c r="H35" s="6" t="s">
        <v>56</v>
      </c>
      <c r="I35" s="4" t="s">
        <v>55</v>
      </c>
      <c r="J35" s="4"/>
      <c r="K35" s="6" t="s">
        <v>798</v>
      </c>
      <c r="O35" t="s">
        <v>597</v>
      </c>
      <c r="P35" t="s">
        <v>635</v>
      </c>
      <c r="Q35">
        <f t="shared" si="0"/>
        <v>0</v>
      </c>
      <c r="R35">
        <f t="shared" si="1"/>
        <v>0</v>
      </c>
      <c r="S35">
        <f t="shared" si="2"/>
        <v>0</v>
      </c>
      <c r="T35">
        <f t="shared" si="3"/>
        <v>0</v>
      </c>
      <c r="U35">
        <f t="shared" si="4"/>
        <v>0</v>
      </c>
    </row>
    <row r="36" spans="1:21" ht="68">
      <c r="A36" s="3" t="s">
        <v>58</v>
      </c>
      <c r="B36" s="4" t="s">
        <v>59</v>
      </c>
      <c r="C36" s="4" t="s">
        <v>60</v>
      </c>
      <c r="D36" s="4" t="s">
        <v>30</v>
      </c>
      <c r="E36" s="5">
        <v>44211</v>
      </c>
      <c r="F36" s="4"/>
      <c r="G36" s="4" t="s">
        <v>20</v>
      </c>
      <c r="H36" s="6" t="s">
        <v>61</v>
      </c>
      <c r="I36" s="4" t="s">
        <v>62</v>
      </c>
      <c r="J36" s="4" t="s">
        <v>63</v>
      </c>
      <c r="K36" s="6" t="s">
        <v>64</v>
      </c>
      <c r="O36" t="s">
        <v>598</v>
      </c>
      <c r="P36" t="s">
        <v>636</v>
      </c>
      <c r="Q36">
        <f t="shared" si="0"/>
        <v>1</v>
      </c>
      <c r="R36">
        <f t="shared" si="1"/>
        <v>1</v>
      </c>
      <c r="S36">
        <f t="shared" si="2"/>
        <v>0</v>
      </c>
      <c r="T36">
        <f t="shared" si="3"/>
        <v>0</v>
      </c>
      <c r="U36">
        <f t="shared" si="4"/>
        <v>0</v>
      </c>
    </row>
    <row r="37" spans="1:21" ht="306">
      <c r="A37" s="3" t="s">
        <v>65</v>
      </c>
      <c r="B37" s="4" t="s">
        <v>66</v>
      </c>
      <c r="C37" s="4" t="s">
        <v>414</v>
      </c>
      <c r="D37" s="4" t="s">
        <v>2</v>
      </c>
      <c r="E37" s="5">
        <v>44211</v>
      </c>
      <c r="F37" s="4"/>
      <c r="G37" s="4" t="s">
        <v>20</v>
      </c>
      <c r="H37" s="6" t="s">
        <v>67</v>
      </c>
      <c r="I37" s="6" t="s">
        <v>547</v>
      </c>
      <c r="J37" s="4" t="s">
        <v>548</v>
      </c>
      <c r="K37" s="4" t="s">
        <v>26</v>
      </c>
      <c r="O37" t="s">
        <v>599</v>
      </c>
      <c r="P37" t="s">
        <v>637</v>
      </c>
      <c r="Q37">
        <f t="shared" si="0"/>
        <v>0</v>
      </c>
      <c r="R37">
        <f t="shared" si="1"/>
        <v>0</v>
      </c>
      <c r="S37">
        <f t="shared" si="2"/>
        <v>0</v>
      </c>
      <c r="T37">
        <f t="shared" si="3"/>
        <v>0</v>
      </c>
      <c r="U37">
        <f t="shared" si="4"/>
        <v>0</v>
      </c>
    </row>
    <row r="38" spans="1:21" ht="68">
      <c r="A38" s="3" t="s">
        <v>68</v>
      </c>
      <c r="B38" s="4" t="s">
        <v>69</v>
      </c>
      <c r="C38" s="4" t="s">
        <v>135</v>
      </c>
      <c r="D38" s="4" t="s">
        <v>2</v>
      </c>
      <c r="E38" s="5">
        <v>44211</v>
      </c>
      <c r="F38" s="5">
        <v>44218</v>
      </c>
      <c r="G38" s="4" t="s">
        <v>20</v>
      </c>
      <c r="H38" s="4"/>
      <c r="I38" s="4" t="s">
        <v>799</v>
      </c>
      <c r="J38" s="4" t="s">
        <v>800</v>
      </c>
      <c r="K38" s="6" t="s">
        <v>71</v>
      </c>
      <c r="O38" t="s">
        <v>600</v>
      </c>
      <c r="P38" t="s">
        <v>638</v>
      </c>
      <c r="Q38">
        <f t="shared" si="0"/>
        <v>0</v>
      </c>
      <c r="R38">
        <f t="shared" si="1"/>
        <v>0</v>
      </c>
      <c r="S38">
        <f t="shared" si="2"/>
        <v>0</v>
      </c>
      <c r="T38">
        <f t="shared" si="3"/>
        <v>0</v>
      </c>
      <c r="U38">
        <f t="shared" si="4"/>
        <v>0</v>
      </c>
    </row>
    <row r="39" spans="1:21" ht="170">
      <c r="A39" s="3" t="s">
        <v>72</v>
      </c>
      <c r="B39" s="4" t="s">
        <v>73</v>
      </c>
      <c r="C39" s="4" t="s">
        <v>414</v>
      </c>
      <c r="D39" s="4" t="s">
        <v>2</v>
      </c>
      <c r="E39" s="5">
        <v>44211</v>
      </c>
      <c r="F39" s="4"/>
      <c r="G39" s="4" t="s">
        <v>20</v>
      </c>
      <c r="H39" s="6" t="s">
        <v>74</v>
      </c>
      <c r="I39" s="4" t="s">
        <v>20</v>
      </c>
      <c r="J39" s="6" t="s">
        <v>549</v>
      </c>
      <c r="K39" s="4" t="s">
        <v>26</v>
      </c>
      <c r="O39" t="s">
        <v>564</v>
      </c>
      <c r="P39" t="s">
        <v>602</v>
      </c>
      <c r="Q39">
        <f t="shared" si="0"/>
        <v>0</v>
      </c>
      <c r="R39">
        <f t="shared" si="1"/>
        <v>0</v>
      </c>
      <c r="S39">
        <f t="shared" si="2"/>
        <v>0</v>
      </c>
      <c r="T39">
        <f t="shared" si="3"/>
        <v>0</v>
      </c>
      <c r="U39">
        <f t="shared" si="4"/>
        <v>0</v>
      </c>
    </row>
    <row r="40" spans="1:21">
      <c r="A40" s="3" t="s">
        <v>75</v>
      </c>
      <c r="B40" s="4" t="s">
        <v>76</v>
      </c>
      <c r="C40" s="4" t="s">
        <v>34</v>
      </c>
      <c r="D40" s="4" t="s">
        <v>19</v>
      </c>
      <c r="E40" s="4"/>
      <c r="F40" s="4"/>
      <c r="G40" s="4" t="s">
        <v>20</v>
      </c>
      <c r="H40" s="4" t="s">
        <v>77</v>
      </c>
      <c r="I40" s="4" t="s">
        <v>20</v>
      </c>
      <c r="J40" s="4"/>
      <c r="K40" s="4"/>
      <c r="O40" t="s">
        <v>564</v>
      </c>
      <c r="P40" t="s">
        <v>602</v>
      </c>
      <c r="Q40">
        <f t="shared" si="0"/>
        <v>0</v>
      </c>
      <c r="R40">
        <f t="shared" si="1"/>
        <v>0</v>
      </c>
      <c r="S40">
        <f t="shared" si="2"/>
        <v>0</v>
      </c>
      <c r="T40">
        <f t="shared" si="3"/>
        <v>0</v>
      </c>
      <c r="U40">
        <f t="shared" si="4"/>
        <v>0</v>
      </c>
    </row>
    <row r="41" spans="1:21" ht="409.6">
      <c r="A41" s="3" t="s">
        <v>80</v>
      </c>
      <c r="B41" s="4" t="s">
        <v>81</v>
      </c>
      <c r="C41" s="4" t="s">
        <v>34</v>
      </c>
      <c r="D41" s="4" t="s">
        <v>30</v>
      </c>
      <c r="E41" s="5">
        <v>44211</v>
      </c>
      <c r="F41" s="4"/>
      <c r="G41" s="4" t="s">
        <v>20</v>
      </c>
      <c r="H41" s="6" t="s">
        <v>82</v>
      </c>
      <c r="I41" s="4"/>
      <c r="J41" s="4"/>
      <c r="K41" s="6" t="s">
        <v>83</v>
      </c>
      <c r="O41" t="s">
        <v>564</v>
      </c>
      <c r="P41" t="s">
        <v>602</v>
      </c>
      <c r="Q41">
        <f t="shared" si="0"/>
        <v>0</v>
      </c>
      <c r="R41">
        <f t="shared" si="1"/>
        <v>0</v>
      </c>
      <c r="S41">
        <f t="shared" si="2"/>
        <v>0</v>
      </c>
      <c r="T41">
        <f t="shared" si="3"/>
        <v>0</v>
      </c>
      <c r="U41">
        <f t="shared" si="4"/>
        <v>0</v>
      </c>
    </row>
    <row r="42" spans="1:21" ht="136">
      <c r="A42" s="3" t="s">
        <v>84</v>
      </c>
      <c r="B42" s="4" t="s">
        <v>85</v>
      </c>
      <c r="C42" s="4" t="s">
        <v>34</v>
      </c>
      <c r="D42" s="4" t="s">
        <v>30</v>
      </c>
      <c r="E42" s="5">
        <v>44211</v>
      </c>
      <c r="F42" s="4"/>
      <c r="G42" s="4" t="s">
        <v>24</v>
      </c>
      <c r="H42" s="6" t="s">
        <v>86</v>
      </c>
      <c r="I42" s="4"/>
      <c r="J42" s="6" t="s">
        <v>87</v>
      </c>
      <c r="K42" s="6" t="s">
        <v>64</v>
      </c>
      <c r="O42" t="s">
        <v>564</v>
      </c>
      <c r="P42" t="s">
        <v>602</v>
      </c>
      <c r="Q42">
        <f t="shared" si="0"/>
        <v>0</v>
      </c>
      <c r="R42">
        <f t="shared" si="1"/>
        <v>0</v>
      </c>
      <c r="S42">
        <f t="shared" si="2"/>
        <v>0</v>
      </c>
      <c r="T42">
        <f t="shared" si="3"/>
        <v>0</v>
      </c>
      <c r="U42">
        <f t="shared" si="4"/>
        <v>0</v>
      </c>
    </row>
    <row r="43" spans="1:21" ht="409.6">
      <c r="A43" s="3" t="s">
        <v>88</v>
      </c>
      <c r="B43" s="4" t="s">
        <v>89</v>
      </c>
      <c r="C43" s="4" t="s">
        <v>34</v>
      </c>
      <c r="D43" s="4" t="s">
        <v>2</v>
      </c>
      <c r="E43" s="4"/>
      <c r="F43" s="4"/>
      <c r="G43" s="4" t="s">
        <v>20</v>
      </c>
      <c r="H43" s="6" t="s">
        <v>90</v>
      </c>
      <c r="I43" s="4" t="s">
        <v>20</v>
      </c>
      <c r="J43" s="6" t="s">
        <v>801</v>
      </c>
      <c r="K43" s="6" t="s">
        <v>91</v>
      </c>
      <c r="O43" t="s">
        <v>564</v>
      </c>
      <c r="P43" t="s">
        <v>602</v>
      </c>
      <c r="Q43">
        <f t="shared" si="0"/>
        <v>0</v>
      </c>
      <c r="R43">
        <f t="shared" si="1"/>
        <v>0</v>
      </c>
      <c r="S43">
        <f t="shared" si="2"/>
        <v>0</v>
      </c>
      <c r="T43">
        <f t="shared" si="3"/>
        <v>0</v>
      </c>
      <c r="U43">
        <f t="shared" si="4"/>
        <v>0</v>
      </c>
    </row>
    <row r="44" spans="1:21" ht="68">
      <c r="A44" s="3" t="s">
        <v>92</v>
      </c>
      <c r="B44" s="4" t="s">
        <v>93</v>
      </c>
      <c r="C44" s="4" t="s">
        <v>34</v>
      </c>
      <c r="D44" s="4" t="s">
        <v>2</v>
      </c>
      <c r="E44" s="5">
        <v>44211</v>
      </c>
      <c r="F44" s="4"/>
      <c r="G44" s="4" t="s">
        <v>20</v>
      </c>
      <c r="H44" s="6" t="s">
        <v>95</v>
      </c>
      <c r="I44" s="4" t="s">
        <v>20</v>
      </c>
      <c r="J44" s="6" t="s">
        <v>746</v>
      </c>
      <c r="K44" s="4"/>
      <c r="O44" t="s">
        <v>564</v>
      </c>
      <c r="P44" t="s">
        <v>602</v>
      </c>
      <c r="Q44">
        <f t="shared" si="0"/>
        <v>0</v>
      </c>
      <c r="R44">
        <f t="shared" si="1"/>
        <v>0</v>
      </c>
      <c r="S44">
        <f t="shared" si="2"/>
        <v>0</v>
      </c>
      <c r="T44">
        <f t="shared" si="3"/>
        <v>0</v>
      </c>
      <c r="U44">
        <f t="shared" si="4"/>
        <v>0</v>
      </c>
    </row>
    <row r="45" spans="1:21" ht="68">
      <c r="A45" s="3" t="s">
        <v>96</v>
      </c>
      <c r="B45" s="4" t="s">
        <v>97</v>
      </c>
      <c r="C45" s="4" t="s">
        <v>34</v>
      </c>
      <c r="D45" s="4" t="s">
        <v>146</v>
      </c>
      <c r="E45" s="5">
        <v>44211</v>
      </c>
      <c r="F45" s="4"/>
      <c r="G45" s="4" t="s">
        <v>24</v>
      </c>
      <c r="H45" s="6" t="s">
        <v>98</v>
      </c>
      <c r="I45" s="4" t="s">
        <v>99</v>
      </c>
      <c r="J45" s="6" t="s">
        <v>100</v>
      </c>
      <c r="K45" s="6" t="s">
        <v>851</v>
      </c>
      <c r="O45" t="s">
        <v>564</v>
      </c>
      <c r="P45" t="s">
        <v>602</v>
      </c>
      <c r="Q45">
        <f t="shared" si="0"/>
        <v>0</v>
      </c>
      <c r="R45">
        <f t="shared" si="1"/>
        <v>0</v>
      </c>
      <c r="S45">
        <f t="shared" si="2"/>
        <v>0</v>
      </c>
      <c r="T45">
        <f t="shared" si="3"/>
        <v>0</v>
      </c>
      <c r="U45">
        <f t="shared" si="4"/>
        <v>0</v>
      </c>
    </row>
    <row r="46" spans="1:21">
      <c r="A46" s="3" t="s">
        <v>101</v>
      </c>
      <c r="B46" s="4" t="s">
        <v>692</v>
      </c>
      <c r="C46" s="4" t="s">
        <v>94</v>
      </c>
      <c r="D46" s="4" t="s">
        <v>30</v>
      </c>
      <c r="E46" s="4"/>
      <c r="F46" s="4"/>
      <c r="G46" s="4" t="s">
        <v>20</v>
      </c>
      <c r="H46" s="4" t="s">
        <v>103</v>
      </c>
      <c r="I46" s="4"/>
      <c r="J46" s="4"/>
      <c r="K46" s="4" t="s">
        <v>104</v>
      </c>
      <c r="O46" t="s">
        <v>564</v>
      </c>
      <c r="P46" t="s">
        <v>602</v>
      </c>
      <c r="Q46">
        <f t="shared" si="0"/>
        <v>0</v>
      </c>
      <c r="R46">
        <f t="shared" si="1"/>
        <v>0</v>
      </c>
      <c r="S46">
        <f t="shared" si="2"/>
        <v>0</v>
      </c>
      <c r="T46">
        <f t="shared" si="3"/>
        <v>0</v>
      </c>
      <c r="U46">
        <f t="shared" si="4"/>
        <v>0</v>
      </c>
    </row>
    <row r="47" spans="1:21" ht="409.6">
      <c r="A47" s="3" t="s">
        <v>105</v>
      </c>
      <c r="B47" s="4" t="s">
        <v>106</v>
      </c>
      <c r="C47" s="4" t="s">
        <v>161</v>
      </c>
      <c r="D47" s="4" t="s">
        <v>30</v>
      </c>
      <c r="E47" s="4"/>
      <c r="F47" s="4"/>
      <c r="G47" s="4" t="s">
        <v>20</v>
      </c>
      <c r="H47" s="6" t="s">
        <v>107</v>
      </c>
      <c r="I47" s="6" t="s">
        <v>852</v>
      </c>
      <c r="J47" s="6" t="s">
        <v>853</v>
      </c>
      <c r="K47" s="4" t="s">
        <v>854</v>
      </c>
      <c r="O47" t="s">
        <v>564</v>
      </c>
      <c r="P47" t="s">
        <v>602</v>
      </c>
      <c r="Q47">
        <f t="shared" si="0"/>
        <v>0</v>
      </c>
      <c r="R47">
        <f t="shared" si="1"/>
        <v>0</v>
      </c>
      <c r="S47">
        <f t="shared" si="2"/>
        <v>0</v>
      </c>
      <c r="T47">
        <f t="shared" si="3"/>
        <v>0</v>
      </c>
      <c r="U47">
        <f t="shared" si="4"/>
        <v>0</v>
      </c>
    </row>
    <row r="48" spans="1:21" ht="272">
      <c r="A48" s="3" t="s">
        <v>109</v>
      </c>
      <c r="B48" s="4" t="s">
        <v>110</v>
      </c>
      <c r="C48" s="4" t="s">
        <v>18</v>
      </c>
      <c r="D48" s="4" t="s">
        <v>19</v>
      </c>
      <c r="E48" s="4"/>
      <c r="F48" s="4"/>
      <c r="G48" s="4" t="s">
        <v>24</v>
      </c>
      <c r="H48" s="6" t="s">
        <v>111</v>
      </c>
      <c r="I48" s="4"/>
      <c r="J48" s="4"/>
      <c r="K48" s="6" t="s">
        <v>112</v>
      </c>
      <c r="O48" t="s">
        <v>564</v>
      </c>
      <c r="P48" t="s">
        <v>602</v>
      </c>
      <c r="Q48">
        <f t="shared" si="0"/>
        <v>0</v>
      </c>
      <c r="R48">
        <f t="shared" si="1"/>
        <v>0</v>
      </c>
      <c r="S48">
        <f t="shared" si="2"/>
        <v>0</v>
      </c>
      <c r="T48">
        <f t="shared" si="3"/>
        <v>0</v>
      </c>
      <c r="U48">
        <f t="shared" si="4"/>
        <v>0</v>
      </c>
    </row>
    <row r="49" spans="1:21" ht="68">
      <c r="A49" s="3" t="s">
        <v>113</v>
      </c>
      <c r="B49" s="4" t="s">
        <v>114</v>
      </c>
      <c r="C49" s="4" t="s">
        <v>34</v>
      </c>
      <c r="D49" s="4" t="s">
        <v>30</v>
      </c>
      <c r="E49" s="4"/>
      <c r="F49" s="4"/>
      <c r="G49" s="4" t="s">
        <v>24</v>
      </c>
      <c r="H49" s="4" t="s">
        <v>115</v>
      </c>
      <c r="I49" s="4" t="s">
        <v>747</v>
      </c>
      <c r="J49" s="4" t="s">
        <v>748</v>
      </c>
      <c r="K49" s="6" t="s">
        <v>112</v>
      </c>
      <c r="O49" t="s">
        <v>564</v>
      </c>
      <c r="P49" t="s">
        <v>602</v>
      </c>
      <c r="Q49">
        <f t="shared" si="0"/>
        <v>0</v>
      </c>
      <c r="R49">
        <f t="shared" si="1"/>
        <v>0</v>
      </c>
      <c r="S49">
        <f t="shared" si="2"/>
        <v>0</v>
      </c>
      <c r="T49">
        <f t="shared" si="3"/>
        <v>0</v>
      </c>
      <c r="U49">
        <f t="shared" si="4"/>
        <v>0</v>
      </c>
    </row>
    <row r="50" spans="1:21" ht="68">
      <c r="A50" s="3" t="s">
        <v>116</v>
      </c>
      <c r="B50" s="4" t="s">
        <v>117</v>
      </c>
      <c r="C50" s="4" t="s">
        <v>222</v>
      </c>
      <c r="D50" s="4" t="s">
        <v>146</v>
      </c>
      <c r="E50" s="4"/>
      <c r="F50" s="4"/>
      <c r="G50" s="4" t="s">
        <v>20</v>
      </c>
      <c r="H50" s="4" t="s">
        <v>118</v>
      </c>
      <c r="I50" s="4" t="s">
        <v>749</v>
      </c>
      <c r="J50" s="4" t="s">
        <v>750</v>
      </c>
      <c r="K50" s="6" t="s">
        <v>112</v>
      </c>
      <c r="O50" t="s">
        <v>564</v>
      </c>
      <c r="P50" t="s">
        <v>602</v>
      </c>
      <c r="Q50">
        <f t="shared" si="0"/>
        <v>0</v>
      </c>
      <c r="R50">
        <f t="shared" si="1"/>
        <v>0</v>
      </c>
      <c r="S50">
        <f t="shared" si="2"/>
        <v>0</v>
      </c>
      <c r="T50">
        <f t="shared" si="3"/>
        <v>0</v>
      </c>
      <c r="U50">
        <f t="shared" si="4"/>
        <v>0</v>
      </c>
    </row>
    <row r="51" spans="1:21" ht="153">
      <c r="A51" s="3" t="s">
        <v>119</v>
      </c>
      <c r="B51" s="4" t="s">
        <v>120</v>
      </c>
      <c r="C51" s="4" t="s">
        <v>34</v>
      </c>
      <c r="D51" s="4" t="s">
        <v>30</v>
      </c>
      <c r="E51" s="4"/>
      <c r="F51" s="4"/>
      <c r="G51" s="4" t="s">
        <v>20</v>
      </c>
      <c r="H51" s="6" t="s">
        <v>121</v>
      </c>
      <c r="I51" s="6" t="s">
        <v>122</v>
      </c>
      <c r="J51" s="4"/>
      <c r="K51" s="6" t="s">
        <v>112</v>
      </c>
      <c r="O51" t="s">
        <v>564</v>
      </c>
      <c r="P51" t="s">
        <v>602</v>
      </c>
      <c r="Q51">
        <f t="shared" si="0"/>
        <v>0</v>
      </c>
      <c r="R51">
        <f t="shared" si="1"/>
        <v>0</v>
      </c>
      <c r="S51">
        <f t="shared" si="2"/>
        <v>0</v>
      </c>
      <c r="T51">
        <f t="shared" si="3"/>
        <v>0</v>
      </c>
      <c r="U51">
        <f t="shared" si="4"/>
        <v>0</v>
      </c>
    </row>
    <row r="52" spans="1:21" ht="323">
      <c r="A52" s="3" t="s">
        <v>123</v>
      </c>
      <c r="B52" s="4" t="s">
        <v>124</v>
      </c>
      <c r="C52" s="4" t="s">
        <v>34</v>
      </c>
      <c r="D52" s="4" t="s">
        <v>30</v>
      </c>
      <c r="E52" s="4"/>
      <c r="F52" s="4"/>
      <c r="G52" s="4" t="s">
        <v>20</v>
      </c>
      <c r="H52" s="6" t="s">
        <v>125</v>
      </c>
      <c r="I52" s="6" t="s">
        <v>126</v>
      </c>
      <c r="J52" s="6" t="s">
        <v>751</v>
      </c>
      <c r="K52" s="6" t="s">
        <v>112</v>
      </c>
      <c r="O52" t="s">
        <v>564</v>
      </c>
      <c r="P52" t="s">
        <v>602</v>
      </c>
      <c r="Q52">
        <f t="shared" si="0"/>
        <v>0</v>
      </c>
      <c r="R52">
        <f t="shared" si="1"/>
        <v>0</v>
      </c>
      <c r="S52">
        <f t="shared" si="2"/>
        <v>0</v>
      </c>
      <c r="T52">
        <f t="shared" si="3"/>
        <v>0</v>
      </c>
      <c r="U52">
        <f t="shared" si="4"/>
        <v>0</v>
      </c>
    </row>
    <row r="53" spans="1:21">
      <c r="A53" s="3" t="s">
        <v>693</v>
      </c>
      <c r="B53" s="4" t="s">
        <v>694</v>
      </c>
      <c r="C53" s="4" t="s">
        <v>145</v>
      </c>
      <c r="D53" s="4" t="s">
        <v>2</v>
      </c>
      <c r="E53" s="5">
        <v>44210</v>
      </c>
      <c r="F53" s="4"/>
      <c r="G53" s="4" t="s">
        <v>24</v>
      </c>
      <c r="H53" s="4" t="s">
        <v>695</v>
      </c>
      <c r="I53" s="4" t="s">
        <v>696</v>
      </c>
      <c r="J53" s="4" t="s">
        <v>855</v>
      </c>
      <c r="K53" s="4" t="s">
        <v>52</v>
      </c>
      <c r="O53" t="s">
        <v>564</v>
      </c>
      <c r="P53" t="s">
        <v>602</v>
      </c>
      <c r="Q53">
        <f t="shared" si="0"/>
        <v>0</v>
      </c>
      <c r="R53">
        <f t="shared" si="1"/>
        <v>0</v>
      </c>
      <c r="S53">
        <f t="shared" si="2"/>
        <v>0</v>
      </c>
      <c r="T53">
        <f t="shared" si="3"/>
        <v>0</v>
      </c>
      <c r="U53">
        <f t="shared" si="4"/>
        <v>0</v>
      </c>
    </row>
    <row r="54" spans="1:21" ht="68">
      <c r="A54" s="3" t="s">
        <v>127</v>
      </c>
      <c r="B54" s="4" t="s">
        <v>128</v>
      </c>
      <c r="C54" s="4" t="s">
        <v>70</v>
      </c>
      <c r="D54" s="4" t="s">
        <v>19</v>
      </c>
      <c r="E54" s="4"/>
      <c r="F54" s="4"/>
      <c r="G54" s="4" t="s">
        <v>20</v>
      </c>
      <c r="H54" s="6" t="s">
        <v>129</v>
      </c>
      <c r="I54" s="4"/>
      <c r="J54" s="4"/>
      <c r="K54" s="6" t="s">
        <v>112</v>
      </c>
      <c r="O54" t="s">
        <v>564</v>
      </c>
      <c r="P54" t="s">
        <v>602</v>
      </c>
      <c r="Q54">
        <f t="shared" si="0"/>
        <v>0</v>
      </c>
      <c r="R54">
        <f t="shared" si="1"/>
        <v>0</v>
      </c>
      <c r="S54">
        <f t="shared" si="2"/>
        <v>0</v>
      </c>
      <c r="T54">
        <f t="shared" si="3"/>
        <v>0</v>
      </c>
      <c r="U54">
        <f t="shared" si="4"/>
        <v>0</v>
      </c>
    </row>
    <row r="55" spans="1:21" ht="187">
      <c r="A55" s="3" t="s">
        <v>130</v>
      </c>
      <c r="B55" s="4" t="s">
        <v>131</v>
      </c>
      <c r="C55" s="4" t="s">
        <v>34</v>
      </c>
      <c r="D55" s="4" t="s">
        <v>30</v>
      </c>
      <c r="E55" s="4"/>
      <c r="F55" s="4"/>
      <c r="G55" s="4" t="s">
        <v>20</v>
      </c>
      <c r="H55" s="6" t="s">
        <v>132</v>
      </c>
      <c r="I55" s="4" t="s">
        <v>752</v>
      </c>
      <c r="J55" s="6" t="s">
        <v>753</v>
      </c>
      <c r="K55" s="6" t="s">
        <v>112</v>
      </c>
      <c r="O55" t="s">
        <v>564</v>
      </c>
      <c r="P55" t="s">
        <v>602</v>
      </c>
      <c r="Q55">
        <f t="shared" si="0"/>
        <v>0</v>
      </c>
      <c r="R55">
        <f t="shared" si="1"/>
        <v>0</v>
      </c>
      <c r="S55">
        <f t="shared" si="2"/>
        <v>0</v>
      </c>
      <c r="T55">
        <f t="shared" si="3"/>
        <v>0</v>
      </c>
      <c r="U55">
        <f t="shared" si="4"/>
        <v>0</v>
      </c>
    </row>
    <row r="56" spans="1:21" ht="34">
      <c r="A56" s="3" t="s">
        <v>133</v>
      </c>
      <c r="B56" s="4" t="s">
        <v>134</v>
      </c>
      <c r="C56" s="4" t="s">
        <v>135</v>
      </c>
      <c r="D56" s="4" t="s">
        <v>30</v>
      </c>
      <c r="E56" s="5">
        <v>44210</v>
      </c>
      <c r="F56" s="4"/>
      <c r="G56" s="4" t="s">
        <v>24</v>
      </c>
      <c r="H56" s="4" t="s">
        <v>136</v>
      </c>
      <c r="I56" s="4" t="s">
        <v>137</v>
      </c>
      <c r="J56" s="6" t="s">
        <v>138</v>
      </c>
      <c r="K56" s="4" t="s">
        <v>52</v>
      </c>
      <c r="O56" t="s">
        <v>564</v>
      </c>
      <c r="P56" t="s">
        <v>602</v>
      </c>
      <c r="Q56">
        <f t="shared" si="0"/>
        <v>0</v>
      </c>
      <c r="R56">
        <f t="shared" si="1"/>
        <v>0</v>
      </c>
      <c r="S56">
        <f t="shared" si="2"/>
        <v>0</v>
      </c>
      <c r="T56">
        <f t="shared" si="3"/>
        <v>0</v>
      </c>
      <c r="U56">
        <f t="shared" si="4"/>
        <v>0</v>
      </c>
    </row>
    <row r="57" spans="1:21" ht="388">
      <c r="A57" s="3" t="s">
        <v>139</v>
      </c>
      <c r="B57" s="4" t="s">
        <v>140</v>
      </c>
      <c r="C57" s="4" t="s">
        <v>161</v>
      </c>
      <c r="D57" s="4" t="s">
        <v>30</v>
      </c>
      <c r="E57" s="4"/>
      <c r="F57" s="4"/>
      <c r="G57" s="4" t="s">
        <v>20</v>
      </c>
      <c r="H57" s="4" t="s">
        <v>141</v>
      </c>
      <c r="I57" s="6" t="s">
        <v>142</v>
      </c>
      <c r="J57" s="6" t="s">
        <v>754</v>
      </c>
      <c r="K57" s="6" t="s">
        <v>755</v>
      </c>
      <c r="O57" t="s">
        <v>564</v>
      </c>
      <c r="P57" t="s">
        <v>602</v>
      </c>
      <c r="Q57">
        <f t="shared" si="0"/>
        <v>0</v>
      </c>
      <c r="R57">
        <f t="shared" si="1"/>
        <v>0</v>
      </c>
      <c r="S57">
        <f t="shared" si="2"/>
        <v>0</v>
      </c>
      <c r="T57">
        <f t="shared" si="3"/>
        <v>0</v>
      </c>
      <c r="U57">
        <f t="shared" si="4"/>
        <v>0</v>
      </c>
    </row>
    <row r="58" spans="1:21">
      <c r="A58" s="3" t="s">
        <v>143</v>
      </c>
      <c r="B58" s="4" t="s">
        <v>144</v>
      </c>
      <c r="C58" s="4" t="s">
        <v>60</v>
      </c>
      <c r="D58" s="4" t="s">
        <v>30</v>
      </c>
      <c r="E58" s="5">
        <v>44207</v>
      </c>
      <c r="F58" s="4"/>
      <c r="G58" s="4" t="s">
        <v>20</v>
      </c>
      <c r="H58" s="4" t="s">
        <v>147</v>
      </c>
      <c r="I58" s="4"/>
      <c r="J58" s="4" t="s">
        <v>756</v>
      </c>
      <c r="K58" s="4" t="s">
        <v>415</v>
      </c>
      <c r="O58" t="s">
        <v>564</v>
      </c>
      <c r="P58" t="s">
        <v>602</v>
      </c>
      <c r="Q58">
        <f t="shared" si="0"/>
        <v>0</v>
      </c>
      <c r="R58">
        <f t="shared" si="1"/>
        <v>0</v>
      </c>
      <c r="S58">
        <f t="shared" si="2"/>
        <v>0</v>
      </c>
      <c r="T58">
        <f t="shared" si="3"/>
        <v>0</v>
      </c>
      <c r="U58">
        <f t="shared" si="4"/>
        <v>0</v>
      </c>
    </row>
    <row r="59" spans="1:21" ht="51">
      <c r="A59" s="3" t="s">
        <v>148</v>
      </c>
      <c r="B59" s="4" t="s">
        <v>149</v>
      </c>
      <c r="C59" s="4" t="s">
        <v>18</v>
      </c>
      <c r="D59" s="4" t="s">
        <v>30</v>
      </c>
      <c r="E59" s="4"/>
      <c r="F59" s="4"/>
      <c r="G59" s="4" t="s">
        <v>150</v>
      </c>
      <c r="H59" s="4" t="s">
        <v>151</v>
      </c>
      <c r="I59" s="6" t="s">
        <v>152</v>
      </c>
      <c r="J59" s="4"/>
      <c r="K59" s="4" t="s">
        <v>42</v>
      </c>
      <c r="O59" t="s">
        <v>564</v>
      </c>
      <c r="P59" t="s">
        <v>602</v>
      </c>
      <c r="Q59">
        <f t="shared" si="0"/>
        <v>0</v>
      </c>
      <c r="R59">
        <f t="shared" si="1"/>
        <v>0</v>
      </c>
      <c r="S59">
        <f t="shared" si="2"/>
        <v>0</v>
      </c>
      <c r="T59">
        <f t="shared" si="3"/>
        <v>0</v>
      </c>
      <c r="U59">
        <f t="shared" si="4"/>
        <v>0</v>
      </c>
    </row>
    <row r="60" spans="1:21">
      <c r="A60" s="3" t="s">
        <v>153</v>
      </c>
      <c r="B60" s="4" t="s">
        <v>154</v>
      </c>
      <c r="C60" s="4" t="s">
        <v>161</v>
      </c>
      <c r="D60" s="4" t="s">
        <v>30</v>
      </c>
      <c r="E60" s="4"/>
      <c r="F60" s="4"/>
      <c r="G60" s="4" t="s">
        <v>20</v>
      </c>
      <c r="H60" s="4" t="s">
        <v>155</v>
      </c>
      <c r="I60" s="4" t="s">
        <v>508</v>
      </c>
      <c r="J60" s="4" t="s">
        <v>509</v>
      </c>
      <c r="K60" s="4" t="s">
        <v>52</v>
      </c>
      <c r="O60" t="s">
        <v>564</v>
      </c>
      <c r="P60" t="s">
        <v>602</v>
      </c>
      <c r="Q60">
        <f t="shared" si="0"/>
        <v>0</v>
      </c>
      <c r="R60">
        <f t="shared" si="1"/>
        <v>0</v>
      </c>
      <c r="S60">
        <f t="shared" si="2"/>
        <v>0</v>
      </c>
      <c r="T60">
        <f t="shared" si="3"/>
        <v>0</v>
      </c>
      <c r="U60">
        <f t="shared" si="4"/>
        <v>0</v>
      </c>
    </row>
    <row r="61" spans="1:21" ht="85">
      <c r="A61" s="3" t="s">
        <v>156</v>
      </c>
      <c r="B61" s="4" t="s">
        <v>157</v>
      </c>
      <c r="C61" s="4" t="s">
        <v>29</v>
      </c>
      <c r="D61" s="4" t="s">
        <v>30</v>
      </c>
      <c r="E61" s="5">
        <v>44209</v>
      </c>
      <c r="F61" s="5">
        <v>44214</v>
      </c>
      <c r="G61" s="4" t="s">
        <v>20</v>
      </c>
      <c r="H61" s="6" t="s">
        <v>158</v>
      </c>
      <c r="I61" s="4" t="s">
        <v>550</v>
      </c>
      <c r="J61" s="4" t="s">
        <v>551</v>
      </c>
      <c r="K61" s="4" t="s">
        <v>552</v>
      </c>
      <c r="O61" t="s">
        <v>564</v>
      </c>
      <c r="P61" t="s">
        <v>602</v>
      </c>
      <c r="Q61">
        <f t="shared" si="0"/>
        <v>0</v>
      </c>
      <c r="R61">
        <f t="shared" si="1"/>
        <v>0</v>
      </c>
      <c r="S61">
        <f t="shared" si="2"/>
        <v>0</v>
      </c>
      <c r="T61">
        <f t="shared" si="3"/>
        <v>0</v>
      </c>
      <c r="U61">
        <f t="shared" si="4"/>
        <v>0</v>
      </c>
    </row>
    <row r="62" spans="1:21" ht="388">
      <c r="A62" s="3" t="s">
        <v>159</v>
      </c>
      <c r="B62" s="4" t="s">
        <v>160</v>
      </c>
      <c r="C62" s="4" t="s">
        <v>161</v>
      </c>
      <c r="D62" s="4" t="s">
        <v>30</v>
      </c>
      <c r="E62" s="5">
        <v>44210</v>
      </c>
      <c r="F62" s="4"/>
      <c r="G62" s="4" t="s">
        <v>162</v>
      </c>
      <c r="H62" s="4" t="s">
        <v>163</v>
      </c>
      <c r="I62" s="6" t="s">
        <v>164</v>
      </c>
      <c r="J62" s="4" t="s">
        <v>165</v>
      </c>
      <c r="K62" s="6" t="s">
        <v>166</v>
      </c>
      <c r="O62" t="s">
        <v>564</v>
      </c>
      <c r="P62" t="s">
        <v>602</v>
      </c>
      <c r="Q62">
        <f t="shared" si="0"/>
        <v>0</v>
      </c>
      <c r="R62">
        <f t="shared" si="1"/>
        <v>0</v>
      </c>
      <c r="S62">
        <f t="shared" si="2"/>
        <v>0</v>
      </c>
      <c r="T62">
        <f t="shared" si="3"/>
        <v>0</v>
      </c>
      <c r="U62">
        <f t="shared" si="4"/>
        <v>0</v>
      </c>
    </row>
    <row r="63" spans="1:21" ht="221">
      <c r="A63" s="3" t="s">
        <v>167</v>
      </c>
      <c r="B63" s="4" t="s">
        <v>168</v>
      </c>
      <c r="C63" s="4" t="s">
        <v>29</v>
      </c>
      <c r="D63" s="4" t="s">
        <v>30</v>
      </c>
      <c r="E63" s="5">
        <v>44209</v>
      </c>
      <c r="F63" s="5">
        <v>44214</v>
      </c>
      <c r="G63" s="4" t="s">
        <v>20</v>
      </c>
      <c r="H63" s="6" t="s">
        <v>170</v>
      </c>
      <c r="I63" s="4" t="s">
        <v>553</v>
      </c>
      <c r="J63" s="6" t="s">
        <v>554</v>
      </c>
      <c r="K63" s="4" t="s">
        <v>552</v>
      </c>
      <c r="O63" t="s">
        <v>564</v>
      </c>
      <c r="P63" t="s">
        <v>602</v>
      </c>
      <c r="Q63">
        <f t="shared" si="0"/>
        <v>0</v>
      </c>
      <c r="R63">
        <f t="shared" si="1"/>
        <v>0</v>
      </c>
      <c r="S63">
        <f t="shared" si="2"/>
        <v>0</v>
      </c>
      <c r="T63">
        <f t="shared" si="3"/>
        <v>0</v>
      </c>
      <c r="U63">
        <f t="shared" si="4"/>
        <v>0</v>
      </c>
    </row>
    <row r="64" spans="1:21">
      <c r="A64" s="3" t="s">
        <v>171</v>
      </c>
      <c r="B64" s="4" t="s">
        <v>172</v>
      </c>
      <c r="C64" s="4" t="s">
        <v>70</v>
      </c>
      <c r="D64" s="4" t="s">
        <v>19</v>
      </c>
      <c r="E64" s="5">
        <v>44209</v>
      </c>
      <c r="F64" s="4"/>
      <c r="G64" s="4" t="s">
        <v>20</v>
      </c>
      <c r="H64" s="4" t="s">
        <v>173</v>
      </c>
      <c r="I64" s="4"/>
      <c r="J64" s="4"/>
      <c r="K64" s="4"/>
      <c r="O64" t="s">
        <v>564</v>
      </c>
      <c r="P64" t="s">
        <v>602</v>
      </c>
      <c r="Q64">
        <f t="shared" si="0"/>
        <v>0</v>
      </c>
      <c r="R64">
        <f t="shared" si="1"/>
        <v>0</v>
      </c>
      <c r="S64">
        <f t="shared" si="2"/>
        <v>0</v>
      </c>
      <c r="T64">
        <f t="shared" si="3"/>
        <v>0</v>
      </c>
      <c r="U64">
        <f t="shared" si="4"/>
        <v>0</v>
      </c>
    </row>
    <row r="65" spans="1:21">
      <c r="A65" s="3" t="s">
        <v>174</v>
      </c>
      <c r="B65" s="4" t="s">
        <v>175</v>
      </c>
      <c r="C65" s="4" t="s">
        <v>29</v>
      </c>
      <c r="D65" s="4" t="s">
        <v>30</v>
      </c>
      <c r="E65" s="5">
        <v>44209</v>
      </c>
      <c r="F65" s="5">
        <v>44214</v>
      </c>
      <c r="G65" s="4" t="s">
        <v>20</v>
      </c>
      <c r="H65" s="4" t="s">
        <v>176</v>
      </c>
      <c r="I65" s="4" t="s">
        <v>555</v>
      </c>
      <c r="J65" s="4" t="s">
        <v>556</v>
      </c>
      <c r="K65" s="4" t="s">
        <v>552</v>
      </c>
      <c r="O65" t="s">
        <v>564</v>
      </c>
      <c r="P65" t="s">
        <v>602</v>
      </c>
      <c r="Q65">
        <f t="shared" si="0"/>
        <v>0</v>
      </c>
      <c r="R65">
        <f t="shared" si="1"/>
        <v>0</v>
      </c>
      <c r="S65">
        <f t="shared" si="2"/>
        <v>0</v>
      </c>
      <c r="T65">
        <f t="shared" si="3"/>
        <v>0</v>
      </c>
      <c r="U65">
        <f t="shared" si="4"/>
        <v>0</v>
      </c>
    </row>
    <row r="66" spans="1:21" ht="136">
      <c r="A66" s="3" t="s">
        <v>177</v>
      </c>
      <c r="B66" s="4" t="s">
        <v>178</v>
      </c>
      <c r="C66" s="4" t="s">
        <v>29</v>
      </c>
      <c r="D66" s="4" t="s">
        <v>30</v>
      </c>
      <c r="E66" s="5">
        <v>44209</v>
      </c>
      <c r="F66" s="5">
        <v>44214</v>
      </c>
      <c r="G66" s="4" t="s">
        <v>20</v>
      </c>
      <c r="H66" s="6" t="s">
        <v>179</v>
      </c>
      <c r="I66" s="4" t="s">
        <v>550</v>
      </c>
      <c r="J66" s="4" t="s">
        <v>551</v>
      </c>
      <c r="K66" s="4" t="s">
        <v>552</v>
      </c>
      <c r="O66" t="s">
        <v>564</v>
      </c>
      <c r="P66" t="s">
        <v>602</v>
      </c>
      <c r="Q66">
        <f t="shared" si="0"/>
        <v>0</v>
      </c>
      <c r="R66">
        <f t="shared" si="1"/>
        <v>0</v>
      </c>
      <c r="S66">
        <f t="shared" si="2"/>
        <v>0</v>
      </c>
      <c r="T66">
        <f t="shared" si="3"/>
        <v>0</v>
      </c>
      <c r="U66">
        <f t="shared" si="4"/>
        <v>0</v>
      </c>
    </row>
    <row r="67" spans="1:21" ht="356">
      <c r="A67" s="3" t="s">
        <v>180</v>
      </c>
      <c r="B67" s="4" t="s">
        <v>181</v>
      </c>
      <c r="C67" s="4" t="s">
        <v>34</v>
      </c>
      <c r="D67" s="4" t="s">
        <v>2</v>
      </c>
      <c r="E67" s="5">
        <v>44209</v>
      </c>
      <c r="F67" s="4"/>
      <c r="G67" s="4" t="s">
        <v>20</v>
      </c>
      <c r="H67" s="6" t="s">
        <v>182</v>
      </c>
      <c r="I67" s="6" t="s">
        <v>183</v>
      </c>
      <c r="J67" s="4"/>
      <c r="K67" s="6" t="s">
        <v>185</v>
      </c>
      <c r="O67" t="s">
        <v>564</v>
      </c>
      <c r="P67" t="s">
        <v>602</v>
      </c>
      <c r="Q67">
        <f t="shared" ref="Q67:Q130" si="5">COUNTIF($B$2:$B$170,"*" &amp; O67 &amp; "*")</f>
        <v>0</v>
      </c>
      <c r="R67">
        <f t="shared" ref="R67:R130" si="6">COUNTIFS($B$2:$B$170,"*"&amp; O67 &amp;"*",$D$2:$D$170,"未対応" )</f>
        <v>0</v>
      </c>
      <c r="S67">
        <f t="shared" ref="S67:S130" si="7">COUNTIFS($B$2:$B$170,"*"&amp; O67 &amp;"*",$D$2:$D$170,"処理中" )</f>
        <v>0</v>
      </c>
      <c r="T67">
        <f t="shared" ref="T67:T130" si="8">COUNTIFS($B$2:$B$170,"*"&amp; O67 &amp;"*",$D$2:$D$170,"処理済み" )</f>
        <v>0</v>
      </c>
      <c r="U67">
        <f t="shared" ref="U67:U130" si="9">COUNTIFS($B$2:$B$170,"*"&amp; O67 &amp;"*",$D$2:$D$170,"完了" )</f>
        <v>0</v>
      </c>
    </row>
    <row r="68" spans="1:21" ht="409.6">
      <c r="A68" s="3" t="s">
        <v>186</v>
      </c>
      <c r="B68" s="4" t="s">
        <v>187</v>
      </c>
      <c r="C68" s="4" t="s">
        <v>34</v>
      </c>
      <c r="D68" s="4" t="s">
        <v>2</v>
      </c>
      <c r="E68" s="5">
        <v>44209</v>
      </c>
      <c r="F68" s="4"/>
      <c r="G68" s="4" t="s">
        <v>20</v>
      </c>
      <c r="H68" s="6" t="s">
        <v>557</v>
      </c>
      <c r="I68" s="6" t="s">
        <v>757</v>
      </c>
      <c r="J68" s="6" t="s">
        <v>758</v>
      </c>
      <c r="K68" s="6" t="s">
        <v>185</v>
      </c>
      <c r="O68" t="s">
        <v>564</v>
      </c>
      <c r="P68" t="s">
        <v>602</v>
      </c>
      <c r="Q68">
        <f t="shared" si="5"/>
        <v>0</v>
      </c>
      <c r="R68">
        <f t="shared" si="6"/>
        <v>0</v>
      </c>
      <c r="S68">
        <f t="shared" si="7"/>
        <v>0</v>
      </c>
      <c r="T68">
        <f t="shared" si="8"/>
        <v>0</v>
      </c>
      <c r="U68">
        <f t="shared" si="9"/>
        <v>0</v>
      </c>
    </row>
    <row r="69" spans="1:21">
      <c r="A69" s="3" t="s">
        <v>190</v>
      </c>
      <c r="B69" s="4" t="s">
        <v>191</v>
      </c>
      <c r="C69" s="4" t="s">
        <v>29</v>
      </c>
      <c r="D69" s="4" t="s">
        <v>30</v>
      </c>
      <c r="E69" s="5">
        <v>44209</v>
      </c>
      <c r="F69" s="5">
        <v>44216</v>
      </c>
      <c r="G69" s="4" t="s">
        <v>20</v>
      </c>
      <c r="H69" s="4" t="s">
        <v>192</v>
      </c>
      <c r="I69" s="4" t="s">
        <v>802</v>
      </c>
      <c r="J69" s="4" t="s">
        <v>803</v>
      </c>
      <c r="K69" s="4" t="s">
        <v>761</v>
      </c>
      <c r="O69" t="s">
        <v>564</v>
      </c>
      <c r="P69" t="s">
        <v>602</v>
      </c>
      <c r="Q69">
        <f t="shared" si="5"/>
        <v>0</v>
      </c>
      <c r="R69">
        <f t="shared" si="6"/>
        <v>0</v>
      </c>
      <c r="S69">
        <f t="shared" si="7"/>
        <v>0</v>
      </c>
      <c r="T69">
        <f t="shared" si="8"/>
        <v>0</v>
      </c>
      <c r="U69">
        <f t="shared" si="9"/>
        <v>0</v>
      </c>
    </row>
    <row r="70" spans="1:21" ht="136">
      <c r="A70" s="3" t="s">
        <v>193</v>
      </c>
      <c r="B70" s="4" t="s">
        <v>194</v>
      </c>
      <c r="C70" s="4" t="s">
        <v>195</v>
      </c>
      <c r="D70" s="4" t="s">
        <v>30</v>
      </c>
      <c r="E70" s="5">
        <v>44209</v>
      </c>
      <c r="F70" s="5">
        <v>44209</v>
      </c>
      <c r="G70" s="4" t="s">
        <v>20</v>
      </c>
      <c r="H70" s="6" t="s">
        <v>196</v>
      </c>
      <c r="I70" s="4"/>
      <c r="J70" s="4"/>
      <c r="K70" s="4"/>
      <c r="O70" t="s">
        <v>564</v>
      </c>
      <c r="P70" t="s">
        <v>602</v>
      </c>
      <c r="Q70">
        <f t="shared" si="5"/>
        <v>0</v>
      </c>
      <c r="R70">
        <f t="shared" si="6"/>
        <v>0</v>
      </c>
      <c r="S70">
        <f t="shared" si="7"/>
        <v>0</v>
      </c>
      <c r="T70">
        <f t="shared" si="8"/>
        <v>0</v>
      </c>
      <c r="U70">
        <f t="shared" si="9"/>
        <v>0</v>
      </c>
    </row>
    <row r="71" spans="1:21" ht="204">
      <c r="A71" s="3" t="s">
        <v>197</v>
      </c>
      <c r="B71" s="4" t="s">
        <v>198</v>
      </c>
      <c r="C71" s="4" t="s">
        <v>29</v>
      </c>
      <c r="D71" s="4" t="s">
        <v>30</v>
      </c>
      <c r="E71" s="5">
        <v>44209</v>
      </c>
      <c r="F71" s="5">
        <v>44216</v>
      </c>
      <c r="G71" s="4" t="s">
        <v>24</v>
      </c>
      <c r="H71" s="6" t="s">
        <v>199</v>
      </c>
      <c r="I71" s="4"/>
      <c r="J71" s="4"/>
      <c r="K71" s="4" t="s">
        <v>200</v>
      </c>
      <c r="O71" t="s">
        <v>564</v>
      </c>
      <c r="P71" t="s">
        <v>602</v>
      </c>
      <c r="Q71">
        <f t="shared" si="5"/>
        <v>0</v>
      </c>
      <c r="R71">
        <f t="shared" si="6"/>
        <v>0</v>
      </c>
      <c r="S71">
        <f t="shared" si="7"/>
        <v>0</v>
      </c>
      <c r="T71">
        <f t="shared" si="8"/>
        <v>0</v>
      </c>
      <c r="U71">
        <f t="shared" si="9"/>
        <v>0</v>
      </c>
    </row>
    <row r="72" spans="1:21" ht="255">
      <c r="A72" s="3" t="s">
        <v>201</v>
      </c>
      <c r="B72" s="4" t="s">
        <v>202</v>
      </c>
      <c r="C72" s="4" t="s">
        <v>145</v>
      </c>
      <c r="D72" s="4" t="s">
        <v>146</v>
      </c>
      <c r="E72" s="5">
        <v>44209</v>
      </c>
      <c r="F72" s="4"/>
      <c r="G72" s="4" t="s">
        <v>203</v>
      </c>
      <c r="H72" s="6" t="s">
        <v>204</v>
      </c>
      <c r="I72" s="4" t="s">
        <v>804</v>
      </c>
      <c r="J72" s="4" t="s">
        <v>805</v>
      </c>
      <c r="K72" s="4"/>
      <c r="O72" t="s">
        <v>564</v>
      </c>
      <c r="P72" t="s">
        <v>602</v>
      </c>
      <c r="Q72">
        <f t="shared" si="5"/>
        <v>0</v>
      </c>
      <c r="R72">
        <f t="shared" si="6"/>
        <v>0</v>
      </c>
      <c r="S72">
        <f t="shared" si="7"/>
        <v>0</v>
      </c>
      <c r="T72">
        <f t="shared" si="8"/>
        <v>0</v>
      </c>
      <c r="U72">
        <f t="shared" si="9"/>
        <v>0</v>
      </c>
    </row>
    <row r="73" spans="1:21" ht="204">
      <c r="A73" s="3" t="s">
        <v>205</v>
      </c>
      <c r="B73" s="4" t="s">
        <v>206</v>
      </c>
      <c r="C73" s="4" t="s">
        <v>145</v>
      </c>
      <c r="D73" s="4" t="s">
        <v>2</v>
      </c>
      <c r="E73" s="5">
        <v>44208</v>
      </c>
      <c r="F73" s="4"/>
      <c r="G73" s="4" t="s">
        <v>20</v>
      </c>
      <c r="H73" s="6" t="s">
        <v>207</v>
      </c>
      <c r="I73" s="4" t="s">
        <v>856</v>
      </c>
      <c r="J73" s="4" t="s">
        <v>857</v>
      </c>
      <c r="K73" s="4" t="s">
        <v>274</v>
      </c>
      <c r="O73" t="s">
        <v>564</v>
      </c>
      <c r="P73" t="s">
        <v>602</v>
      </c>
      <c r="Q73">
        <f t="shared" si="5"/>
        <v>0</v>
      </c>
      <c r="R73">
        <f t="shared" si="6"/>
        <v>0</v>
      </c>
      <c r="S73">
        <f t="shared" si="7"/>
        <v>0</v>
      </c>
      <c r="T73">
        <f t="shared" si="8"/>
        <v>0</v>
      </c>
      <c r="U73">
        <f t="shared" si="9"/>
        <v>0</v>
      </c>
    </row>
    <row r="74" spans="1:21" ht="136">
      <c r="A74" s="3" t="s">
        <v>208</v>
      </c>
      <c r="B74" s="4" t="s">
        <v>209</v>
      </c>
      <c r="C74" s="4" t="s">
        <v>29</v>
      </c>
      <c r="D74" s="4" t="s">
        <v>30</v>
      </c>
      <c r="E74" s="5">
        <v>44209</v>
      </c>
      <c r="F74" s="5">
        <v>44216</v>
      </c>
      <c r="G74" s="4" t="s">
        <v>20</v>
      </c>
      <c r="H74" s="6" t="s">
        <v>210</v>
      </c>
      <c r="I74" s="4" t="s">
        <v>759</v>
      </c>
      <c r="J74" s="4" t="s">
        <v>760</v>
      </c>
      <c r="K74" s="4" t="s">
        <v>761</v>
      </c>
      <c r="O74" t="s">
        <v>564</v>
      </c>
      <c r="P74" t="s">
        <v>602</v>
      </c>
      <c r="Q74">
        <f t="shared" si="5"/>
        <v>0</v>
      </c>
      <c r="R74">
        <f t="shared" si="6"/>
        <v>0</v>
      </c>
      <c r="S74">
        <f t="shared" si="7"/>
        <v>0</v>
      </c>
      <c r="T74">
        <f t="shared" si="8"/>
        <v>0</v>
      </c>
      <c r="U74">
        <f t="shared" si="9"/>
        <v>0</v>
      </c>
    </row>
    <row r="75" spans="1:21">
      <c r="A75" s="3" t="s">
        <v>211</v>
      </c>
      <c r="B75" s="4" t="s">
        <v>212</v>
      </c>
      <c r="C75" s="4" t="s">
        <v>70</v>
      </c>
      <c r="D75" s="4" t="s">
        <v>19</v>
      </c>
      <c r="E75" s="4"/>
      <c r="F75" s="4"/>
      <c r="G75" s="4" t="s">
        <v>20</v>
      </c>
      <c r="H75" s="4" t="s">
        <v>213</v>
      </c>
      <c r="I75" s="4"/>
      <c r="J75" s="4"/>
      <c r="K75" s="4"/>
      <c r="O75" t="s">
        <v>564</v>
      </c>
      <c r="P75" t="s">
        <v>602</v>
      </c>
      <c r="Q75">
        <f t="shared" si="5"/>
        <v>0</v>
      </c>
      <c r="R75">
        <f t="shared" si="6"/>
        <v>0</v>
      </c>
      <c r="S75">
        <f t="shared" si="7"/>
        <v>0</v>
      </c>
      <c r="T75">
        <f t="shared" si="8"/>
        <v>0</v>
      </c>
      <c r="U75">
        <f t="shared" si="9"/>
        <v>0</v>
      </c>
    </row>
    <row r="76" spans="1:21" ht="51">
      <c r="A76" s="3" t="s">
        <v>214</v>
      </c>
      <c r="B76" s="4" t="s">
        <v>215</v>
      </c>
      <c r="C76" s="4" t="s">
        <v>161</v>
      </c>
      <c r="D76" s="4" t="s">
        <v>30</v>
      </c>
      <c r="E76" s="4"/>
      <c r="F76" s="4"/>
      <c r="G76" s="4" t="s">
        <v>162</v>
      </c>
      <c r="H76" s="4" t="s">
        <v>216</v>
      </c>
      <c r="I76" s="4" t="s">
        <v>697</v>
      </c>
      <c r="J76" s="6" t="s">
        <v>698</v>
      </c>
      <c r="K76" s="4"/>
      <c r="O76" t="s">
        <v>564</v>
      </c>
      <c r="P76" t="s">
        <v>602</v>
      </c>
      <c r="Q76">
        <f t="shared" si="5"/>
        <v>0</v>
      </c>
      <c r="R76">
        <f t="shared" si="6"/>
        <v>0</v>
      </c>
      <c r="S76">
        <f t="shared" si="7"/>
        <v>0</v>
      </c>
      <c r="T76">
        <f t="shared" si="8"/>
        <v>0</v>
      </c>
      <c r="U76">
        <f t="shared" si="9"/>
        <v>0</v>
      </c>
    </row>
    <row r="77" spans="1:21" ht="85">
      <c r="A77" s="3" t="s">
        <v>217</v>
      </c>
      <c r="B77" s="4" t="s">
        <v>218</v>
      </c>
      <c r="C77" s="4" t="s">
        <v>29</v>
      </c>
      <c r="D77" s="4" t="s">
        <v>30</v>
      </c>
      <c r="E77" s="5">
        <v>44209</v>
      </c>
      <c r="F77" s="5">
        <v>44216</v>
      </c>
      <c r="G77" s="4" t="s">
        <v>20</v>
      </c>
      <c r="H77" s="6" t="s">
        <v>219</v>
      </c>
      <c r="I77" s="4" t="s">
        <v>759</v>
      </c>
      <c r="J77" s="4" t="s">
        <v>760</v>
      </c>
      <c r="K77" s="4" t="s">
        <v>761</v>
      </c>
      <c r="O77" t="s">
        <v>564</v>
      </c>
      <c r="P77" t="s">
        <v>602</v>
      </c>
      <c r="Q77">
        <f t="shared" si="5"/>
        <v>0</v>
      </c>
      <c r="R77">
        <f t="shared" si="6"/>
        <v>0</v>
      </c>
      <c r="S77">
        <f t="shared" si="7"/>
        <v>0</v>
      </c>
      <c r="T77">
        <f t="shared" si="8"/>
        <v>0</v>
      </c>
      <c r="U77">
        <f t="shared" si="9"/>
        <v>0</v>
      </c>
    </row>
    <row r="78" spans="1:21" ht="409.6">
      <c r="A78" s="3" t="s">
        <v>220</v>
      </c>
      <c r="B78" s="4" t="s">
        <v>221</v>
      </c>
      <c r="C78" s="4" t="s">
        <v>222</v>
      </c>
      <c r="D78" s="4" t="s">
        <v>30</v>
      </c>
      <c r="E78" s="5">
        <v>44209</v>
      </c>
      <c r="F78" s="5">
        <v>44209</v>
      </c>
      <c r="G78" s="4" t="s">
        <v>20</v>
      </c>
      <c r="H78" s="6" t="s">
        <v>223</v>
      </c>
      <c r="I78" s="4" t="s">
        <v>224</v>
      </c>
      <c r="J78" s="4" t="s">
        <v>225</v>
      </c>
      <c r="K78" s="4" t="s">
        <v>226</v>
      </c>
      <c r="O78" t="s">
        <v>564</v>
      </c>
      <c r="P78" t="s">
        <v>602</v>
      </c>
      <c r="Q78">
        <f t="shared" si="5"/>
        <v>0</v>
      </c>
      <c r="R78">
        <f t="shared" si="6"/>
        <v>0</v>
      </c>
      <c r="S78">
        <f t="shared" si="7"/>
        <v>0</v>
      </c>
      <c r="T78">
        <f t="shared" si="8"/>
        <v>0</v>
      </c>
      <c r="U78">
        <f t="shared" si="9"/>
        <v>0</v>
      </c>
    </row>
    <row r="79" spans="1:21" ht="340">
      <c r="A79" s="3" t="s">
        <v>227</v>
      </c>
      <c r="B79" s="4" t="s">
        <v>228</v>
      </c>
      <c r="C79" s="4" t="s">
        <v>29</v>
      </c>
      <c r="D79" s="4" t="s">
        <v>30</v>
      </c>
      <c r="E79" s="5">
        <v>44209</v>
      </c>
      <c r="F79" s="5">
        <v>44214</v>
      </c>
      <c r="G79" s="4" t="s">
        <v>24</v>
      </c>
      <c r="H79" s="6" t="s">
        <v>229</v>
      </c>
      <c r="I79" s="4" t="s">
        <v>558</v>
      </c>
      <c r="J79" s="4" t="s">
        <v>559</v>
      </c>
      <c r="K79" s="4" t="s">
        <v>560</v>
      </c>
      <c r="O79" t="s">
        <v>564</v>
      </c>
      <c r="P79" t="s">
        <v>602</v>
      </c>
      <c r="Q79">
        <f t="shared" si="5"/>
        <v>0</v>
      </c>
      <c r="R79">
        <f t="shared" si="6"/>
        <v>0</v>
      </c>
      <c r="S79">
        <f t="shared" si="7"/>
        <v>0</v>
      </c>
      <c r="T79">
        <f t="shared" si="8"/>
        <v>0</v>
      </c>
      <c r="U79">
        <f t="shared" si="9"/>
        <v>0</v>
      </c>
    </row>
    <row r="80" spans="1:21" ht="68">
      <c r="A80" s="3" t="s">
        <v>230</v>
      </c>
      <c r="B80" s="4" t="s">
        <v>231</v>
      </c>
      <c r="C80" s="4" t="s">
        <v>29</v>
      </c>
      <c r="D80" s="4" t="s">
        <v>30</v>
      </c>
      <c r="E80" s="5">
        <v>44209</v>
      </c>
      <c r="F80" s="5">
        <v>44216</v>
      </c>
      <c r="G80" s="4" t="s">
        <v>20</v>
      </c>
      <c r="H80" s="6" t="s">
        <v>232</v>
      </c>
      <c r="I80" s="4" t="s">
        <v>759</v>
      </c>
      <c r="J80" s="4" t="s">
        <v>760</v>
      </c>
      <c r="K80" s="4" t="s">
        <v>761</v>
      </c>
      <c r="O80" t="s">
        <v>564</v>
      </c>
      <c r="P80" t="s">
        <v>602</v>
      </c>
      <c r="Q80">
        <f t="shared" si="5"/>
        <v>0</v>
      </c>
      <c r="R80">
        <f t="shared" si="6"/>
        <v>0</v>
      </c>
      <c r="S80">
        <f t="shared" si="7"/>
        <v>0</v>
      </c>
      <c r="T80">
        <f t="shared" si="8"/>
        <v>0</v>
      </c>
      <c r="U80">
        <f t="shared" si="9"/>
        <v>0</v>
      </c>
    </row>
    <row r="81" spans="1:21" ht="409.6">
      <c r="A81" s="3" t="s">
        <v>233</v>
      </c>
      <c r="B81" s="4" t="s">
        <v>234</v>
      </c>
      <c r="C81" s="4" t="s">
        <v>145</v>
      </c>
      <c r="D81" s="4" t="s">
        <v>30</v>
      </c>
      <c r="E81" s="5">
        <v>44208</v>
      </c>
      <c r="F81" s="5">
        <v>44215</v>
      </c>
      <c r="G81" s="4" t="s">
        <v>203</v>
      </c>
      <c r="H81" s="6" t="s">
        <v>235</v>
      </c>
      <c r="I81" s="4"/>
      <c r="J81" s="6" t="s">
        <v>236</v>
      </c>
      <c r="K81" s="4" t="s">
        <v>237</v>
      </c>
      <c r="O81" t="s">
        <v>564</v>
      </c>
      <c r="P81" t="s">
        <v>602</v>
      </c>
      <c r="Q81">
        <f t="shared" si="5"/>
        <v>0</v>
      </c>
      <c r="R81">
        <f t="shared" si="6"/>
        <v>0</v>
      </c>
      <c r="S81">
        <f t="shared" si="7"/>
        <v>0</v>
      </c>
      <c r="T81">
        <f t="shared" si="8"/>
        <v>0</v>
      </c>
      <c r="U81">
        <f t="shared" si="9"/>
        <v>0</v>
      </c>
    </row>
    <row r="82" spans="1:21">
      <c r="A82" s="3" t="s">
        <v>238</v>
      </c>
      <c r="B82" s="4" t="s">
        <v>239</v>
      </c>
      <c r="C82" s="4" t="s">
        <v>222</v>
      </c>
      <c r="D82" s="4" t="s">
        <v>19</v>
      </c>
      <c r="E82" s="5">
        <v>44208</v>
      </c>
      <c r="F82" s="4"/>
      <c r="G82" s="4" t="s">
        <v>20</v>
      </c>
      <c r="H82" s="4" t="s">
        <v>240</v>
      </c>
      <c r="I82" s="4"/>
      <c r="J82" s="4" t="s">
        <v>806</v>
      </c>
      <c r="K82" s="4"/>
      <c r="O82" t="s">
        <v>564</v>
      </c>
      <c r="P82" t="s">
        <v>602</v>
      </c>
      <c r="Q82">
        <f t="shared" si="5"/>
        <v>0</v>
      </c>
      <c r="R82">
        <f t="shared" si="6"/>
        <v>0</v>
      </c>
      <c r="S82">
        <f t="shared" si="7"/>
        <v>0</v>
      </c>
      <c r="T82">
        <f t="shared" si="8"/>
        <v>0</v>
      </c>
      <c r="U82">
        <f t="shared" si="9"/>
        <v>0</v>
      </c>
    </row>
    <row r="83" spans="1:21" ht="68">
      <c r="A83" s="3" t="s">
        <v>241</v>
      </c>
      <c r="B83" s="4" t="s">
        <v>242</v>
      </c>
      <c r="C83" s="4" t="s">
        <v>222</v>
      </c>
      <c r="D83" s="4" t="s">
        <v>2</v>
      </c>
      <c r="E83" s="5">
        <v>44208</v>
      </c>
      <c r="F83" s="4"/>
      <c r="G83" s="4" t="s">
        <v>20</v>
      </c>
      <c r="H83" s="6" t="s">
        <v>243</v>
      </c>
      <c r="I83" s="4" t="s">
        <v>858</v>
      </c>
      <c r="J83" s="6" t="s">
        <v>859</v>
      </c>
      <c r="K83" s="6" t="s">
        <v>860</v>
      </c>
      <c r="O83" t="s">
        <v>564</v>
      </c>
      <c r="P83" t="s">
        <v>602</v>
      </c>
      <c r="Q83">
        <f t="shared" si="5"/>
        <v>0</v>
      </c>
      <c r="R83">
        <f t="shared" si="6"/>
        <v>0</v>
      </c>
      <c r="S83">
        <f t="shared" si="7"/>
        <v>0</v>
      </c>
      <c r="T83">
        <f t="shared" si="8"/>
        <v>0</v>
      </c>
      <c r="U83">
        <f t="shared" si="9"/>
        <v>0</v>
      </c>
    </row>
    <row r="84" spans="1:21" ht="255">
      <c r="A84" s="3" t="s">
        <v>244</v>
      </c>
      <c r="B84" s="4" t="s">
        <v>245</v>
      </c>
      <c r="C84" s="4" t="s">
        <v>807</v>
      </c>
      <c r="D84" s="4" t="s">
        <v>30</v>
      </c>
      <c r="E84" s="5">
        <v>44208</v>
      </c>
      <c r="F84" s="4"/>
      <c r="G84" s="4" t="s">
        <v>20</v>
      </c>
      <c r="H84" s="6" t="s">
        <v>246</v>
      </c>
      <c r="I84" s="6" t="s">
        <v>561</v>
      </c>
      <c r="J84" s="6" t="s">
        <v>762</v>
      </c>
      <c r="K84" s="4"/>
      <c r="O84" t="s">
        <v>564</v>
      </c>
      <c r="P84" t="s">
        <v>602</v>
      </c>
      <c r="Q84">
        <f t="shared" si="5"/>
        <v>0</v>
      </c>
      <c r="R84">
        <f t="shared" si="6"/>
        <v>0</v>
      </c>
      <c r="S84">
        <f t="shared" si="7"/>
        <v>0</v>
      </c>
      <c r="T84">
        <f t="shared" si="8"/>
        <v>0</v>
      </c>
      <c r="U84">
        <f t="shared" si="9"/>
        <v>0</v>
      </c>
    </row>
    <row r="85" spans="1:21" ht="136">
      <c r="A85" s="3" t="s">
        <v>247</v>
      </c>
      <c r="B85" s="4" t="s">
        <v>248</v>
      </c>
      <c r="C85" s="4" t="s">
        <v>145</v>
      </c>
      <c r="D85" s="4" t="s">
        <v>2</v>
      </c>
      <c r="E85" s="5">
        <v>44208</v>
      </c>
      <c r="F85" s="4"/>
      <c r="G85" s="4" t="s">
        <v>20</v>
      </c>
      <c r="H85" s="6" t="s">
        <v>249</v>
      </c>
      <c r="I85" s="4" t="s">
        <v>808</v>
      </c>
      <c r="J85" s="4" t="s">
        <v>809</v>
      </c>
      <c r="K85" s="4" t="s">
        <v>274</v>
      </c>
      <c r="O85" t="s">
        <v>564</v>
      </c>
      <c r="P85" t="s">
        <v>602</v>
      </c>
      <c r="Q85">
        <f t="shared" si="5"/>
        <v>0</v>
      </c>
      <c r="R85">
        <f t="shared" si="6"/>
        <v>0</v>
      </c>
      <c r="S85">
        <f t="shared" si="7"/>
        <v>0</v>
      </c>
      <c r="T85">
        <f t="shared" si="8"/>
        <v>0</v>
      </c>
      <c r="U85">
        <f t="shared" si="9"/>
        <v>0</v>
      </c>
    </row>
    <row r="86" spans="1:21" ht="187">
      <c r="A86" s="3" t="s">
        <v>250</v>
      </c>
      <c r="B86" s="4" t="s">
        <v>251</v>
      </c>
      <c r="C86" s="4" t="s">
        <v>135</v>
      </c>
      <c r="D86" s="4" t="s">
        <v>19</v>
      </c>
      <c r="E86" s="5">
        <v>44208</v>
      </c>
      <c r="F86" s="4"/>
      <c r="G86" s="4" t="s">
        <v>252</v>
      </c>
      <c r="H86" s="6" t="s">
        <v>253</v>
      </c>
      <c r="I86" s="6" t="s">
        <v>254</v>
      </c>
      <c r="J86" s="4"/>
      <c r="K86" s="4"/>
      <c r="O86" t="s">
        <v>564</v>
      </c>
      <c r="P86" t="s">
        <v>602</v>
      </c>
      <c r="Q86">
        <f t="shared" si="5"/>
        <v>0</v>
      </c>
      <c r="R86">
        <f t="shared" si="6"/>
        <v>0</v>
      </c>
      <c r="S86">
        <f t="shared" si="7"/>
        <v>0</v>
      </c>
      <c r="T86">
        <f t="shared" si="8"/>
        <v>0</v>
      </c>
      <c r="U86">
        <f t="shared" si="9"/>
        <v>0</v>
      </c>
    </row>
    <row r="87" spans="1:21" ht="409.6">
      <c r="A87" s="3" t="s">
        <v>255</v>
      </c>
      <c r="B87" s="4" t="s">
        <v>256</v>
      </c>
      <c r="C87" s="4" t="s">
        <v>145</v>
      </c>
      <c r="D87" s="4" t="s">
        <v>2</v>
      </c>
      <c r="E87" s="5">
        <v>44208</v>
      </c>
      <c r="F87" s="4"/>
      <c r="G87" s="4" t="s">
        <v>20</v>
      </c>
      <c r="H87" s="6" t="s">
        <v>257</v>
      </c>
      <c r="I87" s="4" t="s">
        <v>810</v>
      </c>
      <c r="J87" s="6" t="s">
        <v>811</v>
      </c>
      <c r="K87" s="4" t="s">
        <v>274</v>
      </c>
      <c r="O87" t="s">
        <v>564</v>
      </c>
      <c r="P87" t="s">
        <v>602</v>
      </c>
      <c r="Q87">
        <f t="shared" si="5"/>
        <v>0</v>
      </c>
      <c r="R87">
        <f t="shared" si="6"/>
        <v>0</v>
      </c>
      <c r="S87">
        <f t="shared" si="7"/>
        <v>0</v>
      </c>
      <c r="T87">
        <f t="shared" si="8"/>
        <v>0</v>
      </c>
      <c r="U87">
        <f t="shared" si="9"/>
        <v>0</v>
      </c>
    </row>
    <row r="88" spans="1:21" ht="187">
      <c r="A88" s="3" t="s">
        <v>258</v>
      </c>
      <c r="B88" s="4" t="s">
        <v>259</v>
      </c>
      <c r="C88" s="4" t="s">
        <v>70</v>
      </c>
      <c r="D88" s="4" t="s">
        <v>19</v>
      </c>
      <c r="E88" s="5">
        <v>44208</v>
      </c>
      <c r="F88" s="4"/>
      <c r="G88" s="4" t="s">
        <v>20</v>
      </c>
      <c r="H88" s="6" t="s">
        <v>260</v>
      </c>
      <c r="I88" s="4"/>
      <c r="J88" s="4"/>
      <c r="K88" s="4"/>
      <c r="O88" t="s">
        <v>564</v>
      </c>
      <c r="P88" t="s">
        <v>602</v>
      </c>
      <c r="Q88">
        <f t="shared" si="5"/>
        <v>0</v>
      </c>
      <c r="R88">
        <f t="shared" si="6"/>
        <v>0</v>
      </c>
      <c r="S88">
        <f t="shared" si="7"/>
        <v>0</v>
      </c>
      <c r="T88">
        <f t="shared" si="8"/>
        <v>0</v>
      </c>
      <c r="U88">
        <f t="shared" si="9"/>
        <v>0</v>
      </c>
    </row>
    <row r="89" spans="1:21" ht="372">
      <c r="A89" s="3" t="s">
        <v>261</v>
      </c>
      <c r="B89" s="4" t="s">
        <v>262</v>
      </c>
      <c r="C89" s="4" t="s">
        <v>145</v>
      </c>
      <c r="D89" s="4" t="s">
        <v>2</v>
      </c>
      <c r="E89" s="5">
        <v>44208</v>
      </c>
      <c r="F89" s="4"/>
      <c r="G89" s="4" t="s">
        <v>20</v>
      </c>
      <c r="H89" s="6" t="s">
        <v>861</v>
      </c>
      <c r="I89" s="4" t="s">
        <v>862</v>
      </c>
      <c r="J89" s="4" t="s">
        <v>863</v>
      </c>
      <c r="K89" s="4" t="s">
        <v>864</v>
      </c>
      <c r="O89" t="s">
        <v>564</v>
      </c>
      <c r="P89" t="s">
        <v>602</v>
      </c>
      <c r="Q89">
        <f t="shared" si="5"/>
        <v>0</v>
      </c>
      <c r="R89">
        <f t="shared" si="6"/>
        <v>0</v>
      </c>
      <c r="S89">
        <f t="shared" si="7"/>
        <v>0</v>
      </c>
      <c r="T89">
        <f t="shared" si="8"/>
        <v>0</v>
      </c>
      <c r="U89">
        <f t="shared" si="9"/>
        <v>0</v>
      </c>
    </row>
    <row r="90" spans="1:21" ht="68">
      <c r="A90" s="3" t="s">
        <v>264</v>
      </c>
      <c r="B90" s="4" t="s">
        <v>265</v>
      </c>
      <c r="C90" s="4" t="s">
        <v>70</v>
      </c>
      <c r="D90" s="4" t="s">
        <v>19</v>
      </c>
      <c r="E90" s="5">
        <v>44208</v>
      </c>
      <c r="F90" s="4"/>
      <c r="G90" s="4" t="s">
        <v>20</v>
      </c>
      <c r="H90" s="6" t="s">
        <v>266</v>
      </c>
      <c r="I90" s="4"/>
      <c r="J90" s="4"/>
      <c r="K90" s="4"/>
      <c r="O90" t="s">
        <v>564</v>
      </c>
      <c r="P90" t="s">
        <v>602</v>
      </c>
      <c r="Q90">
        <f t="shared" si="5"/>
        <v>0</v>
      </c>
      <c r="R90">
        <f t="shared" si="6"/>
        <v>0</v>
      </c>
      <c r="S90">
        <f t="shared" si="7"/>
        <v>0</v>
      </c>
      <c r="T90">
        <f t="shared" si="8"/>
        <v>0</v>
      </c>
      <c r="U90">
        <f t="shared" si="9"/>
        <v>0</v>
      </c>
    </row>
    <row r="91" spans="1:21" ht="153">
      <c r="A91" s="3" t="s">
        <v>267</v>
      </c>
      <c r="B91" s="4" t="s">
        <v>268</v>
      </c>
      <c r="C91" s="4" t="s">
        <v>29</v>
      </c>
      <c r="D91" s="4" t="s">
        <v>30</v>
      </c>
      <c r="E91" s="5">
        <v>44208</v>
      </c>
      <c r="F91" s="5">
        <v>44209</v>
      </c>
      <c r="G91" s="4" t="s">
        <v>24</v>
      </c>
      <c r="H91" s="6" t="s">
        <v>269</v>
      </c>
      <c r="I91" s="4"/>
      <c r="J91" s="4"/>
      <c r="K91" s="4" t="s">
        <v>270</v>
      </c>
      <c r="O91" t="s">
        <v>564</v>
      </c>
      <c r="P91" t="s">
        <v>602</v>
      </c>
      <c r="Q91">
        <f t="shared" si="5"/>
        <v>0</v>
      </c>
      <c r="R91">
        <f t="shared" si="6"/>
        <v>0</v>
      </c>
      <c r="S91">
        <f t="shared" si="7"/>
        <v>0</v>
      </c>
      <c r="T91">
        <f t="shared" si="8"/>
        <v>0</v>
      </c>
      <c r="U91">
        <f t="shared" si="9"/>
        <v>0</v>
      </c>
    </row>
    <row r="92" spans="1:21" ht="204">
      <c r="A92" s="3" t="s">
        <v>271</v>
      </c>
      <c r="B92" s="4" t="s">
        <v>272</v>
      </c>
      <c r="C92" s="4" t="s">
        <v>29</v>
      </c>
      <c r="D92" s="4" t="s">
        <v>30</v>
      </c>
      <c r="E92" s="5">
        <v>44208</v>
      </c>
      <c r="F92" s="5">
        <v>44209</v>
      </c>
      <c r="G92" s="4" t="s">
        <v>24</v>
      </c>
      <c r="H92" s="6" t="s">
        <v>273</v>
      </c>
      <c r="I92" s="4"/>
      <c r="J92" s="4"/>
      <c r="K92" s="4" t="s">
        <v>274</v>
      </c>
      <c r="O92" t="s">
        <v>564</v>
      </c>
      <c r="P92" t="s">
        <v>602</v>
      </c>
      <c r="Q92">
        <f t="shared" si="5"/>
        <v>0</v>
      </c>
      <c r="R92">
        <f t="shared" si="6"/>
        <v>0</v>
      </c>
      <c r="S92">
        <f t="shared" si="7"/>
        <v>0</v>
      </c>
      <c r="T92">
        <f t="shared" si="8"/>
        <v>0</v>
      </c>
      <c r="U92">
        <f t="shared" si="9"/>
        <v>0</v>
      </c>
    </row>
    <row r="93" spans="1:21" ht="238">
      <c r="A93" s="3" t="s">
        <v>275</v>
      </c>
      <c r="B93" s="4" t="s">
        <v>276</v>
      </c>
      <c r="C93" s="4" t="s">
        <v>29</v>
      </c>
      <c r="D93" s="4" t="s">
        <v>30</v>
      </c>
      <c r="E93" s="5">
        <v>44208</v>
      </c>
      <c r="F93" s="5">
        <v>44209</v>
      </c>
      <c r="G93" s="4" t="s">
        <v>24</v>
      </c>
      <c r="H93" s="6" t="s">
        <v>277</v>
      </c>
      <c r="I93" s="4"/>
      <c r="J93" s="4"/>
      <c r="K93" s="4" t="s">
        <v>274</v>
      </c>
      <c r="O93" t="s">
        <v>564</v>
      </c>
      <c r="P93" t="s">
        <v>602</v>
      </c>
      <c r="Q93">
        <f t="shared" si="5"/>
        <v>0</v>
      </c>
      <c r="R93">
        <f t="shared" si="6"/>
        <v>0</v>
      </c>
      <c r="S93">
        <f t="shared" si="7"/>
        <v>0</v>
      </c>
      <c r="T93">
        <f t="shared" si="8"/>
        <v>0</v>
      </c>
      <c r="U93">
        <f t="shared" si="9"/>
        <v>0</v>
      </c>
    </row>
    <row r="94" spans="1:21" ht="136">
      <c r="A94" s="3" t="s">
        <v>278</v>
      </c>
      <c r="B94" s="4" t="s">
        <v>279</v>
      </c>
      <c r="C94" s="4" t="s">
        <v>145</v>
      </c>
      <c r="D94" s="4" t="s">
        <v>2</v>
      </c>
      <c r="E94" s="5">
        <v>44208</v>
      </c>
      <c r="F94" s="4"/>
      <c r="G94" s="4" t="s">
        <v>20</v>
      </c>
      <c r="H94" s="4" t="s">
        <v>280</v>
      </c>
      <c r="I94" s="4" t="s">
        <v>812</v>
      </c>
      <c r="J94" s="6" t="s">
        <v>813</v>
      </c>
      <c r="K94" s="4" t="s">
        <v>274</v>
      </c>
      <c r="O94" t="s">
        <v>564</v>
      </c>
      <c r="P94" t="s">
        <v>602</v>
      </c>
      <c r="Q94">
        <f t="shared" si="5"/>
        <v>0</v>
      </c>
      <c r="R94">
        <f t="shared" si="6"/>
        <v>0</v>
      </c>
      <c r="S94">
        <f t="shared" si="7"/>
        <v>0</v>
      </c>
      <c r="T94">
        <f t="shared" si="8"/>
        <v>0</v>
      </c>
      <c r="U94">
        <f t="shared" si="9"/>
        <v>0</v>
      </c>
    </row>
    <row r="95" spans="1:21" ht="272">
      <c r="A95" s="3" t="s">
        <v>281</v>
      </c>
      <c r="B95" s="4" t="s">
        <v>282</v>
      </c>
      <c r="C95" s="4" t="s">
        <v>29</v>
      </c>
      <c r="D95" s="4" t="s">
        <v>30</v>
      </c>
      <c r="E95" s="5">
        <v>44208</v>
      </c>
      <c r="F95" s="5">
        <v>44209</v>
      </c>
      <c r="G95" s="4" t="s">
        <v>24</v>
      </c>
      <c r="H95" s="6" t="s">
        <v>283</v>
      </c>
      <c r="I95" s="4"/>
      <c r="J95" s="4"/>
      <c r="K95" s="4" t="s">
        <v>274</v>
      </c>
      <c r="O95" t="s">
        <v>564</v>
      </c>
      <c r="P95" t="s">
        <v>602</v>
      </c>
      <c r="Q95">
        <f t="shared" si="5"/>
        <v>0</v>
      </c>
      <c r="R95">
        <f t="shared" si="6"/>
        <v>0</v>
      </c>
      <c r="S95">
        <f t="shared" si="7"/>
        <v>0</v>
      </c>
      <c r="T95">
        <f t="shared" si="8"/>
        <v>0</v>
      </c>
      <c r="U95">
        <f t="shared" si="9"/>
        <v>0</v>
      </c>
    </row>
    <row r="96" spans="1:21" ht="68">
      <c r="A96" s="3" t="s">
        <v>287</v>
      </c>
      <c r="B96" s="4" t="s">
        <v>288</v>
      </c>
      <c r="C96" s="4" t="s">
        <v>18</v>
      </c>
      <c r="D96" s="4" t="s">
        <v>19</v>
      </c>
      <c r="E96" s="5">
        <v>44208</v>
      </c>
      <c r="F96" s="4"/>
      <c r="G96" s="4" t="s">
        <v>20</v>
      </c>
      <c r="H96" s="4" t="s">
        <v>289</v>
      </c>
      <c r="I96" s="4"/>
      <c r="J96" s="6" t="s">
        <v>290</v>
      </c>
      <c r="K96" s="4"/>
      <c r="O96" t="s">
        <v>564</v>
      </c>
      <c r="P96" t="s">
        <v>602</v>
      </c>
      <c r="Q96">
        <f t="shared" si="5"/>
        <v>0</v>
      </c>
      <c r="R96">
        <f t="shared" si="6"/>
        <v>0</v>
      </c>
      <c r="S96">
        <f t="shared" si="7"/>
        <v>0</v>
      </c>
      <c r="T96">
        <f t="shared" si="8"/>
        <v>0</v>
      </c>
      <c r="U96">
        <f t="shared" si="9"/>
        <v>0</v>
      </c>
    </row>
    <row r="97" spans="1:21" ht="238">
      <c r="A97" s="3" t="s">
        <v>291</v>
      </c>
      <c r="B97" s="4" t="s">
        <v>292</v>
      </c>
      <c r="C97" s="4" t="s">
        <v>145</v>
      </c>
      <c r="D97" s="4" t="s">
        <v>2</v>
      </c>
      <c r="E97" s="5">
        <v>44208</v>
      </c>
      <c r="F97" s="4"/>
      <c r="G97" s="4" t="s">
        <v>20</v>
      </c>
      <c r="H97" s="6" t="s">
        <v>294</v>
      </c>
      <c r="I97" s="4" t="s">
        <v>814</v>
      </c>
      <c r="J97" s="6" t="s">
        <v>510</v>
      </c>
      <c r="K97" s="4" t="s">
        <v>274</v>
      </c>
      <c r="O97" t="s">
        <v>564</v>
      </c>
      <c r="P97" t="s">
        <v>602</v>
      </c>
      <c r="Q97">
        <f t="shared" si="5"/>
        <v>0</v>
      </c>
      <c r="R97">
        <f t="shared" si="6"/>
        <v>0</v>
      </c>
      <c r="S97">
        <f t="shared" si="7"/>
        <v>0</v>
      </c>
      <c r="T97">
        <f t="shared" si="8"/>
        <v>0</v>
      </c>
      <c r="U97">
        <f t="shared" si="9"/>
        <v>0</v>
      </c>
    </row>
    <row r="98" spans="1:21" ht="102">
      <c r="A98" s="3" t="s">
        <v>295</v>
      </c>
      <c r="B98" s="4" t="s">
        <v>296</v>
      </c>
      <c r="C98" s="4" t="s">
        <v>70</v>
      </c>
      <c r="D98" s="4" t="s">
        <v>19</v>
      </c>
      <c r="E98" s="5">
        <v>44207</v>
      </c>
      <c r="F98" s="4"/>
      <c r="G98" s="4" t="s">
        <v>20</v>
      </c>
      <c r="H98" s="6" t="s">
        <v>297</v>
      </c>
      <c r="I98" s="4"/>
      <c r="J98" s="4"/>
      <c r="K98" s="4"/>
      <c r="O98" t="s">
        <v>564</v>
      </c>
      <c r="P98" t="s">
        <v>602</v>
      </c>
      <c r="Q98">
        <f t="shared" si="5"/>
        <v>0</v>
      </c>
      <c r="R98">
        <f t="shared" si="6"/>
        <v>0</v>
      </c>
      <c r="S98">
        <f t="shared" si="7"/>
        <v>0</v>
      </c>
      <c r="T98">
        <f t="shared" si="8"/>
        <v>0</v>
      </c>
      <c r="U98">
        <f t="shared" si="9"/>
        <v>0</v>
      </c>
    </row>
    <row r="99" spans="1:21">
      <c r="A99" s="3" t="s">
        <v>298</v>
      </c>
      <c r="B99" s="4" t="s">
        <v>299</v>
      </c>
      <c r="C99" s="4" t="s">
        <v>60</v>
      </c>
      <c r="D99" s="4" t="s">
        <v>30</v>
      </c>
      <c r="E99" s="5">
        <v>44207</v>
      </c>
      <c r="F99" s="4"/>
      <c r="G99" s="4" t="s">
        <v>20</v>
      </c>
      <c r="H99" s="4" t="s">
        <v>300</v>
      </c>
      <c r="I99" s="4"/>
      <c r="J99" s="4" t="s">
        <v>301</v>
      </c>
      <c r="K99" s="4" t="s">
        <v>42</v>
      </c>
      <c r="O99" t="s">
        <v>564</v>
      </c>
      <c r="P99" t="s">
        <v>602</v>
      </c>
      <c r="Q99">
        <f t="shared" si="5"/>
        <v>0</v>
      </c>
      <c r="R99">
        <f t="shared" si="6"/>
        <v>0</v>
      </c>
      <c r="S99">
        <f t="shared" si="7"/>
        <v>0</v>
      </c>
      <c r="T99">
        <f t="shared" si="8"/>
        <v>0</v>
      </c>
      <c r="U99">
        <f t="shared" si="9"/>
        <v>0</v>
      </c>
    </row>
    <row r="100" spans="1:21">
      <c r="A100" s="3" t="s">
        <v>302</v>
      </c>
      <c r="B100" s="4" t="s">
        <v>303</v>
      </c>
      <c r="C100" s="4" t="s">
        <v>34</v>
      </c>
      <c r="D100" s="4" t="s">
        <v>30</v>
      </c>
      <c r="E100" s="5">
        <v>44207</v>
      </c>
      <c r="F100" s="4"/>
      <c r="G100" s="4" t="s">
        <v>45</v>
      </c>
      <c r="H100" s="4" t="s">
        <v>304</v>
      </c>
      <c r="I100" s="4"/>
      <c r="J100" s="4"/>
      <c r="K100" s="4" t="s">
        <v>42</v>
      </c>
      <c r="O100" t="s">
        <v>564</v>
      </c>
      <c r="P100" t="s">
        <v>602</v>
      </c>
      <c r="Q100">
        <f t="shared" si="5"/>
        <v>0</v>
      </c>
      <c r="R100">
        <f t="shared" si="6"/>
        <v>0</v>
      </c>
      <c r="S100">
        <f t="shared" si="7"/>
        <v>0</v>
      </c>
      <c r="T100">
        <f t="shared" si="8"/>
        <v>0</v>
      </c>
      <c r="U100">
        <f t="shared" si="9"/>
        <v>0</v>
      </c>
    </row>
    <row r="101" spans="1:21">
      <c r="A101" s="3" t="s">
        <v>312</v>
      </c>
      <c r="B101" s="4" t="s">
        <v>313</v>
      </c>
      <c r="C101" s="4" t="s">
        <v>18</v>
      </c>
      <c r="D101" s="4" t="s">
        <v>30</v>
      </c>
      <c r="E101" s="5">
        <v>44207</v>
      </c>
      <c r="F101" s="5">
        <v>44215</v>
      </c>
      <c r="G101" s="4" t="s">
        <v>45</v>
      </c>
      <c r="H101" s="4" t="s">
        <v>314</v>
      </c>
      <c r="I101" s="4"/>
      <c r="J101" s="4"/>
      <c r="K101" s="4"/>
      <c r="O101" t="s">
        <v>564</v>
      </c>
      <c r="P101" t="s">
        <v>602</v>
      </c>
      <c r="Q101">
        <f t="shared" si="5"/>
        <v>0</v>
      </c>
      <c r="R101">
        <f t="shared" si="6"/>
        <v>0</v>
      </c>
      <c r="S101">
        <f t="shared" si="7"/>
        <v>0</v>
      </c>
      <c r="T101">
        <f t="shared" si="8"/>
        <v>0</v>
      </c>
      <c r="U101">
        <f t="shared" si="9"/>
        <v>0</v>
      </c>
    </row>
    <row r="102" spans="1:21" ht="102">
      <c r="A102" s="3" t="s">
        <v>318</v>
      </c>
      <c r="B102" s="4" t="s">
        <v>319</v>
      </c>
      <c r="C102" s="4" t="s">
        <v>60</v>
      </c>
      <c r="D102" s="4" t="s">
        <v>30</v>
      </c>
      <c r="E102" s="5">
        <v>44207</v>
      </c>
      <c r="F102" s="4"/>
      <c r="G102" s="4" t="s">
        <v>20</v>
      </c>
      <c r="H102" s="6" t="s">
        <v>320</v>
      </c>
      <c r="I102" s="4" t="s">
        <v>321</v>
      </c>
      <c r="J102" s="4" t="s">
        <v>322</v>
      </c>
      <c r="K102" s="4" t="s">
        <v>323</v>
      </c>
      <c r="O102" t="s">
        <v>564</v>
      </c>
      <c r="P102" t="s">
        <v>602</v>
      </c>
      <c r="Q102">
        <f t="shared" si="5"/>
        <v>0</v>
      </c>
      <c r="R102">
        <f t="shared" si="6"/>
        <v>0</v>
      </c>
      <c r="S102">
        <f t="shared" si="7"/>
        <v>0</v>
      </c>
      <c r="T102">
        <f t="shared" si="8"/>
        <v>0</v>
      </c>
      <c r="U102">
        <f t="shared" si="9"/>
        <v>0</v>
      </c>
    </row>
    <row r="103" spans="1:21" ht="68">
      <c r="A103" s="3" t="s">
        <v>324</v>
      </c>
      <c r="B103" s="4" t="s">
        <v>325</v>
      </c>
      <c r="C103" s="4" t="s">
        <v>60</v>
      </c>
      <c r="D103" s="4" t="s">
        <v>30</v>
      </c>
      <c r="E103" s="5">
        <v>44207</v>
      </c>
      <c r="F103" s="4"/>
      <c r="G103" s="4" t="s">
        <v>20</v>
      </c>
      <c r="H103" s="6" t="s">
        <v>326</v>
      </c>
      <c r="I103" s="6" t="s">
        <v>327</v>
      </c>
      <c r="J103" s="4" t="s">
        <v>328</v>
      </c>
      <c r="K103" s="4" t="s">
        <v>329</v>
      </c>
      <c r="O103" t="s">
        <v>564</v>
      </c>
      <c r="P103" t="s">
        <v>602</v>
      </c>
      <c r="Q103">
        <f t="shared" si="5"/>
        <v>0</v>
      </c>
      <c r="R103">
        <f t="shared" si="6"/>
        <v>0</v>
      </c>
      <c r="S103">
        <f t="shared" si="7"/>
        <v>0</v>
      </c>
      <c r="T103">
        <f t="shared" si="8"/>
        <v>0</v>
      </c>
      <c r="U103">
        <f t="shared" si="9"/>
        <v>0</v>
      </c>
    </row>
    <row r="104" spans="1:21" ht="153">
      <c r="A104" s="3" t="s">
        <v>330</v>
      </c>
      <c r="B104" s="4" t="s">
        <v>331</v>
      </c>
      <c r="C104" s="4" t="s">
        <v>332</v>
      </c>
      <c r="D104" s="4" t="s">
        <v>30</v>
      </c>
      <c r="E104" s="5">
        <v>44207</v>
      </c>
      <c r="F104" s="4"/>
      <c r="G104" s="4" t="s">
        <v>20</v>
      </c>
      <c r="H104" s="4" t="s">
        <v>333</v>
      </c>
      <c r="I104" s="6" t="s">
        <v>334</v>
      </c>
      <c r="J104" s="6" t="s">
        <v>335</v>
      </c>
      <c r="K104" s="4" t="s">
        <v>336</v>
      </c>
      <c r="O104" t="s">
        <v>564</v>
      </c>
      <c r="P104" t="s">
        <v>602</v>
      </c>
      <c r="Q104">
        <f t="shared" si="5"/>
        <v>0</v>
      </c>
      <c r="R104">
        <f t="shared" si="6"/>
        <v>0</v>
      </c>
      <c r="S104">
        <f t="shared" si="7"/>
        <v>0</v>
      </c>
      <c r="T104">
        <f t="shared" si="8"/>
        <v>0</v>
      </c>
      <c r="U104">
        <f t="shared" si="9"/>
        <v>0</v>
      </c>
    </row>
    <row r="105" spans="1:21" ht="409.6">
      <c r="A105" s="3" t="s">
        <v>340</v>
      </c>
      <c r="B105" s="4" t="s">
        <v>341</v>
      </c>
      <c r="C105" s="4" t="s">
        <v>94</v>
      </c>
      <c r="D105" s="4" t="s">
        <v>19</v>
      </c>
      <c r="E105" s="5">
        <v>44206</v>
      </c>
      <c r="F105" s="4"/>
      <c r="G105" s="4" t="s">
        <v>45</v>
      </c>
      <c r="H105" s="6" t="s">
        <v>815</v>
      </c>
      <c r="I105" s="4"/>
      <c r="J105" s="4"/>
      <c r="K105" s="4" t="s">
        <v>42</v>
      </c>
      <c r="O105" t="s">
        <v>564</v>
      </c>
      <c r="P105" t="s">
        <v>602</v>
      </c>
      <c r="Q105">
        <f t="shared" si="5"/>
        <v>0</v>
      </c>
      <c r="R105">
        <f t="shared" si="6"/>
        <v>0</v>
      </c>
      <c r="S105">
        <f t="shared" si="7"/>
        <v>0</v>
      </c>
      <c r="T105">
        <f t="shared" si="8"/>
        <v>0</v>
      </c>
      <c r="U105">
        <f t="shared" si="9"/>
        <v>0</v>
      </c>
    </row>
    <row r="106" spans="1:21">
      <c r="A106" s="3" t="s">
        <v>355</v>
      </c>
      <c r="B106" s="4" t="s">
        <v>356</v>
      </c>
      <c r="C106" s="4" t="s">
        <v>18</v>
      </c>
      <c r="D106" s="4" t="s">
        <v>19</v>
      </c>
      <c r="E106" s="5">
        <v>44206</v>
      </c>
      <c r="F106" s="4"/>
      <c r="G106" s="4" t="s">
        <v>45</v>
      </c>
      <c r="H106" s="4" t="s">
        <v>357</v>
      </c>
      <c r="I106" s="4"/>
      <c r="J106" s="4"/>
      <c r="K106" s="4"/>
      <c r="O106" t="s">
        <v>564</v>
      </c>
      <c r="P106" t="s">
        <v>602</v>
      </c>
      <c r="Q106">
        <f t="shared" si="5"/>
        <v>0</v>
      </c>
      <c r="R106">
        <f t="shared" si="6"/>
        <v>0</v>
      </c>
      <c r="S106">
        <f t="shared" si="7"/>
        <v>0</v>
      </c>
      <c r="T106">
        <f t="shared" si="8"/>
        <v>0</v>
      </c>
      <c r="U106">
        <f t="shared" si="9"/>
        <v>0</v>
      </c>
    </row>
    <row r="107" spans="1:21">
      <c r="A107" s="3" t="s">
        <v>360</v>
      </c>
      <c r="B107" s="4" t="s">
        <v>361</v>
      </c>
      <c r="C107" s="4" t="s">
        <v>29</v>
      </c>
      <c r="D107" s="4" t="s">
        <v>30</v>
      </c>
      <c r="E107" s="5">
        <v>44206</v>
      </c>
      <c r="F107" s="4"/>
      <c r="G107" s="4" t="s">
        <v>20</v>
      </c>
      <c r="H107" s="4" t="s">
        <v>362</v>
      </c>
      <c r="I107" s="4"/>
      <c r="J107" s="4"/>
      <c r="K107" s="4"/>
      <c r="O107" t="s">
        <v>564</v>
      </c>
      <c r="P107" t="s">
        <v>602</v>
      </c>
      <c r="Q107">
        <f t="shared" si="5"/>
        <v>0</v>
      </c>
      <c r="R107">
        <f t="shared" si="6"/>
        <v>0</v>
      </c>
      <c r="S107">
        <f t="shared" si="7"/>
        <v>0</v>
      </c>
      <c r="T107">
        <f t="shared" si="8"/>
        <v>0</v>
      </c>
      <c r="U107">
        <f t="shared" si="9"/>
        <v>0</v>
      </c>
    </row>
    <row r="108" spans="1:21">
      <c r="A108" s="3" t="s">
        <v>366</v>
      </c>
      <c r="B108" s="4" t="s">
        <v>367</v>
      </c>
      <c r="C108" s="4" t="s">
        <v>169</v>
      </c>
      <c r="D108" s="4" t="s">
        <v>30</v>
      </c>
      <c r="E108" s="5">
        <v>44206</v>
      </c>
      <c r="F108" s="5">
        <v>44208</v>
      </c>
      <c r="G108" s="4" t="s">
        <v>20</v>
      </c>
      <c r="H108" s="4" t="s">
        <v>103</v>
      </c>
      <c r="I108" s="4"/>
      <c r="J108" s="4"/>
      <c r="K108" s="4"/>
      <c r="O108" t="s">
        <v>564</v>
      </c>
      <c r="P108" t="s">
        <v>602</v>
      </c>
      <c r="Q108">
        <f t="shared" si="5"/>
        <v>0</v>
      </c>
      <c r="R108">
        <f t="shared" si="6"/>
        <v>0</v>
      </c>
      <c r="S108">
        <f t="shared" si="7"/>
        <v>0</v>
      </c>
      <c r="T108">
        <f t="shared" si="8"/>
        <v>0</v>
      </c>
      <c r="U108">
        <f t="shared" si="9"/>
        <v>0</v>
      </c>
    </row>
    <row r="109" spans="1:21" ht="68">
      <c r="A109" s="3" t="s">
        <v>375</v>
      </c>
      <c r="B109" s="4" t="s">
        <v>376</v>
      </c>
      <c r="C109" s="4" t="s">
        <v>18</v>
      </c>
      <c r="D109" s="4" t="s">
        <v>30</v>
      </c>
      <c r="E109" s="5">
        <v>44206</v>
      </c>
      <c r="F109" s="4"/>
      <c r="G109" s="4" t="s">
        <v>24</v>
      </c>
      <c r="H109" s="6" t="s">
        <v>377</v>
      </c>
      <c r="I109" s="4"/>
      <c r="J109" s="4"/>
      <c r="K109" s="4" t="s">
        <v>378</v>
      </c>
      <c r="O109" t="s">
        <v>564</v>
      </c>
      <c r="P109" t="s">
        <v>602</v>
      </c>
      <c r="Q109">
        <f t="shared" si="5"/>
        <v>0</v>
      </c>
      <c r="R109">
        <f t="shared" si="6"/>
        <v>0</v>
      </c>
      <c r="S109">
        <f t="shared" si="7"/>
        <v>0</v>
      </c>
      <c r="T109">
        <f t="shared" si="8"/>
        <v>0</v>
      </c>
      <c r="U109">
        <f t="shared" si="9"/>
        <v>0</v>
      </c>
    </row>
    <row r="110" spans="1:21" ht="102">
      <c r="A110" s="3" t="s">
        <v>379</v>
      </c>
      <c r="B110" s="4" t="s">
        <v>380</v>
      </c>
      <c r="C110" s="4" t="s">
        <v>29</v>
      </c>
      <c r="D110" s="4" t="s">
        <v>30</v>
      </c>
      <c r="E110" s="5">
        <v>44206</v>
      </c>
      <c r="F110" s="5">
        <v>44215</v>
      </c>
      <c r="G110" s="4" t="s">
        <v>24</v>
      </c>
      <c r="H110" s="6" t="s">
        <v>382</v>
      </c>
      <c r="I110" s="4"/>
      <c r="J110" s="4"/>
      <c r="K110" s="4" t="s">
        <v>383</v>
      </c>
      <c r="O110" t="s">
        <v>564</v>
      </c>
      <c r="P110" t="s">
        <v>602</v>
      </c>
      <c r="Q110">
        <f t="shared" si="5"/>
        <v>0</v>
      </c>
      <c r="R110">
        <f t="shared" si="6"/>
        <v>0</v>
      </c>
      <c r="S110">
        <f t="shared" si="7"/>
        <v>0</v>
      </c>
      <c r="T110">
        <f t="shared" si="8"/>
        <v>0</v>
      </c>
      <c r="U110">
        <f t="shared" si="9"/>
        <v>0</v>
      </c>
    </row>
    <row r="111" spans="1:21" ht="51">
      <c r="A111" s="3" t="s">
        <v>384</v>
      </c>
      <c r="B111" s="4" t="s">
        <v>385</v>
      </c>
      <c r="C111" s="4" t="s">
        <v>332</v>
      </c>
      <c r="D111" s="4" t="s">
        <v>30</v>
      </c>
      <c r="E111" s="4"/>
      <c r="F111" s="5">
        <v>44207</v>
      </c>
      <c r="G111" s="4" t="s">
        <v>20</v>
      </c>
      <c r="H111" s="6" t="s">
        <v>386</v>
      </c>
      <c r="I111" s="6" t="s">
        <v>387</v>
      </c>
      <c r="J111" s="4" t="s">
        <v>388</v>
      </c>
      <c r="K111" s="4" t="s">
        <v>389</v>
      </c>
      <c r="O111" t="s">
        <v>564</v>
      </c>
      <c r="P111" t="s">
        <v>602</v>
      </c>
      <c r="Q111">
        <f t="shared" si="5"/>
        <v>0</v>
      </c>
      <c r="R111">
        <f t="shared" si="6"/>
        <v>0</v>
      </c>
      <c r="S111">
        <f t="shared" si="7"/>
        <v>0</v>
      </c>
      <c r="T111">
        <f t="shared" si="8"/>
        <v>0</v>
      </c>
      <c r="U111">
        <f t="shared" si="9"/>
        <v>0</v>
      </c>
    </row>
    <row r="112" spans="1:21" ht="136">
      <c r="A112" s="3" t="s">
        <v>390</v>
      </c>
      <c r="B112" s="4" t="s">
        <v>391</v>
      </c>
      <c r="C112" s="4" t="s">
        <v>332</v>
      </c>
      <c r="D112" s="4" t="s">
        <v>30</v>
      </c>
      <c r="E112" s="5">
        <v>44206</v>
      </c>
      <c r="F112" s="5">
        <v>44207</v>
      </c>
      <c r="G112" s="4" t="s">
        <v>20</v>
      </c>
      <c r="H112" s="6" t="s">
        <v>392</v>
      </c>
      <c r="I112" s="4" t="s">
        <v>393</v>
      </c>
      <c r="J112" s="4" t="s">
        <v>394</v>
      </c>
      <c r="K112" s="4" t="s">
        <v>389</v>
      </c>
      <c r="O112" t="s">
        <v>564</v>
      </c>
      <c r="P112" t="s">
        <v>602</v>
      </c>
      <c r="Q112">
        <f t="shared" si="5"/>
        <v>0</v>
      </c>
      <c r="R112">
        <f t="shared" si="6"/>
        <v>0</v>
      </c>
      <c r="S112">
        <f t="shared" si="7"/>
        <v>0</v>
      </c>
      <c r="T112">
        <f t="shared" si="8"/>
        <v>0</v>
      </c>
      <c r="U112">
        <f t="shared" si="9"/>
        <v>0</v>
      </c>
    </row>
    <row r="113" spans="1:21" ht="68">
      <c r="A113" s="3" t="s">
        <v>395</v>
      </c>
      <c r="B113" s="4" t="s">
        <v>396</v>
      </c>
      <c r="C113" s="4" t="s">
        <v>332</v>
      </c>
      <c r="D113" s="4" t="s">
        <v>30</v>
      </c>
      <c r="E113" s="5">
        <v>44207</v>
      </c>
      <c r="F113" s="5">
        <v>44207</v>
      </c>
      <c r="G113" s="4" t="s">
        <v>20</v>
      </c>
      <c r="H113" s="4" t="s">
        <v>397</v>
      </c>
      <c r="I113" s="6" t="s">
        <v>398</v>
      </c>
      <c r="J113" s="6" t="s">
        <v>399</v>
      </c>
      <c r="K113" s="4" t="s">
        <v>389</v>
      </c>
      <c r="O113" t="s">
        <v>564</v>
      </c>
      <c r="P113" t="s">
        <v>602</v>
      </c>
      <c r="Q113">
        <f t="shared" si="5"/>
        <v>0</v>
      </c>
      <c r="R113">
        <f t="shared" si="6"/>
        <v>0</v>
      </c>
      <c r="S113">
        <f t="shared" si="7"/>
        <v>0</v>
      </c>
      <c r="T113">
        <f t="shared" si="8"/>
        <v>0</v>
      </c>
      <c r="U113">
        <f t="shared" si="9"/>
        <v>0</v>
      </c>
    </row>
    <row r="114" spans="1:21">
      <c r="A114" s="3" t="s">
        <v>403</v>
      </c>
      <c r="B114" s="4" t="s">
        <v>404</v>
      </c>
      <c r="C114" s="4" t="s">
        <v>29</v>
      </c>
      <c r="D114" s="4" t="s">
        <v>30</v>
      </c>
      <c r="E114" s="5">
        <v>44206</v>
      </c>
      <c r="F114" s="5">
        <v>44215</v>
      </c>
      <c r="G114" s="4" t="s">
        <v>24</v>
      </c>
      <c r="H114" s="4" t="s">
        <v>405</v>
      </c>
      <c r="I114" s="4"/>
      <c r="J114" s="4"/>
      <c r="K114" s="4" t="s">
        <v>378</v>
      </c>
      <c r="O114" t="s">
        <v>564</v>
      </c>
      <c r="P114" t="s">
        <v>602</v>
      </c>
      <c r="Q114">
        <f t="shared" si="5"/>
        <v>0</v>
      </c>
      <c r="R114">
        <f t="shared" si="6"/>
        <v>0</v>
      </c>
      <c r="S114">
        <f t="shared" si="7"/>
        <v>0</v>
      </c>
      <c r="T114">
        <f t="shared" si="8"/>
        <v>0</v>
      </c>
      <c r="U114">
        <f t="shared" si="9"/>
        <v>0</v>
      </c>
    </row>
    <row r="115" spans="1:21" ht="102">
      <c r="A115" s="3" t="s">
        <v>406</v>
      </c>
      <c r="B115" s="4" t="s">
        <v>407</v>
      </c>
      <c r="C115" s="4" t="s">
        <v>169</v>
      </c>
      <c r="D115" s="4" t="s">
        <v>30</v>
      </c>
      <c r="E115" s="5">
        <v>44206</v>
      </c>
      <c r="F115" s="5">
        <v>44209</v>
      </c>
      <c r="G115" s="4" t="s">
        <v>20</v>
      </c>
      <c r="H115" s="6" t="s">
        <v>408</v>
      </c>
      <c r="I115" s="4"/>
      <c r="J115" s="4"/>
      <c r="K115" s="4"/>
      <c r="O115" t="s">
        <v>564</v>
      </c>
      <c r="P115" t="s">
        <v>602</v>
      </c>
      <c r="Q115">
        <f t="shared" si="5"/>
        <v>0</v>
      </c>
      <c r="R115">
        <f t="shared" si="6"/>
        <v>0</v>
      </c>
      <c r="S115">
        <f t="shared" si="7"/>
        <v>0</v>
      </c>
      <c r="T115">
        <f t="shared" si="8"/>
        <v>0</v>
      </c>
      <c r="U115">
        <f t="shared" si="9"/>
        <v>0</v>
      </c>
    </row>
    <row r="116" spans="1:21" ht="136">
      <c r="A116" s="3" t="s">
        <v>409</v>
      </c>
      <c r="B116" s="4" t="s">
        <v>410</v>
      </c>
      <c r="C116" s="4" t="s">
        <v>29</v>
      </c>
      <c r="D116" s="4" t="s">
        <v>30</v>
      </c>
      <c r="E116" s="5">
        <v>44206</v>
      </c>
      <c r="F116" s="5">
        <v>44208</v>
      </c>
      <c r="G116" s="4" t="s">
        <v>20</v>
      </c>
      <c r="H116" s="6" t="s">
        <v>411</v>
      </c>
      <c r="I116" s="4"/>
      <c r="J116" s="4"/>
      <c r="K116" s="4"/>
      <c r="O116" t="s">
        <v>564</v>
      </c>
      <c r="P116" t="s">
        <v>602</v>
      </c>
      <c r="Q116">
        <f t="shared" si="5"/>
        <v>0</v>
      </c>
      <c r="R116">
        <f t="shared" si="6"/>
        <v>0</v>
      </c>
      <c r="S116">
        <f t="shared" si="7"/>
        <v>0</v>
      </c>
      <c r="T116">
        <f t="shared" si="8"/>
        <v>0</v>
      </c>
      <c r="U116">
        <f t="shared" si="9"/>
        <v>0</v>
      </c>
    </row>
    <row r="117" spans="1:21">
      <c r="A117" s="3" t="s">
        <v>412</v>
      </c>
      <c r="B117" s="4" t="s">
        <v>413</v>
      </c>
      <c r="C117" s="4" t="s">
        <v>414</v>
      </c>
      <c r="D117" s="4" t="s">
        <v>30</v>
      </c>
      <c r="E117" s="5">
        <v>44205</v>
      </c>
      <c r="F117" s="5">
        <v>44214</v>
      </c>
      <c r="G117" s="4" t="s">
        <v>20</v>
      </c>
      <c r="H117" s="4" t="s">
        <v>103</v>
      </c>
      <c r="I117" s="4"/>
      <c r="J117" s="4"/>
      <c r="K117" s="4" t="s">
        <v>415</v>
      </c>
      <c r="O117" t="s">
        <v>564</v>
      </c>
      <c r="P117" t="s">
        <v>602</v>
      </c>
      <c r="Q117">
        <f t="shared" si="5"/>
        <v>0</v>
      </c>
      <c r="R117">
        <f t="shared" si="6"/>
        <v>0</v>
      </c>
      <c r="S117">
        <f t="shared" si="7"/>
        <v>0</v>
      </c>
      <c r="T117">
        <f t="shared" si="8"/>
        <v>0</v>
      </c>
      <c r="U117">
        <f t="shared" si="9"/>
        <v>0</v>
      </c>
    </row>
    <row r="118" spans="1:21" ht="306">
      <c r="A118" s="3" t="s">
        <v>416</v>
      </c>
      <c r="B118" s="4" t="s">
        <v>417</v>
      </c>
      <c r="C118" s="4" t="s">
        <v>145</v>
      </c>
      <c r="D118" s="4" t="s">
        <v>30</v>
      </c>
      <c r="E118" s="5">
        <v>44205</v>
      </c>
      <c r="F118" s="5">
        <v>44211</v>
      </c>
      <c r="G118" s="4" t="s">
        <v>203</v>
      </c>
      <c r="H118" s="4" t="s">
        <v>418</v>
      </c>
      <c r="I118" s="4"/>
      <c r="J118" s="6" t="s">
        <v>419</v>
      </c>
      <c r="K118" s="4" t="s">
        <v>237</v>
      </c>
      <c r="O118" t="s">
        <v>564</v>
      </c>
      <c r="P118" t="s">
        <v>602</v>
      </c>
      <c r="Q118">
        <f t="shared" si="5"/>
        <v>0</v>
      </c>
      <c r="R118">
        <f t="shared" si="6"/>
        <v>0</v>
      </c>
      <c r="S118">
        <f t="shared" si="7"/>
        <v>0</v>
      </c>
      <c r="T118">
        <f t="shared" si="8"/>
        <v>0</v>
      </c>
      <c r="U118">
        <f t="shared" si="9"/>
        <v>0</v>
      </c>
    </row>
    <row r="119" spans="1:21" ht="409.6">
      <c r="A119" s="3" t="s">
        <v>420</v>
      </c>
      <c r="B119" s="4" t="s">
        <v>421</v>
      </c>
      <c r="C119" s="4" t="s">
        <v>690</v>
      </c>
      <c r="D119" s="4" t="s">
        <v>146</v>
      </c>
      <c r="E119" s="5">
        <v>44205</v>
      </c>
      <c r="F119" s="4"/>
      <c r="G119" s="4" t="s">
        <v>20</v>
      </c>
      <c r="H119" s="4" t="s">
        <v>422</v>
      </c>
      <c r="I119" s="6" t="s">
        <v>563</v>
      </c>
      <c r="J119" s="6" t="s">
        <v>424</v>
      </c>
      <c r="K119" s="4" t="s">
        <v>425</v>
      </c>
      <c r="O119" t="s">
        <v>564</v>
      </c>
      <c r="P119" t="s">
        <v>602</v>
      </c>
      <c r="Q119">
        <f t="shared" si="5"/>
        <v>0</v>
      </c>
      <c r="R119">
        <f t="shared" si="6"/>
        <v>0</v>
      </c>
      <c r="S119">
        <f t="shared" si="7"/>
        <v>0</v>
      </c>
      <c r="T119">
        <f t="shared" si="8"/>
        <v>0</v>
      </c>
      <c r="U119">
        <f t="shared" si="9"/>
        <v>0</v>
      </c>
    </row>
    <row r="120" spans="1:21">
      <c r="A120" s="3" t="s">
        <v>426</v>
      </c>
      <c r="B120" s="4" t="s">
        <v>427</v>
      </c>
      <c r="C120" s="4" t="s">
        <v>29</v>
      </c>
      <c r="D120" s="4" t="s">
        <v>30</v>
      </c>
      <c r="E120" s="5">
        <v>44205</v>
      </c>
      <c r="F120" s="5">
        <v>44207</v>
      </c>
      <c r="G120" s="4" t="s">
        <v>20</v>
      </c>
      <c r="H120" s="4" t="s">
        <v>428</v>
      </c>
      <c r="I120" s="4"/>
      <c r="J120" s="4"/>
      <c r="K120" s="4" t="s">
        <v>429</v>
      </c>
      <c r="O120" t="s">
        <v>564</v>
      </c>
      <c r="P120" t="s">
        <v>602</v>
      </c>
      <c r="Q120">
        <f t="shared" si="5"/>
        <v>0</v>
      </c>
      <c r="R120">
        <f t="shared" si="6"/>
        <v>0</v>
      </c>
      <c r="S120">
        <f t="shared" si="7"/>
        <v>0</v>
      </c>
      <c r="T120">
        <f t="shared" si="8"/>
        <v>0</v>
      </c>
      <c r="U120">
        <f t="shared" si="9"/>
        <v>0</v>
      </c>
    </row>
    <row r="121" spans="1:21">
      <c r="A121" s="3" t="s">
        <v>430</v>
      </c>
      <c r="B121" s="4" t="s">
        <v>431</v>
      </c>
      <c r="C121" s="4" t="s">
        <v>29</v>
      </c>
      <c r="D121" s="4" t="s">
        <v>30</v>
      </c>
      <c r="E121" s="5">
        <v>44205</v>
      </c>
      <c r="F121" s="5">
        <v>44207</v>
      </c>
      <c r="G121" s="4" t="s">
        <v>20</v>
      </c>
      <c r="H121" s="4" t="s">
        <v>103</v>
      </c>
      <c r="I121" s="4"/>
      <c r="J121" s="4"/>
      <c r="K121" s="4" t="s">
        <v>104</v>
      </c>
      <c r="O121" t="s">
        <v>564</v>
      </c>
      <c r="P121" t="s">
        <v>602</v>
      </c>
      <c r="Q121">
        <f t="shared" si="5"/>
        <v>0</v>
      </c>
      <c r="R121">
        <f t="shared" si="6"/>
        <v>0</v>
      </c>
      <c r="S121">
        <f t="shared" si="7"/>
        <v>0</v>
      </c>
      <c r="T121">
        <f t="shared" si="8"/>
        <v>0</v>
      </c>
      <c r="U121">
        <f t="shared" si="9"/>
        <v>0</v>
      </c>
    </row>
    <row r="122" spans="1:21">
      <c r="A122" s="3" t="s">
        <v>432</v>
      </c>
      <c r="B122" s="4" t="s">
        <v>433</v>
      </c>
      <c r="C122" s="4" t="s">
        <v>414</v>
      </c>
      <c r="D122" s="4" t="s">
        <v>30</v>
      </c>
      <c r="E122" s="5">
        <v>44205</v>
      </c>
      <c r="F122" s="5">
        <v>44216</v>
      </c>
      <c r="G122" s="4" t="s">
        <v>20</v>
      </c>
      <c r="H122" s="4" t="s">
        <v>434</v>
      </c>
      <c r="I122" s="4"/>
      <c r="J122" s="4"/>
      <c r="K122" s="4"/>
      <c r="O122" t="s">
        <v>564</v>
      </c>
      <c r="P122" t="s">
        <v>602</v>
      </c>
      <c r="Q122">
        <f t="shared" si="5"/>
        <v>0</v>
      </c>
      <c r="R122">
        <f t="shared" si="6"/>
        <v>0</v>
      </c>
      <c r="S122">
        <f t="shared" si="7"/>
        <v>0</v>
      </c>
      <c r="T122">
        <f t="shared" si="8"/>
        <v>0</v>
      </c>
      <c r="U122">
        <f t="shared" si="9"/>
        <v>0</v>
      </c>
    </row>
    <row r="123" spans="1:21" ht="119">
      <c r="A123" s="3" t="s">
        <v>435</v>
      </c>
      <c r="B123" s="4" t="s">
        <v>436</v>
      </c>
      <c r="C123" s="4" t="s">
        <v>414</v>
      </c>
      <c r="D123" s="4" t="s">
        <v>30</v>
      </c>
      <c r="E123" s="5">
        <v>44205</v>
      </c>
      <c r="F123" s="4"/>
      <c r="G123" s="4" t="s">
        <v>20</v>
      </c>
      <c r="H123" s="6" t="s">
        <v>437</v>
      </c>
      <c r="I123" s="4"/>
      <c r="J123" s="4"/>
      <c r="K123" s="4"/>
      <c r="O123" t="s">
        <v>564</v>
      </c>
      <c r="P123" t="s">
        <v>602</v>
      </c>
      <c r="Q123">
        <f t="shared" si="5"/>
        <v>0</v>
      </c>
      <c r="R123">
        <f t="shared" si="6"/>
        <v>0</v>
      </c>
      <c r="S123">
        <f t="shared" si="7"/>
        <v>0</v>
      </c>
      <c r="T123">
        <f t="shared" si="8"/>
        <v>0</v>
      </c>
      <c r="U123">
        <f t="shared" si="9"/>
        <v>0</v>
      </c>
    </row>
    <row r="124" spans="1:21">
      <c r="A124" s="3" t="s">
        <v>442</v>
      </c>
      <c r="B124" s="4" t="s">
        <v>443</v>
      </c>
      <c r="C124" s="4" t="s">
        <v>135</v>
      </c>
      <c r="D124" s="4" t="s">
        <v>30</v>
      </c>
      <c r="E124" s="5">
        <v>44203</v>
      </c>
      <c r="F124" s="5">
        <v>44204</v>
      </c>
      <c r="G124" s="4" t="s">
        <v>20</v>
      </c>
      <c r="H124" s="4" t="s">
        <v>444</v>
      </c>
      <c r="I124" s="4" t="s">
        <v>445</v>
      </c>
      <c r="J124" s="4" t="s">
        <v>446</v>
      </c>
      <c r="K124" s="4"/>
      <c r="O124" t="s">
        <v>564</v>
      </c>
      <c r="P124" t="s">
        <v>602</v>
      </c>
      <c r="Q124">
        <f t="shared" si="5"/>
        <v>0</v>
      </c>
      <c r="R124">
        <f t="shared" si="6"/>
        <v>0</v>
      </c>
      <c r="S124">
        <f t="shared" si="7"/>
        <v>0</v>
      </c>
      <c r="T124">
        <f t="shared" si="8"/>
        <v>0</v>
      </c>
      <c r="U124">
        <f t="shared" si="9"/>
        <v>0</v>
      </c>
    </row>
    <row r="125" spans="1:21" ht="85">
      <c r="A125" s="3" t="s">
        <v>447</v>
      </c>
      <c r="B125" s="4" t="s">
        <v>448</v>
      </c>
      <c r="C125" s="4" t="s">
        <v>135</v>
      </c>
      <c r="D125" s="4" t="s">
        <v>30</v>
      </c>
      <c r="E125" s="5">
        <v>44203</v>
      </c>
      <c r="F125" s="5">
        <v>44204</v>
      </c>
      <c r="G125" s="4" t="s">
        <v>24</v>
      </c>
      <c r="H125" s="6" t="s">
        <v>449</v>
      </c>
      <c r="I125" s="4" t="s">
        <v>450</v>
      </c>
      <c r="J125" s="4" t="s">
        <v>108</v>
      </c>
      <c r="K125" s="6" t="s">
        <v>451</v>
      </c>
      <c r="O125" t="s">
        <v>564</v>
      </c>
      <c r="P125" t="s">
        <v>602</v>
      </c>
      <c r="Q125">
        <f t="shared" si="5"/>
        <v>0</v>
      </c>
      <c r="R125">
        <f t="shared" si="6"/>
        <v>0</v>
      </c>
      <c r="S125">
        <f t="shared" si="7"/>
        <v>0</v>
      </c>
      <c r="T125">
        <f t="shared" si="8"/>
        <v>0</v>
      </c>
      <c r="U125">
        <f t="shared" si="9"/>
        <v>0</v>
      </c>
    </row>
    <row r="126" spans="1:21" ht="51">
      <c r="A126" s="3" t="s">
        <v>452</v>
      </c>
      <c r="B126" s="4" t="s">
        <v>453</v>
      </c>
      <c r="C126" s="4" t="s">
        <v>135</v>
      </c>
      <c r="D126" s="4" t="s">
        <v>30</v>
      </c>
      <c r="E126" s="5">
        <v>44203</v>
      </c>
      <c r="F126" s="5">
        <v>44204</v>
      </c>
      <c r="G126" s="4" t="s">
        <v>20</v>
      </c>
      <c r="H126" s="4" t="s">
        <v>454</v>
      </c>
      <c r="I126" s="6" t="s">
        <v>455</v>
      </c>
      <c r="J126" s="4" t="s">
        <v>441</v>
      </c>
      <c r="K126" s="4"/>
      <c r="O126" t="s">
        <v>564</v>
      </c>
      <c r="P126" t="s">
        <v>602</v>
      </c>
      <c r="Q126">
        <f t="shared" si="5"/>
        <v>0</v>
      </c>
      <c r="R126">
        <f t="shared" si="6"/>
        <v>0</v>
      </c>
      <c r="S126">
        <f t="shared" si="7"/>
        <v>0</v>
      </c>
      <c r="T126">
        <f t="shared" si="8"/>
        <v>0</v>
      </c>
      <c r="U126">
        <f t="shared" si="9"/>
        <v>0</v>
      </c>
    </row>
    <row r="127" spans="1:21" ht="323">
      <c r="A127" s="3" t="s">
        <v>456</v>
      </c>
      <c r="B127" s="4" t="s">
        <v>457</v>
      </c>
      <c r="C127" s="4" t="s">
        <v>29</v>
      </c>
      <c r="D127" s="4" t="s">
        <v>30</v>
      </c>
      <c r="E127" s="5">
        <v>44210</v>
      </c>
      <c r="F127" s="5">
        <v>44211</v>
      </c>
      <c r="G127" s="6" t="s">
        <v>458</v>
      </c>
      <c r="H127" s="6" t="s">
        <v>459</v>
      </c>
      <c r="I127" s="6" t="s">
        <v>460</v>
      </c>
      <c r="J127" s="4" t="s">
        <v>461</v>
      </c>
      <c r="K127" s="4"/>
      <c r="O127" t="s">
        <v>564</v>
      </c>
      <c r="P127" t="s">
        <v>602</v>
      </c>
      <c r="Q127">
        <f t="shared" si="5"/>
        <v>0</v>
      </c>
      <c r="R127">
        <f t="shared" si="6"/>
        <v>0</v>
      </c>
      <c r="S127">
        <f t="shared" si="7"/>
        <v>0</v>
      </c>
      <c r="T127">
        <f t="shared" si="8"/>
        <v>0</v>
      </c>
      <c r="U127">
        <f t="shared" si="9"/>
        <v>0</v>
      </c>
    </row>
    <row r="128" spans="1:21" ht="323">
      <c r="A128" s="3" t="s">
        <v>462</v>
      </c>
      <c r="B128" s="4" t="s">
        <v>463</v>
      </c>
      <c r="C128" s="4" t="s">
        <v>29</v>
      </c>
      <c r="D128" s="4" t="s">
        <v>30</v>
      </c>
      <c r="E128" s="5">
        <v>44202</v>
      </c>
      <c r="F128" s="5">
        <v>44203</v>
      </c>
      <c r="G128" s="4" t="s">
        <v>20</v>
      </c>
      <c r="H128" s="6" t="s">
        <v>464</v>
      </c>
      <c r="I128" s="4" t="s">
        <v>465</v>
      </c>
      <c r="J128" s="6" t="s">
        <v>466</v>
      </c>
      <c r="K128" s="4"/>
      <c r="O128" t="s">
        <v>564</v>
      </c>
      <c r="P128" t="s">
        <v>602</v>
      </c>
      <c r="Q128">
        <f t="shared" si="5"/>
        <v>0</v>
      </c>
      <c r="R128">
        <f t="shared" si="6"/>
        <v>0</v>
      </c>
      <c r="S128">
        <f t="shared" si="7"/>
        <v>0</v>
      </c>
      <c r="T128">
        <f t="shared" si="8"/>
        <v>0</v>
      </c>
      <c r="U128">
        <f t="shared" si="9"/>
        <v>0</v>
      </c>
    </row>
    <row r="129" spans="1:21">
      <c r="A129" s="3" t="s">
        <v>467</v>
      </c>
      <c r="B129" s="4" t="s">
        <v>468</v>
      </c>
      <c r="C129" s="4" t="s">
        <v>414</v>
      </c>
      <c r="D129" s="4" t="s">
        <v>30</v>
      </c>
      <c r="E129" s="5">
        <v>44202</v>
      </c>
      <c r="F129" s="5">
        <v>44203</v>
      </c>
      <c r="G129" s="4" t="s">
        <v>20</v>
      </c>
      <c r="H129" s="4" t="s">
        <v>469</v>
      </c>
      <c r="I129" s="4" t="s">
        <v>470</v>
      </c>
      <c r="J129" s="4" t="s">
        <v>471</v>
      </c>
      <c r="K129" s="4"/>
      <c r="O129" t="s">
        <v>564</v>
      </c>
      <c r="P129" t="s">
        <v>602</v>
      </c>
      <c r="Q129">
        <f t="shared" si="5"/>
        <v>0</v>
      </c>
      <c r="R129">
        <f t="shared" si="6"/>
        <v>0</v>
      </c>
      <c r="S129">
        <f t="shared" si="7"/>
        <v>0</v>
      </c>
      <c r="T129">
        <f t="shared" si="8"/>
        <v>0</v>
      </c>
      <c r="U129">
        <f t="shared" si="9"/>
        <v>0</v>
      </c>
    </row>
    <row r="130" spans="1:21" ht="102">
      <c r="A130" s="3" t="s">
        <v>472</v>
      </c>
      <c r="B130" s="4" t="s">
        <v>473</v>
      </c>
      <c r="C130" s="4" t="s">
        <v>34</v>
      </c>
      <c r="D130" s="4" t="s">
        <v>30</v>
      </c>
      <c r="E130" s="5">
        <v>44202</v>
      </c>
      <c r="F130" s="5">
        <v>44202</v>
      </c>
      <c r="G130" s="4" t="s">
        <v>20</v>
      </c>
      <c r="H130" s="4" t="s">
        <v>474</v>
      </c>
      <c r="I130" s="6" t="s">
        <v>475</v>
      </c>
      <c r="J130" s="4" t="s">
        <v>226</v>
      </c>
      <c r="K130" s="4"/>
      <c r="O130" t="s">
        <v>564</v>
      </c>
      <c r="P130" t="s">
        <v>602</v>
      </c>
      <c r="Q130">
        <f t="shared" si="5"/>
        <v>0</v>
      </c>
      <c r="R130">
        <f t="shared" si="6"/>
        <v>0</v>
      </c>
      <c r="S130">
        <f t="shared" si="7"/>
        <v>0</v>
      </c>
      <c r="T130">
        <f t="shared" si="8"/>
        <v>0</v>
      </c>
      <c r="U130">
        <f t="shared" si="9"/>
        <v>0</v>
      </c>
    </row>
    <row r="131" spans="1:21">
      <c r="A131" s="3" t="s">
        <v>476</v>
      </c>
      <c r="B131" s="4" t="s">
        <v>477</v>
      </c>
      <c r="C131" s="4" t="s">
        <v>34</v>
      </c>
      <c r="D131" s="4" t="s">
        <v>30</v>
      </c>
      <c r="E131" s="5">
        <v>44202</v>
      </c>
      <c r="F131" s="4"/>
      <c r="G131" s="4" t="s">
        <v>20</v>
      </c>
      <c r="H131" s="4" t="s">
        <v>478</v>
      </c>
      <c r="I131" s="4" t="s">
        <v>226</v>
      </c>
      <c r="J131" s="4" t="s">
        <v>226</v>
      </c>
      <c r="K131" s="4"/>
      <c r="O131" t="s">
        <v>564</v>
      </c>
      <c r="P131" t="s">
        <v>602</v>
      </c>
      <c r="Q131">
        <f t="shared" ref="Q131:Q154" si="10">COUNTIF($B$2:$B$170,"*" &amp; O131 &amp; "*")</f>
        <v>0</v>
      </c>
      <c r="R131">
        <f t="shared" ref="R131:R154" si="11">COUNTIFS($B$2:$B$170,"*"&amp; O131 &amp;"*",$D$2:$D$170,"未対応" )</f>
        <v>0</v>
      </c>
      <c r="S131">
        <f t="shared" ref="S131:S154" si="12">COUNTIFS($B$2:$B$170,"*"&amp; O131 &amp;"*",$D$2:$D$170,"処理中" )</f>
        <v>0</v>
      </c>
      <c r="T131">
        <f t="shared" ref="T131:T154" si="13">COUNTIFS($B$2:$B$170,"*"&amp; O131 &amp;"*",$D$2:$D$170,"処理済み" )</f>
        <v>0</v>
      </c>
      <c r="U131">
        <f t="shared" ref="U131:U154" si="14">COUNTIFS($B$2:$B$170,"*"&amp; O131 &amp;"*",$D$2:$D$170,"完了" )</f>
        <v>0</v>
      </c>
    </row>
    <row r="132" spans="1:21" ht="170">
      <c r="A132" s="3" t="s">
        <v>479</v>
      </c>
      <c r="B132" s="4" t="s">
        <v>480</v>
      </c>
      <c r="C132" s="4" t="s">
        <v>34</v>
      </c>
      <c r="D132" s="4" t="s">
        <v>30</v>
      </c>
      <c r="E132" s="5">
        <v>44202</v>
      </c>
      <c r="F132" s="4"/>
      <c r="G132" s="4" t="s">
        <v>20</v>
      </c>
      <c r="H132" s="4" t="s">
        <v>481</v>
      </c>
      <c r="I132" s="6" t="s">
        <v>482</v>
      </c>
      <c r="J132" s="4" t="s">
        <v>226</v>
      </c>
      <c r="K132" s="4"/>
      <c r="O132" t="s">
        <v>564</v>
      </c>
      <c r="P132" t="s">
        <v>602</v>
      </c>
      <c r="Q132">
        <f t="shared" si="10"/>
        <v>0</v>
      </c>
      <c r="R132">
        <f t="shared" si="11"/>
        <v>0</v>
      </c>
      <c r="S132">
        <f t="shared" si="12"/>
        <v>0</v>
      </c>
      <c r="T132">
        <f t="shared" si="13"/>
        <v>0</v>
      </c>
      <c r="U132">
        <f t="shared" si="14"/>
        <v>0</v>
      </c>
    </row>
    <row r="133" spans="1:21" ht="85">
      <c r="A133" s="3" t="s">
        <v>483</v>
      </c>
      <c r="B133" s="4" t="s">
        <v>484</v>
      </c>
      <c r="C133" s="4" t="s">
        <v>169</v>
      </c>
      <c r="D133" s="4" t="s">
        <v>30</v>
      </c>
      <c r="E133" s="5">
        <v>44202</v>
      </c>
      <c r="F133" s="5">
        <v>44207</v>
      </c>
      <c r="G133" s="4" t="s">
        <v>20</v>
      </c>
      <c r="H133" s="6" t="s">
        <v>485</v>
      </c>
      <c r="I133" s="4"/>
      <c r="J133" s="4"/>
      <c r="K133" s="4"/>
      <c r="O133" t="s">
        <v>564</v>
      </c>
      <c r="P133" t="s">
        <v>602</v>
      </c>
      <c r="Q133">
        <f t="shared" si="10"/>
        <v>0</v>
      </c>
      <c r="R133">
        <f t="shared" si="11"/>
        <v>0</v>
      </c>
      <c r="S133">
        <f t="shared" si="12"/>
        <v>0</v>
      </c>
      <c r="T133">
        <f t="shared" si="13"/>
        <v>0</v>
      </c>
      <c r="U133">
        <f t="shared" si="14"/>
        <v>0</v>
      </c>
    </row>
    <row r="134" spans="1:21" ht="409.6">
      <c r="A134" s="3" t="s">
        <v>486</v>
      </c>
      <c r="B134" s="4" t="s">
        <v>487</v>
      </c>
      <c r="C134" s="4" t="s">
        <v>60</v>
      </c>
      <c r="D134" s="4" t="s">
        <v>30</v>
      </c>
      <c r="E134" s="5">
        <v>44202</v>
      </c>
      <c r="F134" s="5">
        <v>44204</v>
      </c>
      <c r="G134" s="4" t="s">
        <v>20</v>
      </c>
      <c r="H134" s="4" t="s">
        <v>488</v>
      </c>
      <c r="I134" s="6" t="s">
        <v>489</v>
      </c>
      <c r="J134" s="4" t="s">
        <v>490</v>
      </c>
      <c r="K134" s="4"/>
      <c r="O134" t="s">
        <v>564</v>
      </c>
      <c r="P134" t="s">
        <v>602</v>
      </c>
      <c r="Q134">
        <f t="shared" si="10"/>
        <v>0</v>
      </c>
      <c r="R134">
        <f t="shared" si="11"/>
        <v>0</v>
      </c>
      <c r="S134">
        <f t="shared" si="12"/>
        <v>0</v>
      </c>
      <c r="T134">
        <f t="shared" si="13"/>
        <v>0</v>
      </c>
      <c r="U134">
        <f t="shared" si="14"/>
        <v>0</v>
      </c>
    </row>
    <row r="135" spans="1:21" ht="409.6">
      <c r="A135" s="3" t="s">
        <v>491</v>
      </c>
      <c r="B135" s="4" t="s">
        <v>492</v>
      </c>
      <c r="C135" s="4" t="s">
        <v>807</v>
      </c>
      <c r="D135" s="4" t="s">
        <v>2</v>
      </c>
      <c r="E135" s="5">
        <v>44202</v>
      </c>
      <c r="F135" s="4"/>
      <c r="G135" s="4" t="s">
        <v>20</v>
      </c>
      <c r="H135" s="6" t="s">
        <v>493</v>
      </c>
      <c r="I135" s="6" t="s">
        <v>494</v>
      </c>
      <c r="J135" s="6" t="s">
        <v>495</v>
      </c>
      <c r="K135" s="4"/>
      <c r="O135" t="s">
        <v>564</v>
      </c>
      <c r="P135" t="s">
        <v>602</v>
      </c>
      <c r="Q135">
        <f t="shared" si="10"/>
        <v>0</v>
      </c>
      <c r="R135">
        <f t="shared" si="11"/>
        <v>0</v>
      </c>
      <c r="S135">
        <f t="shared" si="12"/>
        <v>0</v>
      </c>
      <c r="T135">
        <f t="shared" si="13"/>
        <v>0</v>
      </c>
      <c r="U135">
        <f t="shared" si="14"/>
        <v>0</v>
      </c>
    </row>
    <row r="136" spans="1:21" ht="119">
      <c r="A136" s="3" t="s">
        <v>816</v>
      </c>
      <c r="B136" s="4" t="s">
        <v>817</v>
      </c>
      <c r="C136" s="4" t="s">
        <v>807</v>
      </c>
      <c r="D136" s="4" t="s">
        <v>19</v>
      </c>
      <c r="E136" s="5">
        <v>44214</v>
      </c>
      <c r="F136" s="4"/>
      <c r="G136" s="4" t="s">
        <v>45</v>
      </c>
      <c r="H136" s="6" t="s">
        <v>818</v>
      </c>
      <c r="I136" s="4"/>
      <c r="J136" s="4"/>
      <c r="K136" s="4"/>
      <c r="O136" t="s">
        <v>564</v>
      </c>
      <c r="P136" t="s">
        <v>602</v>
      </c>
      <c r="Q136">
        <f t="shared" si="10"/>
        <v>0</v>
      </c>
      <c r="R136">
        <f t="shared" si="11"/>
        <v>0</v>
      </c>
      <c r="S136">
        <f t="shared" si="12"/>
        <v>0</v>
      </c>
      <c r="T136">
        <f t="shared" si="13"/>
        <v>0</v>
      </c>
      <c r="U136">
        <f t="shared" si="14"/>
        <v>0</v>
      </c>
    </row>
    <row r="137" spans="1:21" ht="238">
      <c r="A137" s="3" t="s">
        <v>819</v>
      </c>
      <c r="B137" s="4" t="s">
        <v>820</v>
      </c>
      <c r="C137" s="4" t="s">
        <v>293</v>
      </c>
      <c r="D137" s="4" t="s">
        <v>19</v>
      </c>
      <c r="E137" s="5">
        <v>44216</v>
      </c>
      <c r="F137" s="4"/>
      <c r="G137" s="4" t="s">
        <v>20</v>
      </c>
      <c r="H137" s="6" t="s">
        <v>821</v>
      </c>
      <c r="I137" s="4"/>
      <c r="J137" s="4"/>
      <c r="K137" s="4"/>
      <c r="O137" t="s">
        <v>564</v>
      </c>
      <c r="P137" t="s">
        <v>602</v>
      </c>
      <c r="Q137">
        <f t="shared" si="10"/>
        <v>0</v>
      </c>
      <c r="R137">
        <f t="shared" si="11"/>
        <v>0</v>
      </c>
      <c r="S137">
        <f t="shared" si="12"/>
        <v>0</v>
      </c>
      <c r="T137">
        <f t="shared" si="13"/>
        <v>0</v>
      </c>
      <c r="U137">
        <f t="shared" si="14"/>
        <v>0</v>
      </c>
    </row>
    <row r="138" spans="1:21" ht="238">
      <c r="A138" s="3" t="s">
        <v>496</v>
      </c>
      <c r="B138" s="4" t="s">
        <v>497</v>
      </c>
      <c r="C138" s="4" t="s">
        <v>18</v>
      </c>
      <c r="D138" s="4" t="s">
        <v>19</v>
      </c>
      <c r="E138" s="5">
        <v>44214</v>
      </c>
      <c r="F138" s="4"/>
      <c r="G138" s="4" t="s">
        <v>45</v>
      </c>
      <c r="H138" s="6" t="s">
        <v>498</v>
      </c>
      <c r="I138" s="4"/>
      <c r="J138" s="4"/>
      <c r="K138" s="4"/>
      <c r="O138" t="s">
        <v>564</v>
      </c>
      <c r="P138" t="s">
        <v>602</v>
      </c>
      <c r="Q138">
        <f t="shared" si="10"/>
        <v>0</v>
      </c>
      <c r="R138">
        <f t="shared" si="11"/>
        <v>0</v>
      </c>
      <c r="S138">
        <f t="shared" si="12"/>
        <v>0</v>
      </c>
      <c r="T138">
        <f t="shared" si="13"/>
        <v>0</v>
      </c>
      <c r="U138">
        <f t="shared" si="14"/>
        <v>0</v>
      </c>
    </row>
    <row r="139" spans="1:21" ht="85">
      <c r="A139" s="3" t="s">
        <v>43</v>
      </c>
      <c r="B139" s="4" t="s">
        <v>44</v>
      </c>
      <c r="C139" s="4" t="s">
        <v>18</v>
      </c>
      <c r="D139" s="4" t="s">
        <v>19</v>
      </c>
      <c r="E139" s="4"/>
      <c r="F139" s="4"/>
      <c r="G139" s="4" t="s">
        <v>45</v>
      </c>
      <c r="H139" s="6" t="s">
        <v>46</v>
      </c>
      <c r="I139" s="4"/>
      <c r="J139" s="4"/>
      <c r="K139" s="4"/>
      <c r="O139" t="s">
        <v>564</v>
      </c>
      <c r="P139" t="s">
        <v>602</v>
      </c>
      <c r="Q139">
        <f t="shared" si="10"/>
        <v>0</v>
      </c>
      <c r="R139">
        <f t="shared" si="11"/>
        <v>0</v>
      </c>
      <c r="S139">
        <f t="shared" si="12"/>
        <v>0</v>
      </c>
      <c r="T139">
        <f t="shared" si="13"/>
        <v>0</v>
      </c>
      <c r="U139">
        <f t="shared" si="14"/>
        <v>0</v>
      </c>
    </row>
    <row r="140" spans="1:21">
      <c r="A140" s="3" t="s">
        <v>78</v>
      </c>
      <c r="B140" s="4" t="s">
        <v>79</v>
      </c>
      <c r="C140" s="4" t="s">
        <v>18</v>
      </c>
      <c r="D140" s="4" t="s">
        <v>19</v>
      </c>
      <c r="E140" s="5">
        <v>44211</v>
      </c>
      <c r="F140" s="4"/>
      <c r="G140" s="4" t="s">
        <v>20</v>
      </c>
      <c r="H140" s="4"/>
      <c r="I140" s="4"/>
      <c r="J140" s="4"/>
      <c r="K140" s="4"/>
      <c r="O140" t="s">
        <v>564</v>
      </c>
      <c r="P140" t="s">
        <v>602</v>
      </c>
      <c r="Q140">
        <f t="shared" si="10"/>
        <v>0</v>
      </c>
      <c r="R140">
        <f t="shared" si="11"/>
        <v>0</v>
      </c>
      <c r="S140">
        <f t="shared" si="12"/>
        <v>0</v>
      </c>
      <c r="T140">
        <f t="shared" si="13"/>
        <v>0</v>
      </c>
      <c r="U140">
        <f t="shared" si="14"/>
        <v>0</v>
      </c>
    </row>
    <row r="141" spans="1:21" ht="68">
      <c r="A141" s="3" t="s">
        <v>284</v>
      </c>
      <c r="B141" s="4" t="s">
        <v>764</v>
      </c>
      <c r="C141" s="4" t="s">
        <v>18</v>
      </c>
      <c r="D141" s="4" t="s">
        <v>19</v>
      </c>
      <c r="E141" s="5">
        <v>44208</v>
      </c>
      <c r="F141" s="4"/>
      <c r="G141" s="4" t="s">
        <v>203</v>
      </c>
      <c r="H141" s="6" t="s">
        <v>286</v>
      </c>
      <c r="I141" s="4"/>
      <c r="J141" s="4"/>
      <c r="K141" s="4"/>
      <c r="O141" t="s">
        <v>564</v>
      </c>
      <c r="P141" t="s">
        <v>602</v>
      </c>
      <c r="Q141">
        <f t="shared" si="10"/>
        <v>0</v>
      </c>
      <c r="R141">
        <f t="shared" si="11"/>
        <v>0</v>
      </c>
      <c r="S141">
        <f t="shared" si="12"/>
        <v>0</v>
      </c>
      <c r="T141">
        <f t="shared" si="13"/>
        <v>0</v>
      </c>
      <c r="U141">
        <f t="shared" si="14"/>
        <v>0</v>
      </c>
    </row>
    <row r="142" spans="1:21" ht="68">
      <c r="A142" s="3" t="s">
        <v>305</v>
      </c>
      <c r="B142" s="4" t="s">
        <v>306</v>
      </c>
      <c r="C142" s="4" t="s">
        <v>60</v>
      </c>
      <c r="D142" s="4" t="s">
        <v>19</v>
      </c>
      <c r="E142" s="5">
        <v>44207</v>
      </c>
      <c r="F142" s="4"/>
      <c r="G142" s="4" t="s">
        <v>45</v>
      </c>
      <c r="H142" s="6" t="s">
        <v>307</v>
      </c>
      <c r="I142" s="4"/>
      <c r="J142" s="4"/>
      <c r="K142" s="4" t="s">
        <v>42</v>
      </c>
      <c r="O142" t="s">
        <v>564</v>
      </c>
      <c r="P142" t="s">
        <v>602</v>
      </c>
      <c r="Q142">
        <f t="shared" si="10"/>
        <v>0</v>
      </c>
      <c r="R142">
        <f t="shared" si="11"/>
        <v>0</v>
      </c>
      <c r="S142">
        <f t="shared" si="12"/>
        <v>0</v>
      </c>
      <c r="T142">
        <f t="shared" si="13"/>
        <v>0</v>
      </c>
      <c r="U142">
        <f t="shared" si="14"/>
        <v>0</v>
      </c>
    </row>
    <row r="143" spans="1:21" ht="187">
      <c r="A143" s="3" t="s">
        <v>308</v>
      </c>
      <c r="B143" s="4" t="s">
        <v>309</v>
      </c>
      <c r="C143" s="4" t="s">
        <v>18</v>
      </c>
      <c r="D143" s="4" t="s">
        <v>19</v>
      </c>
      <c r="E143" s="5">
        <v>44207</v>
      </c>
      <c r="F143" s="4"/>
      <c r="G143" s="4" t="s">
        <v>310</v>
      </c>
      <c r="H143" s="6" t="s">
        <v>311</v>
      </c>
      <c r="I143" s="4"/>
      <c r="J143" s="4"/>
      <c r="K143" s="4" t="s">
        <v>42</v>
      </c>
      <c r="O143" t="s">
        <v>564</v>
      </c>
      <c r="P143" t="s">
        <v>602</v>
      </c>
      <c r="Q143">
        <f t="shared" si="10"/>
        <v>0</v>
      </c>
      <c r="R143">
        <f t="shared" si="11"/>
        <v>0</v>
      </c>
      <c r="S143">
        <f t="shared" si="12"/>
        <v>0</v>
      </c>
      <c r="T143">
        <f t="shared" si="13"/>
        <v>0</v>
      </c>
      <c r="U143">
        <f t="shared" si="14"/>
        <v>0</v>
      </c>
    </row>
    <row r="144" spans="1:21">
      <c r="A144" s="3" t="s">
        <v>315</v>
      </c>
      <c r="B144" s="4" t="s">
        <v>316</v>
      </c>
      <c r="C144" s="4" t="s">
        <v>18</v>
      </c>
      <c r="D144" s="4" t="s">
        <v>19</v>
      </c>
      <c r="E144" s="5">
        <v>44207</v>
      </c>
      <c r="F144" s="4"/>
      <c r="G144" s="4" t="s">
        <v>45</v>
      </c>
      <c r="H144" s="4" t="s">
        <v>317</v>
      </c>
      <c r="I144" s="4"/>
      <c r="J144" s="4"/>
      <c r="K144" s="4"/>
      <c r="O144" t="s">
        <v>564</v>
      </c>
      <c r="P144" t="s">
        <v>602</v>
      </c>
      <c r="Q144">
        <f t="shared" si="10"/>
        <v>0</v>
      </c>
      <c r="R144">
        <f t="shared" si="11"/>
        <v>0</v>
      </c>
      <c r="S144">
        <f t="shared" si="12"/>
        <v>0</v>
      </c>
      <c r="T144">
        <f t="shared" si="13"/>
        <v>0</v>
      </c>
      <c r="U144">
        <f t="shared" si="14"/>
        <v>0</v>
      </c>
    </row>
    <row r="145" spans="1:21" ht="85">
      <c r="A145" s="3" t="s">
        <v>337</v>
      </c>
      <c r="B145" s="4" t="s">
        <v>338</v>
      </c>
      <c r="C145" s="4" t="s">
        <v>18</v>
      </c>
      <c r="D145" s="4" t="s">
        <v>19</v>
      </c>
      <c r="E145" s="5">
        <v>44207</v>
      </c>
      <c r="F145" s="4"/>
      <c r="G145" s="4" t="s">
        <v>20</v>
      </c>
      <c r="H145" s="6" t="s">
        <v>339</v>
      </c>
      <c r="I145" s="4"/>
      <c r="J145" s="4"/>
      <c r="K145" s="4" t="s">
        <v>329</v>
      </c>
      <c r="O145" t="s">
        <v>564</v>
      </c>
      <c r="P145" t="s">
        <v>602</v>
      </c>
      <c r="Q145">
        <f t="shared" si="10"/>
        <v>0</v>
      </c>
      <c r="R145">
        <f t="shared" si="11"/>
        <v>0</v>
      </c>
      <c r="S145">
        <f t="shared" si="12"/>
        <v>0</v>
      </c>
      <c r="T145">
        <f t="shared" si="13"/>
        <v>0</v>
      </c>
      <c r="U145">
        <f t="shared" si="14"/>
        <v>0</v>
      </c>
    </row>
    <row r="146" spans="1:21" ht="221">
      <c r="A146" s="3" t="s">
        <v>343</v>
      </c>
      <c r="B146" s="4" t="s">
        <v>822</v>
      </c>
      <c r="C146" s="4" t="s">
        <v>823</v>
      </c>
      <c r="D146" s="4" t="s">
        <v>19</v>
      </c>
      <c r="E146" s="5">
        <v>44206</v>
      </c>
      <c r="F146" s="4"/>
      <c r="G146" s="4" t="s">
        <v>45</v>
      </c>
      <c r="H146" s="6" t="s">
        <v>824</v>
      </c>
      <c r="I146" s="6" t="s">
        <v>825</v>
      </c>
      <c r="J146" s="6" t="s">
        <v>826</v>
      </c>
      <c r="K146" s="4"/>
      <c r="O146" t="s">
        <v>564</v>
      </c>
      <c r="P146" t="s">
        <v>602</v>
      </c>
      <c r="Q146">
        <f t="shared" si="10"/>
        <v>0</v>
      </c>
      <c r="R146">
        <f t="shared" si="11"/>
        <v>0</v>
      </c>
      <c r="S146">
        <f t="shared" si="12"/>
        <v>0</v>
      </c>
      <c r="T146">
        <f t="shared" si="13"/>
        <v>0</v>
      </c>
      <c r="U146">
        <f t="shared" si="14"/>
        <v>0</v>
      </c>
    </row>
    <row r="147" spans="1:21" ht="153">
      <c r="A147" s="3" t="s">
        <v>346</v>
      </c>
      <c r="B147" s="4" t="s">
        <v>347</v>
      </c>
      <c r="C147" s="4" t="s">
        <v>18</v>
      </c>
      <c r="D147" s="4" t="s">
        <v>19</v>
      </c>
      <c r="E147" s="5">
        <v>44206</v>
      </c>
      <c r="F147" s="4"/>
      <c r="G147" s="4" t="s">
        <v>45</v>
      </c>
      <c r="H147" s="4" t="s">
        <v>827</v>
      </c>
      <c r="I147" s="4" t="s">
        <v>828</v>
      </c>
      <c r="J147" s="6" t="s">
        <v>829</v>
      </c>
      <c r="K147" s="4"/>
      <c r="O147" t="s">
        <v>564</v>
      </c>
      <c r="P147" t="s">
        <v>602</v>
      </c>
      <c r="Q147">
        <f t="shared" si="10"/>
        <v>0</v>
      </c>
      <c r="R147">
        <f t="shared" si="11"/>
        <v>0</v>
      </c>
      <c r="S147">
        <f t="shared" si="12"/>
        <v>0</v>
      </c>
      <c r="T147">
        <f t="shared" si="13"/>
        <v>0</v>
      </c>
      <c r="U147">
        <f t="shared" si="14"/>
        <v>0</v>
      </c>
    </row>
    <row r="148" spans="1:21" ht="51">
      <c r="A148" s="3" t="s">
        <v>349</v>
      </c>
      <c r="B148" s="4" t="s">
        <v>350</v>
      </c>
      <c r="C148" s="4" t="s">
        <v>18</v>
      </c>
      <c r="D148" s="4" t="s">
        <v>19</v>
      </c>
      <c r="E148" s="5">
        <v>44206</v>
      </c>
      <c r="F148" s="4"/>
      <c r="G148" s="4" t="s">
        <v>45</v>
      </c>
      <c r="H148" s="6" t="s">
        <v>765</v>
      </c>
      <c r="I148" s="4"/>
      <c r="J148" s="4"/>
      <c r="K148" s="4"/>
      <c r="O148" t="s">
        <v>564</v>
      </c>
      <c r="P148" t="s">
        <v>602</v>
      </c>
      <c r="Q148">
        <f t="shared" si="10"/>
        <v>0</v>
      </c>
      <c r="R148">
        <f t="shared" si="11"/>
        <v>0</v>
      </c>
      <c r="S148">
        <f t="shared" si="12"/>
        <v>0</v>
      </c>
      <c r="T148">
        <f t="shared" si="13"/>
        <v>0</v>
      </c>
      <c r="U148">
        <f t="shared" si="14"/>
        <v>0</v>
      </c>
    </row>
    <row r="149" spans="1:21">
      <c r="A149" s="3" t="s">
        <v>352</v>
      </c>
      <c r="B149" s="4" t="s">
        <v>353</v>
      </c>
      <c r="C149" s="4" t="s">
        <v>18</v>
      </c>
      <c r="D149" s="4" t="s">
        <v>19</v>
      </c>
      <c r="E149" s="5">
        <v>44206</v>
      </c>
      <c r="F149" s="4"/>
      <c r="G149" s="4" t="s">
        <v>45</v>
      </c>
      <c r="H149" s="4" t="s">
        <v>354</v>
      </c>
      <c r="I149" s="4"/>
      <c r="J149" s="4"/>
      <c r="K149" s="4"/>
      <c r="O149" t="s">
        <v>564</v>
      </c>
      <c r="P149" t="s">
        <v>602</v>
      </c>
      <c r="Q149">
        <f t="shared" si="10"/>
        <v>0</v>
      </c>
      <c r="R149">
        <f t="shared" si="11"/>
        <v>0</v>
      </c>
      <c r="S149">
        <f t="shared" si="12"/>
        <v>0</v>
      </c>
      <c r="T149">
        <f t="shared" si="13"/>
        <v>0</v>
      </c>
      <c r="U149">
        <f t="shared" si="14"/>
        <v>0</v>
      </c>
    </row>
    <row r="150" spans="1:21">
      <c r="A150" s="3" t="s">
        <v>358</v>
      </c>
      <c r="B150" s="4" t="s">
        <v>359</v>
      </c>
      <c r="C150" s="4" t="s">
        <v>18</v>
      </c>
      <c r="D150" s="4" t="s">
        <v>19</v>
      </c>
      <c r="E150" s="5">
        <v>44206</v>
      </c>
      <c r="F150" s="4"/>
      <c r="G150" s="4" t="s">
        <v>45</v>
      </c>
      <c r="H150" s="4"/>
      <c r="I150" s="4"/>
      <c r="J150" s="4"/>
      <c r="K150" s="4"/>
      <c r="O150" t="s">
        <v>564</v>
      </c>
      <c r="P150" t="s">
        <v>602</v>
      </c>
      <c r="Q150">
        <f t="shared" si="10"/>
        <v>0</v>
      </c>
      <c r="R150">
        <f t="shared" si="11"/>
        <v>0</v>
      </c>
      <c r="S150">
        <f t="shared" si="12"/>
        <v>0</v>
      </c>
      <c r="T150">
        <f t="shared" si="13"/>
        <v>0</v>
      </c>
      <c r="U150">
        <f t="shared" si="14"/>
        <v>0</v>
      </c>
    </row>
    <row r="151" spans="1:21" ht="85">
      <c r="A151" s="3" t="s">
        <v>363</v>
      </c>
      <c r="B151" s="4" t="s">
        <v>364</v>
      </c>
      <c r="C151" s="4" t="s">
        <v>18</v>
      </c>
      <c r="D151" s="4" t="s">
        <v>19</v>
      </c>
      <c r="E151" s="5">
        <v>44206</v>
      </c>
      <c r="F151" s="4"/>
      <c r="G151" s="4" t="s">
        <v>20</v>
      </c>
      <c r="H151" s="6" t="s">
        <v>365</v>
      </c>
      <c r="I151" s="4"/>
      <c r="J151" s="4"/>
      <c r="K151" s="4"/>
      <c r="O151" t="s">
        <v>564</v>
      </c>
      <c r="P151" t="s">
        <v>602</v>
      </c>
      <c r="Q151">
        <f t="shared" si="10"/>
        <v>0</v>
      </c>
      <c r="R151">
        <f t="shared" si="11"/>
        <v>0</v>
      </c>
      <c r="S151">
        <f t="shared" si="12"/>
        <v>0</v>
      </c>
      <c r="T151">
        <f t="shared" si="13"/>
        <v>0</v>
      </c>
      <c r="U151">
        <f t="shared" si="14"/>
        <v>0</v>
      </c>
    </row>
    <row r="152" spans="1:21" ht="51">
      <c r="A152" s="3" t="s">
        <v>368</v>
      </c>
      <c r="B152" s="4" t="s">
        <v>369</v>
      </c>
      <c r="C152" s="4" t="s">
        <v>18</v>
      </c>
      <c r="D152" s="4" t="s">
        <v>19</v>
      </c>
      <c r="E152" s="5">
        <v>44206</v>
      </c>
      <c r="F152" s="4"/>
      <c r="G152" s="4" t="s">
        <v>203</v>
      </c>
      <c r="H152" s="6" t="s">
        <v>370</v>
      </c>
      <c r="I152" s="4"/>
      <c r="J152" s="4"/>
      <c r="K152" s="4" t="s">
        <v>371</v>
      </c>
      <c r="O152" t="s">
        <v>564</v>
      </c>
      <c r="P152" t="s">
        <v>602</v>
      </c>
      <c r="Q152">
        <f t="shared" si="10"/>
        <v>0</v>
      </c>
      <c r="R152">
        <f t="shared" si="11"/>
        <v>0</v>
      </c>
      <c r="S152">
        <f t="shared" si="12"/>
        <v>0</v>
      </c>
      <c r="T152">
        <f t="shared" si="13"/>
        <v>0</v>
      </c>
      <c r="U152">
        <f t="shared" si="14"/>
        <v>0</v>
      </c>
    </row>
    <row r="153" spans="1:21" ht="153">
      <c r="A153" s="3" t="s">
        <v>372</v>
      </c>
      <c r="B153" s="4" t="s">
        <v>373</v>
      </c>
      <c r="C153" s="4" t="s">
        <v>18</v>
      </c>
      <c r="D153" s="4" t="s">
        <v>19</v>
      </c>
      <c r="E153" s="5">
        <v>44206</v>
      </c>
      <c r="F153" s="4"/>
      <c r="G153" s="4" t="s">
        <v>203</v>
      </c>
      <c r="H153" s="6" t="s">
        <v>374</v>
      </c>
      <c r="I153" s="4"/>
      <c r="J153" s="4"/>
      <c r="K153" s="4" t="s">
        <v>371</v>
      </c>
      <c r="O153" t="s">
        <v>564</v>
      </c>
      <c r="P153" t="s">
        <v>602</v>
      </c>
      <c r="Q153">
        <f t="shared" si="10"/>
        <v>0</v>
      </c>
      <c r="R153">
        <f t="shared" si="11"/>
        <v>0</v>
      </c>
      <c r="S153">
        <f t="shared" si="12"/>
        <v>0</v>
      </c>
      <c r="T153">
        <f t="shared" si="13"/>
        <v>0</v>
      </c>
      <c r="U153">
        <f t="shared" si="14"/>
        <v>0</v>
      </c>
    </row>
    <row r="154" spans="1:21" ht="119">
      <c r="A154" s="3" t="s">
        <v>400</v>
      </c>
      <c r="B154" s="4" t="s">
        <v>401</v>
      </c>
      <c r="C154" s="4" t="s">
        <v>169</v>
      </c>
      <c r="D154" s="4" t="s">
        <v>19</v>
      </c>
      <c r="E154" s="5">
        <v>44206</v>
      </c>
      <c r="F154" s="4"/>
      <c r="G154" s="4" t="s">
        <v>20</v>
      </c>
      <c r="H154" s="6" t="s">
        <v>402</v>
      </c>
      <c r="I154" s="4"/>
      <c r="J154" s="4"/>
      <c r="K154" s="4"/>
      <c r="O154" t="s">
        <v>564</v>
      </c>
      <c r="P154" t="s">
        <v>602</v>
      </c>
      <c r="Q154">
        <f t="shared" si="10"/>
        <v>0</v>
      </c>
      <c r="R154">
        <f t="shared" si="11"/>
        <v>0</v>
      </c>
      <c r="S154">
        <f t="shared" si="12"/>
        <v>0</v>
      </c>
      <c r="T154">
        <f t="shared" si="13"/>
        <v>0</v>
      </c>
      <c r="U154">
        <f t="shared" si="14"/>
        <v>0</v>
      </c>
    </row>
    <row r="155" spans="1:21">
      <c r="A155" s="3" t="s">
        <v>438</v>
      </c>
      <c r="B155" s="4" t="s">
        <v>439</v>
      </c>
      <c r="C155" s="4" t="s">
        <v>169</v>
      </c>
      <c r="D155" s="4" t="s">
        <v>19</v>
      </c>
      <c r="E155" s="5">
        <v>44204</v>
      </c>
      <c r="F155" s="4"/>
      <c r="G155" s="4" t="s">
        <v>20</v>
      </c>
      <c r="H155" s="4" t="s">
        <v>440</v>
      </c>
      <c r="I155" s="4" t="s">
        <v>226</v>
      </c>
      <c r="J155" s="4" t="s">
        <v>441</v>
      </c>
      <c r="K155" s="4"/>
      <c r="O155" t="s">
        <v>564</v>
      </c>
      <c r="P155" t="s">
        <v>602</v>
      </c>
      <c r="Q155">
        <f>COUNTIF($B$2:$B$170,"*" &amp; O155 &amp; "*")</f>
        <v>0</v>
      </c>
      <c r="R155">
        <f>COUNTIFS($B$2:$B$170,"*"&amp; O155 &amp;"*",$D$2:$D$170,"未対応" )</f>
        <v>0</v>
      </c>
      <c r="S155">
        <f>COUNTIFS($B$2:$B$170,"*"&amp; O155 &amp;"*",$D$2:$D$170,"処理中" )</f>
        <v>0</v>
      </c>
      <c r="T155">
        <f>COUNTIFS($B$2:$B$170,"*"&amp; O155 &amp;"*",$D$2:$D$170,"処理済み" )</f>
        <v>0</v>
      </c>
      <c r="U155">
        <f>COUNTIFS($B$2:$B$170,"*"&amp; O155 &amp;"*",$D$2:$D$170,"完了" )</f>
        <v>0</v>
      </c>
    </row>
  </sheetData>
  <phoneticPr fontId="1"/>
  <hyperlinks>
    <hyperlink ref="A2" r:id="rId1" xr:uid="{77B3C31C-E85B-414E-BFB7-B22EE927E05E}"/>
    <hyperlink ref="A3" r:id="rId2" xr:uid="{AF396C68-FAA9-46D0-880F-46EF4ED44307}"/>
    <hyperlink ref="A4" r:id="rId3" xr:uid="{E82E99DF-BFFB-41CA-B482-3FE44702ABE4}"/>
    <hyperlink ref="A5" r:id="rId4" xr:uid="{864C2479-737D-4571-A40E-1464266E626D}"/>
    <hyperlink ref="A6" r:id="rId5" xr:uid="{00632D34-0F20-43B5-987D-98DE419371EF}"/>
    <hyperlink ref="A7" r:id="rId6" xr:uid="{422E4120-CE71-491D-86A7-09E54641E494}"/>
    <hyperlink ref="A8" r:id="rId7" xr:uid="{64A6B220-CB2C-4E87-A86A-B84D8B356854}"/>
    <hyperlink ref="A9" r:id="rId8" xr:uid="{D6512C01-7101-45BE-8170-B113C7347D47}"/>
    <hyperlink ref="A10" r:id="rId9" xr:uid="{B473A7E3-6317-4749-B230-5531BC42ABB9}"/>
    <hyperlink ref="A11" r:id="rId10" xr:uid="{77D56E0C-5423-44A1-85CD-7BBF1C62F800}"/>
    <hyperlink ref="A12" r:id="rId11" xr:uid="{48551B4B-86FF-433F-B6A0-0B76964AD17E}"/>
    <hyperlink ref="A13" r:id="rId12" xr:uid="{5EDE0C29-D261-4565-A582-70204520BF80}"/>
    <hyperlink ref="A14" r:id="rId13" xr:uid="{8F94BD1E-48E9-44F0-93F6-36EF8227E130}"/>
    <hyperlink ref="A15" r:id="rId14" xr:uid="{15801D62-9E3D-4480-A05B-03BB9EB432F5}"/>
    <hyperlink ref="A16" r:id="rId15" xr:uid="{3A5B03B8-14D4-4656-A8F6-82051FBDE27F}"/>
    <hyperlink ref="A17" r:id="rId16" xr:uid="{0157E108-16EB-47C3-A683-7502B9EAB15A}"/>
    <hyperlink ref="A18" r:id="rId17" xr:uid="{8DBB22E1-D813-4522-9E98-420C1F54B6E7}"/>
    <hyperlink ref="A19" r:id="rId18" xr:uid="{1E2828CA-AE92-4E68-A939-B93CCC6D4D2B}"/>
    <hyperlink ref="A20" r:id="rId19" xr:uid="{AC9DBCCA-D0BC-477E-8D5D-14F2D10F9DA2}"/>
    <hyperlink ref="A21" r:id="rId20" xr:uid="{071DEBCA-2B59-49FA-BB02-F771F799AF27}"/>
    <hyperlink ref="A22" r:id="rId21" xr:uid="{608D6AE7-E99D-42D0-B139-CE67C4E47396}"/>
    <hyperlink ref="A23" r:id="rId22" xr:uid="{D06E7AEB-9603-4A94-ABE2-BC3EEC0E48AA}"/>
    <hyperlink ref="A24" r:id="rId23" xr:uid="{D27B4B29-98BE-4E73-BA4E-532B1DF8DBD7}"/>
    <hyperlink ref="A25" r:id="rId24" xr:uid="{CB6808AC-7ECA-4A39-BB18-FE865D1FFA18}"/>
    <hyperlink ref="A26" r:id="rId25" xr:uid="{96CB7397-D3B5-4CD4-B9EC-C2E52EE160F5}"/>
    <hyperlink ref="A27" r:id="rId26" xr:uid="{FAEF2D4F-3740-45E6-9D9D-906A89792CB3}"/>
    <hyperlink ref="A28" r:id="rId27" xr:uid="{8FAAC08F-535F-4812-BEFB-0B27899F82F2}"/>
    <hyperlink ref="A29" r:id="rId28" xr:uid="{369977F4-35E4-48B4-BBAB-0A74AF3227A1}"/>
    <hyperlink ref="A30" r:id="rId29" xr:uid="{1591302D-7410-4F22-9680-20AB1C63375D}"/>
    <hyperlink ref="A31" r:id="rId30" xr:uid="{F7C87E8E-0A53-4481-AF4B-AF2FD110EF26}"/>
    <hyperlink ref="A32" r:id="rId31" xr:uid="{4A72D79D-4124-45B0-8CB2-EF74A3F14697}"/>
    <hyperlink ref="A33" r:id="rId32" xr:uid="{825EAF02-2673-4D4F-B9E3-E74D2D1DCEAA}"/>
    <hyperlink ref="A34" r:id="rId33" xr:uid="{AAF7CCEF-D9FC-4033-B5F3-E909D6EBAC7A}"/>
    <hyperlink ref="A35" r:id="rId34" xr:uid="{19492D7D-A688-407A-8E7D-B43BB5AA460A}"/>
    <hyperlink ref="A36" r:id="rId35" xr:uid="{9C5D666B-0F67-43C6-9C8E-F220E019D878}"/>
    <hyperlink ref="A37" r:id="rId36" xr:uid="{55885D67-96EB-4015-A3B8-C46B7C0FF1E6}"/>
    <hyperlink ref="A38" r:id="rId37" xr:uid="{F1BDC554-2DE3-4172-AA6F-364EE1840D1D}"/>
    <hyperlink ref="A39" r:id="rId38" xr:uid="{6B45020B-905A-4A5E-88FC-1B524B0CCBFC}"/>
    <hyperlink ref="A40" r:id="rId39" xr:uid="{3AD2A399-547F-4F6E-AC5F-ED420A561589}"/>
    <hyperlink ref="A41" r:id="rId40" xr:uid="{3C1888AB-4683-4360-B987-D9F1BC2B339D}"/>
    <hyperlink ref="A42" r:id="rId41" xr:uid="{F7D273BC-13C6-4022-AC70-27B78A896E9E}"/>
    <hyperlink ref="A43" r:id="rId42" xr:uid="{12A68CCE-1E29-40D0-B2FE-0D99E57D9C14}"/>
    <hyperlink ref="A44" r:id="rId43" xr:uid="{AE450B5C-D497-418E-A528-D879B97FCAF4}"/>
    <hyperlink ref="A45" r:id="rId44" xr:uid="{7E130850-D19D-4DDA-B147-41C73B937453}"/>
    <hyperlink ref="A46" r:id="rId45" xr:uid="{AA99B79B-1C1D-4A34-8839-76CD7AC8DE67}"/>
    <hyperlink ref="A47" r:id="rId46" xr:uid="{D676E322-C73B-4CA3-B0D7-762B90CF8533}"/>
    <hyperlink ref="A48" r:id="rId47" xr:uid="{77EFEEDA-34B7-4485-814F-F8234B875B36}"/>
    <hyperlink ref="A49" r:id="rId48" xr:uid="{F9962C1D-8FD5-488C-90AB-3698638E59F5}"/>
    <hyperlink ref="A50" r:id="rId49" xr:uid="{A9FC38C2-B47F-43F5-80FC-590986C62186}"/>
    <hyperlink ref="A51" r:id="rId50" xr:uid="{1483C30F-267D-445D-81B5-3D70C74FC0E6}"/>
    <hyperlink ref="A52" r:id="rId51" xr:uid="{555F1A69-CCC8-4F13-A036-FBBB171BEA64}"/>
    <hyperlink ref="A53" r:id="rId52" xr:uid="{648894D5-C78E-4CCE-BF91-B2707E072416}"/>
    <hyperlink ref="A54" r:id="rId53" xr:uid="{285D9021-50B0-4197-B91C-4621A6F9B417}"/>
    <hyperlink ref="A55" r:id="rId54" xr:uid="{C7F05282-3C34-4EF3-BBD4-BDF87B514812}"/>
    <hyperlink ref="A56" r:id="rId55" xr:uid="{F9EF4283-18E9-4D24-8753-A4C0D22C3238}"/>
    <hyperlink ref="A57" r:id="rId56" xr:uid="{84EF9955-494C-4C95-B34F-945B69899B61}"/>
    <hyperlink ref="A58" r:id="rId57" xr:uid="{E343B49A-3A3A-46EE-AC96-49439E9B57E9}"/>
    <hyperlink ref="A59" r:id="rId58" xr:uid="{40744360-107D-4CE2-BC03-88EAFD0CDE45}"/>
    <hyperlink ref="A60" r:id="rId59" xr:uid="{B2AD7C76-D911-4C21-8802-954174352F87}"/>
    <hyperlink ref="A61" r:id="rId60" xr:uid="{EF121F02-35EF-4DA5-AF2C-1F2215DB62E1}"/>
    <hyperlink ref="A62" r:id="rId61" xr:uid="{30BB3FB8-260A-486F-AABC-B11C860E6F89}"/>
    <hyperlink ref="A63" r:id="rId62" xr:uid="{7ACE5AD7-29E7-42CE-A703-09E963C4EAD0}"/>
    <hyperlink ref="A64" r:id="rId63" xr:uid="{B7794881-2C7B-4C86-82CD-045F8A262CB2}"/>
    <hyperlink ref="A65" r:id="rId64" xr:uid="{23B006A5-6D21-4DD5-9D2C-EF39AC52AFF8}"/>
    <hyperlink ref="A66" r:id="rId65" xr:uid="{B043D2B3-4838-4334-93FA-4F155BA8C6F6}"/>
    <hyperlink ref="A67" r:id="rId66" xr:uid="{78075143-1970-4E61-8099-BE601CEF6A37}"/>
    <hyperlink ref="A68" r:id="rId67" xr:uid="{591E12B3-65AA-474C-B5E3-211EBBB7070D}"/>
    <hyperlink ref="A69" r:id="rId68" xr:uid="{C30761EB-60A6-432D-99EF-483E839ABE4C}"/>
    <hyperlink ref="A70" r:id="rId69" xr:uid="{32F7E4B9-1128-4E17-864E-C2F1591456C7}"/>
    <hyperlink ref="A71" r:id="rId70" xr:uid="{95F19D62-AB59-41FE-8DB1-C13F0BE561DE}"/>
    <hyperlink ref="A72" r:id="rId71" xr:uid="{471B2D20-B6DC-4FCF-8361-1C081AC7F6B9}"/>
    <hyperlink ref="A73" r:id="rId72" xr:uid="{48D4CE89-F804-4C68-810E-A3D0E633AEDA}"/>
    <hyperlink ref="A74" r:id="rId73" xr:uid="{6D1FDF8B-6D6B-401A-8682-6274D207C5B4}"/>
    <hyperlink ref="A75" r:id="rId74" xr:uid="{AD21A470-B3FF-4B24-9224-B406CAEC8184}"/>
    <hyperlink ref="A76" r:id="rId75" xr:uid="{C5716E4A-A6DF-47A3-99BD-896046C0EE41}"/>
    <hyperlink ref="A77" r:id="rId76" xr:uid="{8F9F6DEB-882D-47B2-8E79-515EC78FDD1C}"/>
    <hyperlink ref="A78" r:id="rId77" xr:uid="{62F3F82B-CD70-4B1D-90F3-949F9FBC17B6}"/>
    <hyperlink ref="A79" r:id="rId78" xr:uid="{067FE45A-7BB3-4240-8580-84AE823CBD9D}"/>
    <hyperlink ref="A80" r:id="rId79" xr:uid="{06DB8C26-7F53-4766-A471-B2BCAB4B1050}"/>
    <hyperlink ref="A81" r:id="rId80" xr:uid="{6AE06151-A9D1-4664-A025-185C7AC70928}"/>
    <hyperlink ref="A82" r:id="rId81" xr:uid="{DF43B482-D63A-438C-BC51-AFA5C38D1598}"/>
    <hyperlink ref="A83" r:id="rId82" xr:uid="{628B3842-4091-4EBA-8369-13408A26805F}"/>
    <hyperlink ref="A84" r:id="rId83" xr:uid="{FCEB9253-48B8-4CF1-9AAB-87CE1F79BD7B}"/>
    <hyperlink ref="A85" r:id="rId84" xr:uid="{5E1EAF4F-A49A-4E7F-8BF2-B146C883DC61}"/>
    <hyperlink ref="A86" r:id="rId85" xr:uid="{68196695-CA9D-4ED3-A7EB-51F93C49A617}"/>
    <hyperlink ref="A87" r:id="rId86" xr:uid="{F23DD488-B329-4FBF-8FD5-058FDB30E77C}"/>
    <hyperlink ref="A88" r:id="rId87" xr:uid="{B133067A-860F-4C06-AEFB-218B991EB4AA}"/>
    <hyperlink ref="A89" r:id="rId88" xr:uid="{45CBF0ED-9468-40DE-BD11-FC463A020955}"/>
    <hyperlink ref="A90" r:id="rId89" xr:uid="{C585C32D-2EF3-4A70-B725-ADD6C723FC59}"/>
    <hyperlink ref="A91" r:id="rId90" xr:uid="{B4CF1822-9E72-4B8B-9A46-EA5F4978FA23}"/>
    <hyperlink ref="A92" r:id="rId91" xr:uid="{E2BE4DE5-45CC-49A9-AF8C-B7B1B545B958}"/>
    <hyperlink ref="A93" r:id="rId92" xr:uid="{ECB69D69-F428-4340-9DFD-59F8F5FBB7A4}"/>
    <hyperlink ref="A94" r:id="rId93" xr:uid="{D688BA98-09F5-44E8-9D4A-57D3B2F51830}"/>
    <hyperlink ref="A95" r:id="rId94" xr:uid="{AE5992CD-625E-496C-9D4D-FD88F2D67DD0}"/>
    <hyperlink ref="A96" r:id="rId95" xr:uid="{FDEA0A8B-392B-48E8-ABCE-96127042688F}"/>
    <hyperlink ref="A97" r:id="rId96" xr:uid="{9FAD3B24-E0AF-4ACA-918A-A786A815076A}"/>
    <hyperlink ref="A98" r:id="rId97" xr:uid="{FFA94761-3DF4-487C-83F6-196BF614A3DF}"/>
    <hyperlink ref="A99" r:id="rId98" xr:uid="{45240111-3E66-43E4-A0E9-477567B84039}"/>
    <hyperlink ref="A100" r:id="rId99" xr:uid="{8F172BF8-8B8D-477C-8F64-8ECC62E1D19C}"/>
    <hyperlink ref="A101" r:id="rId100" xr:uid="{96661B3B-9006-4F3E-A9D8-99A78F2168A5}"/>
    <hyperlink ref="A102" r:id="rId101" xr:uid="{0703C016-8DC9-4439-95E2-097D650BE7BC}"/>
    <hyperlink ref="A103" r:id="rId102" xr:uid="{56940E50-A37A-4B91-947C-56969C7D5199}"/>
    <hyperlink ref="A104" r:id="rId103" xr:uid="{BE2A39DE-1086-4D98-850A-E85AC75B446D}"/>
    <hyperlink ref="A105" r:id="rId104" xr:uid="{57791A81-4328-488D-AD69-E6CF3C82C85D}"/>
    <hyperlink ref="A106" r:id="rId105" xr:uid="{5973E090-A5F5-44EA-ABEF-2FED02152B4B}"/>
    <hyperlink ref="A107" r:id="rId106" xr:uid="{32E89904-1B32-4BA0-B74F-90CF157F1206}"/>
    <hyperlink ref="A108" r:id="rId107" xr:uid="{FB66132D-8641-4926-BC0B-9EAB4EAC3250}"/>
    <hyperlink ref="A109" r:id="rId108" xr:uid="{BECBB760-7F30-4925-B725-E53E37A65EAE}"/>
    <hyperlink ref="A110" r:id="rId109" xr:uid="{53430F91-D317-4780-A536-7CAAC199669A}"/>
    <hyperlink ref="A111" r:id="rId110" xr:uid="{72B6D45A-812D-471C-8C6F-CEF07525FE60}"/>
    <hyperlink ref="A112" r:id="rId111" xr:uid="{6BA3161E-E2BF-4135-BF46-4624E7995433}"/>
    <hyperlink ref="A113" r:id="rId112" xr:uid="{ADD59893-C09F-48CF-B926-E34B2BDDBB01}"/>
    <hyperlink ref="A114" r:id="rId113" xr:uid="{990E3E05-C64C-44A1-AD0B-DCBD68EEDCC4}"/>
    <hyperlink ref="A115" r:id="rId114" xr:uid="{40AF4B53-01BD-4E83-BFCC-85793F3185F7}"/>
    <hyperlink ref="A116" r:id="rId115" xr:uid="{BE9FA476-A957-4590-9414-DA5C8EFB1916}"/>
    <hyperlink ref="A117" r:id="rId116" xr:uid="{1D6F79E3-507B-4981-8EE4-CBF0AF5BCC23}"/>
    <hyperlink ref="A118" r:id="rId117" xr:uid="{4E0BA582-EE57-4DB4-B739-1DA0B3DCAA9E}"/>
    <hyperlink ref="A119" r:id="rId118" xr:uid="{756D6B64-7218-4D6B-9AC8-891DF30D22BC}"/>
    <hyperlink ref="A120" r:id="rId119" xr:uid="{489FB17C-6611-45A9-B490-49CEF69308B6}"/>
    <hyperlink ref="A121" r:id="rId120" xr:uid="{50DFC924-FB2A-4C2C-9F0E-ADC6ABFB858C}"/>
    <hyperlink ref="A122" r:id="rId121" xr:uid="{07AF864B-538D-4482-AE48-22C3091DA13D}"/>
    <hyperlink ref="A123" r:id="rId122" xr:uid="{E27269CF-BF3A-4D09-9AD7-57258EE62A0A}"/>
    <hyperlink ref="A124" r:id="rId123" xr:uid="{DD9C0563-0E35-4893-95E5-596D8413FE8B}"/>
    <hyperlink ref="A125" r:id="rId124" xr:uid="{8CD9FE89-B099-419E-8D65-87391E0EE8ED}"/>
    <hyperlink ref="A126" r:id="rId125" xr:uid="{598FE9B9-C0D6-4EB3-B4A5-AD7A6B6A98A4}"/>
    <hyperlink ref="A127" r:id="rId126" xr:uid="{9994459D-E84F-4437-8C87-60BC79FB8D89}"/>
    <hyperlink ref="A128" r:id="rId127" xr:uid="{54D8F715-E27D-49A2-BE55-6BC7C44041A6}"/>
    <hyperlink ref="A129" r:id="rId128" xr:uid="{C0771543-E61E-4045-8663-BA74D4802A73}"/>
    <hyperlink ref="A130" r:id="rId129" xr:uid="{08D409BF-1B75-4D7B-9076-5B51F154EAAD}"/>
    <hyperlink ref="A131" r:id="rId130" xr:uid="{F2DEA5B1-08B4-43BF-A26E-9BB913E65959}"/>
    <hyperlink ref="A132" r:id="rId131" xr:uid="{5891275A-C4C6-47F0-ACF6-5EC2A3A958FA}"/>
    <hyperlink ref="A133" r:id="rId132" xr:uid="{81758390-28F1-45BB-B722-5109075779B4}"/>
    <hyperlink ref="A134" r:id="rId133" xr:uid="{63C6E211-CA21-4852-AB79-C25A1DD265D3}"/>
    <hyperlink ref="A135" r:id="rId134" xr:uid="{4837141D-C0FB-4D2A-892C-69ABB275DBEB}"/>
    <hyperlink ref="A136" r:id="rId135" xr:uid="{A416D218-2CEC-4664-AFBF-10CE0E89861B}"/>
    <hyperlink ref="A137" r:id="rId136" xr:uid="{C49C176D-B0B9-4B01-851E-E40309210294}"/>
    <hyperlink ref="A138" r:id="rId137" xr:uid="{09AB8748-9D03-41F6-87CD-9E6BF0879AD6}"/>
    <hyperlink ref="A139" r:id="rId138" xr:uid="{F95CA407-D44A-4636-80E5-11E0207308E6}"/>
    <hyperlink ref="A140" r:id="rId139" xr:uid="{98776EF0-A596-477A-85C6-0B3DAF2C4BC7}"/>
    <hyperlink ref="A141" r:id="rId140" xr:uid="{97B411AB-4D79-4F2B-AF91-54AEDD84BC2A}"/>
    <hyperlink ref="A142" r:id="rId141" xr:uid="{A44F0031-8F22-40B2-AE76-47DAA1A4BCEF}"/>
    <hyperlink ref="A143" r:id="rId142" xr:uid="{0E19570C-C140-4CDC-BB16-C9AD3BA45BDA}"/>
    <hyperlink ref="A144" r:id="rId143" xr:uid="{21F1628A-1310-49F4-A404-1C2A17BCEB00}"/>
    <hyperlink ref="A145" r:id="rId144" xr:uid="{F5E2E549-77B8-4625-B4F4-5E3E92B8119E}"/>
    <hyperlink ref="A146" r:id="rId145" xr:uid="{ECCCEACE-54AC-44F7-9445-20D89EE8A3E6}"/>
    <hyperlink ref="A147" r:id="rId146" xr:uid="{B629D7FA-0A46-478C-86D6-3F67CEB0995D}"/>
    <hyperlink ref="A148" r:id="rId147" xr:uid="{D3AC01F5-AE3A-436D-9003-C459D59D9A9F}"/>
    <hyperlink ref="A149" r:id="rId148" xr:uid="{F1DC5D03-1424-4233-BECB-4792AA85F6C5}"/>
    <hyperlink ref="A150" r:id="rId149" xr:uid="{0CE58F49-780C-4428-9F0A-E6BCA30BE95E}"/>
    <hyperlink ref="A151" r:id="rId150" xr:uid="{D1273523-5365-49C3-9890-CA7E09A3FE11}"/>
    <hyperlink ref="A152" r:id="rId151" xr:uid="{D92957C0-AD80-4263-B5AA-05091D3F0FD2}"/>
    <hyperlink ref="A153" r:id="rId152" xr:uid="{8460DD73-AA2C-4141-B7B3-3D89D8AB1BFF}"/>
    <hyperlink ref="A154" r:id="rId153" xr:uid="{FFE9DAF8-7AAB-4868-803D-81E3252D1436}"/>
    <hyperlink ref="A155" r:id="rId154" xr:uid="{0CBDA6CD-FB01-430F-9B33-DB9DE2C7C206}"/>
  </hyperlinks>
  <pageMargins left="0.7" right="0.7" top="0.75" bottom="0.75" header="0.3" footer="0.3"/>
  <pageSetup paperSize="9" orientation="portrait" r:id="rId15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9</vt:i4>
      </vt:variant>
    </vt:vector>
  </HeadingPairs>
  <TitlesOfParts>
    <vt:vector size="9" baseType="lpstr">
      <vt:lpstr>サマリ</vt:lpstr>
      <vt:lpstr>画面別</vt:lpstr>
      <vt:lpstr>担当者別</vt:lpstr>
      <vt:lpstr>その他報告内容</vt:lpstr>
      <vt:lpstr>0118_17時</vt:lpstr>
      <vt:lpstr>0119_17時</vt:lpstr>
      <vt:lpstr>0120_17時</vt:lpstr>
      <vt:lpstr>0121_17時</vt:lpstr>
      <vt:lpstr>0122_17時</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kawamura</dc:creator>
  <cp:lastModifiedBy>木部</cp:lastModifiedBy>
  <dcterms:created xsi:type="dcterms:W3CDTF">2021-01-18T05:25:08Z</dcterms:created>
  <dcterms:modified xsi:type="dcterms:W3CDTF">2021-01-22T09:21:11Z</dcterms:modified>
</cp:coreProperties>
</file>