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2/SAレビュー記録表/"/>
    </mc:Choice>
  </mc:AlternateContent>
  <xr:revisionPtr revIDLastSave="0" documentId="13_ncr:1_{62E5A028-FE11-EA4D-B544-82B40CFE42AF}" xr6:coauthVersionLast="45" xr6:coauthVersionMax="45" xr10:uidLastSave="{00000000-0000-0000-0000-000000000000}"/>
  <bookViews>
    <workbookView xWindow="0" yWindow="460" windowWidth="38400" windowHeight="2114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tc={A272A3F4-92B5-A846-9CDF-2A1E13D7E9E1}</author>
    <author>tc={85C0F6E0-25F4-5846-BF87-B0D208076501}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indexed="81"/>
            <rFont val="ＭＳ Ｐゴシック"/>
            <family val="3"/>
            <charset val="128"/>
          </rPr>
          <t xml:space="preserve">完了基準:
</t>
        </r>
        <r>
          <rPr>
            <sz val="9"/>
            <color indexed="81"/>
            <rFont val="ＭＳ Ｐゴシック"/>
            <family val="3"/>
            <charset val="128"/>
          </rPr>
          <t>OK
　　</t>
        </r>
        <r>
          <rPr>
            <sz val="9"/>
            <color indexed="81"/>
            <rFont val="ＭＳ Ｐゴシック"/>
            <family val="3"/>
            <charset val="128"/>
          </rPr>
          <t></t>
        </r>
        <r>
          <rPr>
            <sz val="9"/>
            <color indexed="81"/>
            <rFont val="ＭＳ Ｐゴシック"/>
            <family val="3"/>
            <charset val="128"/>
          </rPr>
          <t>エラー無し、もしくは重大度３のエラーの場合
フォローアップ確認
　　</t>
        </r>
        <r>
          <rPr>
            <sz val="9"/>
            <color indexed="81"/>
            <rFont val="ＭＳ Ｐゴシック"/>
            <family val="3"/>
            <charset val="128"/>
          </rPr>
          <t></t>
        </r>
        <r>
          <rPr>
            <sz val="9"/>
            <color indexed="81"/>
            <rFont val="ＭＳ Ｐゴシック"/>
            <family val="3"/>
            <charset val="128"/>
          </rPr>
          <t>重大度１のエラーがある場合
担当者確認
　　</t>
        </r>
        <r>
          <rPr>
            <sz val="9"/>
            <color indexed="81"/>
            <rFont val="ＭＳ Ｐゴシック"/>
            <family val="3"/>
            <charset val="128"/>
          </rPr>
          <t></t>
        </r>
        <r>
          <rPr>
            <sz val="9"/>
            <color indexed="81"/>
            <rFont val="ＭＳ Ｐゴシック"/>
            <family val="3"/>
            <charset val="128"/>
          </rPr>
          <t>重大度２までのエラーの場合
再レビュー
　　</t>
        </r>
        <r>
          <rPr>
            <sz val="9"/>
            <color indexed="81"/>
            <rFont val="ＭＳ Ｐゴシック"/>
            <family val="3"/>
            <charset val="128"/>
          </rPr>
          <t></t>
        </r>
        <r>
          <rPr>
            <sz val="9"/>
            <color indexed="81"/>
            <rFont val="ＭＳ Ｐゴシック"/>
            <family val="3"/>
            <charset val="128"/>
          </rPr>
          <t xml:space="preserve"> 文書またはコードが不完全で書き直しが必要である。
　　</t>
        </r>
        <r>
          <rPr>
            <sz val="9"/>
            <color indexed="81"/>
            <rFont val="ＭＳ Ｐゴシック"/>
            <family val="3"/>
            <charset val="128"/>
          </rPr>
          <t></t>
        </r>
        <r>
          <rPr>
            <sz val="9"/>
            <color indexed="81"/>
            <rFont val="ＭＳ Ｐゴシック"/>
            <family val="3"/>
            <charset val="128"/>
          </rPr>
          <t xml:space="preserve"> レビュー中に解決できなかった課題がある。(重大度９のエラー)
　　</t>
        </r>
        <r>
          <rPr>
            <sz val="9"/>
            <color indexed="81"/>
            <rFont val="ＭＳ Ｐゴシック"/>
            <family val="3"/>
            <charset val="128"/>
          </rPr>
          <t></t>
        </r>
        <r>
          <rPr>
            <sz val="9"/>
            <color indexed="81"/>
            <rFont val="ＭＳ Ｐゴシック"/>
            <family val="3"/>
            <charset val="128"/>
          </rPr>
          <t xml:space="preserve"> コードが適用規則および規約に従っていない。
　　</t>
        </r>
        <r>
          <rPr>
            <sz val="9"/>
            <color indexed="81"/>
            <rFont val="ＭＳ Ｐゴシック"/>
            <family val="3"/>
            <charset val="128"/>
          </rPr>
          <t></t>
        </r>
        <r>
          <rPr>
            <sz val="9"/>
            <color indexed="81"/>
            <rFont val="ＭＳ Ｐゴシック"/>
            <family val="3"/>
            <charset val="128"/>
          </rPr>
          <t xml:space="preserve"> 機能面で当初の要件からの大きな逸脱がある。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 ref="T37" authorId="5" shapeId="0" xr:uid="{A272A3F4-92B5-A846-9CDF-2A1E13D7E9E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仕様が定まっていないため一旦保留</t>
      </text>
    </comment>
    <comment ref="T38" authorId="6" shapeId="0" xr:uid="{85C0F6E0-25F4-5846-BF87-B0D20807650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画像のみ差し替え。仕様が固まり次第項目定義書にも記述</t>
      </text>
    </comment>
  </commentList>
</comments>
</file>

<file path=xl/sharedStrings.xml><?xml version="1.0" encoding="utf-8"?>
<sst xmlns="http://schemas.openxmlformats.org/spreadsheetml/2006/main" count="203" uniqueCount="178">
  <si>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</si>
  <si>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</si>
  <si>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</si>
  <si>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</si>
  <si>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</si>
  <si>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</si>
  <si>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</si>
  <si>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</si>
  <si>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</si>
  <si>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</si>
  <si>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</si>
  <si>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</si>
  <si>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</si>
  <si>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</si>
  <si>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</si>
  <si>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</si>
  <si>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</si>
  <si>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</si>
  <si>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</si>
  <si>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</si>
  <si>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</si>
  <si>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</si>
  <si>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</si>
  <si>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</si>
  <si>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</si>
  <si>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</si>
  <si>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</si>
  <si>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</si>
  <si>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</si>
  <si>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</si>
  <si>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</si>
  <si>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</si>
  <si>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</si>
  <si>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</si>
  <si>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</si>
  <si>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</si>
  <si>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</si>
  <si>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</si>
  <si>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</si>
  <si>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</si>
  <si>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</si>
  <si>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</si>
  <si>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</si>
  <si>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</si>
  <si>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</si>
  <si>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</si>
  <si>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</si>
  <si>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</si>
  <si>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</si>
  <si>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</si>
  <si>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</si>
  <si>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</si>
  <si>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</si>
  <si>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</si>
  <si>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</si>
  <si>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</si>
  <si>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</si>
  <si>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</si>
  <si>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</si>
  <si>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</si>
  <si>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</si>
  <si>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</si>
  <si>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</si>
  <si>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</si>
  <si>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</si>
  <si>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</si>
  <si>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</si>
  <si>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</si>
  <si>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</si>
  <si>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</si>
  <si>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</si>
  <si>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</si>
  <si>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</si>
  <si>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</si>
  <si>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</si>
  <si>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</si>
  <si>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</si>
  <si>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</si>
  <si>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</si>
  <si>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</si>
  <si>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</si>
  <si>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</si>
  <si>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</si>
  <si>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</si>
  <si>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</si>
  <si>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</si>
  <si>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</si>
  <si>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</si>
  <si>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</si>
  <si>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</si>
  <si>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</si>
  <si>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</si>
  <si>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</si>
  <si>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</si>
  <si>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</si>
  <si>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</si>
  <si>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</si>
  <si>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</si>
  <si>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</si>
  <si>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</si>
  <si>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</si>
  <si>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</si>
  <si>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</si>
  <si>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</si>
  <si>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</si>
  <si>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</si>
  <si>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</si>
  <si>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</si>
  <si>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</si>
  <si>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</si>
  <si>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</si>
  <si>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</si>
  <si>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</si>
  <si>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</si>
  <si>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</si>
  <si>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</si>
  <si>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</si>
  <si>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</si>
  <si>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</si>
  <si>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</si>
  <si>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</si>
  <si>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</si>
  <si>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</si>
  <si>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</si>
  <si>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</si>
  <si>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</si>
  <si>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</si>
  <si>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</si>
  <si>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</si>
  <si>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</si>
  <si>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</si>
  <si>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</si>
  <si>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</si>
  <si>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</si>
  <si>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</si>
  <si>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</si>
  <si>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</si>
  <si>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</si>
  <si>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</si>
  <si>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</si>
  <si>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</si>
  <si>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</si>
  <si>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</si>
  <si>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</si>
  <si>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</si>
  <si>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</si>
  <si>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</si>
  <si>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</si>
  <si>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</si>
  <si>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</si>
  <si>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</si>
  <si>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</si>
  <si>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</si>
  <si>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</si>
  <si>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</si>
  <si>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</si>
  <si>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04.画面設計書_G0103_試算結果画面.xlsx</t>
    <phoneticPr fontId="3"/>
  </si>
  <si>
    <t>Webダイレクト販売</t>
    <rPh sb="8" eb="10">
      <t xml:space="preserve">ハンバイ </t>
    </rPh>
    <phoneticPr fontId="3"/>
  </si>
  <si>
    <t>画面レイアウト</t>
    <rPh sb="0" eb="2">
      <t xml:space="preserve">ガメン </t>
    </rPh>
    <phoneticPr fontId="3"/>
  </si>
  <si>
    <t>Ｚ</t>
  </si>
  <si>
    <t>ＳＰ</t>
  </si>
  <si>
    <t>緩和型商品が画面描画時に見えないが、サービス設計として問題が無いか？</t>
    <rPh sb="0" eb="3">
      <t xml:space="preserve">カンワガタ </t>
    </rPh>
    <rPh sb="3" eb="5">
      <t xml:space="preserve">ショウヒン </t>
    </rPh>
    <rPh sb="6" eb="8">
      <t xml:space="preserve">ガメンビョウグ </t>
    </rPh>
    <rPh sb="8" eb="10">
      <t xml:space="preserve">ビョウガ </t>
    </rPh>
    <rPh sb="10" eb="11">
      <t xml:space="preserve">ジニ </t>
    </rPh>
    <rPh sb="12" eb="13">
      <t xml:space="preserve">ミエナイガ </t>
    </rPh>
    <rPh sb="22" eb="24">
      <t xml:space="preserve">セッケイ </t>
    </rPh>
    <rPh sb="27" eb="29">
      <t xml:space="preserve">モンダイ </t>
    </rPh>
    <rPh sb="30" eb="31">
      <t xml:space="preserve">ナイカ </t>
    </rPh>
    <phoneticPr fontId="3"/>
  </si>
  <si>
    <t>否</t>
    <rPh sb="0" eb="1">
      <t xml:space="preserve">ヒ </t>
    </rPh>
    <phoneticPr fontId="3"/>
  </si>
  <si>
    <t>画面レイアウト</t>
    <rPh sb="0" eb="1">
      <t xml:space="preserve">ガメン </t>
    </rPh>
    <phoneticPr fontId="3"/>
  </si>
  <si>
    <t>設計説明書</t>
    <phoneticPr fontId="3"/>
  </si>
  <si>
    <t>Ｅ</t>
  </si>
  <si>
    <t>SP</t>
    <phoneticPr fontId="3"/>
  </si>
  <si>
    <t>資料請求の遷移先は、通販サイトの問合せフォームにする</t>
    <rPh sb="0" eb="4">
      <t xml:space="preserve">シリョウセイキュウ </t>
    </rPh>
    <rPh sb="5" eb="7">
      <t xml:space="preserve">センイ </t>
    </rPh>
    <rPh sb="7" eb="8">
      <t xml:space="preserve">サキ </t>
    </rPh>
    <rPh sb="10" eb="12">
      <t xml:space="preserve">ツウハン </t>
    </rPh>
    <rPh sb="16" eb="18">
      <t xml:space="preserve">トイアワセ </t>
    </rPh>
    <phoneticPr fontId="3"/>
  </si>
  <si>
    <t>要</t>
    <rPh sb="0" eb="1">
      <t xml:space="preserve">ヨウ </t>
    </rPh>
    <phoneticPr fontId="3"/>
  </si>
  <si>
    <t>Z</t>
    <phoneticPr fontId="3"/>
  </si>
  <si>
    <t>G1で表示する保険料は、複数商品を選択している場合、商品事に保険料を表示して、合計金額を表示する</t>
    <rPh sb="3" eb="5">
      <t xml:space="preserve">ヒョウジ </t>
    </rPh>
    <rPh sb="7" eb="10">
      <t xml:space="preserve">ホケンリョウ </t>
    </rPh>
    <rPh sb="12" eb="14">
      <t xml:space="preserve">フクスウ </t>
    </rPh>
    <rPh sb="14" eb="16">
      <t xml:space="preserve">ショウヒン </t>
    </rPh>
    <rPh sb="17" eb="19">
      <t xml:space="preserve">センタク </t>
    </rPh>
    <rPh sb="23" eb="25">
      <t xml:space="preserve">バアイ </t>
    </rPh>
    <rPh sb="26" eb="28">
      <t xml:space="preserve">ショウヒン </t>
    </rPh>
    <rPh sb="28" eb="29">
      <t xml:space="preserve">ゴト </t>
    </rPh>
    <rPh sb="30" eb="33">
      <t xml:space="preserve">ホケンリョウ </t>
    </rPh>
    <rPh sb="34" eb="36">
      <t xml:space="preserve">ヒョウジ </t>
    </rPh>
    <rPh sb="39" eb="43">
      <t xml:space="preserve">ゴウケイキンガク </t>
    </rPh>
    <rPh sb="44" eb="46">
      <t xml:space="preserve">ヒョウジ </t>
    </rPh>
    <phoneticPr fontId="3"/>
  </si>
  <si>
    <t>設計書としては修正対応を行わない</t>
    <rPh sb="0" eb="3">
      <t xml:space="preserve">セッケイショ </t>
    </rPh>
    <rPh sb="7" eb="9">
      <t xml:space="preserve">シュウセイ </t>
    </rPh>
    <rPh sb="9" eb="11">
      <t xml:space="preserve">タイオウ </t>
    </rPh>
    <rPh sb="12" eb="13">
      <t xml:space="preserve">オコナワナ </t>
    </rPh>
    <phoneticPr fontId="3"/>
  </si>
  <si>
    <t>画面レイアウト</t>
    <phoneticPr fontId="3"/>
  </si>
  <si>
    <t>契約基準日を表示する必要あり</t>
    <rPh sb="10" eb="12">
      <t xml:space="preserve">ヒツヨウガ </t>
    </rPh>
    <phoneticPr fontId="3"/>
  </si>
  <si>
    <t>月払いだけでなく、年払いでの表示対応も必要あり</t>
    <rPh sb="0" eb="2">
      <t xml:space="preserve">ツキバライ </t>
    </rPh>
    <rPh sb="9" eb="11">
      <t xml:space="preserve">ネンバライ </t>
    </rPh>
    <rPh sb="14" eb="16">
      <t xml:space="preserve">ヒョウジ </t>
    </rPh>
    <rPh sb="16" eb="18">
      <t xml:space="preserve">タイオウ </t>
    </rPh>
    <rPh sb="19" eb="21">
      <t xml:space="preserve">ヒツヨウ </t>
    </rPh>
    <phoneticPr fontId="3"/>
  </si>
  <si>
    <t>G5の設計説明書のはなさくお問い合わせフォームのURLを変更</t>
    <rPh sb="3" eb="8">
      <t xml:space="preserve">セッケイセツメイショノ </t>
    </rPh>
    <rPh sb="28" eb="30">
      <t xml:space="preserve">ヘンコウ </t>
    </rPh>
    <phoneticPr fontId="3"/>
  </si>
  <si>
    <t>既存の画像を差し替えて対応</t>
    <rPh sb="0" eb="2">
      <t xml:space="preserve">キゾンノガゾウヲサシカエ </t>
    </rPh>
    <rPh sb="11" eb="13">
      <t xml:space="preserve">タイオウ </t>
    </rPh>
    <phoneticPr fontId="3"/>
  </si>
  <si>
    <t>設計説明書の画像に西暦の横に和暦を併記</t>
    <rPh sb="0" eb="1">
      <t xml:space="preserve">セッケイセツメイショ </t>
    </rPh>
    <rPh sb="6" eb="8">
      <t xml:space="preserve">ガゾウニ </t>
    </rPh>
    <rPh sb="9" eb="11">
      <t xml:space="preserve">セイレキト </t>
    </rPh>
    <rPh sb="12" eb="13">
      <t xml:space="preserve">ヨコニ </t>
    </rPh>
    <rPh sb="14" eb="16">
      <t xml:space="preserve">ワレキヲ </t>
    </rPh>
    <rPh sb="17" eb="19">
      <t xml:space="preserve">ヘイキ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</si>
</sst>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3">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0" borderId="2" xfId="1" applyFont="1" applyBorder="1" applyAlignment="1" applyProtection="1">
      <alignment horizontal="left" vertical="center"/>
      <protection locked="0"/>
    </xf>
    <xf numFmtId="20" fontId="2" fillId="0" borderId="2" xfId="1" applyNumberFormat="1" applyFont="1" applyBorder="1" applyAlignment="1" applyProtection="1">
      <alignment horizontal="center" vertical="center"/>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0" borderId="1" xfId="1" applyFont="1" applyBorder="1" applyAlignment="1" applyProtection="1">
      <alignment horizontal="left"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7" fillId="2" borderId="1" xfId="1" applyFont="1" applyFill="1" applyBorder="1" applyAlignment="1" applyProtection="1">
      <alignment horizontal="center" vertical="center" wrapText="1"/>
      <protection locked="0"/>
    </xf>
    <xf numFmtId="0" fontId="1" fillId="0" borderId="2" xfId="1" applyBorder="1" applyAlignment="1">
      <alignment horizontal="center" vertical="center"/>
    </xf>
    <xf numFmtId="0" fontId="7" fillId="2" borderId="1" xfId="1" applyFont="1" applyFill="1" applyBorder="1" applyAlignment="1" applyProtection="1">
      <alignment horizontal="center" vertical="center" shrinkToFit="1"/>
      <protection locked="0"/>
    </xf>
    <xf numFmtId="0" fontId="1" fillId="0" borderId="3" xfId="1" applyBorder="1" applyAlignment="1">
      <alignment horizontal="center" vertical="center" shrinkToFit="1"/>
    </xf>
    <xf numFmtId="0" fontId="7" fillId="2" borderId="1" xfId="1" applyFont="1" applyFill="1" applyBorder="1" applyAlignment="1" applyProtection="1">
      <alignment horizontal="center" vertical="center" wrapText="1" shrinkToFit="1"/>
      <protection locked="0"/>
    </xf>
    <xf numFmtId="0" fontId="7" fillId="2" borderId="12" xfId="1" applyFont="1" applyFill="1" applyBorder="1" applyAlignment="1" applyProtection="1">
      <alignment horizontal="center" vertical="center" wrapText="1"/>
      <protection locked="0"/>
    </xf>
    <xf numFmtId="0" fontId="1" fillId="0" borderId="12" xfId="1" applyBorder="1" applyAlignment="1">
      <alignment horizontal="center" vertical="center" wrapText="1"/>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0" fontId="7" fillId="2" borderId="6"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0" fontId="2" fillId="0" borderId="1" xfId="1" quotePrefix="1" applyFont="1" applyBorder="1" applyAlignment="1" applyProtection="1">
      <alignment horizontal="center" vertical="center"/>
      <protection locked="0"/>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181" fontId="2" fillId="0" borderId="2" xfId="1" applyNumberFormat="1" applyFont="1" applyBorder="1" applyAlignment="1" applyProtection="1">
      <alignment horizontal="center" vertical="center"/>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幡司 透" id="{13C75FEE-CDA6-2B43-A504-7AB807A2EEAC}" userId="S::hatashi@sasukefinlab.onmicrosoft.com::0cbe9ac9-00a9-474b-aaeb-5e4129740851"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37" dT="2020-08-18T09:13:31.30" personId="{13C75FEE-CDA6-2B43-A504-7AB807A2EEAC}" id="{A272A3F4-92B5-A846-9CDF-2A1E13D7E9E1}">
    <text>仕様が定まっていないため一旦保留</text>
  </threadedComment>
  <threadedComment ref="T38" dT="2020-08-18T09:13:43.85" personId="{13C75FEE-CDA6-2B43-A504-7AB807A2EEAC}" id="{85C0F6E0-25F4-5846-BF87-B0D208076501}">
    <text>画像のみ差し替え。仕様が固まり次第項目定義書にも記述</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G25" zoomScale="150" zoomScaleNormal="100" zoomScaleSheetLayoutView="100" workbookViewId="0">
      <selection activeCell="AY36" sqref="AY36:BM36"/>
    </sheetView>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81" t="s">
        <v>0</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
      <c r="AF1" s="1"/>
      <c r="AG1" s="1"/>
      <c r="AH1" s="1"/>
      <c r="AI1" s="1"/>
      <c r="AJ1" s="1"/>
      <c r="AK1" s="182" t="s">
        <v>1</v>
      </c>
      <c r="AL1" s="183"/>
      <c r="AM1" s="183"/>
      <c r="AN1" s="184"/>
      <c r="AO1" s="182" t="s">
        <v>2</v>
      </c>
      <c r="AP1" s="183"/>
      <c r="AQ1" s="183"/>
      <c r="AR1" s="184"/>
      <c r="AS1" s="182" t="s">
        <v>3</v>
      </c>
      <c r="AT1" s="183"/>
      <c r="AU1" s="183"/>
      <c r="AV1" s="184"/>
      <c r="BS1" s="3"/>
    </row>
    <row r="2" spans="1:101" s="2" customFormat="1">
      <c r="A2" s="1"/>
      <c r="B2" s="181"/>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
      <c r="AF2" s="1"/>
      <c r="AG2" s="1"/>
      <c r="AH2" s="1"/>
      <c r="AI2" s="1"/>
      <c r="AJ2" s="1"/>
      <c r="AK2" s="185"/>
      <c r="AL2" s="186"/>
      <c r="AM2" s="186"/>
      <c r="AN2" s="187"/>
      <c r="AO2" s="185"/>
      <c r="AP2" s="186"/>
      <c r="AQ2" s="186"/>
      <c r="AR2" s="187"/>
      <c r="AS2" s="185"/>
      <c r="AT2" s="186"/>
      <c r="AU2" s="186"/>
      <c r="AV2" s="187"/>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6" t="s">
        <v>4</v>
      </c>
      <c r="B5" s="157"/>
      <c r="C5" s="157"/>
      <c r="D5" s="158"/>
      <c r="E5" s="195"/>
      <c r="F5" s="196"/>
      <c r="G5" s="196"/>
      <c r="H5" s="196"/>
      <c r="I5" s="196"/>
      <c r="J5" s="196"/>
      <c r="K5" s="196"/>
      <c r="L5" s="197"/>
      <c r="M5" s="198" t="s">
        <v>155</v>
      </c>
      <c r="N5" s="199"/>
      <c r="O5" s="199"/>
      <c r="P5" s="199"/>
      <c r="Q5" s="199"/>
      <c r="R5" s="199"/>
      <c r="S5" s="199"/>
      <c r="T5" s="199"/>
      <c r="U5" s="199"/>
      <c r="V5" s="199"/>
      <c r="W5" s="199"/>
      <c r="X5" s="199"/>
      <c r="Y5" s="199"/>
      <c r="Z5" s="199"/>
      <c r="AA5" s="199"/>
      <c r="AB5" s="199"/>
      <c r="AC5" s="199"/>
      <c r="AD5" s="199"/>
      <c r="AE5" s="200"/>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148" t="s">
        <v>5</v>
      </c>
      <c r="B7" s="188"/>
      <c r="C7" s="188"/>
      <c r="D7" s="189"/>
      <c r="E7" s="201" t="s">
        <v>156</v>
      </c>
      <c r="F7" s="202"/>
      <c r="G7" s="202"/>
      <c r="H7" s="202"/>
      <c r="I7" s="202"/>
      <c r="J7" s="202"/>
      <c r="K7" s="202"/>
      <c r="L7" s="202"/>
      <c r="M7" s="202"/>
      <c r="N7" s="202"/>
      <c r="O7" s="202"/>
      <c r="P7" s="202"/>
      <c r="Q7" s="202"/>
      <c r="R7" s="202"/>
      <c r="S7" s="202"/>
      <c r="T7" s="202"/>
      <c r="U7" s="202"/>
      <c r="V7" s="203"/>
      <c r="W7" s="150" t="s">
        <v>6</v>
      </c>
      <c r="X7" s="204"/>
      <c r="Y7" s="204"/>
      <c r="Z7" s="205"/>
      <c r="AA7" s="236" t="s">
        <v>157</v>
      </c>
      <c r="AB7" s="237"/>
      <c r="AC7" s="237"/>
      <c r="AD7" s="237"/>
      <c r="AE7" s="237"/>
      <c r="AF7" s="237"/>
      <c r="AG7" s="237"/>
      <c r="AH7" s="237"/>
      <c r="AI7" s="237"/>
      <c r="AJ7" s="238"/>
      <c r="AK7" s="238"/>
      <c r="AL7" s="238"/>
      <c r="AM7" s="238"/>
      <c r="AN7" s="238"/>
      <c r="AO7" s="238"/>
      <c r="AP7" s="238"/>
      <c r="AQ7" s="238"/>
      <c r="AR7" s="238"/>
      <c r="AS7" s="238"/>
      <c r="AT7" s="238"/>
      <c r="AU7" s="238"/>
      <c r="AV7" s="239"/>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46" t="s">
        <v>7</v>
      </c>
      <c r="B8" s="141"/>
      <c r="C8" s="141"/>
      <c r="D8" s="142"/>
      <c r="E8" s="115"/>
      <c r="F8" s="116"/>
      <c r="G8" s="116"/>
      <c r="H8" s="116"/>
      <c r="I8" s="116"/>
      <c r="J8" s="117"/>
      <c r="K8" s="151" t="s">
        <v>8</v>
      </c>
      <c r="L8" s="151"/>
      <c r="M8" s="151"/>
      <c r="N8" s="151"/>
      <c r="O8" s="151"/>
      <c r="P8" s="115"/>
      <c r="Q8" s="116"/>
      <c r="R8" s="116"/>
      <c r="S8" s="116"/>
      <c r="T8" s="116"/>
      <c r="U8" s="116"/>
      <c r="V8" s="117"/>
      <c r="W8" s="140" t="s">
        <v>9</v>
      </c>
      <c r="X8" s="141"/>
      <c r="Y8" s="141"/>
      <c r="Z8" s="142"/>
      <c r="AA8" s="193"/>
      <c r="AB8" s="194"/>
      <c r="AC8" s="194"/>
      <c r="AD8" s="194"/>
      <c r="AE8" s="194"/>
      <c r="AF8" s="194"/>
      <c r="AG8" s="194"/>
      <c r="AH8" s="29"/>
      <c r="AI8" s="30" t="s">
        <v>149</v>
      </c>
      <c r="AJ8" s="31"/>
      <c r="AK8" s="115"/>
      <c r="AL8" s="116"/>
      <c r="AM8" s="116"/>
      <c r="AN8" s="116"/>
      <c r="AO8" s="116"/>
      <c r="AP8" s="116"/>
      <c r="AQ8" s="116"/>
      <c r="AR8" s="116"/>
      <c r="AS8" s="116"/>
      <c r="AT8" s="116"/>
      <c r="AU8" s="32"/>
      <c r="AV8" s="33" t="s">
        <v>150</v>
      </c>
      <c r="BQ8" s="2"/>
      <c r="BR8" s="27"/>
      <c r="BS8" s="28"/>
    </row>
    <row r="9" spans="1:101" s="26" customFormat="1" ht="12" customHeight="1">
      <c r="A9" s="148" t="s">
        <v>10</v>
      </c>
      <c r="B9" s="188"/>
      <c r="C9" s="188"/>
      <c r="D9" s="189"/>
      <c r="E9" s="115"/>
      <c r="F9" s="190"/>
      <c r="G9" s="190"/>
      <c r="H9" s="190"/>
      <c r="I9" s="190"/>
      <c r="J9" s="190"/>
      <c r="K9" s="190"/>
      <c r="L9" s="190"/>
      <c r="M9" s="190"/>
      <c r="N9" s="190"/>
      <c r="O9" s="190"/>
      <c r="P9" s="190"/>
      <c r="Q9" s="190"/>
      <c r="R9" s="190"/>
      <c r="S9" s="190"/>
      <c r="T9" s="190"/>
      <c r="U9" s="190"/>
      <c r="V9" s="190"/>
      <c r="W9" s="150" t="s">
        <v>11</v>
      </c>
      <c r="X9" s="188"/>
      <c r="Y9" s="188"/>
      <c r="Z9" s="189"/>
      <c r="AA9" s="191"/>
      <c r="AB9" s="190"/>
      <c r="AC9" s="190"/>
      <c r="AD9" s="190"/>
      <c r="AE9" s="190"/>
      <c r="AF9" s="190"/>
      <c r="AG9" s="190"/>
      <c r="AH9" s="190"/>
      <c r="AI9" s="190"/>
      <c r="AJ9" s="190"/>
      <c r="AK9" s="190"/>
      <c r="AL9" s="190"/>
      <c r="AM9" s="190"/>
      <c r="AN9" s="190"/>
      <c r="AO9" s="190"/>
      <c r="AP9" s="190"/>
      <c r="AQ9" s="190"/>
      <c r="AR9" s="190"/>
      <c r="AS9" s="190"/>
      <c r="AT9" s="190"/>
      <c r="AU9" s="190"/>
      <c r="AV9" s="192"/>
      <c r="BR9" s="27"/>
      <c r="BS9" s="28"/>
    </row>
    <row r="10" spans="1:101" s="23" customFormat="1" ht="15" thickBot="1">
      <c r="A10" s="140" t="s">
        <v>12</v>
      </c>
      <c r="B10" s="141"/>
      <c r="C10" s="141"/>
      <c r="D10" s="142"/>
      <c r="E10" s="240">
        <v>44055</v>
      </c>
      <c r="F10" s="241"/>
      <c r="G10" s="241"/>
      <c r="H10" s="241"/>
      <c r="I10" s="241"/>
      <c r="J10" s="242"/>
      <c r="K10" s="243">
        <v>0.70833333333333337</v>
      </c>
      <c r="L10" s="244"/>
      <c r="M10" s="244"/>
      <c r="N10" s="244"/>
      <c r="O10" s="244"/>
      <c r="P10" s="109"/>
      <c r="Q10" s="108" t="s">
        <v>151</v>
      </c>
      <c r="R10" s="244">
        <v>0.75</v>
      </c>
      <c r="S10" s="244"/>
      <c r="T10" s="244"/>
      <c r="U10" s="244"/>
      <c r="V10" s="103"/>
      <c r="W10" s="140" t="s">
        <v>13</v>
      </c>
      <c r="X10" s="141"/>
      <c r="Y10" s="141"/>
      <c r="Z10" s="142"/>
      <c r="AA10" s="245"/>
      <c r="AB10" s="246"/>
      <c r="AC10" s="246"/>
      <c r="AD10" s="246"/>
      <c r="AE10" s="247"/>
      <c r="AF10" s="140" t="s">
        <v>14</v>
      </c>
      <c r="AG10" s="141"/>
      <c r="AH10" s="141"/>
      <c r="AI10" s="142"/>
      <c r="AJ10" s="115"/>
      <c r="AK10" s="116"/>
      <c r="AL10" s="116"/>
      <c r="AM10" s="116"/>
      <c r="AN10" s="116"/>
      <c r="AO10" s="116"/>
      <c r="AP10" s="116"/>
      <c r="AQ10" s="116"/>
      <c r="AR10" s="116"/>
      <c r="AS10" s="116"/>
      <c r="AT10" s="116"/>
      <c r="AU10" s="116"/>
      <c r="AV10" s="117"/>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0" t="s">
        <v>15</v>
      </c>
      <c r="B11" s="141"/>
      <c r="C11" s="141"/>
      <c r="D11" s="141"/>
      <c r="E11" s="206"/>
      <c r="F11" s="207"/>
      <c r="G11" s="207"/>
      <c r="H11" s="207"/>
      <c r="I11" s="207"/>
      <c r="J11" s="208"/>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6" t="s">
        <v>25</v>
      </c>
      <c r="F12" s="157"/>
      <c r="G12" s="157"/>
      <c r="H12" s="157"/>
      <c r="I12" s="158"/>
      <c r="J12" s="156" t="s">
        <v>26</v>
      </c>
      <c r="K12" s="141"/>
      <c r="L12" s="141"/>
      <c r="M12" s="141"/>
      <c r="N12" s="142"/>
      <c r="O12" s="140" t="s">
        <v>27</v>
      </c>
      <c r="P12" s="141"/>
      <c r="Q12" s="141"/>
      <c r="R12" s="141"/>
      <c r="S12" s="141"/>
      <c r="T12" s="141"/>
      <c r="U12" s="141"/>
      <c r="V12" s="142"/>
      <c r="W12" s="41"/>
      <c r="X12" s="42"/>
      <c r="Y12" s="42"/>
      <c r="Z12" s="43"/>
      <c r="AA12" s="140" t="s">
        <v>25</v>
      </c>
      <c r="AB12" s="141"/>
      <c r="AC12" s="141"/>
      <c r="AD12" s="141"/>
      <c r="AE12" s="142"/>
      <c r="AF12" s="140" t="s">
        <v>26</v>
      </c>
      <c r="AG12" s="141"/>
      <c r="AH12" s="141"/>
      <c r="AI12" s="141"/>
      <c r="AJ12" s="142"/>
      <c r="AK12" s="140" t="s">
        <v>27</v>
      </c>
      <c r="AL12" s="141"/>
      <c r="AM12" s="141"/>
      <c r="AN12" s="141"/>
      <c r="AO12" s="141"/>
      <c r="AP12" s="141"/>
      <c r="AQ12" s="141"/>
      <c r="AR12" s="141"/>
      <c r="AS12" s="141"/>
      <c r="AT12" s="141"/>
      <c r="AU12" s="141"/>
      <c r="AV12" s="142"/>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46" t="s">
        <v>38</v>
      </c>
      <c r="B13" s="141"/>
      <c r="C13" s="141"/>
      <c r="D13" s="142"/>
      <c r="E13" s="115"/>
      <c r="F13" s="116"/>
      <c r="G13" s="116"/>
      <c r="H13" s="116"/>
      <c r="I13" s="117"/>
      <c r="J13" s="115"/>
      <c r="K13" s="116"/>
      <c r="L13" s="116"/>
      <c r="M13" s="116"/>
      <c r="N13" s="117"/>
      <c r="O13" s="115"/>
      <c r="P13" s="116"/>
      <c r="Q13" s="116"/>
      <c r="R13" s="116"/>
      <c r="S13" s="116"/>
      <c r="T13" s="116"/>
      <c r="U13" s="116"/>
      <c r="V13" s="117"/>
      <c r="W13" s="155" t="s">
        <v>152</v>
      </c>
      <c r="X13" s="144"/>
      <c r="Y13" s="144"/>
      <c r="Z13" s="145"/>
      <c r="AA13" s="115"/>
      <c r="AB13" s="116"/>
      <c r="AC13" s="116"/>
      <c r="AD13" s="116"/>
      <c r="AE13" s="117"/>
      <c r="AF13" s="115"/>
      <c r="AG13" s="116"/>
      <c r="AH13" s="116"/>
      <c r="AI13" s="116"/>
      <c r="AJ13" s="117"/>
      <c r="AK13" s="115"/>
      <c r="AL13" s="116"/>
      <c r="AM13" s="116"/>
      <c r="AN13" s="116"/>
      <c r="AO13" s="116"/>
      <c r="AP13" s="116"/>
      <c r="AQ13" s="116"/>
      <c r="AR13" s="116"/>
      <c r="AS13" s="116"/>
      <c r="AT13" s="116"/>
      <c r="AU13" s="116"/>
      <c r="AV13" s="117"/>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46" t="s">
        <v>50</v>
      </c>
      <c r="B14" s="141"/>
      <c r="C14" s="141"/>
      <c r="D14" s="142"/>
      <c r="E14" s="115"/>
      <c r="F14" s="116"/>
      <c r="G14" s="116"/>
      <c r="H14" s="116"/>
      <c r="I14" s="117"/>
      <c r="J14" s="115"/>
      <c r="K14" s="116"/>
      <c r="L14" s="116"/>
      <c r="M14" s="116"/>
      <c r="N14" s="117"/>
      <c r="O14" s="115"/>
      <c r="P14" s="116"/>
      <c r="Q14" s="116"/>
      <c r="R14" s="116"/>
      <c r="S14" s="116"/>
      <c r="T14" s="116"/>
      <c r="U14" s="116"/>
      <c r="V14" s="117"/>
      <c r="W14" s="61"/>
      <c r="X14" s="62"/>
      <c r="Y14" s="62"/>
      <c r="Z14" s="63"/>
      <c r="AA14" s="115"/>
      <c r="AB14" s="116"/>
      <c r="AC14" s="116"/>
      <c r="AD14" s="116"/>
      <c r="AE14" s="117"/>
      <c r="AF14" s="115"/>
      <c r="AG14" s="116"/>
      <c r="AH14" s="116"/>
      <c r="AI14" s="116"/>
      <c r="AJ14" s="117"/>
      <c r="AK14" s="115"/>
      <c r="AL14" s="116"/>
      <c r="AM14" s="116"/>
      <c r="AN14" s="116"/>
      <c r="AO14" s="116"/>
      <c r="AP14" s="116"/>
      <c r="AQ14" s="116"/>
      <c r="AR14" s="116"/>
      <c r="AS14" s="116"/>
      <c r="AT14" s="116"/>
      <c r="AU14" s="116"/>
      <c r="AV14" s="117"/>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55" t="s">
        <v>153</v>
      </c>
      <c r="B15" s="144"/>
      <c r="C15" s="144"/>
      <c r="D15" s="145"/>
      <c r="E15" s="115"/>
      <c r="F15" s="116"/>
      <c r="G15" s="116"/>
      <c r="H15" s="116"/>
      <c r="I15" s="117"/>
      <c r="J15" s="115"/>
      <c r="K15" s="116"/>
      <c r="L15" s="116"/>
      <c r="M15" s="116"/>
      <c r="N15" s="117"/>
      <c r="O15" s="115"/>
      <c r="P15" s="116"/>
      <c r="Q15" s="116"/>
      <c r="R15" s="116"/>
      <c r="S15" s="116"/>
      <c r="T15" s="116"/>
      <c r="U15" s="116"/>
      <c r="V15" s="117"/>
      <c r="W15" s="61"/>
      <c r="X15" s="62"/>
      <c r="Y15" s="62"/>
      <c r="Z15" s="63"/>
      <c r="AA15" s="115"/>
      <c r="AB15" s="116"/>
      <c r="AC15" s="116"/>
      <c r="AD15" s="116"/>
      <c r="AE15" s="117"/>
      <c r="AF15" s="180"/>
      <c r="AG15" s="116"/>
      <c r="AH15" s="116"/>
      <c r="AI15" s="116"/>
      <c r="AJ15" s="117"/>
      <c r="AK15" s="115"/>
      <c r="AL15" s="116"/>
      <c r="AM15" s="116"/>
      <c r="AN15" s="116"/>
      <c r="AO15" s="116"/>
      <c r="AP15" s="116"/>
      <c r="AQ15" s="116"/>
      <c r="AR15" s="116"/>
      <c r="AS15" s="116"/>
      <c r="AT15" s="116"/>
      <c r="AU15" s="116"/>
      <c r="AV15" s="117"/>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15"/>
      <c r="F16" s="116"/>
      <c r="G16" s="116"/>
      <c r="H16" s="116"/>
      <c r="I16" s="117"/>
      <c r="J16" s="115"/>
      <c r="K16" s="116"/>
      <c r="L16" s="116"/>
      <c r="M16" s="116"/>
      <c r="N16" s="117"/>
      <c r="O16" s="115"/>
      <c r="P16" s="116"/>
      <c r="Q16" s="116"/>
      <c r="R16" s="116"/>
      <c r="S16" s="116"/>
      <c r="T16" s="116"/>
      <c r="U16" s="116"/>
      <c r="V16" s="117"/>
      <c r="W16" s="67"/>
      <c r="X16" s="68"/>
      <c r="Y16" s="68"/>
      <c r="Z16" s="69"/>
      <c r="AA16" s="115"/>
      <c r="AB16" s="116"/>
      <c r="AC16" s="116"/>
      <c r="AD16" s="116"/>
      <c r="AE16" s="117"/>
      <c r="AF16" s="180"/>
      <c r="AG16" s="116"/>
      <c r="AH16" s="116"/>
      <c r="AI16" s="116"/>
      <c r="AJ16" s="117"/>
      <c r="AK16" s="115"/>
      <c r="AL16" s="116"/>
      <c r="AM16" s="116"/>
      <c r="AN16" s="116"/>
      <c r="AO16" s="116"/>
      <c r="AP16" s="116"/>
      <c r="AQ16" s="116"/>
      <c r="AR16" s="116"/>
      <c r="AS16" s="116"/>
      <c r="AT16" s="116"/>
      <c r="AU16" s="116"/>
      <c r="AV16" s="117"/>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0" t="s">
        <v>81</v>
      </c>
      <c r="B18" s="141"/>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2"/>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43" t="s">
        <v>87</v>
      </c>
      <c r="B19" s="144"/>
      <c r="C19" s="144"/>
      <c r="D19" s="145"/>
      <c r="E19" s="212"/>
      <c r="F19" s="213"/>
      <c r="G19" s="213"/>
      <c r="H19" s="213"/>
      <c r="I19" s="213"/>
      <c r="J19" s="213"/>
      <c r="K19" s="213"/>
      <c r="L19" s="213"/>
      <c r="M19" s="213"/>
      <c r="N19" s="214"/>
      <c r="O19" s="155" t="s">
        <v>88</v>
      </c>
      <c r="P19" s="144"/>
      <c r="Q19" s="144"/>
      <c r="R19" s="144"/>
      <c r="S19" s="144"/>
      <c r="T19" s="144"/>
      <c r="U19" s="144"/>
      <c r="V19" s="144"/>
      <c r="W19" s="144"/>
      <c r="X19" s="145"/>
      <c r="Y19" s="224" t="s">
        <v>89</v>
      </c>
      <c r="Z19" s="225"/>
      <c r="AA19" s="225"/>
      <c r="AB19" s="225"/>
      <c r="AC19" s="225"/>
      <c r="AD19" s="225"/>
      <c r="AE19" s="225"/>
      <c r="AF19" s="225"/>
      <c r="AG19" s="225"/>
      <c r="AH19" s="225"/>
      <c r="AI19" s="225"/>
      <c r="AJ19" s="225"/>
      <c r="AK19" s="225"/>
      <c r="AL19" s="225"/>
      <c r="AM19" s="225"/>
      <c r="AN19" s="225"/>
      <c r="AO19" s="225"/>
      <c r="AP19" s="225"/>
      <c r="AQ19" s="225"/>
      <c r="AR19" s="226"/>
      <c r="AS19" s="227" t="s">
        <v>90</v>
      </c>
      <c r="AT19" s="228"/>
      <c r="AU19" s="228"/>
      <c r="AV19" s="229"/>
      <c r="BN19" s="54" t="s">
        <v>91</v>
      </c>
      <c r="BO19" s="70"/>
      <c r="BP19" s="71"/>
      <c r="BQ19" s="51"/>
      <c r="BR19" s="51"/>
      <c r="BS19" s="72"/>
      <c r="BT19" s="49" t="s">
        <v>92</v>
      </c>
      <c r="BU19" s="50" t="s">
        <v>93</v>
      </c>
      <c r="BV19" s="51" t="s">
        <v>94</v>
      </c>
      <c r="BW19" s="59"/>
      <c r="BX19" s="73"/>
      <c r="BY19" s="54" t="s">
        <v>95</v>
      </c>
    </row>
    <row r="20" spans="1:92" s="37" customFormat="1" ht="31" thickBot="1">
      <c r="A20" s="209"/>
      <c r="B20" s="210"/>
      <c r="C20" s="210"/>
      <c r="D20" s="211"/>
      <c r="E20" s="215"/>
      <c r="F20" s="216"/>
      <c r="G20" s="216"/>
      <c r="H20" s="216"/>
      <c r="I20" s="216"/>
      <c r="J20" s="216"/>
      <c r="K20" s="216"/>
      <c r="L20" s="216"/>
      <c r="M20" s="216"/>
      <c r="N20" s="217"/>
      <c r="O20" s="221"/>
      <c r="P20" s="222"/>
      <c r="Q20" s="222"/>
      <c r="R20" s="222"/>
      <c r="S20" s="222"/>
      <c r="T20" s="222"/>
      <c r="U20" s="222"/>
      <c r="V20" s="222"/>
      <c r="W20" s="222"/>
      <c r="X20" s="223"/>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230"/>
      <c r="AT20" s="231"/>
      <c r="AU20" s="231"/>
      <c r="AV20" s="232"/>
      <c r="BN20" s="78" t="s">
        <v>102</v>
      </c>
      <c r="BO20" s="70"/>
      <c r="BP20" s="71"/>
      <c r="BQ20" s="51"/>
      <c r="BR20" s="51"/>
      <c r="BS20" s="72"/>
      <c r="BT20" s="49" t="s">
        <v>103</v>
      </c>
      <c r="BU20" s="79" t="s">
        <v>104</v>
      </c>
      <c r="BV20" s="80" t="s">
        <v>105</v>
      </c>
      <c r="BW20" s="59"/>
      <c r="BX20" s="73"/>
      <c r="BY20" s="78" t="s">
        <v>106</v>
      </c>
    </row>
    <row r="21" spans="1:92" s="37" customFormat="1" ht="15" thickTop="1">
      <c r="A21" s="209"/>
      <c r="B21" s="210"/>
      <c r="C21" s="210"/>
      <c r="D21" s="211"/>
      <c r="E21" s="215"/>
      <c r="F21" s="216"/>
      <c r="G21" s="216"/>
      <c r="H21" s="216"/>
      <c r="I21" s="216"/>
      <c r="J21" s="216"/>
      <c r="K21" s="216"/>
      <c r="L21" s="216"/>
      <c r="M21" s="216"/>
      <c r="N21" s="217"/>
      <c r="O21" s="81"/>
      <c r="P21" s="82"/>
      <c r="Q21" s="83" t="s">
        <v>107</v>
      </c>
      <c r="R21" s="68" t="s">
        <v>108</v>
      </c>
      <c r="S21" s="68"/>
      <c r="T21" s="68"/>
      <c r="U21" s="68"/>
      <c r="V21" s="68"/>
      <c r="W21" s="84"/>
      <c r="X21" s="85"/>
      <c r="Y21" s="135">
        <f>COUNTIF($BU$34:$BU$153,$Q21&amp;Y$20)</f>
        <v>0</v>
      </c>
      <c r="Z21" s="136"/>
      <c r="AA21" s="136"/>
      <c r="AB21" s="137"/>
      <c r="AC21" s="233">
        <f t="shared" ref="AC21:AC30" si="0">COUNTIF($BU$34:$BU$153,$Q21&amp;AC$20)</f>
        <v>0</v>
      </c>
      <c r="AD21" s="234"/>
      <c r="AE21" s="234"/>
      <c r="AF21" s="235"/>
      <c r="AG21" s="135">
        <f t="shared" ref="AG21:AG30" si="1">COUNTIF($BU$34:$BU$153,$Q21&amp;AG$20)</f>
        <v>0</v>
      </c>
      <c r="AH21" s="136"/>
      <c r="AI21" s="136"/>
      <c r="AJ21" s="137"/>
      <c r="AK21" s="132">
        <f t="shared" ref="AK21:AK30" si="2">COUNTIF($BU$34:$BU$153,$Q21&amp;AK$20)</f>
        <v>0</v>
      </c>
      <c r="AL21" s="133"/>
      <c r="AM21" s="133"/>
      <c r="AN21" s="134"/>
      <c r="AO21" s="135">
        <f t="shared" ref="AO21:AO30" si="3">COUNTIF($BU$34:$BU$153,$Q21&amp;AO$20)</f>
        <v>0</v>
      </c>
      <c r="AP21" s="136"/>
      <c r="AQ21" s="136"/>
      <c r="AR21" s="137"/>
      <c r="AS21" s="132">
        <f>SUM(Y21:AR21)</f>
        <v>0</v>
      </c>
      <c r="AT21" s="133"/>
      <c r="AU21" s="133"/>
      <c r="AV21" s="134"/>
      <c r="BN21" s="78" t="s">
        <v>109</v>
      </c>
      <c r="BO21" s="70"/>
      <c r="BP21" s="71"/>
      <c r="BQ21" s="51"/>
      <c r="BR21" s="51"/>
      <c r="BS21" s="72"/>
      <c r="BT21" s="49"/>
      <c r="BU21" s="50"/>
      <c r="BV21" s="51"/>
      <c r="BW21" s="59"/>
      <c r="BX21" s="73"/>
      <c r="BY21" s="78" t="s">
        <v>109</v>
      </c>
    </row>
    <row r="22" spans="1:92" s="37" customFormat="1">
      <c r="A22" s="209"/>
      <c r="B22" s="210"/>
      <c r="C22" s="210"/>
      <c r="D22" s="211"/>
      <c r="E22" s="215"/>
      <c r="F22" s="216"/>
      <c r="G22" s="216"/>
      <c r="H22" s="216"/>
      <c r="I22" s="216"/>
      <c r="J22" s="216"/>
      <c r="K22" s="216"/>
      <c r="L22" s="216"/>
      <c r="M22" s="216"/>
      <c r="N22" s="217"/>
      <c r="O22" s="176" t="s">
        <v>110</v>
      </c>
      <c r="P22" s="177"/>
      <c r="Q22" s="86" t="s">
        <v>111</v>
      </c>
      <c r="R22" s="87" t="s">
        <v>112</v>
      </c>
      <c r="S22" s="87"/>
      <c r="T22" s="87"/>
      <c r="U22" s="87"/>
      <c r="V22" s="87"/>
      <c r="W22" s="68"/>
      <c r="X22" s="69"/>
      <c r="Y22" s="135">
        <f t="shared" ref="Y22:Y30" si="4">COUNTIF($BU$34:$BU$153,$Q22&amp;Y$20)</f>
        <v>0</v>
      </c>
      <c r="Z22" s="136"/>
      <c r="AA22" s="136"/>
      <c r="AB22" s="137"/>
      <c r="AC22" s="135">
        <f t="shared" si="0"/>
        <v>0</v>
      </c>
      <c r="AD22" s="136"/>
      <c r="AE22" s="136"/>
      <c r="AF22" s="137"/>
      <c r="AG22" s="135">
        <f t="shared" si="1"/>
        <v>0</v>
      </c>
      <c r="AH22" s="136"/>
      <c r="AI22" s="136"/>
      <c r="AJ22" s="137"/>
      <c r="AK22" s="132">
        <f t="shared" si="2"/>
        <v>0</v>
      </c>
      <c r="AL22" s="133"/>
      <c r="AM22" s="133"/>
      <c r="AN22" s="134"/>
      <c r="AO22" s="135">
        <f t="shared" si="3"/>
        <v>0</v>
      </c>
      <c r="AP22" s="136"/>
      <c r="AQ22" s="136"/>
      <c r="AR22" s="137"/>
      <c r="AS22" s="132">
        <f t="shared" ref="AS22:AS30" si="5">SUM(Y22:AR22)</f>
        <v>0</v>
      </c>
      <c r="AT22" s="133"/>
      <c r="AU22" s="133"/>
      <c r="AV22" s="134"/>
      <c r="BN22" s="78" t="s">
        <v>113</v>
      </c>
      <c r="BO22" s="70"/>
      <c r="BP22" s="71"/>
      <c r="BQ22" s="51"/>
      <c r="BR22" s="51"/>
      <c r="BS22" s="72"/>
      <c r="BT22" s="59"/>
      <c r="BU22" s="73"/>
      <c r="BV22" s="51"/>
      <c r="BW22" s="59"/>
      <c r="BX22" s="73"/>
      <c r="BY22" s="78" t="s">
        <v>113</v>
      </c>
    </row>
    <row r="23" spans="1:92" s="37" customFormat="1">
      <c r="A23" s="209"/>
      <c r="B23" s="210"/>
      <c r="C23" s="210"/>
      <c r="D23" s="211"/>
      <c r="E23" s="215"/>
      <c r="F23" s="216"/>
      <c r="G23" s="216"/>
      <c r="H23" s="216"/>
      <c r="I23" s="216"/>
      <c r="J23" s="216"/>
      <c r="K23" s="216"/>
      <c r="L23" s="216"/>
      <c r="M23" s="216"/>
      <c r="N23" s="217"/>
      <c r="O23" s="176"/>
      <c r="P23" s="177"/>
      <c r="Q23" s="86" t="s">
        <v>114</v>
      </c>
      <c r="R23" s="87" t="s">
        <v>115</v>
      </c>
      <c r="S23" s="87"/>
      <c r="T23" s="87"/>
      <c r="U23" s="87"/>
      <c r="V23" s="87"/>
      <c r="W23" s="87"/>
      <c r="X23" s="88"/>
      <c r="Y23" s="135">
        <f t="shared" si="4"/>
        <v>0</v>
      </c>
      <c r="Z23" s="136"/>
      <c r="AA23" s="136"/>
      <c r="AB23" s="137"/>
      <c r="AC23" s="135">
        <f t="shared" si="0"/>
        <v>0</v>
      </c>
      <c r="AD23" s="136"/>
      <c r="AE23" s="136"/>
      <c r="AF23" s="137"/>
      <c r="AG23" s="135">
        <f t="shared" si="1"/>
        <v>0</v>
      </c>
      <c r="AH23" s="136"/>
      <c r="AI23" s="136"/>
      <c r="AJ23" s="137"/>
      <c r="AK23" s="132">
        <f t="shared" si="2"/>
        <v>0</v>
      </c>
      <c r="AL23" s="133"/>
      <c r="AM23" s="133"/>
      <c r="AN23" s="134"/>
      <c r="AO23" s="135">
        <f t="shared" si="3"/>
        <v>0</v>
      </c>
      <c r="AP23" s="136"/>
      <c r="AQ23" s="136"/>
      <c r="AR23" s="137"/>
      <c r="AS23" s="132">
        <f t="shared" si="5"/>
        <v>0</v>
      </c>
      <c r="AT23" s="133"/>
      <c r="AU23" s="133"/>
      <c r="AV23" s="134"/>
      <c r="BN23" s="78" t="s">
        <v>116</v>
      </c>
      <c r="BO23" s="70"/>
      <c r="BP23" s="71"/>
      <c r="BQ23" s="51"/>
      <c r="BR23" s="51"/>
      <c r="BS23" s="72"/>
      <c r="BT23" s="59"/>
      <c r="BU23" s="73"/>
      <c r="BV23" s="51"/>
      <c r="BW23" s="59"/>
      <c r="BX23" s="73"/>
      <c r="BY23" s="78" t="s">
        <v>116</v>
      </c>
    </row>
    <row r="24" spans="1:92" s="37" customFormat="1" ht="15" thickBot="1">
      <c r="A24" s="209"/>
      <c r="B24" s="210"/>
      <c r="C24" s="210"/>
      <c r="D24" s="211"/>
      <c r="E24" s="215"/>
      <c r="F24" s="216"/>
      <c r="G24" s="216"/>
      <c r="H24" s="216"/>
      <c r="I24" s="216"/>
      <c r="J24" s="216"/>
      <c r="K24" s="216"/>
      <c r="L24" s="216"/>
      <c r="M24" s="216"/>
      <c r="N24" s="217"/>
      <c r="O24" s="176"/>
      <c r="P24" s="177"/>
      <c r="Q24" s="86" t="s">
        <v>117</v>
      </c>
      <c r="R24" s="87" t="s">
        <v>118</v>
      </c>
      <c r="S24" s="87"/>
      <c r="T24" s="87"/>
      <c r="U24" s="87"/>
      <c r="V24" s="87"/>
      <c r="W24" s="87"/>
      <c r="X24" s="88"/>
      <c r="Y24" s="135">
        <f t="shared" si="4"/>
        <v>0</v>
      </c>
      <c r="Z24" s="136"/>
      <c r="AA24" s="136"/>
      <c r="AB24" s="137"/>
      <c r="AC24" s="135">
        <f t="shared" si="0"/>
        <v>0</v>
      </c>
      <c r="AD24" s="136"/>
      <c r="AE24" s="136"/>
      <c r="AF24" s="137"/>
      <c r="AG24" s="135">
        <f t="shared" si="1"/>
        <v>0</v>
      </c>
      <c r="AH24" s="136"/>
      <c r="AI24" s="136"/>
      <c r="AJ24" s="137"/>
      <c r="AK24" s="132">
        <f t="shared" si="2"/>
        <v>0</v>
      </c>
      <c r="AL24" s="133"/>
      <c r="AM24" s="133"/>
      <c r="AN24" s="134"/>
      <c r="AO24" s="135">
        <f t="shared" si="3"/>
        <v>0</v>
      </c>
      <c r="AP24" s="136"/>
      <c r="AQ24" s="136"/>
      <c r="AR24" s="137"/>
      <c r="AS24" s="132">
        <f t="shared" si="5"/>
        <v>0</v>
      </c>
      <c r="AT24" s="133"/>
      <c r="AU24" s="133"/>
      <c r="AV24" s="134"/>
      <c r="BN24" s="89"/>
      <c r="BO24" s="90"/>
      <c r="BP24" s="91"/>
      <c r="BQ24" s="89"/>
      <c r="BR24" s="89"/>
      <c r="BS24" s="92"/>
      <c r="BT24" s="93"/>
      <c r="BU24" s="94"/>
      <c r="BV24" s="89"/>
      <c r="BW24" s="93"/>
      <c r="BX24" s="94"/>
      <c r="BY24" s="89"/>
    </row>
    <row r="25" spans="1:92" s="37" customFormat="1">
      <c r="A25" s="209"/>
      <c r="B25" s="210"/>
      <c r="C25" s="210"/>
      <c r="D25" s="211"/>
      <c r="E25" s="215"/>
      <c r="F25" s="216"/>
      <c r="G25" s="216"/>
      <c r="H25" s="216"/>
      <c r="I25" s="216"/>
      <c r="J25" s="216"/>
      <c r="K25" s="216"/>
      <c r="L25" s="216"/>
      <c r="M25" s="216"/>
      <c r="N25" s="217"/>
      <c r="O25" s="176"/>
      <c r="P25" s="177"/>
      <c r="Q25" s="86" t="s">
        <v>72</v>
      </c>
      <c r="R25" s="87" t="s">
        <v>119</v>
      </c>
      <c r="S25" s="87"/>
      <c r="T25" s="87"/>
      <c r="U25" s="87"/>
      <c r="V25" s="87"/>
      <c r="W25" s="87"/>
      <c r="X25" s="88"/>
      <c r="Y25" s="135">
        <f t="shared" si="4"/>
        <v>1</v>
      </c>
      <c r="Z25" s="136"/>
      <c r="AA25" s="136"/>
      <c r="AB25" s="137"/>
      <c r="AC25" s="135">
        <f t="shared" si="0"/>
        <v>0</v>
      </c>
      <c r="AD25" s="136"/>
      <c r="AE25" s="136"/>
      <c r="AF25" s="137"/>
      <c r="AG25" s="135">
        <f t="shared" si="1"/>
        <v>0</v>
      </c>
      <c r="AH25" s="136"/>
      <c r="AI25" s="136"/>
      <c r="AJ25" s="137"/>
      <c r="AK25" s="132">
        <f t="shared" si="2"/>
        <v>0</v>
      </c>
      <c r="AL25" s="133"/>
      <c r="AM25" s="133"/>
      <c r="AN25" s="134"/>
      <c r="AO25" s="135">
        <f t="shared" si="3"/>
        <v>0</v>
      </c>
      <c r="AP25" s="136"/>
      <c r="AQ25" s="136"/>
      <c r="AR25" s="137"/>
      <c r="AS25" s="132">
        <f t="shared" si="5"/>
        <v>1</v>
      </c>
      <c r="AT25" s="133"/>
      <c r="AU25" s="133"/>
      <c r="AV25" s="134"/>
      <c r="BS25" s="95"/>
    </row>
    <row r="26" spans="1:92" s="37" customFormat="1">
      <c r="A26" s="209"/>
      <c r="B26" s="210"/>
      <c r="C26" s="210"/>
      <c r="D26" s="211"/>
      <c r="E26" s="215"/>
      <c r="F26" s="216"/>
      <c r="G26" s="216"/>
      <c r="H26" s="216"/>
      <c r="I26" s="216"/>
      <c r="J26" s="216"/>
      <c r="K26" s="216"/>
      <c r="L26" s="216"/>
      <c r="M26" s="216"/>
      <c r="N26" s="217"/>
      <c r="O26" s="176"/>
      <c r="P26" s="177"/>
      <c r="Q26" s="86" t="s">
        <v>120</v>
      </c>
      <c r="R26" s="87" t="s">
        <v>121</v>
      </c>
      <c r="S26" s="87"/>
      <c r="T26" s="87"/>
      <c r="U26" s="87"/>
      <c r="V26" s="87"/>
      <c r="W26" s="87"/>
      <c r="X26" s="88"/>
      <c r="Y26" s="135">
        <f t="shared" si="4"/>
        <v>0</v>
      </c>
      <c r="Z26" s="136"/>
      <c r="AA26" s="136"/>
      <c r="AB26" s="137"/>
      <c r="AC26" s="135">
        <f t="shared" si="0"/>
        <v>0</v>
      </c>
      <c r="AD26" s="136"/>
      <c r="AE26" s="136"/>
      <c r="AF26" s="137"/>
      <c r="AG26" s="135">
        <f t="shared" si="1"/>
        <v>0</v>
      </c>
      <c r="AH26" s="136"/>
      <c r="AI26" s="136"/>
      <c r="AJ26" s="137"/>
      <c r="AK26" s="132">
        <f t="shared" si="2"/>
        <v>0</v>
      </c>
      <c r="AL26" s="133"/>
      <c r="AM26" s="133"/>
      <c r="AN26" s="134"/>
      <c r="AO26" s="135">
        <f t="shared" si="3"/>
        <v>0</v>
      </c>
      <c r="AP26" s="136"/>
      <c r="AQ26" s="136"/>
      <c r="AR26" s="137"/>
      <c r="AS26" s="132">
        <f t="shared" si="5"/>
        <v>0</v>
      </c>
      <c r="AT26" s="133"/>
      <c r="AU26" s="133"/>
      <c r="AV26" s="134"/>
      <c r="BS26" s="95"/>
    </row>
    <row r="27" spans="1:92" s="37" customFormat="1">
      <c r="A27" s="156"/>
      <c r="B27" s="157"/>
      <c r="C27" s="157"/>
      <c r="D27" s="158"/>
      <c r="E27" s="218"/>
      <c r="F27" s="219"/>
      <c r="G27" s="219"/>
      <c r="H27" s="219"/>
      <c r="I27" s="219"/>
      <c r="J27" s="219"/>
      <c r="K27" s="219"/>
      <c r="L27" s="219"/>
      <c r="M27" s="219"/>
      <c r="N27" s="220"/>
      <c r="O27" s="176"/>
      <c r="P27" s="177"/>
      <c r="Q27" s="96" t="s">
        <v>122</v>
      </c>
      <c r="R27" s="8" t="s">
        <v>123</v>
      </c>
      <c r="S27" s="87"/>
      <c r="T27" s="87"/>
      <c r="U27" s="87"/>
      <c r="V27" s="87"/>
      <c r="W27" s="87"/>
      <c r="X27" s="88"/>
      <c r="Y27" s="135">
        <f t="shared" si="4"/>
        <v>0</v>
      </c>
      <c r="Z27" s="136"/>
      <c r="AA27" s="136"/>
      <c r="AB27" s="137"/>
      <c r="AC27" s="135">
        <f t="shared" si="0"/>
        <v>0</v>
      </c>
      <c r="AD27" s="136"/>
      <c r="AE27" s="136"/>
      <c r="AF27" s="137"/>
      <c r="AG27" s="135">
        <f t="shared" si="1"/>
        <v>0</v>
      </c>
      <c r="AH27" s="136"/>
      <c r="AI27" s="136"/>
      <c r="AJ27" s="137"/>
      <c r="AK27" s="132">
        <f t="shared" si="2"/>
        <v>0</v>
      </c>
      <c r="AL27" s="133"/>
      <c r="AM27" s="133"/>
      <c r="AN27" s="134"/>
      <c r="AO27" s="135">
        <f t="shared" si="3"/>
        <v>0</v>
      </c>
      <c r="AP27" s="136"/>
      <c r="AQ27" s="136"/>
      <c r="AR27" s="137"/>
      <c r="AS27" s="132">
        <f t="shared" si="5"/>
        <v>0</v>
      </c>
      <c r="AT27" s="133"/>
      <c r="AU27" s="133"/>
      <c r="AV27" s="134"/>
      <c r="BS27" s="95"/>
    </row>
    <row r="28" spans="1:92" s="37" customFormat="1">
      <c r="A28" s="155" t="s">
        <v>124</v>
      </c>
      <c r="B28" s="144"/>
      <c r="C28" s="144"/>
      <c r="D28" s="145"/>
      <c r="E28" s="173" t="s">
        <v>125</v>
      </c>
      <c r="F28" s="174"/>
      <c r="G28" s="175"/>
      <c r="H28" s="173" t="s">
        <v>126</v>
      </c>
      <c r="I28" s="174"/>
      <c r="J28" s="175"/>
      <c r="K28" s="173" t="s">
        <v>127</v>
      </c>
      <c r="L28" s="174"/>
      <c r="M28" s="174"/>
      <c r="N28" s="175"/>
      <c r="O28" s="176"/>
      <c r="P28" s="177"/>
      <c r="Q28" s="86" t="s">
        <v>128</v>
      </c>
      <c r="R28" s="87" t="s">
        <v>129</v>
      </c>
      <c r="S28" s="87"/>
      <c r="T28" s="87"/>
      <c r="U28" s="87"/>
      <c r="V28" s="87"/>
      <c r="W28" s="87"/>
      <c r="X28" s="88"/>
      <c r="Y28" s="135">
        <f t="shared" si="4"/>
        <v>0</v>
      </c>
      <c r="Z28" s="136"/>
      <c r="AA28" s="136"/>
      <c r="AB28" s="137"/>
      <c r="AC28" s="135">
        <f t="shared" si="0"/>
        <v>0</v>
      </c>
      <c r="AD28" s="136"/>
      <c r="AE28" s="136"/>
      <c r="AF28" s="137"/>
      <c r="AG28" s="135">
        <f t="shared" si="1"/>
        <v>0</v>
      </c>
      <c r="AH28" s="136"/>
      <c r="AI28" s="136"/>
      <c r="AJ28" s="137"/>
      <c r="AK28" s="132">
        <f t="shared" si="2"/>
        <v>0</v>
      </c>
      <c r="AL28" s="133"/>
      <c r="AM28" s="133"/>
      <c r="AN28" s="134"/>
      <c r="AO28" s="135">
        <f t="shared" si="3"/>
        <v>0</v>
      </c>
      <c r="AP28" s="136"/>
      <c r="AQ28" s="136"/>
      <c r="AR28" s="137"/>
      <c r="AS28" s="132">
        <f t="shared" si="5"/>
        <v>0</v>
      </c>
      <c r="AT28" s="133"/>
      <c r="AU28" s="133"/>
      <c r="AV28" s="134"/>
      <c r="BS28" s="95"/>
    </row>
    <row r="29" spans="1:92" s="37" customFormat="1">
      <c r="A29" s="156"/>
      <c r="B29" s="157"/>
      <c r="C29" s="157"/>
      <c r="D29" s="158"/>
      <c r="E29" s="165"/>
      <c r="F29" s="166"/>
      <c r="G29" s="167"/>
      <c r="H29" s="168">
        <f>R10-K10</f>
        <v>4.166666666666663E-2</v>
      </c>
      <c r="I29" s="169"/>
      <c r="J29" s="111"/>
      <c r="K29" s="170">
        <f>E29*H29+AA10</f>
        <v>0</v>
      </c>
      <c r="L29" s="171"/>
      <c r="M29" s="171"/>
      <c r="N29" s="172"/>
      <c r="O29" s="176"/>
      <c r="P29" s="177"/>
      <c r="Q29" s="97" t="s">
        <v>130</v>
      </c>
      <c r="R29" s="62" t="s">
        <v>131</v>
      </c>
      <c r="S29" s="62"/>
      <c r="T29" s="62"/>
      <c r="U29" s="62"/>
      <c r="V29" s="62"/>
      <c r="W29" s="8"/>
      <c r="X29" s="9"/>
      <c r="Y29" s="135">
        <f t="shared" si="4"/>
        <v>2</v>
      </c>
      <c r="Z29" s="136"/>
      <c r="AA29" s="136"/>
      <c r="AB29" s="137"/>
      <c r="AC29" s="135">
        <f t="shared" si="0"/>
        <v>2</v>
      </c>
      <c r="AD29" s="136"/>
      <c r="AE29" s="136"/>
      <c r="AF29" s="137"/>
      <c r="AG29" s="135">
        <f t="shared" si="1"/>
        <v>0</v>
      </c>
      <c r="AH29" s="136"/>
      <c r="AI29" s="136"/>
      <c r="AJ29" s="137"/>
      <c r="AK29" s="132">
        <f t="shared" si="2"/>
        <v>0</v>
      </c>
      <c r="AL29" s="133"/>
      <c r="AM29" s="133"/>
      <c r="AN29" s="134"/>
      <c r="AO29" s="135">
        <f t="shared" si="3"/>
        <v>0</v>
      </c>
      <c r="AP29" s="136"/>
      <c r="AQ29" s="136"/>
      <c r="AR29" s="137"/>
      <c r="AS29" s="132">
        <f t="shared" si="5"/>
        <v>4</v>
      </c>
      <c r="AT29" s="133"/>
      <c r="AU29" s="133"/>
      <c r="AV29" s="134"/>
      <c r="BS29" s="95"/>
    </row>
    <row r="30" spans="1:92" s="37" customFormat="1" ht="15" thickBot="1">
      <c r="A30" s="155" t="s">
        <v>132</v>
      </c>
      <c r="B30" s="144"/>
      <c r="C30" s="144"/>
      <c r="D30" s="145"/>
      <c r="E30" s="174" t="s">
        <v>133</v>
      </c>
      <c r="F30" s="174"/>
      <c r="G30" s="175"/>
      <c r="H30" s="174" t="s">
        <v>134</v>
      </c>
      <c r="I30" s="174"/>
      <c r="J30" s="175"/>
      <c r="K30" s="173" t="s">
        <v>90</v>
      </c>
      <c r="L30" s="174"/>
      <c r="M30" s="174"/>
      <c r="N30" s="175"/>
      <c r="O30" s="178"/>
      <c r="P30" s="179"/>
      <c r="Q30" s="74" t="s">
        <v>135</v>
      </c>
      <c r="R30" s="77" t="s">
        <v>136</v>
      </c>
      <c r="S30" s="77"/>
      <c r="T30" s="77"/>
      <c r="U30" s="77"/>
      <c r="V30" s="77"/>
      <c r="W30" s="77"/>
      <c r="X30" s="98"/>
      <c r="Y30" s="129">
        <f t="shared" si="4"/>
        <v>0</v>
      </c>
      <c r="Z30" s="130"/>
      <c r="AA30" s="130"/>
      <c r="AB30" s="131"/>
      <c r="AC30" s="129">
        <f t="shared" si="0"/>
        <v>0</v>
      </c>
      <c r="AD30" s="130"/>
      <c r="AE30" s="130"/>
      <c r="AF30" s="131"/>
      <c r="AG30" s="129">
        <f t="shared" si="1"/>
        <v>0</v>
      </c>
      <c r="AH30" s="130"/>
      <c r="AI30" s="130"/>
      <c r="AJ30" s="131"/>
      <c r="AK30" s="129">
        <f t="shared" si="2"/>
        <v>0</v>
      </c>
      <c r="AL30" s="130"/>
      <c r="AM30" s="130"/>
      <c r="AN30" s="131"/>
      <c r="AO30" s="129">
        <f t="shared" si="3"/>
        <v>0</v>
      </c>
      <c r="AP30" s="130"/>
      <c r="AQ30" s="130"/>
      <c r="AR30" s="131"/>
      <c r="AS30" s="129">
        <f t="shared" si="5"/>
        <v>0</v>
      </c>
      <c r="AT30" s="130"/>
      <c r="AU30" s="130"/>
      <c r="AV30" s="131"/>
      <c r="BS30" s="95"/>
    </row>
    <row r="31" spans="1:92" s="37" customFormat="1" ht="15" thickTop="1">
      <c r="A31" s="156"/>
      <c r="B31" s="157"/>
      <c r="C31" s="157"/>
      <c r="D31" s="158"/>
      <c r="E31" s="159">
        <f>SUM(Y31:AF31)</f>
        <v>5</v>
      </c>
      <c r="F31" s="159"/>
      <c r="G31" s="160"/>
      <c r="H31" s="159">
        <f>SUM(AG31:AR31)</f>
        <v>0</v>
      </c>
      <c r="I31" s="159"/>
      <c r="J31" s="160"/>
      <c r="K31" s="161">
        <f>AS31</f>
        <v>5</v>
      </c>
      <c r="L31" s="159"/>
      <c r="M31" s="159"/>
      <c r="N31" s="160"/>
      <c r="O31" s="162" t="s">
        <v>90</v>
      </c>
      <c r="P31" s="163"/>
      <c r="Q31" s="163"/>
      <c r="R31" s="163"/>
      <c r="S31" s="163"/>
      <c r="T31" s="163"/>
      <c r="U31" s="163"/>
      <c r="V31" s="163"/>
      <c r="W31" s="163"/>
      <c r="X31" s="164"/>
      <c r="Y31" s="132">
        <f>SUM(Y21:AB30)</f>
        <v>3</v>
      </c>
      <c r="Z31" s="133"/>
      <c r="AA31" s="133"/>
      <c r="AB31" s="134"/>
      <c r="AC31" s="132">
        <f>SUM(AC21:AF30)</f>
        <v>2</v>
      </c>
      <c r="AD31" s="133"/>
      <c r="AE31" s="133"/>
      <c r="AF31" s="134"/>
      <c r="AG31" s="132">
        <f>SUM(AG21:AJ30)</f>
        <v>0</v>
      </c>
      <c r="AH31" s="133"/>
      <c r="AI31" s="133"/>
      <c r="AJ31" s="134"/>
      <c r="AK31" s="132">
        <f>SUM(AK21:AN30)</f>
        <v>0</v>
      </c>
      <c r="AL31" s="133"/>
      <c r="AM31" s="133"/>
      <c r="AN31" s="134"/>
      <c r="AO31" s="132">
        <f>SUM(AO21:AR30)</f>
        <v>0</v>
      </c>
      <c r="AP31" s="133"/>
      <c r="AQ31" s="133"/>
      <c r="AR31" s="134"/>
      <c r="AS31" s="132">
        <f>SUM(AS21:AV30)</f>
        <v>5</v>
      </c>
      <c r="AT31" s="133"/>
      <c r="AU31" s="133"/>
      <c r="AV31" s="134"/>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138" t="s">
        <v>137</v>
      </c>
      <c r="B33" s="139"/>
      <c r="C33" s="140" t="s">
        <v>138</v>
      </c>
      <c r="D33" s="141"/>
      <c r="E33" s="141"/>
      <c r="F33" s="142"/>
      <c r="G33" s="143" t="s">
        <v>139</v>
      </c>
      <c r="H33" s="144"/>
      <c r="I33" s="145"/>
      <c r="J33" s="146" t="s">
        <v>140</v>
      </c>
      <c r="K33" s="141"/>
      <c r="L33" s="141"/>
      <c r="M33" s="147"/>
      <c r="N33" s="148" t="s">
        <v>89</v>
      </c>
      <c r="O33" s="149"/>
      <c r="P33" s="150" t="s">
        <v>141</v>
      </c>
      <c r="Q33" s="149"/>
      <c r="R33" s="251" t="s">
        <v>154</v>
      </c>
      <c r="S33" s="252"/>
      <c r="T33" s="140" t="s">
        <v>142</v>
      </c>
      <c r="U33" s="141"/>
      <c r="V33" s="141"/>
      <c r="W33" s="141"/>
      <c r="X33" s="141"/>
      <c r="Y33" s="141"/>
      <c r="Z33" s="141"/>
      <c r="AA33" s="141"/>
      <c r="AB33" s="141"/>
      <c r="AC33" s="141"/>
      <c r="AD33" s="141"/>
      <c r="AE33" s="141"/>
      <c r="AF33" s="141"/>
      <c r="AG33" s="141"/>
      <c r="AH33" s="141"/>
      <c r="AI33" s="141"/>
      <c r="AJ33" s="142"/>
      <c r="AK33" s="151" t="s">
        <v>143</v>
      </c>
      <c r="AL33" s="151"/>
      <c r="AM33" s="151" t="s">
        <v>144</v>
      </c>
      <c r="AN33" s="152"/>
      <c r="AO33" s="146" t="s">
        <v>145</v>
      </c>
      <c r="AP33" s="142"/>
      <c r="AQ33" s="146" t="s">
        <v>146</v>
      </c>
      <c r="AR33" s="153"/>
      <c r="AS33" s="153"/>
      <c r="AT33" s="154"/>
      <c r="AU33" s="146" t="s">
        <v>147</v>
      </c>
      <c r="AV33" s="153"/>
      <c r="AW33" s="153"/>
      <c r="AX33" s="154"/>
      <c r="AY33" s="146" t="s">
        <v>148</v>
      </c>
      <c r="AZ33" s="153"/>
      <c r="BA33" s="153"/>
      <c r="BB33" s="153"/>
      <c r="BC33" s="153"/>
      <c r="BD33" s="153"/>
      <c r="BE33" s="153"/>
      <c r="BF33" s="153"/>
      <c r="BG33" s="153"/>
      <c r="BH33" s="153"/>
      <c r="BI33" s="153"/>
      <c r="BJ33" s="153"/>
      <c r="BK33" s="153"/>
      <c r="BL33" s="153"/>
      <c r="BM33" s="154"/>
      <c r="BN33" s="106"/>
      <c r="BO33" s="107"/>
      <c r="BU33" s="99"/>
    </row>
    <row r="34" spans="1:75" s="25" customFormat="1" ht="54" customHeight="1">
      <c r="A34" s="110">
        <f>IF(ISBLANK(C34),"",MAX($A$33:$A33)+1)</f>
        <v>1</v>
      </c>
      <c r="B34" s="111"/>
      <c r="C34" s="112" t="s">
        <v>158</v>
      </c>
      <c r="D34" s="113"/>
      <c r="E34" s="113"/>
      <c r="F34" s="114"/>
      <c r="G34" s="115" t="s">
        <v>159</v>
      </c>
      <c r="H34" s="116"/>
      <c r="I34" s="117"/>
      <c r="J34" s="118" t="s">
        <v>36</v>
      </c>
      <c r="K34" s="119"/>
      <c r="L34" s="119"/>
      <c r="M34" s="120"/>
      <c r="N34" s="115">
        <v>2</v>
      </c>
      <c r="O34" s="117"/>
      <c r="P34" s="115" t="s">
        <v>160</v>
      </c>
      <c r="Q34" s="117"/>
      <c r="R34" s="253"/>
      <c r="S34" s="254"/>
      <c r="T34" s="121" t="s">
        <v>161</v>
      </c>
      <c r="U34" s="113"/>
      <c r="V34" s="113"/>
      <c r="W34" s="113"/>
      <c r="X34" s="113"/>
      <c r="Y34" s="113"/>
      <c r="Z34" s="113"/>
      <c r="AA34" s="113"/>
      <c r="AB34" s="113"/>
      <c r="AC34" s="113"/>
      <c r="AD34" s="113"/>
      <c r="AE34" s="113"/>
      <c r="AF34" s="113"/>
      <c r="AG34" s="113"/>
      <c r="AH34" s="113"/>
      <c r="AI34" s="113"/>
      <c r="AJ34" s="114"/>
      <c r="AK34" s="127"/>
      <c r="AL34" s="128"/>
      <c r="AM34" s="122"/>
      <c r="AN34" s="123"/>
      <c r="AO34" s="122" t="s">
        <v>162</v>
      </c>
      <c r="AP34" s="123"/>
      <c r="AQ34" s="124"/>
      <c r="AR34" s="125"/>
      <c r="AS34" s="125"/>
      <c r="AT34" s="126"/>
      <c r="AU34" s="122"/>
      <c r="AV34" s="248"/>
      <c r="AW34" s="248"/>
      <c r="AX34" s="123"/>
      <c r="AY34" s="121"/>
      <c r="AZ34" s="113"/>
      <c r="BA34" s="113"/>
      <c r="BB34" s="113"/>
      <c r="BC34" s="113"/>
      <c r="BD34" s="113"/>
      <c r="BE34" s="113"/>
      <c r="BF34" s="113"/>
      <c r="BG34" s="113"/>
      <c r="BH34" s="113"/>
      <c r="BI34" s="113"/>
      <c r="BJ34" s="113"/>
      <c r="BK34" s="113"/>
      <c r="BL34" s="113"/>
      <c r="BM34" s="114"/>
      <c r="BN34" s="104"/>
      <c r="BO34" s="105"/>
      <c r="BU34" s="99" t="str">
        <f t="shared" ref="BU34:BU35" si="6">IF(C34="","",IF(G34="","Ｘ",G34)&amp;IF(N34="","Ｘ",N34))</f>
        <v>Ｚ2</v>
      </c>
      <c r="BV34" s="99"/>
      <c r="BW34" s="99"/>
    </row>
    <row r="35" spans="1:75" s="25" customFormat="1" ht="43.5" customHeight="1">
      <c r="A35" s="110">
        <f>IF(ISBLANK(C35),"",MAX($A$33:$B34)+1)</f>
        <v>2</v>
      </c>
      <c r="B35" s="111"/>
      <c r="C35" s="112" t="s">
        <v>164</v>
      </c>
      <c r="D35" s="113"/>
      <c r="E35" s="113"/>
      <c r="F35" s="114"/>
      <c r="G35" s="115" t="s">
        <v>165</v>
      </c>
      <c r="H35" s="116"/>
      <c r="I35" s="117"/>
      <c r="J35" s="118" t="s">
        <v>36</v>
      </c>
      <c r="K35" s="119"/>
      <c r="L35" s="119"/>
      <c r="M35" s="120"/>
      <c r="N35" s="115">
        <v>1</v>
      </c>
      <c r="O35" s="117"/>
      <c r="P35" s="115" t="s">
        <v>166</v>
      </c>
      <c r="Q35" s="117"/>
      <c r="R35" s="253"/>
      <c r="S35" s="254"/>
      <c r="T35" s="121" t="s">
        <v>167</v>
      </c>
      <c r="U35" s="113"/>
      <c r="V35" s="113"/>
      <c r="W35" s="113"/>
      <c r="X35" s="113"/>
      <c r="Y35" s="113"/>
      <c r="Z35" s="113"/>
      <c r="AA35" s="113"/>
      <c r="AB35" s="113"/>
      <c r="AC35" s="113"/>
      <c r="AD35" s="113"/>
      <c r="AE35" s="113"/>
      <c r="AF35" s="113"/>
      <c r="AG35" s="113"/>
      <c r="AH35" s="113"/>
      <c r="AI35" s="113"/>
      <c r="AJ35" s="114"/>
      <c r="AK35" s="127"/>
      <c r="AL35" s="128"/>
      <c r="AM35" s="122">
        <v>44060</v>
      </c>
      <c r="AN35" s="123"/>
      <c r="AO35" s="122" t="s">
        <v>168</v>
      </c>
      <c r="AP35" s="123"/>
      <c r="AQ35" s="124"/>
      <c r="AR35" s="125"/>
      <c r="AS35" s="125"/>
      <c r="AT35" s="126"/>
      <c r="AU35" s="122"/>
      <c r="AV35" s="248"/>
      <c r="AW35" s="248"/>
      <c r="AX35" s="123"/>
      <c r="AY35" s="121" t="s">
        <v>177</v>
      </c>
      <c r="AZ35" s="113"/>
      <c r="BA35" s="113"/>
      <c r="BB35" s="113"/>
      <c r="BC35" s="113"/>
      <c r="BD35" s="113"/>
      <c r="BE35" s="113"/>
      <c r="BF35" s="113"/>
      <c r="BG35" s="113"/>
      <c r="BH35" s="113"/>
      <c r="BI35" s="113"/>
      <c r="BJ35" s="113"/>
      <c r="BK35" s="113"/>
      <c r="BL35" s="113"/>
      <c r="BM35" s="114"/>
      <c r="BN35" s="104"/>
      <c r="BO35" s="105"/>
      <c r="BU35" s="99" t="str">
        <f t="shared" si="6"/>
        <v>Ｅ1</v>
      </c>
      <c r="BV35" s="99"/>
      <c r="BW35" s="99"/>
    </row>
    <row r="36" spans="1:75" s="25" customFormat="1" ht="54" customHeight="1">
      <c r="A36" s="110">
        <f>IF(ISBLANK(C36),"",MAX($A$33:$B35)+1)</f>
        <v>3</v>
      </c>
      <c r="B36" s="111"/>
      <c r="C36" s="112" t="s">
        <v>163</v>
      </c>
      <c r="D36" s="113"/>
      <c r="E36" s="113"/>
      <c r="F36" s="114"/>
      <c r="G36" s="115" t="s">
        <v>169</v>
      </c>
      <c r="H36" s="116"/>
      <c r="I36" s="117"/>
      <c r="J36" s="118" t="s">
        <v>85</v>
      </c>
      <c r="K36" s="119"/>
      <c r="L36" s="119"/>
      <c r="M36" s="120"/>
      <c r="N36" s="115">
        <v>2</v>
      </c>
      <c r="O36" s="117"/>
      <c r="P36" s="115" t="s">
        <v>166</v>
      </c>
      <c r="Q36" s="117"/>
      <c r="R36" s="253"/>
      <c r="S36" s="254"/>
      <c r="T36" s="121" t="s">
        <v>170</v>
      </c>
      <c r="U36" s="113"/>
      <c r="V36" s="113"/>
      <c r="W36" s="113"/>
      <c r="X36" s="113"/>
      <c r="Y36" s="113"/>
      <c r="Z36" s="113"/>
      <c r="AA36" s="113"/>
      <c r="AB36" s="113"/>
      <c r="AC36" s="113"/>
      <c r="AD36" s="113"/>
      <c r="AE36" s="113"/>
      <c r="AF36" s="113"/>
      <c r="AG36" s="113"/>
      <c r="AH36" s="113"/>
      <c r="AI36" s="113"/>
      <c r="AJ36" s="114"/>
      <c r="AK36" s="127"/>
      <c r="AL36" s="128"/>
      <c r="AM36" s="122"/>
      <c r="AN36" s="123"/>
      <c r="AO36" s="122" t="s">
        <v>162</v>
      </c>
      <c r="AP36" s="123"/>
      <c r="AQ36" s="124"/>
      <c r="AR36" s="125"/>
      <c r="AS36" s="125"/>
      <c r="AT36" s="126"/>
      <c r="AU36" s="122"/>
      <c r="AV36" s="248"/>
      <c r="AW36" s="248"/>
      <c r="AX36" s="123"/>
      <c r="AY36" s="121" t="s">
        <v>171</v>
      </c>
      <c r="AZ36" s="113"/>
      <c r="BA36" s="113"/>
      <c r="BB36" s="113"/>
      <c r="BC36" s="113"/>
      <c r="BD36" s="113"/>
      <c r="BE36" s="113"/>
      <c r="BF36" s="113"/>
      <c r="BG36" s="113"/>
      <c r="BH36" s="113"/>
      <c r="BI36" s="113"/>
      <c r="BJ36" s="113"/>
      <c r="BK36" s="113"/>
      <c r="BL36" s="113"/>
      <c r="BM36" s="114"/>
      <c r="BN36" s="104"/>
      <c r="BO36" s="105"/>
      <c r="BU36" s="99" t="str">
        <f t="shared" ref="BU36" si="7">IF(C36="","",IF(G36="","Ｘ",G36)&amp;IF(N36="","Ｘ",N36))</f>
        <v>Z2</v>
      </c>
      <c r="BV36" s="99"/>
      <c r="BW36" s="99"/>
    </row>
    <row r="37" spans="1:75" s="25" customFormat="1" ht="55.5" customHeight="1">
      <c r="A37" s="110">
        <f>IF(ISBLANK(C37),"",MAX($A$33:$B36)+1)</f>
        <v>4</v>
      </c>
      <c r="B37" s="111"/>
      <c r="C37" s="112" t="s">
        <v>172</v>
      </c>
      <c r="D37" s="113"/>
      <c r="E37" s="113"/>
      <c r="F37" s="114"/>
      <c r="G37" s="115" t="s">
        <v>169</v>
      </c>
      <c r="H37" s="116"/>
      <c r="I37" s="117"/>
      <c r="J37" s="118" t="s">
        <v>47</v>
      </c>
      <c r="K37" s="119"/>
      <c r="L37" s="119"/>
      <c r="M37" s="120"/>
      <c r="N37" s="115">
        <v>1</v>
      </c>
      <c r="O37" s="117"/>
      <c r="P37" s="115" t="s">
        <v>160</v>
      </c>
      <c r="Q37" s="117"/>
      <c r="R37" s="249"/>
      <c r="S37" s="250"/>
      <c r="T37" s="121" t="s">
        <v>174</v>
      </c>
      <c r="U37" s="113"/>
      <c r="V37" s="113"/>
      <c r="W37" s="113"/>
      <c r="X37" s="113"/>
      <c r="Y37" s="113"/>
      <c r="Z37" s="113"/>
      <c r="AA37" s="113"/>
      <c r="AB37" s="113"/>
      <c r="AC37" s="113"/>
      <c r="AD37" s="113"/>
      <c r="AE37" s="113"/>
      <c r="AF37" s="113"/>
      <c r="AG37" s="113"/>
      <c r="AH37" s="113"/>
      <c r="AI37" s="113"/>
      <c r="AJ37" s="114"/>
      <c r="AK37" s="127"/>
      <c r="AL37" s="128"/>
      <c r="AM37" s="122">
        <v>44060</v>
      </c>
      <c r="AN37" s="123"/>
      <c r="AO37" s="122" t="s">
        <v>168</v>
      </c>
      <c r="AP37" s="123"/>
      <c r="AQ37" s="124"/>
      <c r="AR37" s="125"/>
      <c r="AS37" s="125"/>
      <c r="AT37" s="126"/>
      <c r="AU37" s="122"/>
      <c r="AV37" s="248"/>
      <c r="AW37" s="248"/>
      <c r="AX37" s="123"/>
      <c r="AY37" s="121" t="s">
        <v>175</v>
      </c>
      <c r="AZ37" s="113"/>
      <c r="BA37" s="113"/>
      <c r="BB37" s="113"/>
      <c r="BC37" s="113"/>
      <c r="BD37" s="113"/>
      <c r="BE37" s="113"/>
      <c r="BF37" s="113"/>
      <c r="BG37" s="113"/>
      <c r="BH37" s="113"/>
      <c r="BI37" s="113"/>
      <c r="BJ37" s="113"/>
      <c r="BK37" s="113"/>
      <c r="BL37" s="113"/>
      <c r="BM37" s="114"/>
      <c r="BN37" s="104"/>
      <c r="BO37" s="105"/>
      <c r="BU37" s="99" t="str">
        <f t="shared" ref="BU37:BU44" si="8">IF(C37="","",IF(G37="","Ｘ",G37)&amp;IF(N37="","Ｘ",N37))</f>
        <v>Z1</v>
      </c>
      <c r="BV37" s="99"/>
      <c r="BW37" s="99"/>
    </row>
    <row r="38" spans="1:75" s="25" customFormat="1" ht="54" customHeight="1">
      <c r="A38" s="110">
        <f>IF(ISBLANK(C38),"",MAX($A$33:$B37)+1)</f>
        <v>5</v>
      </c>
      <c r="B38" s="111"/>
      <c r="C38" s="112" t="s">
        <v>172</v>
      </c>
      <c r="D38" s="113"/>
      <c r="E38" s="113"/>
      <c r="F38" s="114"/>
      <c r="G38" s="115" t="s">
        <v>159</v>
      </c>
      <c r="H38" s="116"/>
      <c r="I38" s="117"/>
      <c r="J38" s="118" t="s">
        <v>47</v>
      </c>
      <c r="K38" s="119"/>
      <c r="L38" s="119"/>
      <c r="M38" s="120"/>
      <c r="N38" s="115">
        <v>1</v>
      </c>
      <c r="O38" s="117"/>
      <c r="P38" s="115" t="s">
        <v>166</v>
      </c>
      <c r="Q38" s="117"/>
      <c r="R38" s="249"/>
      <c r="S38" s="250"/>
      <c r="T38" s="121" t="s">
        <v>173</v>
      </c>
      <c r="U38" s="113"/>
      <c r="V38" s="113"/>
      <c r="W38" s="113"/>
      <c r="X38" s="113"/>
      <c r="Y38" s="113"/>
      <c r="Z38" s="113"/>
      <c r="AA38" s="113"/>
      <c r="AB38" s="113"/>
      <c r="AC38" s="113"/>
      <c r="AD38" s="113"/>
      <c r="AE38" s="113"/>
      <c r="AF38" s="113"/>
      <c r="AG38" s="113"/>
      <c r="AH38" s="113"/>
      <c r="AI38" s="113"/>
      <c r="AJ38" s="114"/>
      <c r="AK38" s="127"/>
      <c r="AL38" s="128"/>
      <c r="AM38" s="122">
        <v>44060</v>
      </c>
      <c r="AN38" s="123"/>
      <c r="AO38" s="122" t="s">
        <v>168</v>
      </c>
      <c r="AP38" s="123"/>
      <c r="AQ38" s="124"/>
      <c r="AR38" s="125"/>
      <c r="AS38" s="125"/>
      <c r="AT38" s="126"/>
      <c r="AU38" s="122"/>
      <c r="AV38" s="248"/>
      <c r="AW38" s="248"/>
      <c r="AX38" s="123"/>
      <c r="AY38" s="121" t="s">
        <v>176</v>
      </c>
      <c r="AZ38" s="113"/>
      <c r="BA38" s="113"/>
      <c r="BB38" s="113"/>
      <c r="BC38" s="113"/>
      <c r="BD38" s="113"/>
      <c r="BE38" s="113"/>
      <c r="BF38" s="113"/>
      <c r="BG38" s="113"/>
      <c r="BH38" s="113"/>
      <c r="BI38" s="113"/>
      <c r="BJ38" s="113"/>
      <c r="BK38" s="113"/>
      <c r="BL38" s="113"/>
      <c r="BM38" s="114"/>
      <c r="BN38" s="104"/>
      <c r="BO38" s="105"/>
      <c r="BU38" s="99" t="str">
        <f t="shared" si="8"/>
        <v>Ｚ1</v>
      </c>
      <c r="BV38" s="99"/>
      <c r="BW38" s="99"/>
    </row>
    <row r="39" spans="1:75" s="25" customFormat="1" ht="43.5" customHeight="1">
      <c r="A39" s="110" t="str">
        <f>IF(ISBLANK(C39),"",MAX($A$33:$B38)+1)</f>
        <v/>
      </c>
      <c r="B39" s="111"/>
      <c r="C39" s="112"/>
      <c r="D39" s="113"/>
      <c r="E39" s="113"/>
      <c r="F39" s="114"/>
      <c r="G39" s="115"/>
      <c r="H39" s="116"/>
      <c r="I39" s="117"/>
      <c r="J39" s="118"/>
      <c r="K39" s="119"/>
      <c r="L39" s="119"/>
      <c r="M39" s="120"/>
      <c r="N39" s="115"/>
      <c r="O39" s="117"/>
      <c r="P39" s="115"/>
      <c r="Q39" s="117"/>
      <c r="R39" s="249"/>
      <c r="S39" s="250"/>
      <c r="T39" s="121"/>
      <c r="U39" s="113"/>
      <c r="V39" s="113"/>
      <c r="W39" s="113"/>
      <c r="X39" s="113"/>
      <c r="Y39" s="113"/>
      <c r="Z39" s="113"/>
      <c r="AA39" s="113"/>
      <c r="AB39" s="113"/>
      <c r="AC39" s="113"/>
      <c r="AD39" s="113"/>
      <c r="AE39" s="113"/>
      <c r="AF39" s="113"/>
      <c r="AG39" s="113"/>
      <c r="AH39" s="113"/>
      <c r="AI39" s="113"/>
      <c r="AJ39" s="114"/>
      <c r="AK39" s="127"/>
      <c r="AL39" s="128"/>
      <c r="AM39" s="122"/>
      <c r="AN39" s="123"/>
      <c r="AO39" s="122"/>
      <c r="AP39" s="123"/>
      <c r="AQ39" s="124"/>
      <c r="AR39" s="125"/>
      <c r="AS39" s="125"/>
      <c r="AT39" s="126"/>
      <c r="AU39" s="122"/>
      <c r="AV39" s="248"/>
      <c r="AW39" s="248"/>
      <c r="AX39" s="123"/>
      <c r="AY39" s="121"/>
      <c r="AZ39" s="113"/>
      <c r="BA39" s="113"/>
      <c r="BB39" s="113"/>
      <c r="BC39" s="113"/>
      <c r="BD39" s="113"/>
      <c r="BE39" s="113"/>
      <c r="BF39" s="113"/>
      <c r="BG39" s="113"/>
      <c r="BH39" s="113"/>
      <c r="BI39" s="113"/>
      <c r="BJ39" s="113"/>
      <c r="BK39" s="113"/>
      <c r="BL39" s="113"/>
      <c r="BM39" s="114"/>
      <c r="BN39" s="104"/>
      <c r="BO39" s="105"/>
      <c r="BU39" s="99" t="str">
        <f t="shared" si="8"/>
        <v/>
      </c>
      <c r="BV39" s="99"/>
      <c r="BW39" s="99"/>
    </row>
    <row r="40" spans="1:75" s="25" customFormat="1" ht="54" customHeight="1">
      <c r="A40" s="110" t="str">
        <f>IF(ISBLANK(C40),"",MAX($A$33:$B39)+1)</f>
        <v/>
      </c>
      <c r="B40" s="111"/>
      <c r="C40" s="112"/>
      <c r="D40" s="113"/>
      <c r="E40" s="113"/>
      <c r="F40" s="114"/>
      <c r="G40" s="115"/>
      <c r="H40" s="116"/>
      <c r="I40" s="117"/>
      <c r="J40" s="118"/>
      <c r="K40" s="119"/>
      <c r="L40" s="119"/>
      <c r="M40" s="120"/>
      <c r="N40" s="115"/>
      <c r="O40" s="117"/>
      <c r="P40" s="115"/>
      <c r="Q40" s="117"/>
      <c r="R40" s="249"/>
      <c r="S40" s="250"/>
      <c r="T40" s="121"/>
      <c r="U40" s="113"/>
      <c r="V40" s="113"/>
      <c r="W40" s="113"/>
      <c r="X40" s="113"/>
      <c r="Y40" s="113"/>
      <c r="Z40" s="113"/>
      <c r="AA40" s="113"/>
      <c r="AB40" s="113"/>
      <c r="AC40" s="113"/>
      <c r="AD40" s="113"/>
      <c r="AE40" s="113"/>
      <c r="AF40" s="113"/>
      <c r="AG40" s="113"/>
      <c r="AH40" s="113"/>
      <c r="AI40" s="113"/>
      <c r="AJ40" s="114"/>
      <c r="AK40" s="127"/>
      <c r="AL40" s="128"/>
      <c r="AM40" s="122"/>
      <c r="AN40" s="123"/>
      <c r="AO40" s="122"/>
      <c r="AP40" s="123"/>
      <c r="AQ40" s="124"/>
      <c r="AR40" s="125"/>
      <c r="AS40" s="125"/>
      <c r="AT40" s="126"/>
      <c r="AU40" s="122"/>
      <c r="AV40" s="248"/>
      <c r="AW40" s="248"/>
      <c r="AX40" s="123"/>
      <c r="AY40" s="121"/>
      <c r="AZ40" s="113"/>
      <c r="BA40" s="113"/>
      <c r="BB40" s="113"/>
      <c r="BC40" s="113"/>
      <c r="BD40" s="113"/>
      <c r="BE40" s="113"/>
      <c r="BF40" s="113"/>
      <c r="BG40" s="113"/>
      <c r="BH40" s="113"/>
      <c r="BI40" s="113"/>
      <c r="BJ40" s="113"/>
      <c r="BK40" s="113"/>
      <c r="BL40" s="113"/>
      <c r="BM40" s="114"/>
      <c r="BN40" s="104"/>
      <c r="BO40" s="105"/>
      <c r="BU40" s="99" t="str">
        <f t="shared" si="8"/>
        <v/>
      </c>
      <c r="BV40" s="99"/>
      <c r="BW40" s="99"/>
    </row>
    <row r="41" spans="1:75" s="25" customFormat="1" ht="55.5" customHeight="1">
      <c r="A41" s="110" t="str">
        <f>IF(ISBLANK(C41),"",MAX($A$33:$B40)+1)</f>
        <v/>
      </c>
      <c r="B41" s="111"/>
      <c r="C41" s="112"/>
      <c r="D41" s="113"/>
      <c r="E41" s="113"/>
      <c r="F41" s="114"/>
      <c r="G41" s="115"/>
      <c r="H41" s="116"/>
      <c r="I41" s="117"/>
      <c r="J41" s="118"/>
      <c r="K41" s="119"/>
      <c r="L41" s="119"/>
      <c r="M41" s="120"/>
      <c r="N41" s="115"/>
      <c r="O41" s="117"/>
      <c r="P41" s="115"/>
      <c r="Q41" s="117"/>
      <c r="R41" s="249"/>
      <c r="S41" s="250"/>
      <c r="T41" s="121"/>
      <c r="U41" s="113"/>
      <c r="V41" s="113"/>
      <c r="W41" s="113"/>
      <c r="X41" s="113"/>
      <c r="Y41" s="113"/>
      <c r="Z41" s="113"/>
      <c r="AA41" s="113"/>
      <c r="AB41" s="113"/>
      <c r="AC41" s="113"/>
      <c r="AD41" s="113"/>
      <c r="AE41" s="113"/>
      <c r="AF41" s="113"/>
      <c r="AG41" s="113"/>
      <c r="AH41" s="113"/>
      <c r="AI41" s="113"/>
      <c r="AJ41" s="114"/>
      <c r="AK41" s="127"/>
      <c r="AL41" s="128"/>
      <c r="AM41" s="122"/>
      <c r="AN41" s="123"/>
      <c r="AO41" s="122"/>
      <c r="AP41" s="123"/>
      <c r="AQ41" s="124"/>
      <c r="AR41" s="125"/>
      <c r="AS41" s="125"/>
      <c r="AT41" s="126"/>
      <c r="AU41" s="122"/>
      <c r="AV41" s="248"/>
      <c r="AW41" s="248"/>
      <c r="AX41" s="123"/>
      <c r="AY41" s="121"/>
      <c r="AZ41" s="113"/>
      <c r="BA41" s="113"/>
      <c r="BB41" s="113"/>
      <c r="BC41" s="113"/>
      <c r="BD41" s="113"/>
      <c r="BE41" s="113"/>
      <c r="BF41" s="113"/>
      <c r="BG41" s="113"/>
      <c r="BH41" s="113"/>
      <c r="BI41" s="113"/>
      <c r="BJ41" s="113"/>
      <c r="BK41" s="113"/>
      <c r="BL41" s="113"/>
      <c r="BM41" s="114"/>
      <c r="BN41" s="104"/>
      <c r="BO41" s="105"/>
      <c r="BU41" s="99" t="str">
        <f t="shared" si="8"/>
        <v/>
      </c>
      <c r="BV41" s="99"/>
      <c r="BW41" s="99"/>
    </row>
    <row r="42" spans="1:75" s="25" customFormat="1" ht="54" customHeight="1">
      <c r="A42" s="110" t="str">
        <f>IF(ISBLANK(C42),"",MAX($A$33:$B41)+1)</f>
        <v/>
      </c>
      <c r="B42" s="111"/>
      <c r="C42" s="112"/>
      <c r="D42" s="113"/>
      <c r="E42" s="113"/>
      <c r="F42" s="114"/>
      <c r="G42" s="115"/>
      <c r="H42" s="116"/>
      <c r="I42" s="117"/>
      <c r="J42" s="118"/>
      <c r="K42" s="119"/>
      <c r="L42" s="119"/>
      <c r="M42" s="120"/>
      <c r="N42" s="115"/>
      <c r="O42" s="117"/>
      <c r="P42" s="115"/>
      <c r="Q42" s="117"/>
      <c r="R42" s="249"/>
      <c r="S42" s="250"/>
      <c r="T42" s="121"/>
      <c r="U42" s="113"/>
      <c r="V42" s="113"/>
      <c r="W42" s="113"/>
      <c r="X42" s="113"/>
      <c r="Y42" s="113"/>
      <c r="Z42" s="113"/>
      <c r="AA42" s="113"/>
      <c r="AB42" s="113"/>
      <c r="AC42" s="113"/>
      <c r="AD42" s="113"/>
      <c r="AE42" s="113"/>
      <c r="AF42" s="113"/>
      <c r="AG42" s="113"/>
      <c r="AH42" s="113"/>
      <c r="AI42" s="113"/>
      <c r="AJ42" s="114"/>
      <c r="AK42" s="127"/>
      <c r="AL42" s="128"/>
      <c r="AM42" s="122"/>
      <c r="AN42" s="123"/>
      <c r="AO42" s="122"/>
      <c r="AP42" s="123"/>
      <c r="AQ42" s="124"/>
      <c r="AR42" s="125"/>
      <c r="AS42" s="125"/>
      <c r="AT42" s="126"/>
      <c r="AU42" s="122"/>
      <c r="AV42" s="248"/>
      <c r="AW42" s="248"/>
      <c r="AX42" s="123"/>
      <c r="AY42" s="121"/>
      <c r="AZ42" s="113"/>
      <c r="BA42" s="113"/>
      <c r="BB42" s="113"/>
      <c r="BC42" s="113"/>
      <c r="BD42" s="113"/>
      <c r="BE42" s="113"/>
      <c r="BF42" s="113"/>
      <c r="BG42" s="113"/>
      <c r="BH42" s="113"/>
      <c r="BI42" s="113"/>
      <c r="BJ42" s="113"/>
      <c r="BK42" s="113"/>
      <c r="BL42" s="113"/>
      <c r="BM42" s="114"/>
      <c r="BN42" s="104"/>
      <c r="BO42" s="105"/>
      <c r="BU42" s="99" t="str">
        <f t="shared" si="8"/>
        <v/>
      </c>
      <c r="BV42" s="99"/>
      <c r="BW42" s="99"/>
    </row>
    <row r="43" spans="1:75" s="25" customFormat="1" ht="43.5" customHeight="1">
      <c r="A43" s="110" t="str">
        <f>IF(ISBLANK(C43),"",MAX($A$33:$B42)+1)</f>
        <v/>
      </c>
      <c r="B43" s="111"/>
      <c r="C43" s="112"/>
      <c r="D43" s="113"/>
      <c r="E43" s="113"/>
      <c r="F43" s="114"/>
      <c r="G43" s="115"/>
      <c r="H43" s="116"/>
      <c r="I43" s="117"/>
      <c r="J43" s="118"/>
      <c r="K43" s="119"/>
      <c r="L43" s="119"/>
      <c r="M43" s="120"/>
      <c r="N43" s="115"/>
      <c r="O43" s="117"/>
      <c r="P43" s="115"/>
      <c r="Q43" s="117"/>
      <c r="R43" s="249"/>
      <c r="S43" s="250"/>
      <c r="T43" s="121"/>
      <c r="U43" s="113"/>
      <c r="V43" s="113"/>
      <c r="W43" s="113"/>
      <c r="X43" s="113"/>
      <c r="Y43" s="113"/>
      <c r="Z43" s="113"/>
      <c r="AA43" s="113"/>
      <c r="AB43" s="113"/>
      <c r="AC43" s="113"/>
      <c r="AD43" s="113"/>
      <c r="AE43" s="113"/>
      <c r="AF43" s="113"/>
      <c r="AG43" s="113"/>
      <c r="AH43" s="113"/>
      <c r="AI43" s="113"/>
      <c r="AJ43" s="114"/>
      <c r="AK43" s="127"/>
      <c r="AL43" s="128"/>
      <c r="AM43" s="122"/>
      <c r="AN43" s="123"/>
      <c r="AO43" s="122"/>
      <c r="AP43" s="123"/>
      <c r="AQ43" s="124"/>
      <c r="AR43" s="125"/>
      <c r="AS43" s="125"/>
      <c r="AT43" s="126"/>
      <c r="AU43" s="122"/>
      <c r="AV43" s="248"/>
      <c r="AW43" s="248"/>
      <c r="AX43" s="123"/>
      <c r="AY43" s="121"/>
      <c r="AZ43" s="113"/>
      <c r="BA43" s="113"/>
      <c r="BB43" s="113"/>
      <c r="BC43" s="113"/>
      <c r="BD43" s="113"/>
      <c r="BE43" s="113"/>
      <c r="BF43" s="113"/>
      <c r="BG43" s="113"/>
      <c r="BH43" s="113"/>
      <c r="BI43" s="113"/>
      <c r="BJ43" s="113"/>
      <c r="BK43" s="113"/>
      <c r="BL43" s="113"/>
      <c r="BM43" s="114"/>
      <c r="BN43" s="104"/>
      <c r="BO43" s="105"/>
      <c r="BU43" s="99" t="str">
        <f t="shared" si="8"/>
        <v/>
      </c>
      <c r="BV43" s="99"/>
      <c r="BW43" s="99"/>
    </row>
    <row r="44" spans="1:75" s="25" customFormat="1" ht="44.25" customHeight="1">
      <c r="A44" s="110" t="str">
        <f>IF(ISBLANK(C44),"",MAX($A$33:$B43)+1)</f>
        <v/>
      </c>
      <c r="B44" s="111"/>
      <c r="C44" s="112"/>
      <c r="D44" s="113"/>
      <c r="E44" s="113"/>
      <c r="F44" s="114"/>
      <c r="G44" s="115"/>
      <c r="H44" s="116"/>
      <c r="I44" s="117"/>
      <c r="J44" s="118"/>
      <c r="K44" s="119"/>
      <c r="L44" s="119"/>
      <c r="M44" s="120"/>
      <c r="N44" s="115"/>
      <c r="O44" s="117"/>
      <c r="P44" s="115"/>
      <c r="Q44" s="117"/>
      <c r="R44" s="249"/>
      <c r="S44" s="250"/>
      <c r="T44" s="121"/>
      <c r="U44" s="113"/>
      <c r="V44" s="113"/>
      <c r="W44" s="113"/>
      <c r="X44" s="113"/>
      <c r="Y44" s="113"/>
      <c r="Z44" s="113"/>
      <c r="AA44" s="113"/>
      <c r="AB44" s="113"/>
      <c r="AC44" s="113"/>
      <c r="AD44" s="113"/>
      <c r="AE44" s="113"/>
      <c r="AF44" s="113"/>
      <c r="AG44" s="113"/>
      <c r="AH44" s="113"/>
      <c r="AI44" s="113"/>
      <c r="AJ44" s="114"/>
      <c r="AK44" s="127"/>
      <c r="AL44" s="128"/>
      <c r="AM44" s="122"/>
      <c r="AN44" s="123"/>
      <c r="AO44" s="122"/>
      <c r="AP44" s="123"/>
      <c r="AQ44" s="124"/>
      <c r="AR44" s="125"/>
      <c r="AS44" s="125"/>
      <c r="AT44" s="126"/>
      <c r="AU44" s="122"/>
      <c r="AV44" s="248"/>
      <c r="AW44" s="248"/>
      <c r="AX44" s="123"/>
      <c r="AY44" s="121"/>
      <c r="AZ44" s="113"/>
      <c r="BA44" s="113"/>
      <c r="BB44" s="113"/>
      <c r="BC44" s="113"/>
      <c r="BD44" s="113"/>
      <c r="BE44" s="113"/>
      <c r="BF44" s="113"/>
      <c r="BG44" s="113"/>
      <c r="BH44" s="113"/>
      <c r="BI44" s="113"/>
      <c r="BJ44" s="113"/>
      <c r="BK44" s="113"/>
      <c r="BL44" s="113"/>
      <c r="BM44" s="114"/>
      <c r="BN44" s="104"/>
      <c r="BO44" s="105"/>
      <c r="BU44" s="99" t="str">
        <f t="shared" si="8"/>
        <v/>
      </c>
      <c r="BV44" s="99"/>
      <c r="BW44" s="99"/>
    </row>
  </sheetData>
  <mergeCells count="325">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 ref="AQ44:AT44"/>
    <mergeCell ref="AU44:AX44"/>
    <mergeCell ref="A44:B44"/>
    <mergeCell ref="C44:F44"/>
    <mergeCell ref="G44:I44"/>
    <mergeCell ref="J44:M44"/>
    <mergeCell ref="N44:O44"/>
    <mergeCell ref="P44:Q44"/>
    <mergeCell ref="T44:AJ44"/>
    <mergeCell ref="AK44:AL44"/>
    <mergeCell ref="AM44:AN44"/>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AA7:AV7"/>
    <mergeCell ref="A10:D10"/>
    <mergeCell ref="E10:J10"/>
    <mergeCell ref="K10:O10"/>
    <mergeCell ref="R10:U10"/>
    <mergeCell ref="W10:Z10"/>
    <mergeCell ref="AA10:AE10"/>
    <mergeCell ref="AF10:AI10"/>
    <mergeCell ref="AJ10:AV10"/>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A12:AE12"/>
    <mergeCell ref="AF12:AJ12"/>
    <mergeCell ref="AK12:AV12"/>
    <mergeCell ref="A13:D13"/>
    <mergeCell ref="E13:I13"/>
    <mergeCell ref="J13:N13"/>
    <mergeCell ref="O13:V13"/>
    <mergeCell ref="W13:Z13"/>
    <mergeCell ref="AA13:AE13"/>
    <mergeCell ref="AF13:AJ13"/>
    <mergeCell ref="AK13:AV13"/>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K27:AN27"/>
    <mergeCell ref="AO27:AR27"/>
    <mergeCell ref="AS27:AV27"/>
    <mergeCell ref="Y26:AB26"/>
    <mergeCell ref="AC26:AF26"/>
    <mergeCell ref="AG26:AJ26"/>
    <mergeCell ref="AK26:AN26"/>
    <mergeCell ref="AO26:AR26"/>
    <mergeCell ref="AS26:AV26"/>
    <mergeCell ref="Y27:AB27"/>
    <mergeCell ref="AC27:AF27"/>
    <mergeCell ref="AG27:AJ27"/>
    <mergeCell ref="AG28:AJ28"/>
    <mergeCell ref="O22:P30"/>
    <mergeCell ref="Y22:AB22"/>
    <mergeCell ref="AC22:AF22"/>
    <mergeCell ref="AG22:AJ22"/>
    <mergeCell ref="E30:G30"/>
    <mergeCell ref="H30:J30"/>
    <mergeCell ref="K30:N30"/>
    <mergeCell ref="Y30:AB30"/>
    <mergeCell ref="AC30:AF30"/>
    <mergeCell ref="AG30:AJ30"/>
    <mergeCell ref="A30:D31"/>
    <mergeCell ref="AS30:AV30"/>
    <mergeCell ref="E31:G31"/>
    <mergeCell ref="H31:J31"/>
    <mergeCell ref="K31:N31"/>
    <mergeCell ref="O31:X31"/>
    <mergeCell ref="AU33:AX33"/>
    <mergeCell ref="AS28:AV28"/>
    <mergeCell ref="E29:G29"/>
    <mergeCell ref="H29:J29"/>
    <mergeCell ref="K29:N29"/>
    <mergeCell ref="Y29:AB29"/>
    <mergeCell ref="AC29:AF29"/>
    <mergeCell ref="AG29:AJ29"/>
    <mergeCell ref="AK29:AN29"/>
    <mergeCell ref="AO29:AR29"/>
    <mergeCell ref="AS29:AV29"/>
    <mergeCell ref="A28:D29"/>
    <mergeCell ref="E28:G28"/>
    <mergeCell ref="H28:J28"/>
    <mergeCell ref="K28:N28"/>
    <mergeCell ref="Y28:AB28"/>
    <mergeCell ref="AC28:AF28"/>
    <mergeCell ref="A33:B33"/>
    <mergeCell ref="C33:F33"/>
    <mergeCell ref="G33:I33"/>
    <mergeCell ref="J33:M33"/>
    <mergeCell ref="N33:O33"/>
    <mergeCell ref="P33:Q33"/>
    <mergeCell ref="T33:AJ33"/>
    <mergeCell ref="AK33:AL33"/>
    <mergeCell ref="AM33:AN33"/>
    <mergeCell ref="AK30:AN30"/>
    <mergeCell ref="AO30:AR30"/>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35:B35"/>
    <mergeCell ref="C35:F35"/>
    <mergeCell ref="G35:I35"/>
    <mergeCell ref="A36:B36"/>
    <mergeCell ref="C36:F36"/>
    <mergeCell ref="G36:I36"/>
    <mergeCell ref="A37:B37"/>
    <mergeCell ref="C37:F37"/>
    <mergeCell ref="G37:I37"/>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ToruHatashi</cp:lastModifiedBy>
  <dcterms:created xsi:type="dcterms:W3CDTF">2019-08-15T02:40:36Z</dcterms:created>
  <dcterms:modified xsi:type="dcterms:W3CDTF">2020-08-19T04:55:47Z</dcterms:modified>
</cp:coreProperties>
</file>