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19/SAレビュー記録表/"/>
    </mc:Choice>
  </mc:AlternateContent>
  <xr:revisionPtr revIDLastSave="0" documentId="13_ncr:1_{2B5BA01D-5C66-C443-89CE-57DB5DC6E9EE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<sst xmlns="http://schemas.openxmlformats.org/spreadsheetml/2006/main" count="195" uniqueCount="172">
  <si>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</si>
  <si>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</si>
  <si>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</si>
  <si>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</si>
  <si>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</si>
  <si>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</si>
  <si>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</si>
  <si>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</si>
  <si>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</si>
  <si>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</si>
  <si>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</si>
  <si>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</si>
  <si>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</si>
  <si>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</si>
  <si>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</si>
  <si>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</si>
  <si>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</si>
  <si>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</si>
  <si>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</si>
  <si>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</si>
  <si>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</si>
  <si>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</si>
  <si>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</si>
  <si>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</si>
  <si>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</si>
  <si>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</si>
  <si>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</si>
  <si>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</si>
  <si>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</si>
  <si>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</si>
  <si>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</si>
  <si>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</si>
  <si>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</si>
  <si>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</si>
  <si>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</si>
  <si>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</si>
  <si>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</si>
  <si>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</si>
  <si>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</si>
  <si>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</si>
  <si>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</si>
  <si>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</si>
  <si>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</si>
  <si>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</si>
  <si>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</si>
  <si>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</si>
  <si>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</si>
  <si>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</si>
  <si>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</si>
  <si>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</si>
  <si>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</si>
  <si>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</si>
  <si>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</si>
  <si>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</si>
  <si>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</si>
  <si>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</si>
  <si>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</si>
  <si>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</si>
  <si>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</si>
  <si>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</si>
  <si>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</si>
  <si>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</si>
  <si>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</si>
  <si>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</si>
  <si>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</si>
  <si>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</si>
  <si>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</si>
  <si>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</si>
  <si>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</si>
  <si>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</si>
  <si>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</si>
  <si>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</si>
  <si>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</si>
  <si>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</si>
  <si>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</si>
  <si>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</si>
  <si>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</si>
  <si>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</si>
  <si>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</si>
  <si>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</si>
  <si>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</si>
  <si>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</si>
  <si>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</si>
  <si>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</si>
  <si>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</si>
  <si>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</si>
  <si>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</si>
  <si>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</si>
  <si>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</si>
  <si>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</si>
  <si>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</si>
  <si>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</si>
  <si>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</si>
  <si>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</si>
  <si>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</si>
  <si>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</si>
  <si>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</si>
  <si>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</si>
  <si>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</si>
  <si>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</si>
  <si>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</si>
  <si>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</si>
  <si>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</si>
  <si>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</si>
  <si>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</si>
  <si>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</si>
  <si>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</si>
  <si>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</si>
  <si>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</si>
  <si>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</si>
  <si>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</si>
  <si>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</si>
  <si>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</si>
  <si>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</si>
  <si>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</si>
  <si>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</si>
  <si>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</si>
  <si>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</si>
  <si>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</si>
  <si>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</si>
  <si>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</si>
  <si>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</si>
  <si>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</si>
  <si>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</si>
  <si>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</si>
  <si>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</si>
  <si>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</si>
  <si>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</si>
  <si>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</si>
  <si>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</si>
  <si>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</si>
  <si>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</si>
  <si>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</si>
  <si>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</si>
  <si>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</si>
  <si>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</si>
  <si>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</si>
  <si>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</si>
  <si>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</si>
  <si>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</si>
  <si>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</si>
  <si>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</si>
  <si>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</si>
  <si>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</si>
  <si>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</si>
  <si>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</si>
  <si>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</si>
  <si>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</si>
  <si>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</si>
  <si>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</si>
  <si>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</si>
  <si>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</si>
  <si>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</si>
  <si>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</si>
  <si>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</si>
  <si>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</si>
  <si>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</si>
  <si>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</si>
  <si>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ＳＰ</t>
  </si>
  <si>
    <t>要</t>
    <rPh sb="0" eb="1">
      <t xml:space="preserve">ヨウ </t>
    </rPh>
    <phoneticPr fontId="3"/>
  </si>
  <si>
    <t>Webダイレクト販売</t>
    <rPh sb="8" eb="10">
      <t xml:space="preserve">ハンバイ </t>
    </rPh>
    <phoneticPr fontId="3"/>
  </si>
  <si>
    <t>須永</t>
    <rPh sb="0" eb="2">
      <t xml:space="preserve">スナガ </t>
    </rPh>
    <phoneticPr fontId="3"/>
  </si>
  <si>
    <t>画面レイアウト</t>
    <phoneticPr fontId="3"/>
  </si>
  <si>
    <t>小川</t>
    <rPh sb="0" eb="2">
      <t xml:space="preserve">オガワ </t>
    </rPh>
    <phoneticPr fontId="3"/>
  </si>
  <si>
    <t>小川</t>
    <rPh sb="0" eb="1">
      <t xml:space="preserve">オガワ </t>
    </rPh>
    <phoneticPr fontId="3"/>
  </si>
  <si>
    <t>04.画面設計書_G0132_申込完了画面.xlsx</t>
    <phoneticPr fontId="3"/>
  </si>
  <si>
    <t>トップへ戻るははなさく生命の公式に遷移
もしかしたらもう少し表示する内容が増えるかもしれないが、はなさく側でレビュー記録に記載する</t>
    <phoneticPr fontId="3"/>
  </si>
  <si>
    <t>はなさく生命殿側でご検討頂く</t>
    <rPh sb="6" eb="7">
      <t xml:space="preserve">トノ </t>
    </rPh>
    <rPh sb="7" eb="8">
      <t xml:space="preserve">ガワ </t>
    </rPh>
    <rPh sb="12" eb="13">
      <t xml:space="preserve">イタダク </t>
    </rPh>
    <phoneticPr fontId="3"/>
  </si>
  <si>
    <t>本人確認書類のアップロードなどをマイページで実施する必要がある場合、申込完了時に画面で周知する必要がある</t>
    <phoneticPr fontId="3"/>
  </si>
  <si>
    <t>申込完了時も完了メールを送信する</t>
    <phoneticPr fontId="3"/>
  </si>
  <si>
    <t>設計説明書に記載</t>
    <rPh sb="0" eb="5">
      <t>セッケイ</t>
    </rPh>
    <rPh sb="6" eb="8">
      <t xml:space="preserve">キサイ </t>
    </rPh>
    <phoneticPr fontId="3"/>
  </si>
  <si>
    <t>画面レイアウト・設計説明書に記載</t>
    <rPh sb="0" eb="5">
      <t>セ</t>
    </rPh>
    <rPh sb="6" eb="9">
      <t xml:space="preserve">キサイ </t>
    </rPh>
    <rPh sb="9" eb="11">
      <t>ガメンレイ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</si>
</sst>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topLeftCell="A8" zoomScale="125" zoomScaleNormal="100" zoomScaleSheetLayoutView="125" workbookViewId="0">
      <selection activeCell="AY36" sqref="AY36:BM36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82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"/>
      <c r="AF1" s="1"/>
      <c r="AG1" s="1"/>
      <c r="AH1" s="1"/>
      <c r="AI1" s="1"/>
      <c r="AJ1" s="1"/>
      <c r="AK1" s="183" t="s">
        <v>1</v>
      </c>
      <c r="AL1" s="184"/>
      <c r="AM1" s="184"/>
      <c r="AN1" s="185"/>
      <c r="AO1" s="183" t="s">
        <v>2</v>
      </c>
      <c r="AP1" s="184"/>
      <c r="AQ1" s="184"/>
      <c r="AR1" s="185"/>
      <c r="AS1" s="183" t="s">
        <v>3</v>
      </c>
      <c r="AT1" s="184"/>
      <c r="AU1" s="184"/>
      <c r="AV1" s="185"/>
      <c r="BS1" s="3"/>
    </row>
    <row r="2" spans="1:101" s="2" customFormat="1">
      <c r="A2" s="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"/>
      <c r="AF2" s="1"/>
      <c r="AG2" s="1"/>
      <c r="AH2" s="1"/>
      <c r="AI2" s="1"/>
      <c r="AJ2" s="1"/>
      <c r="AK2" s="186"/>
      <c r="AL2" s="187"/>
      <c r="AM2" s="187"/>
      <c r="AN2" s="188"/>
      <c r="AO2" s="186"/>
      <c r="AP2" s="187"/>
      <c r="AQ2" s="187"/>
      <c r="AR2" s="188"/>
      <c r="AS2" s="186"/>
      <c r="AT2" s="187"/>
      <c r="AU2" s="187"/>
      <c r="AV2" s="188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5" t="s">
        <v>4</v>
      </c>
      <c r="B5" s="156"/>
      <c r="C5" s="156"/>
      <c r="D5" s="157"/>
      <c r="E5" s="196"/>
      <c r="F5" s="197"/>
      <c r="G5" s="197"/>
      <c r="H5" s="197"/>
      <c r="I5" s="197"/>
      <c r="J5" s="197"/>
      <c r="K5" s="197"/>
      <c r="L5" s="198"/>
      <c r="M5" s="199" t="s">
        <v>155</v>
      </c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1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49" t="s">
        <v>5</v>
      </c>
      <c r="B7" s="189"/>
      <c r="C7" s="189"/>
      <c r="D7" s="190"/>
      <c r="E7" s="202" t="s">
        <v>165</v>
      </c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4"/>
      <c r="W7" s="151" t="s">
        <v>6</v>
      </c>
      <c r="X7" s="205"/>
      <c r="Y7" s="205"/>
      <c r="Z7" s="206"/>
      <c r="AA7" s="237" t="s">
        <v>160</v>
      </c>
      <c r="AB7" s="238"/>
      <c r="AC7" s="238"/>
      <c r="AD7" s="238"/>
      <c r="AE7" s="238"/>
      <c r="AF7" s="238"/>
      <c r="AG7" s="238"/>
      <c r="AH7" s="238"/>
      <c r="AI7" s="238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40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5" t="s">
        <v>7</v>
      </c>
      <c r="B8" s="144"/>
      <c r="C8" s="144"/>
      <c r="D8" s="136"/>
      <c r="E8" s="115"/>
      <c r="F8" s="116"/>
      <c r="G8" s="116"/>
      <c r="H8" s="116"/>
      <c r="I8" s="116"/>
      <c r="J8" s="117"/>
      <c r="K8" s="152" t="s">
        <v>8</v>
      </c>
      <c r="L8" s="152"/>
      <c r="M8" s="152"/>
      <c r="N8" s="152"/>
      <c r="O8" s="152"/>
      <c r="P8" s="115"/>
      <c r="Q8" s="116"/>
      <c r="R8" s="116"/>
      <c r="S8" s="116"/>
      <c r="T8" s="116"/>
      <c r="U8" s="116"/>
      <c r="V8" s="117"/>
      <c r="W8" s="143" t="s">
        <v>9</v>
      </c>
      <c r="X8" s="144"/>
      <c r="Y8" s="144"/>
      <c r="Z8" s="136"/>
      <c r="AA8" s="194"/>
      <c r="AB8" s="195"/>
      <c r="AC8" s="195"/>
      <c r="AD8" s="195"/>
      <c r="AE8" s="195"/>
      <c r="AF8" s="195"/>
      <c r="AG8" s="195"/>
      <c r="AH8" s="29"/>
      <c r="AI8" s="30" t="s">
        <v>149</v>
      </c>
      <c r="AJ8" s="31"/>
      <c r="AK8" s="115"/>
      <c r="AL8" s="116"/>
      <c r="AM8" s="116"/>
      <c r="AN8" s="116"/>
      <c r="AO8" s="116"/>
      <c r="AP8" s="116"/>
      <c r="AQ8" s="116"/>
      <c r="AR8" s="116"/>
      <c r="AS8" s="116"/>
      <c r="AT8" s="116"/>
      <c r="AU8" s="32"/>
      <c r="AV8" s="33" t="s">
        <v>150</v>
      </c>
      <c r="BQ8" s="2"/>
      <c r="BR8" s="27"/>
      <c r="BS8" s="28"/>
    </row>
    <row r="9" spans="1:101" s="26" customFormat="1" ht="12" customHeight="1">
      <c r="A9" s="149" t="s">
        <v>10</v>
      </c>
      <c r="B9" s="189"/>
      <c r="C9" s="189"/>
      <c r="D9" s="190"/>
      <c r="E9" s="115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51" t="s">
        <v>11</v>
      </c>
      <c r="X9" s="189"/>
      <c r="Y9" s="189"/>
      <c r="Z9" s="190"/>
      <c r="AA9" s="192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3"/>
      <c r="BR9" s="27"/>
      <c r="BS9" s="28"/>
    </row>
    <row r="10" spans="1:101" s="23" customFormat="1" ht="15" thickBot="1">
      <c r="A10" s="143" t="s">
        <v>12</v>
      </c>
      <c r="B10" s="144"/>
      <c r="C10" s="144"/>
      <c r="D10" s="136"/>
      <c r="E10" s="241">
        <v>44062</v>
      </c>
      <c r="F10" s="242"/>
      <c r="G10" s="242"/>
      <c r="H10" s="242"/>
      <c r="I10" s="242"/>
      <c r="J10" s="243"/>
      <c r="K10" s="244">
        <v>0.70833333333333337</v>
      </c>
      <c r="L10" s="245"/>
      <c r="M10" s="245"/>
      <c r="N10" s="245"/>
      <c r="O10" s="245"/>
      <c r="P10" s="103"/>
      <c r="Q10" s="104" t="s">
        <v>151</v>
      </c>
      <c r="R10" s="245">
        <v>0.75</v>
      </c>
      <c r="S10" s="245"/>
      <c r="T10" s="245"/>
      <c r="U10" s="245"/>
      <c r="V10" s="105"/>
      <c r="W10" s="143" t="s">
        <v>13</v>
      </c>
      <c r="X10" s="144"/>
      <c r="Y10" s="144"/>
      <c r="Z10" s="136"/>
      <c r="AA10" s="246"/>
      <c r="AB10" s="247"/>
      <c r="AC10" s="247"/>
      <c r="AD10" s="247"/>
      <c r="AE10" s="248"/>
      <c r="AF10" s="143" t="s">
        <v>14</v>
      </c>
      <c r="AG10" s="144"/>
      <c r="AH10" s="144"/>
      <c r="AI10" s="136"/>
      <c r="AJ10" s="115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7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3" t="s">
        <v>15</v>
      </c>
      <c r="B11" s="144"/>
      <c r="C11" s="144"/>
      <c r="D11" s="144"/>
      <c r="E11" s="207"/>
      <c r="F11" s="208"/>
      <c r="G11" s="208"/>
      <c r="H11" s="208"/>
      <c r="I11" s="208"/>
      <c r="J11" s="20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5" t="s">
        <v>25</v>
      </c>
      <c r="F12" s="156"/>
      <c r="G12" s="156"/>
      <c r="H12" s="156"/>
      <c r="I12" s="157"/>
      <c r="J12" s="155" t="s">
        <v>26</v>
      </c>
      <c r="K12" s="144"/>
      <c r="L12" s="144"/>
      <c r="M12" s="144"/>
      <c r="N12" s="136"/>
      <c r="O12" s="143" t="s">
        <v>27</v>
      </c>
      <c r="P12" s="144"/>
      <c r="Q12" s="144"/>
      <c r="R12" s="144"/>
      <c r="S12" s="144"/>
      <c r="T12" s="144"/>
      <c r="U12" s="144"/>
      <c r="V12" s="136"/>
      <c r="W12" s="41"/>
      <c r="X12" s="42"/>
      <c r="Y12" s="42"/>
      <c r="Z12" s="43"/>
      <c r="AA12" s="143" t="s">
        <v>25</v>
      </c>
      <c r="AB12" s="144"/>
      <c r="AC12" s="144"/>
      <c r="AD12" s="144"/>
      <c r="AE12" s="136"/>
      <c r="AF12" s="143" t="s">
        <v>26</v>
      </c>
      <c r="AG12" s="144"/>
      <c r="AH12" s="144"/>
      <c r="AI12" s="144"/>
      <c r="AJ12" s="136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3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5" t="s">
        <v>38</v>
      </c>
      <c r="B13" s="144"/>
      <c r="C13" s="144"/>
      <c r="D13" s="136"/>
      <c r="E13" s="115" t="s">
        <v>156</v>
      </c>
      <c r="F13" s="116"/>
      <c r="G13" s="116"/>
      <c r="H13" s="116"/>
      <c r="I13" s="117"/>
      <c r="J13" s="115"/>
      <c r="K13" s="116"/>
      <c r="L13" s="116"/>
      <c r="M13" s="116"/>
      <c r="N13" s="117"/>
      <c r="O13" s="115" t="s">
        <v>163</v>
      </c>
      <c r="P13" s="116"/>
      <c r="Q13" s="116"/>
      <c r="R13" s="116"/>
      <c r="S13" s="116"/>
      <c r="T13" s="116"/>
      <c r="U13" s="116"/>
      <c r="V13" s="117"/>
      <c r="W13" s="154" t="s">
        <v>152</v>
      </c>
      <c r="X13" s="146"/>
      <c r="Y13" s="146"/>
      <c r="Z13" s="147"/>
      <c r="AA13" s="115"/>
      <c r="AB13" s="116"/>
      <c r="AC13" s="116"/>
      <c r="AD13" s="116"/>
      <c r="AE13" s="117"/>
      <c r="AF13" s="115"/>
      <c r="AG13" s="116"/>
      <c r="AH13" s="116"/>
      <c r="AI13" s="116"/>
      <c r="AJ13" s="117"/>
      <c r="AK13" s="115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7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5" t="s">
        <v>50</v>
      </c>
      <c r="B14" s="144"/>
      <c r="C14" s="144"/>
      <c r="D14" s="136"/>
      <c r="E14" s="115" t="s">
        <v>156</v>
      </c>
      <c r="F14" s="116"/>
      <c r="G14" s="116"/>
      <c r="H14" s="116"/>
      <c r="I14" s="117"/>
      <c r="J14" s="115"/>
      <c r="K14" s="116"/>
      <c r="L14" s="116"/>
      <c r="M14" s="116"/>
      <c r="N14" s="117"/>
      <c r="O14" s="115" t="s">
        <v>161</v>
      </c>
      <c r="P14" s="116"/>
      <c r="Q14" s="116"/>
      <c r="R14" s="116"/>
      <c r="S14" s="116"/>
      <c r="T14" s="116"/>
      <c r="U14" s="116"/>
      <c r="V14" s="117"/>
      <c r="W14" s="61"/>
      <c r="X14" s="62"/>
      <c r="Y14" s="62"/>
      <c r="Z14" s="63"/>
      <c r="AA14" s="115"/>
      <c r="AB14" s="116"/>
      <c r="AC14" s="116"/>
      <c r="AD14" s="116"/>
      <c r="AE14" s="117"/>
      <c r="AF14" s="115"/>
      <c r="AG14" s="116"/>
      <c r="AH14" s="116"/>
      <c r="AI14" s="116"/>
      <c r="AJ14" s="117"/>
      <c r="AK14" s="115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7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54" t="s">
        <v>153</v>
      </c>
      <c r="B15" s="146"/>
      <c r="C15" s="146"/>
      <c r="D15" s="147"/>
      <c r="E15" s="115"/>
      <c r="F15" s="116"/>
      <c r="G15" s="116"/>
      <c r="H15" s="116"/>
      <c r="I15" s="117"/>
      <c r="J15" s="115"/>
      <c r="K15" s="116"/>
      <c r="L15" s="116"/>
      <c r="M15" s="116"/>
      <c r="N15" s="117"/>
      <c r="O15" s="115"/>
      <c r="P15" s="116"/>
      <c r="Q15" s="116"/>
      <c r="R15" s="116"/>
      <c r="S15" s="116"/>
      <c r="T15" s="116"/>
      <c r="U15" s="116"/>
      <c r="V15" s="117"/>
      <c r="W15" s="61"/>
      <c r="X15" s="62"/>
      <c r="Y15" s="62"/>
      <c r="Z15" s="63"/>
      <c r="AA15" s="115"/>
      <c r="AB15" s="116"/>
      <c r="AC15" s="116"/>
      <c r="AD15" s="116"/>
      <c r="AE15" s="117"/>
      <c r="AF15" s="181"/>
      <c r="AG15" s="116"/>
      <c r="AH15" s="116"/>
      <c r="AI15" s="116"/>
      <c r="AJ15" s="117"/>
      <c r="AK15" s="115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7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15"/>
      <c r="F16" s="116"/>
      <c r="G16" s="116"/>
      <c r="H16" s="116"/>
      <c r="I16" s="117"/>
      <c r="J16" s="115"/>
      <c r="K16" s="116"/>
      <c r="L16" s="116"/>
      <c r="M16" s="116"/>
      <c r="N16" s="117"/>
      <c r="O16" s="115"/>
      <c r="P16" s="116"/>
      <c r="Q16" s="116"/>
      <c r="R16" s="116"/>
      <c r="S16" s="116"/>
      <c r="T16" s="116"/>
      <c r="U16" s="116"/>
      <c r="V16" s="117"/>
      <c r="W16" s="67"/>
      <c r="X16" s="68"/>
      <c r="Y16" s="68"/>
      <c r="Z16" s="69"/>
      <c r="AA16" s="115"/>
      <c r="AB16" s="116"/>
      <c r="AC16" s="116"/>
      <c r="AD16" s="116"/>
      <c r="AE16" s="117"/>
      <c r="AF16" s="181"/>
      <c r="AG16" s="116"/>
      <c r="AH16" s="116"/>
      <c r="AI16" s="116"/>
      <c r="AJ16" s="117"/>
      <c r="AK16" s="115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7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36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45" t="s">
        <v>87</v>
      </c>
      <c r="B19" s="146"/>
      <c r="C19" s="146"/>
      <c r="D19" s="147"/>
      <c r="E19" s="213"/>
      <c r="F19" s="214"/>
      <c r="G19" s="214"/>
      <c r="H19" s="214"/>
      <c r="I19" s="214"/>
      <c r="J19" s="214"/>
      <c r="K19" s="214"/>
      <c r="L19" s="214"/>
      <c r="M19" s="214"/>
      <c r="N19" s="215"/>
      <c r="O19" s="154" t="s">
        <v>88</v>
      </c>
      <c r="P19" s="146"/>
      <c r="Q19" s="146"/>
      <c r="R19" s="146"/>
      <c r="S19" s="146"/>
      <c r="T19" s="146"/>
      <c r="U19" s="146"/>
      <c r="V19" s="146"/>
      <c r="W19" s="146"/>
      <c r="X19" s="147"/>
      <c r="Y19" s="225" t="s">
        <v>89</v>
      </c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7"/>
      <c r="AS19" s="228" t="s">
        <v>90</v>
      </c>
      <c r="AT19" s="229"/>
      <c r="AU19" s="229"/>
      <c r="AV19" s="230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210"/>
      <c r="B20" s="211"/>
      <c r="C20" s="211"/>
      <c r="D20" s="212"/>
      <c r="E20" s="216"/>
      <c r="F20" s="217"/>
      <c r="G20" s="217"/>
      <c r="H20" s="217"/>
      <c r="I20" s="217"/>
      <c r="J20" s="217"/>
      <c r="K20" s="217"/>
      <c r="L20" s="217"/>
      <c r="M20" s="217"/>
      <c r="N20" s="218"/>
      <c r="O20" s="222"/>
      <c r="P20" s="223"/>
      <c r="Q20" s="223"/>
      <c r="R20" s="223"/>
      <c r="S20" s="223"/>
      <c r="T20" s="223"/>
      <c r="U20" s="223"/>
      <c r="V20" s="223"/>
      <c r="W20" s="223"/>
      <c r="X20" s="224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1"/>
      <c r="AT20" s="232"/>
      <c r="AU20" s="232"/>
      <c r="AV20" s="233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210"/>
      <c r="B21" s="211"/>
      <c r="C21" s="211"/>
      <c r="D21" s="212"/>
      <c r="E21" s="216"/>
      <c r="F21" s="217"/>
      <c r="G21" s="217"/>
      <c r="H21" s="217"/>
      <c r="I21" s="217"/>
      <c r="J21" s="217"/>
      <c r="K21" s="217"/>
      <c r="L21" s="217"/>
      <c r="M21" s="217"/>
      <c r="N21" s="218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2">
        <f>COUNTIF($BU$34:$BU$153,$Q21&amp;Y$20)</f>
        <v>3</v>
      </c>
      <c r="Z21" s="133"/>
      <c r="AA21" s="133"/>
      <c r="AB21" s="134"/>
      <c r="AC21" s="234">
        <f t="shared" ref="AC21:AC30" si="0">COUNTIF($BU$34:$BU$153,$Q21&amp;AC$20)</f>
        <v>0</v>
      </c>
      <c r="AD21" s="235"/>
      <c r="AE21" s="235"/>
      <c r="AF21" s="236"/>
      <c r="AG21" s="132">
        <f t="shared" ref="AG21:AG30" si="1">COUNTIF($BU$34:$BU$153,$Q21&amp;AG$20)</f>
        <v>0</v>
      </c>
      <c r="AH21" s="133"/>
      <c r="AI21" s="133"/>
      <c r="AJ21" s="134"/>
      <c r="AK21" s="129">
        <f t="shared" ref="AK21:AK30" si="2">COUNTIF($BU$34:$BU$153,$Q21&amp;AK$20)</f>
        <v>0</v>
      </c>
      <c r="AL21" s="130"/>
      <c r="AM21" s="130"/>
      <c r="AN21" s="131"/>
      <c r="AO21" s="132">
        <f t="shared" ref="AO21:AO30" si="3">COUNTIF($BU$34:$BU$153,$Q21&amp;AO$20)</f>
        <v>0</v>
      </c>
      <c r="AP21" s="133"/>
      <c r="AQ21" s="133"/>
      <c r="AR21" s="134"/>
      <c r="AS21" s="129">
        <f>SUM(Y21:AR21)</f>
        <v>3</v>
      </c>
      <c r="AT21" s="130"/>
      <c r="AU21" s="130"/>
      <c r="AV21" s="131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210"/>
      <c r="B22" s="211"/>
      <c r="C22" s="211"/>
      <c r="D22" s="212"/>
      <c r="E22" s="216"/>
      <c r="F22" s="217"/>
      <c r="G22" s="217"/>
      <c r="H22" s="217"/>
      <c r="I22" s="217"/>
      <c r="J22" s="217"/>
      <c r="K22" s="217"/>
      <c r="L22" s="217"/>
      <c r="M22" s="217"/>
      <c r="N22" s="218"/>
      <c r="O22" s="169" t="s">
        <v>110</v>
      </c>
      <c r="P22" s="170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2">
        <f t="shared" ref="Y22:Y30" si="4">COUNTIF($BU$34:$BU$153,$Q22&amp;Y$20)</f>
        <v>0</v>
      </c>
      <c r="Z22" s="133"/>
      <c r="AA22" s="133"/>
      <c r="AB22" s="134"/>
      <c r="AC22" s="132">
        <f t="shared" si="0"/>
        <v>0</v>
      </c>
      <c r="AD22" s="133"/>
      <c r="AE22" s="133"/>
      <c r="AF22" s="134"/>
      <c r="AG22" s="132">
        <f t="shared" si="1"/>
        <v>0</v>
      </c>
      <c r="AH22" s="133"/>
      <c r="AI22" s="133"/>
      <c r="AJ22" s="134"/>
      <c r="AK22" s="129">
        <f t="shared" si="2"/>
        <v>0</v>
      </c>
      <c r="AL22" s="130"/>
      <c r="AM22" s="130"/>
      <c r="AN22" s="131"/>
      <c r="AO22" s="132">
        <f t="shared" si="3"/>
        <v>0</v>
      </c>
      <c r="AP22" s="133"/>
      <c r="AQ22" s="133"/>
      <c r="AR22" s="134"/>
      <c r="AS22" s="129">
        <f t="shared" ref="AS22:AS30" si="5">SUM(Y22:AR22)</f>
        <v>0</v>
      </c>
      <c r="AT22" s="130"/>
      <c r="AU22" s="130"/>
      <c r="AV22" s="131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210"/>
      <c r="B23" s="211"/>
      <c r="C23" s="211"/>
      <c r="D23" s="212"/>
      <c r="E23" s="216"/>
      <c r="F23" s="217"/>
      <c r="G23" s="217"/>
      <c r="H23" s="217"/>
      <c r="I23" s="217"/>
      <c r="J23" s="217"/>
      <c r="K23" s="217"/>
      <c r="L23" s="217"/>
      <c r="M23" s="217"/>
      <c r="N23" s="218"/>
      <c r="O23" s="169"/>
      <c r="P23" s="170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2">
        <f t="shared" si="4"/>
        <v>0</v>
      </c>
      <c r="Z23" s="133"/>
      <c r="AA23" s="133"/>
      <c r="AB23" s="134"/>
      <c r="AC23" s="132">
        <f t="shared" si="0"/>
        <v>0</v>
      </c>
      <c r="AD23" s="133"/>
      <c r="AE23" s="133"/>
      <c r="AF23" s="134"/>
      <c r="AG23" s="132">
        <f t="shared" si="1"/>
        <v>0</v>
      </c>
      <c r="AH23" s="133"/>
      <c r="AI23" s="133"/>
      <c r="AJ23" s="134"/>
      <c r="AK23" s="129">
        <f t="shared" si="2"/>
        <v>0</v>
      </c>
      <c r="AL23" s="130"/>
      <c r="AM23" s="130"/>
      <c r="AN23" s="131"/>
      <c r="AO23" s="132">
        <f t="shared" si="3"/>
        <v>0</v>
      </c>
      <c r="AP23" s="133"/>
      <c r="AQ23" s="133"/>
      <c r="AR23" s="134"/>
      <c r="AS23" s="129">
        <f t="shared" si="5"/>
        <v>0</v>
      </c>
      <c r="AT23" s="130"/>
      <c r="AU23" s="130"/>
      <c r="AV23" s="131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210"/>
      <c r="B24" s="211"/>
      <c r="C24" s="211"/>
      <c r="D24" s="212"/>
      <c r="E24" s="216"/>
      <c r="F24" s="217"/>
      <c r="G24" s="217"/>
      <c r="H24" s="217"/>
      <c r="I24" s="217"/>
      <c r="J24" s="217"/>
      <c r="K24" s="217"/>
      <c r="L24" s="217"/>
      <c r="M24" s="217"/>
      <c r="N24" s="218"/>
      <c r="O24" s="169"/>
      <c r="P24" s="170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2">
        <f t="shared" si="4"/>
        <v>0</v>
      </c>
      <c r="Z24" s="133"/>
      <c r="AA24" s="133"/>
      <c r="AB24" s="134"/>
      <c r="AC24" s="132">
        <f t="shared" si="0"/>
        <v>0</v>
      </c>
      <c r="AD24" s="133"/>
      <c r="AE24" s="133"/>
      <c r="AF24" s="134"/>
      <c r="AG24" s="132">
        <f t="shared" si="1"/>
        <v>0</v>
      </c>
      <c r="AH24" s="133"/>
      <c r="AI24" s="133"/>
      <c r="AJ24" s="134"/>
      <c r="AK24" s="129">
        <f t="shared" si="2"/>
        <v>0</v>
      </c>
      <c r="AL24" s="130"/>
      <c r="AM24" s="130"/>
      <c r="AN24" s="131"/>
      <c r="AO24" s="132">
        <f t="shared" si="3"/>
        <v>0</v>
      </c>
      <c r="AP24" s="133"/>
      <c r="AQ24" s="133"/>
      <c r="AR24" s="134"/>
      <c r="AS24" s="129">
        <f t="shared" si="5"/>
        <v>0</v>
      </c>
      <c r="AT24" s="130"/>
      <c r="AU24" s="130"/>
      <c r="AV24" s="131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210"/>
      <c r="B25" s="211"/>
      <c r="C25" s="211"/>
      <c r="D25" s="212"/>
      <c r="E25" s="216"/>
      <c r="F25" s="217"/>
      <c r="G25" s="217"/>
      <c r="H25" s="217"/>
      <c r="I25" s="217"/>
      <c r="J25" s="217"/>
      <c r="K25" s="217"/>
      <c r="L25" s="217"/>
      <c r="M25" s="217"/>
      <c r="N25" s="218"/>
      <c r="O25" s="169"/>
      <c r="P25" s="170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2">
        <f t="shared" si="4"/>
        <v>0</v>
      </c>
      <c r="Z25" s="133"/>
      <c r="AA25" s="133"/>
      <c r="AB25" s="134"/>
      <c r="AC25" s="132">
        <f t="shared" si="0"/>
        <v>0</v>
      </c>
      <c r="AD25" s="133"/>
      <c r="AE25" s="133"/>
      <c r="AF25" s="134"/>
      <c r="AG25" s="132">
        <f t="shared" si="1"/>
        <v>0</v>
      </c>
      <c r="AH25" s="133"/>
      <c r="AI25" s="133"/>
      <c r="AJ25" s="134"/>
      <c r="AK25" s="129">
        <f t="shared" si="2"/>
        <v>0</v>
      </c>
      <c r="AL25" s="130"/>
      <c r="AM25" s="130"/>
      <c r="AN25" s="131"/>
      <c r="AO25" s="132">
        <f t="shared" si="3"/>
        <v>0</v>
      </c>
      <c r="AP25" s="133"/>
      <c r="AQ25" s="133"/>
      <c r="AR25" s="134"/>
      <c r="AS25" s="129">
        <f t="shared" si="5"/>
        <v>0</v>
      </c>
      <c r="AT25" s="130"/>
      <c r="AU25" s="130"/>
      <c r="AV25" s="131"/>
      <c r="BS25" s="95"/>
    </row>
    <row r="26" spans="1:92" s="37" customFormat="1">
      <c r="A26" s="210"/>
      <c r="B26" s="211"/>
      <c r="C26" s="211"/>
      <c r="D26" s="212"/>
      <c r="E26" s="216"/>
      <c r="F26" s="217"/>
      <c r="G26" s="217"/>
      <c r="H26" s="217"/>
      <c r="I26" s="217"/>
      <c r="J26" s="217"/>
      <c r="K26" s="217"/>
      <c r="L26" s="217"/>
      <c r="M26" s="217"/>
      <c r="N26" s="218"/>
      <c r="O26" s="169"/>
      <c r="P26" s="170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2">
        <f t="shared" si="4"/>
        <v>0</v>
      </c>
      <c r="Z26" s="133"/>
      <c r="AA26" s="133"/>
      <c r="AB26" s="134"/>
      <c r="AC26" s="132">
        <f t="shared" si="0"/>
        <v>0</v>
      </c>
      <c r="AD26" s="133"/>
      <c r="AE26" s="133"/>
      <c r="AF26" s="134"/>
      <c r="AG26" s="132">
        <f t="shared" si="1"/>
        <v>0</v>
      </c>
      <c r="AH26" s="133"/>
      <c r="AI26" s="133"/>
      <c r="AJ26" s="134"/>
      <c r="AK26" s="129">
        <f t="shared" si="2"/>
        <v>0</v>
      </c>
      <c r="AL26" s="130"/>
      <c r="AM26" s="130"/>
      <c r="AN26" s="131"/>
      <c r="AO26" s="132">
        <f t="shared" si="3"/>
        <v>0</v>
      </c>
      <c r="AP26" s="133"/>
      <c r="AQ26" s="133"/>
      <c r="AR26" s="134"/>
      <c r="AS26" s="129">
        <f t="shared" si="5"/>
        <v>0</v>
      </c>
      <c r="AT26" s="130"/>
      <c r="AU26" s="130"/>
      <c r="AV26" s="131"/>
      <c r="BS26" s="95"/>
    </row>
    <row r="27" spans="1:92" s="37" customFormat="1">
      <c r="A27" s="155"/>
      <c r="B27" s="156"/>
      <c r="C27" s="156"/>
      <c r="D27" s="157"/>
      <c r="E27" s="219"/>
      <c r="F27" s="220"/>
      <c r="G27" s="220"/>
      <c r="H27" s="220"/>
      <c r="I27" s="220"/>
      <c r="J27" s="220"/>
      <c r="K27" s="220"/>
      <c r="L27" s="220"/>
      <c r="M27" s="220"/>
      <c r="N27" s="221"/>
      <c r="O27" s="169"/>
      <c r="P27" s="170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2">
        <f t="shared" si="4"/>
        <v>0</v>
      </c>
      <c r="Z27" s="133"/>
      <c r="AA27" s="133"/>
      <c r="AB27" s="134"/>
      <c r="AC27" s="132">
        <f t="shared" si="0"/>
        <v>0</v>
      </c>
      <c r="AD27" s="133"/>
      <c r="AE27" s="133"/>
      <c r="AF27" s="134"/>
      <c r="AG27" s="132">
        <f t="shared" si="1"/>
        <v>0</v>
      </c>
      <c r="AH27" s="133"/>
      <c r="AI27" s="133"/>
      <c r="AJ27" s="134"/>
      <c r="AK27" s="129">
        <f t="shared" si="2"/>
        <v>0</v>
      </c>
      <c r="AL27" s="130"/>
      <c r="AM27" s="130"/>
      <c r="AN27" s="131"/>
      <c r="AO27" s="132">
        <f t="shared" si="3"/>
        <v>0</v>
      </c>
      <c r="AP27" s="133"/>
      <c r="AQ27" s="133"/>
      <c r="AR27" s="134"/>
      <c r="AS27" s="129">
        <f t="shared" si="5"/>
        <v>0</v>
      </c>
      <c r="AT27" s="130"/>
      <c r="AU27" s="130"/>
      <c r="AV27" s="131"/>
      <c r="BS27" s="95"/>
    </row>
    <row r="28" spans="1:92" s="37" customFormat="1">
      <c r="A28" s="154" t="s">
        <v>124</v>
      </c>
      <c r="B28" s="146"/>
      <c r="C28" s="146"/>
      <c r="D28" s="147"/>
      <c r="E28" s="164" t="s">
        <v>125</v>
      </c>
      <c r="F28" s="165"/>
      <c r="G28" s="166"/>
      <c r="H28" s="164" t="s">
        <v>126</v>
      </c>
      <c r="I28" s="165"/>
      <c r="J28" s="166"/>
      <c r="K28" s="164" t="s">
        <v>127</v>
      </c>
      <c r="L28" s="165"/>
      <c r="M28" s="165"/>
      <c r="N28" s="166"/>
      <c r="O28" s="169"/>
      <c r="P28" s="170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2">
        <f t="shared" si="4"/>
        <v>0</v>
      </c>
      <c r="Z28" s="133"/>
      <c r="AA28" s="133"/>
      <c r="AB28" s="134"/>
      <c r="AC28" s="132">
        <f t="shared" si="0"/>
        <v>0</v>
      </c>
      <c r="AD28" s="133"/>
      <c r="AE28" s="133"/>
      <c r="AF28" s="134"/>
      <c r="AG28" s="132">
        <f t="shared" si="1"/>
        <v>0</v>
      </c>
      <c r="AH28" s="133"/>
      <c r="AI28" s="133"/>
      <c r="AJ28" s="134"/>
      <c r="AK28" s="129">
        <f t="shared" si="2"/>
        <v>0</v>
      </c>
      <c r="AL28" s="130"/>
      <c r="AM28" s="130"/>
      <c r="AN28" s="131"/>
      <c r="AO28" s="132">
        <f t="shared" si="3"/>
        <v>0</v>
      </c>
      <c r="AP28" s="133"/>
      <c r="AQ28" s="133"/>
      <c r="AR28" s="134"/>
      <c r="AS28" s="129">
        <f t="shared" si="5"/>
        <v>0</v>
      </c>
      <c r="AT28" s="130"/>
      <c r="AU28" s="130"/>
      <c r="AV28" s="131"/>
      <c r="BS28" s="95"/>
    </row>
    <row r="29" spans="1:92" s="37" customFormat="1">
      <c r="A29" s="155"/>
      <c r="B29" s="156"/>
      <c r="C29" s="156"/>
      <c r="D29" s="157"/>
      <c r="E29" s="173"/>
      <c r="F29" s="174"/>
      <c r="G29" s="175"/>
      <c r="H29" s="176">
        <f>R10-K10</f>
        <v>4.166666666666663E-2</v>
      </c>
      <c r="I29" s="177"/>
      <c r="J29" s="111"/>
      <c r="K29" s="178">
        <f>E29*H29+AA10</f>
        <v>0</v>
      </c>
      <c r="L29" s="179"/>
      <c r="M29" s="179"/>
      <c r="N29" s="180"/>
      <c r="O29" s="169"/>
      <c r="P29" s="170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2">
        <f t="shared" si="4"/>
        <v>0</v>
      </c>
      <c r="Z29" s="133"/>
      <c r="AA29" s="133"/>
      <c r="AB29" s="134"/>
      <c r="AC29" s="132">
        <f t="shared" si="0"/>
        <v>0</v>
      </c>
      <c r="AD29" s="133"/>
      <c r="AE29" s="133"/>
      <c r="AF29" s="134"/>
      <c r="AG29" s="132">
        <f t="shared" si="1"/>
        <v>0</v>
      </c>
      <c r="AH29" s="133"/>
      <c r="AI29" s="133"/>
      <c r="AJ29" s="134"/>
      <c r="AK29" s="129">
        <f t="shared" si="2"/>
        <v>0</v>
      </c>
      <c r="AL29" s="130"/>
      <c r="AM29" s="130"/>
      <c r="AN29" s="131"/>
      <c r="AO29" s="132">
        <f t="shared" si="3"/>
        <v>0</v>
      </c>
      <c r="AP29" s="133"/>
      <c r="AQ29" s="133"/>
      <c r="AR29" s="134"/>
      <c r="AS29" s="129">
        <f t="shared" si="5"/>
        <v>0</v>
      </c>
      <c r="AT29" s="130"/>
      <c r="AU29" s="130"/>
      <c r="AV29" s="131"/>
      <c r="BS29" s="95"/>
    </row>
    <row r="30" spans="1:92" s="37" customFormat="1" ht="15" thickBot="1">
      <c r="A30" s="154" t="s">
        <v>132</v>
      </c>
      <c r="B30" s="146"/>
      <c r="C30" s="146"/>
      <c r="D30" s="147"/>
      <c r="E30" s="165" t="s">
        <v>133</v>
      </c>
      <c r="F30" s="165"/>
      <c r="G30" s="166"/>
      <c r="H30" s="165" t="s">
        <v>134</v>
      </c>
      <c r="I30" s="165"/>
      <c r="J30" s="166"/>
      <c r="K30" s="164" t="s">
        <v>90</v>
      </c>
      <c r="L30" s="165"/>
      <c r="M30" s="165"/>
      <c r="N30" s="166"/>
      <c r="O30" s="171"/>
      <c r="P30" s="172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40">
        <f t="shared" si="4"/>
        <v>0</v>
      </c>
      <c r="Z30" s="141"/>
      <c r="AA30" s="141"/>
      <c r="AB30" s="142"/>
      <c r="AC30" s="140">
        <f t="shared" si="0"/>
        <v>0</v>
      </c>
      <c r="AD30" s="141"/>
      <c r="AE30" s="141"/>
      <c r="AF30" s="142"/>
      <c r="AG30" s="140">
        <f t="shared" si="1"/>
        <v>0</v>
      </c>
      <c r="AH30" s="141"/>
      <c r="AI30" s="141"/>
      <c r="AJ30" s="142"/>
      <c r="AK30" s="140">
        <f t="shared" si="2"/>
        <v>0</v>
      </c>
      <c r="AL30" s="141"/>
      <c r="AM30" s="141"/>
      <c r="AN30" s="142"/>
      <c r="AO30" s="140">
        <f t="shared" si="3"/>
        <v>0</v>
      </c>
      <c r="AP30" s="141"/>
      <c r="AQ30" s="141"/>
      <c r="AR30" s="142"/>
      <c r="AS30" s="140">
        <f t="shared" si="5"/>
        <v>0</v>
      </c>
      <c r="AT30" s="141"/>
      <c r="AU30" s="141"/>
      <c r="AV30" s="142"/>
      <c r="BS30" s="95"/>
    </row>
    <row r="31" spans="1:92" s="37" customFormat="1" ht="15" thickTop="1">
      <c r="A31" s="155"/>
      <c r="B31" s="156"/>
      <c r="C31" s="156"/>
      <c r="D31" s="157"/>
      <c r="E31" s="158">
        <f>SUM(Y31:AF31)</f>
        <v>3</v>
      </c>
      <c r="F31" s="158"/>
      <c r="G31" s="159"/>
      <c r="H31" s="158">
        <f>SUM(AG31:AR31)</f>
        <v>0</v>
      </c>
      <c r="I31" s="158"/>
      <c r="J31" s="159"/>
      <c r="K31" s="160">
        <f>AS31</f>
        <v>3</v>
      </c>
      <c r="L31" s="158"/>
      <c r="M31" s="158"/>
      <c r="N31" s="159"/>
      <c r="O31" s="161" t="s">
        <v>90</v>
      </c>
      <c r="P31" s="162"/>
      <c r="Q31" s="162"/>
      <c r="R31" s="162"/>
      <c r="S31" s="162"/>
      <c r="T31" s="162"/>
      <c r="U31" s="162"/>
      <c r="V31" s="162"/>
      <c r="W31" s="162"/>
      <c r="X31" s="163"/>
      <c r="Y31" s="129">
        <f>SUM(Y21:AB30)</f>
        <v>3</v>
      </c>
      <c r="Z31" s="130"/>
      <c r="AA31" s="130"/>
      <c r="AB31" s="131"/>
      <c r="AC31" s="129">
        <f>SUM(AC21:AF30)</f>
        <v>0</v>
      </c>
      <c r="AD31" s="130"/>
      <c r="AE31" s="130"/>
      <c r="AF31" s="131"/>
      <c r="AG31" s="129">
        <f>SUM(AG21:AJ30)</f>
        <v>0</v>
      </c>
      <c r="AH31" s="130"/>
      <c r="AI31" s="130"/>
      <c r="AJ31" s="131"/>
      <c r="AK31" s="129">
        <f>SUM(AK21:AN30)</f>
        <v>0</v>
      </c>
      <c r="AL31" s="130"/>
      <c r="AM31" s="130"/>
      <c r="AN31" s="131"/>
      <c r="AO31" s="129">
        <f>SUM(AO21:AR30)</f>
        <v>0</v>
      </c>
      <c r="AP31" s="130"/>
      <c r="AQ31" s="130"/>
      <c r="AR31" s="131"/>
      <c r="AS31" s="129">
        <f>SUM(AS21:AV30)</f>
        <v>3</v>
      </c>
      <c r="AT31" s="130"/>
      <c r="AU31" s="130"/>
      <c r="AV31" s="131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67" t="s">
        <v>137</v>
      </c>
      <c r="B33" s="168"/>
      <c r="C33" s="143" t="s">
        <v>138</v>
      </c>
      <c r="D33" s="144"/>
      <c r="E33" s="144"/>
      <c r="F33" s="136"/>
      <c r="G33" s="145" t="s">
        <v>139</v>
      </c>
      <c r="H33" s="146"/>
      <c r="I33" s="147"/>
      <c r="J33" s="135" t="s">
        <v>140</v>
      </c>
      <c r="K33" s="144"/>
      <c r="L33" s="144"/>
      <c r="M33" s="148"/>
      <c r="N33" s="149" t="s">
        <v>89</v>
      </c>
      <c r="O33" s="150"/>
      <c r="P33" s="151" t="s">
        <v>141</v>
      </c>
      <c r="Q33" s="150"/>
      <c r="R33" s="251" t="s">
        <v>154</v>
      </c>
      <c r="S33" s="252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36"/>
      <c r="AK33" s="152" t="s">
        <v>143</v>
      </c>
      <c r="AL33" s="152"/>
      <c r="AM33" s="152" t="s">
        <v>144</v>
      </c>
      <c r="AN33" s="153"/>
      <c r="AO33" s="135" t="s">
        <v>145</v>
      </c>
      <c r="AP33" s="136"/>
      <c r="AQ33" s="135" t="s">
        <v>146</v>
      </c>
      <c r="AR33" s="137"/>
      <c r="AS33" s="137"/>
      <c r="AT33" s="138"/>
      <c r="AU33" s="135" t="s">
        <v>147</v>
      </c>
      <c r="AV33" s="137"/>
      <c r="AW33" s="137"/>
      <c r="AX33" s="138"/>
      <c r="AY33" s="135" t="s">
        <v>148</v>
      </c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8"/>
      <c r="BN33" s="108"/>
      <c r="BO33" s="109"/>
      <c r="BU33" s="99"/>
    </row>
    <row r="34" spans="1:75" s="25" customFormat="1" ht="54" customHeight="1">
      <c r="A34" s="110">
        <f>IF(ISBLANK(C34),"",MAX($A$33:$A33)+1)</f>
        <v>1</v>
      </c>
      <c r="B34" s="111"/>
      <c r="C34" s="112" t="s">
        <v>162</v>
      </c>
      <c r="D34" s="113"/>
      <c r="E34" s="113"/>
      <c r="F34" s="114"/>
      <c r="G34" s="115" t="s">
        <v>157</v>
      </c>
      <c r="H34" s="116"/>
      <c r="I34" s="117"/>
      <c r="J34" s="118" t="s">
        <v>36</v>
      </c>
      <c r="K34" s="119"/>
      <c r="L34" s="119"/>
      <c r="M34" s="120"/>
      <c r="N34" s="115">
        <v>1</v>
      </c>
      <c r="O34" s="117"/>
      <c r="P34" s="115" t="s">
        <v>158</v>
      </c>
      <c r="Q34" s="117"/>
      <c r="R34" s="253"/>
      <c r="S34" s="254"/>
      <c r="T34" s="121" t="s">
        <v>166</v>
      </c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4"/>
      <c r="AK34" s="127" t="s">
        <v>163</v>
      </c>
      <c r="AL34" s="128"/>
      <c r="AM34" s="122"/>
      <c r="AN34" s="123"/>
      <c r="AO34" s="122"/>
      <c r="AP34" s="123"/>
      <c r="AQ34" s="124"/>
      <c r="AR34" s="125"/>
      <c r="AS34" s="125"/>
      <c r="AT34" s="126"/>
      <c r="AU34" s="122"/>
      <c r="AV34" s="139"/>
      <c r="AW34" s="139"/>
      <c r="AX34" s="123"/>
      <c r="AY34" s="121" t="s">
        <v>167</v>
      </c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4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43.5" customHeight="1">
      <c r="A35" s="110">
        <f>IF(ISBLANK(C35),"",MAX($A$33:$B34)+1)</f>
        <v>2</v>
      </c>
      <c r="B35" s="111"/>
      <c r="C35" s="112" t="s">
        <v>162</v>
      </c>
      <c r="D35" s="113"/>
      <c r="E35" s="113"/>
      <c r="F35" s="114"/>
      <c r="G35" s="115" t="s">
        <v>157</v>
      </c>
      <c r="H35" s="116"/>
      <c r="I35" s="117"/>
      <c r="J35" s="118" t="s">
        <v>36</v>
      </c>
      <c r="K35" s="119"/>
      <c r="L35" s="119"/>
      <c r="M35" s="120"/>
      <c r="N35" s="115">
        <v>1</v>
      </c>
      <c r="O35" s="117"/>
      <c r="P35" s="115" t="s">
        <v>158</v>
      </c>
      <c r="Q35" s="117"/>
      <c r="R35" s="253"/>
      <c r="S35" s="254"/>
      <c r="T35" s="121" t="s">
        <v>168</v>
      </c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4"/>
      <c r="AK35" s="127" t="s">
        <v>164</v>
      </c>
      <c r="AL35" s="128"/>
      <c r="AM35" s="122"/>
      <c r="AN35" s="123"/>
      <c r="AO35" s="122" t="s">
        <v>159</v>
      </c>
      <c r="AP35" s="123"/>
      <c r="AQ35" s="124">
        <v>44069</v>
      </c>
      <c r="AR35" s="125"/>
      <c r="AS35" s="125"/>
      <c r="AT35" s="126"/>
      <c r="AU35" s="122"/>
      <c r="AV35" s="139"/>
      <c r="AW35" s="139"/>
      <c r="AX35" s="123"/>
      <c r="AY35" s="121" t="s">
        <v>171</v>
      </c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4"/>
      <c r="BN35" s="106"/>
      <c r="BO35" s="107"/>
      <c r="BU35" s="99" t="str">
        <f t="shared" si="6"/>
        <v>Ａ1</v>
      </c>
      <c r="BV35" s="99"/>
      <c r="BW35" s="99"/>
    </row>
    <row r="36" spans="1:75" s="25" customFormat="1" ht="54" customHeight="1">
      <c r="A36" s="110">
        <f>IF(ISBLANK(C36),"",MAX($A$33:$B35)+1)</f>
        <v>3</v>
      </c>
      <c r="B36" s="111"/>
      <c r="C36" s="112" t="s">
        <v>162</v>
      </c>
      <c r="D36" s="113"/>
      <c r="E36" s="113"/>
      <c r="F36" s="114"/>
      <c r="G36" s="115" t="s">
        <v>157</v>
      </c>
      <c r="H36" s="116"/>
      <c r="I36" s="117"/>
      <c r="J36" s="118" t="s">
        <v>36</v>
      </c>
      <c r="K36" s="119"/>
      <c r="L36" s="119"/>
      <c r="M36" s="120"/>
      <c r="N36" s="115">
        <v>1</v>
      </c>
      <c r="O36" s="117"/>
      <c r="P36" s="115" t="s">
        <v>158</v>
      </c>
      <c r="Q36" s="117"/>
      <c r="R36" s="253"/>
      <c r="S36" s="254"/>
      <c r="T36" s="121" t="s">
        <v>169</v>
      </c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4"/>
      <c r="AK36" s="127" t="s">
        <v>164</v>
      </c>
      <c r="AL36" s="128"/>
      <c r="AM36" s="122"/>
      <c r="AN36" s="123"/>
      <c r="AO36" s="122"/>
      <c r="AP36" s="123"/>
      <c r="AQ36" s="124">
        <v>44069</v>
      </c>
      <c r="AR36" s="125"/>
      <c r="AS36" s="125"/>
      <c r="AT36" s="126"/>
      <c r="AU36" s="122"/>
      <c r="AV36" s="139"/>
      <c r="AW36" s="139"/>
      <c r="AX36" s="123"/>
      <c r="AY36" s="121" t="s">
        <v>170</v>
      </c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4"/>
      <c r="BN36" s="106"/>
      <c r="BO36" s="107"/>
      <c r="BU36" s="99" t="str">
        <f t="shared" ref="BU36" si="7">IF(C36="","",IF(G36="","Ｘ",G36)&amp;IF(N36="","Ｘ",N36))</f>
        <v>Ａ1</v>
      </c>
      <c r="BV36" s="99"/>
      <c r="BW36" s="99"/>
    </row>
    <row r="37" spans="1:75" s="25" customFormat="1" ht="55.5" customHeight="1">
      <c r="A37" s="110" t="str">
        <f>IF(ISBLANK(C37),"",MAX($A$33:$B36)+1)</f>
        <v/>
      </c>
      <c r="B37" s="111"/>
      <c r="C37" s="112"/>
      <c r="D37" s="113"/>
      <c r="E37" s="113"/>
      <c r="F37" s="114"/>
      <c r="G37" s="115"/>
      <c r="H37" s="116"/>
      <c r="I37" s="117"/>
      <c r="J37" s="118"/>
      <c r="K37" s="119"/>
      <c r="L37" s="119"/>
      <c r="M37" s="120"/>
      <c r="N37" s="115"/>
      <c r="O37" s="117"/>
      <c r="P37" s="115"/>
      <c r="Q37" s="117"/>
      <c r="R37" s="249"/>
      <c r="S37" s="250"/>
      <c r="T37" s="121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4"/>
      <c r="AK37" s="127"/>
      <c r="AL37" s="128"/>
      <c r="AM37" s="122"/>
      <c r="AN37" s="123"/>
      <c r="AO37" s="122"/>
      <c r="AP37" s="123"/>
      <c r="AQ37" s="124"/>
      <c r="AR37" s="125"/>
      <c r="AS37" s="125"/>
      <c r="AT37" s="126"/>
      <c r="AU37" s="122"/>
      <c r="AV37" s="139"/>
      <c r="AW37" s="139"/>
      <c r="AX37" s="123"/>
      <c r="AY37" s="121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4"/>
      <c r="BN37" s="106"/>
      <c r="BO37" s="107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10" t="str">
        <f>IF(ISBLANK(C38),"",MAX($A$33:$B37)+1)</f>
        <v/>
      </c>
      <c r="B38" s="111"/>
      <c r="C38" s="112"/>
      <c r="D38" s="113"/>
      <c r="E38" s="113"/>
      <c r="F38" s="114"/>
      <c r="G38" s="115"/>
      <c r="H38" s="116"/>
      <c r="I38" s="117"/>
      <c r="J38" s="118"/>
      <c r="K38" s="119"/>
      <c r="L38" s="119"/>
      <c r="M38" s="120"/>
      <c r="N38" s="115"/>
      <c r="O38" s="117"/>
      <c r="P38" s="115"/>
      <c r="Q38" s="117"/>
      <c r="R38" s="249"/>
      <c r="S38" s="250"/>
      <c r="T38" s="121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4"/>
      <c r="AK38" s="127"/>
      <c r="AL38" s="128"/>
      <c r="AM38" s="122"/>
      <c r="AN38" s="123"/>
      <c r="AO38" s="122"/>
      <c r="AP38" s="123"/>
      <c r="AQ38" s="124"/>
      <c r="AR38" s="125"/>
      <c r="AS38" s="125"/>
      <c r="AT38" s="126"/>
      <c r="AU38" s="122"/>
      <c r="AV38" s="139"/>
      <c r="AW38" s="139"/>
      <c r="AX38" s="123"/>
      <c r="AY38" s="121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4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0" t="str">
        <f>IF(ISBLANK(C39),"",MAX($A$33:$B38)+1)</f>
        <v/>
      </c>
      <c r="B39" s="111"/>
      <c r="C39" s="112"/>
      <c r="D39" s="113"/>
      <c r="E39" s="113"/>
      <c r="F39" s="114"/>
      <c r="G39" s="115"/>
      <c r="H39" s="116"/>
      <c r="I39" s="117"/>
      <c r="J39" s="118"/>
      <c r="K39" s="119"/>
      <c r="L39" s="119"/>
      <c r="M39" s="120"/>
      <c r="N39" s="115"/>
      <c r="O39" s="117"/>
      <c r="P39" s="115"/>
      <c r="Q39" s="117"/>
      <c r="R39" s="249"/>
      <c r="S39" s="250"/>
      <c r="T39" s="121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4"/>
      <c r="AK39" s="127"/>
      <c r="AL39" s="128"/>
      <c r="AM39" s="122"/>
      <c r="AN39" s="123"/>
      <c r="AO39" s="122"/>
      <c r="AP39" s="123"/>
      <c r="AQ39" s="124"/>
      <c r="AR39" s="125"/>
      <c r="AS39" s="125"/>
      <c r="AT39" s="126"/>
      <c r="AU39" s="122"/>
      <c r="AV39" s="139"/>
      <c r="AW39" s="139"/>
      <c r="AX39" s="123"/>
      <c r="AY39" s="121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4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0" t="str">
        <f>IF(ISBLANK(C40),"",MAX($A$33:$B39)+1)</f>
        <v/>
      </c>
      <c r="B40" s="111"/>
      <c r="C40" s="112"/>
      <c r="D40" s="113"/>
      <c r="E40" s="113"/>
      <c r="F40" s="114"/>
      <c r="G40" s="115"/>
      <c r="H40" s="116"/>
      <c r="I40" s="117"/>
      <c r="J40" s="118"/>
      <c r="K40" s="119"/>
      <c r="L40" s="119"/>
      <c r="M40" s="120"/>
      <c r="N40" s="115"/>
      <c r="O40" s="117"/>
      <c r="P40" s="115"/>
      <c r="Q40" s="117"/>
      <c r="R40" s="249"/>
      <c r="S40" s="250"/>
      <c r="T40" s="121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4"/>
      <c r="AK40" s="127"/>
      <c r="AL40" s="128"/>
      <c r="AM40" s="122"/>
      <c r="AN40" s="123"/>
      <c r="AO40" s="122"/>
      <c r="AP40" s="123"/>
      <c r="AQ40" s="124"/>
      <c r="AR40" s="125"/>
      <c r="AS40" s="125"/>
      <c r="AT40" s="126"/>
      <c r="AU40" s="122"/>
      <c r="AV40" s="139"/>
      <c r="AW40" s="139"/>
      <c r="AX40" s="123"/>
      <c r="AY40" s="121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4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0" t="str">
        <f>IF(ISBLANK(C41),"",MAX($A$33:$B40)+1)</f>
        <v/>
      </c>
      <c r="B41" s="111"/>
      <c r="C41" s="112"/>
      <c r="D41" s="113"/>
      <c r="E41" s="113"/>
      <c r="F41" s="114"/>
      <c r="G41" s="115"/>
      <c r="H41" s="116"/>
      <c r="I41" s="117"/>
      <c r="J41" s="118"/>
      <c r="K41" s="119"/>
      <c r="L41" s="119"/>
      <c r="M41" s="120"/>
      <c r="N41" s="115"/>
      <c r="O41" s="117"/>
      <c r="P41" s="115"/>
      <c r="Q41" s="117"/>
      <c r="R41" s="249"/>
      <c r="S41" s="250"/>
      <c r="T41" s="121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4"/>
      <c r="AK41" s="127"/>
      <c r="AL41" s="128"/>
      <c r="AM41" s="122"/>
      <c r="AN41" s="123"/>
      <c r="AO41" s="122"/>
      <c r="AP41" s="123"/>
      <c r="AQ41" s="124"/>
      <c r="AR41" s="125"/>
      <c r="AS41" s="125"/>
      <c r="AT41" s="126"/>
      <c r="AU41" s="122"/>
      <c r="AV41" s="139"/>
      <c r="AW41" s="139"/>
      <c r="AX41" s="123"/>
      <c r="AY41" s="121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4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0" t="str">
        <f>IF(ISBLANK(C42),"",MAX($A$33:$B41)+1)</f>
        <v/>
      </c>
      <c r="B42" s="111"/>
      <c r="C42" s="112"/>
      <c r="D42" s="113"/>
      <c r="E42" s="113"/>
      <c r="F42" s="114"/>
      <c r="G42" s="115"/>
      <c r="H42" s="116"/>
      <c r="I42" s="117"/>
      <c r="J42" s="118"/>
      <c r="K42" s="119"/>
      <c r="L42" s="119"/>
      <c r="M42" s="120"/>
      <c r="N42" s="115"/>
      <c r="O42" s="117"/>
      <c r="P42" s="115"/>
      <c r="Q42" s="117"/>
      <c r="R42" s="249"/>
      <c r="S42" s="250"/>
      <c r="T42" s="121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4"/>
      <c r="AK42" s="127"/>
      <c r="AL42" s="128"/>
      <c r="AM42" s="122"/>
      <c r="AN42" s="123"/>
      <c r="AO42" s="122"/>
      <c r="AP42" s="123"/>
      <c r="AQ42" s="124"/>
      <c r="AR42" s="125"/>
      <c r="AS42" s="125"/>
      <c r="AT42" s="126"/>
      <c r="AU42" s="122"/>
      <c r="AV42" s="139"/>
      <c r="AW42" s="139"/>
      <c r="AX42" s="123"/>
      <c r="AY42" s="121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4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10" t="str">
        <f>IF(ISBLANK(C43),"",MAX($A$33:$B42)+1)</f>
        <v/>
      </c>
      <c r="B43" s="111"/>
      <c r="C43" s="112"/>
      <c r="D43" s="113"/>
      <c r="E43" s="113"/>
      <c r="F43" s="114"/>
      <c r="G43" s="115"/>
      <c r="H43" s="116"/>
      <c r="I43" s="117"/>
      <c r="J43" s="118"/>
      <c r="K43" s="119"/>
      <c r="L43" s="119"/>
      <c r="M43" s="120"/>
      <c r="N43" s="115"/>
      <c r="O43" s="117"/>
      <c r="P43" s="115"/>
      <c r="Q43" s="117"/>
      <c r="R43" s="249"/>
      <c r="S43" s="250"/>
      <c r="T43" s="121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4"/>
      <c r="AK43" s="127"/>
      <c r="AL43" s="128"/>
      <c r="AM43" s="122"/>
      <c r="AN43" s="123"/>
      <c r="AO43" s="122"/>
      <c r="AP43" s="123"/>
      <c r="AQ43" s="124"/>
      <c r="AR43" s="125"/>
      <c r="AS43" s="125"/>
      <c r="AT43" s="126"/>
      <c r="AU43" s="122"/>
      <c r="AV43" s="139"/>
      <c r="AW43" s="139"/>
      <c r="AX43" s="123"/>
      <c r="AY43" s="121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4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10" t="str">
        <f>IF(ISBLANK(C44),"",MAX($A$33:$B43)+1)</f>
        <v/>
      </c>
      <c r="B44" s="111"/>
      <c r="C44" s="112"/>
      <c r="D44" s="113"/>
      <c r="E44" s="113"/>
      <c r="F44" s="114"/>
      <c r="G44" s="115"/>
      <c r="H44" s="116"/>
      <c r="I44" s="117"/>
      <c r="J44" s="118"/>
      <c r="K44" s="119"/>
      <c r="L44" s="119"/>
      <c r="M44" s="120"/>
      <c r="N44" s="115"/>
      <c r="O44" s="117"/>
      <c r="P44" s="115"/>
      <c r="Q44" s="117"/>
      <c r="R44" s="249"/>
      <c r="S44" s="250"/>
      <c r="T44" s="121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4"/>
      <c r="AK44" s="127"/>
      <c r="AL44" s="128"/>
      <c r="AM44" s="122"/>
      <c r="AN44" s="123"/>
      <c r="AO44" s="122"/>
      <c r="AP44" s="123"/>
      <c r="AQ44" s="124"/>
      <c r="AR44" s="125"/>
      <c r="AS44" s="125"/>
      <c r="AT44" s="126"/>
      <c r="AU44" s="122"/>
      <c r="AV44" s="139"/>
      <c r="AW44" s="139"/>
      <c r="AX44" s="123"/>
      <c r="AY44" s="121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4"/>
      <c r="BN44" s="106"/>
      <c r="BO44" s="107"/>
      <c r="BU44" s="99" t="str">
        <f t="shared" si="8"/>
        <v/>
      </c>
      <c r="BV44" s="99"/>
      <c r="BW44" s="99"/>
    </row>
  </sheetData>
  <mergeCells count="325"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2020-08-27T11:34:00Z</dcterms:modified>
</cp:coreProperties>
</file>