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lashkumar/Documents/DL_assignments/"/>
    </mc:Choice>
  </mc:AlternateContent>
  <xr:revisionPtr revIDLastSave="0" documentId="13_ncr:1_{2E342250-4B7D-214C-B000-4EAFB9BC62A8}" xr6:coauthVersionLast="47" xr6:coauthVersionMax="47" xr10:uidLastSave="{00000000-0000-0000-0000-000000000000}"/>
  <bookViews>
    <workbookView xWindow="1580" yWindow="1140" windowWidth="22900" windowHeight="15200" firstSheet="1" activeTab="1" xr2:uid="{00000000-000D-0000-FFFF-FFFF00000000}"/>
  </bookViews>
  <sheets>
    <sheet name="XORTest" sheetId="12" r:id="rId1"/>
    <sheet name="Binary Decode(softmax Lecture)" sheetId="2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5" i="20" l="1" a="1"/>
  <c r="S125" i="20" s="1"/>
  <c r="Q125" i="20" a="1"/>
  <c r="Q125" i="20" s="1"/>
  <c r="S124" i="20" a="1"/>
  <c r="S124" i="20" s="1"/>
  <c r="Q124" i="20" a="1"/>
  <c r="Q124" i="20" s="1"/>
  <c r="S123" i="20" a="1"/>
  <c r="S123" i="20" s="1"/>
  <c r="R123" i="20" a="1"/>
  <c r="R123" i="20" s="1"/>
  <c r="Q123" i="20" a="1"/>
  <c r="Q123" i="20" s="1"/>
  <c r="S122" i="20" a="1"/>
  <c r="S122" i="20" s="1"/>
  <c r="L122" i="20" a="1"/>
  <c r="R85" i="20" a="1"/>
  <c r="R85" i="20" s="1"/>
  <c r="Q85" i="20"/>
  <c r="Q85" i="20" a="1"/>
  <c r="R84" i="20" a="1"/>
  <c r="R84" i="20" s="1"/>
  <c r="S83" i="20" a="1"/>
  <c r="S83" i="20" s="1"/>
  <c r="R83" i="20"/>
  <c r="R83" i="20" a="1"/>
  <c r="Q82" i="20" a="1"/>
  <c r="Q82" i="20" s="1"/>
  <c r="P82" i="20" a="1"/>
  <c r="P82" i="20" s="1"/>
  <c r="L82" i="20"/>
  <c r="L82" i="20" a="1"/>
  <c r="P85" i="20" s="1" a="1"/>
  <c r="P85" i="20" s="1"/>
  <c r="L42" i="20" a="1"/>
  <c r="L38" i="20" a="1"/>
  <c r="L34" i="20" a="1"/>
  <c r="L30" i="20" a="1"/>
  <c r="L26" i="20" a="1"/>
  <c r="L22" i="20" a="1"/>
  <c r="L18" i="20" a="1"/>
  <c r="L14" i="20" a="1"/>
  <c r="L10" i="20" a="1"/>
  <c r="L6" i="20" a="1"/>
  <c r="S5" i="20" a="1"/>
  <c r="S5" i="20" s="1"/>
  <c r="R5" i="20" a="1"/>
  <c r="R5" i="20" s="1"/>
  <c r="S4" i="20" a="1"/>
  <c r="S4" i="20" s="1"/>
  <c r="R4" i="20" a="1"/>
  <c r="R4" i="20" s="1"/>
  <c r="S3" i="20" a="1"/>
  <c r="S3" i="20" s="1"/>
  <c r="R3" i="20" a="1"/>
  <c r="R3" i="20" s="1"/>
  <c r="S2" i="20" a="1"/>
  <c r="S2" i="20" s="1"/>
  <c r="R2" i="20" a="1"/>
  <c r="R2" i="20" s="1"/>
  <c r="Q5" i="20" a="1"/>
  <c r="Q5" i="20" s="1"/>
  <c r="Q4" i="20" a="1"/>
  <c r="Q4" i="20" s="1"/>
  <c r="Q3" i="20" a="1"/>
  <c r="Q3" i="20" s="1"/>
  <c r="Q2" i="20" a="1"/>
  <c r="Q2" i="20" s="1"/>
  <c r="P5" i="20" a="1"/>
  <c r="P5" i="20" s="1"/>
  <c r="P4" i="20" a="1"/>
  <c r="P4" i="20" s="1"/>
  <c r="P3" i="20" a="1"/>
  <c r="P3" i="20" s="1"/>
  <c r="P2" i="20" a="1"/>
  <c r="P2" i="20" s="1"/>
  <c r="L2" i="20" a="1"/>
  <c r="L2" i="20" s="1"/>
  <c r="K6" i="20"/>
  <c r="K10" i="20" s="1"/>
  <c r="K14" i="20" s="1"/>
  <c r="K18" i="20" s="1"/>
  <c r="K22" i="20" s="1"/>
  <c r="K26" i="20" s="1"/>
  <c r="K30" i="20" s="1"/>
  <c r="K34" i="20" s="1"/>
  <c r="K38" i="20" s="1"/>
  <c r="K42" i="20" s="1"/>
  <c r="K46" i="20" s="1"/>
  <c r="K50" i="20" s="1"/>
  <c r="K54" i="20" s="1"/>
  <c r="K58" i="20" s="1"/>
  <c r="K62" i="20" s="1"/>
  <c r="K66" i="20" s="1"/>
  <c r="K70" i="20" s="1"/>
  <c r="K74" i="20" s="1"/>
  <c r="K78" i="20" s="1"/>
  <c r="K82" i="20" s="1"/>
  <c r="K86" i="20" s="1"/>
  <c r="K90" i="20" s="1"/>
  <c r="K94" i="20" s="1"/>
  <c r="K98" i="20" s="1"/>
  <c r="K102" i="20" s="1"/>
  <c r="K106" i="20" s="1"/>
  <c r="K110" i="20" s="1"/>
  <c r="K114" i="20" s="1"/>
  <c r="K118" i="20" s="1"/>
  <c r="K122" i="20" s="1"/>
  <c r="K126" i="20" s="1"/>
  <c r="K130" i="20" s="1"/>
  <c r="K134" i="20" s="1"/>
  <c r="K138" i="20" s="1"/>
  <c r="K142" i="20" s="1"/>
  <c r="K146" i="20" s="1"/>
  <c r="K150" i="20" s="1"/>
  <c r="K154" i="20" s="1"/>
  <c r="K158" i="20" s="1"/>
  <c r="K162" i="20" s="1"/>
  <c r="K166" i="20" s="1"/>
  <c r="K170" i="20" s="1"/>
  <c r="K174" i="20" s="1"/>
  <c r="K178" i="20" s="1"/>
  <c r="K182" i="20" s="1"/>
  <c r="K186" i="20" s="1"/>
  <c r="K190" i="20" s="1"/>
  <c r="K194" i="20" s="1"/>
  <c r="K198" i="20" s="1"/>
  <c r="K202" i="20" s="1"/>
  <c r="K206" i="20" s="1"/>
  <c r="K210" i="20" s="1"/>
  <c r="K214" i="20" s="1"/>
  <c r="K218" i="20" s="1"/>
  <c r="K222" i="20" s="1"/>
  <c r="K226" i="20" s="1"/>
  <c r="K230" i="20" s="1"/>
  <c r="K234" i="20" s="1"/>
  <c r="K238" i="20" s="1"/>
  <c r="A6" i="20"/>
  <c r="A10" i="20" s="1"/>
  <c r="A14" i="20" s="1"/>
  <c r="A18" i="20" s="1"/>
  <c r="A22" i="20" s="1"/>
  <c r="A26" i="20" s="1"/>
  <c r="A30" i="20" s="1"/>
  <c r="A34" i="20" s="1"/>
  <c r="A38" i="20" s="1"/>
  <c r="A42" i="20" s="1"/>
  <c r="A46" i="20" s="1"/>
  <c r="A50" i="20" s="1"/>
  <c r="A54" i="20" s="1"/>
  <c r="A58" i="20" s="1"/>
  <c r="A62" i="20" s="1"/>
  <c r="A66" i="20" s="1"/>
  <c r="A70" i="20" s="1"/>
  <c r="A74" i="20" s="1"/>
  <c r="A78" i="20" s="1"/>
  <c r="A82" i="20" s="1"/>
  <c r="A86" i="20" s="1"/>
  <c r="A90" i="20" s="1"/>
  <c r="A94" i="20" s="1"/>
  <c r="A98" i="20" s="1"/>
  <c r="A102" i="20" s="1"/>
  <c r="A106" i="20" s="1"/>
  <c r="A110" i="20" s="1"/>
  <c r="A114" i="20" s="1"/>
  <c r="A118" i="20" s="1"/>
  <c r="A122" i="20" s="1"/>
  <c r="A126" i="20" s="1"/>
  <c r="A130" i="20" s="1"/>
  <c r="A134" i="20" s="1"/>
  <c r="A138" i="20" s="1"/>
  <c r="A142" i="20" s="1"/>
  <c r="A146" i="20" s="1"/>
  <c r="A150" i="20" s="1"/>
  <c r="A154" i="20" s="1"/>
  <c r="A158" i="20" s="1"/>
  <c r="A162" i="20" s="1"/>
  <c r="A166" i="20" s="1"/>
  <c r="A170" i="20" s="1"/>
  <c r="A174" i="20" s="1"/>
  <c r="A178" i="20" s="1"/>
  <c r="A182" i="20" s="1"/>
  <c r="A186" i="20" s="1"/>
  <c r="A190" i="20" s="1"/>
  <c r="A194" i="20" s="1"/>
  <c r="A198" i="20" s="1"/>
  <c r="A202" i="20" s="1"/>
  <c r="A206" i="20" s="1"/>
  <c r="A210" i="20" s="1"/>
  <c r="A214" i="20" s="1"/>
  <c r="A218" i="20" s="1"/>
  <c r="A222" i="20" s="1"/>
  <c r="A226" i="20" s="1"/>
  <c r="A230" i="20" s="1"/>
  <c r="A234" i="20" s="1"/>
  <c r="A238" i="20" s="1"/>
  <c r="R124" i="20" l="1" a="1"/>
  <c r="R124" i="20" s="1"/>
  <c r="Q122" i="20" a="1"/>
  <c r="Q122" i="20" s="1"/>
  <c r="L122" i="20"/>
  <c r="P122" i="20" s="1" a="1"/>
  <c r="P122" i="20" s="1"/>
  <c r="P124" i="20" a="1"/>
  <c r="P124" i="20" s="1"/>
  <c r="R122" i="20" a="1"/>
  <c r="R122" i="20" s="1"/>
  <c r="R125" i="20" a="1"/>
  <c r="R125" i="20" s="1"/>
  <c r="S82" i="20" a="1"/>
  <c r="S82" i="20" s="1"/>
  <c r="Q84" i="20" a="1"/>
  <c r="Q84" i="20" s="1"/>
  <c r="S84" i="20" a="1"/>
  <c r="S84" i="20" s="1"/>
  <c r="P83" i="20" a="1"/>
  <c r="P83" i="20" s="1"/>
  <c r="S85" i="20" a="1"/>
  <c r="S85" i="20" s="1"/>
  <c r="R82" i="20" a="1"/>
  <c r="R82" i="20" s="1"/>
  <c r="U82" i="20" s="1" a="1"/>
  <c r="P84" i="20" a="1"/>
  <c r="P84" i="20" s="1"/>
  <c r="Q83" i="20" a="1"/>
  <c r="Q83" i="20" s="1"/>
  <c r="Q43" i="20" a="1"/>
  <c r="Q43" i="20" s="1"/>
  <c r="R42" i="20" a="1"/>
  <c r="R42" i="20" s="1"/>
  <c r="S45" i="20" a="1"/>
  <c r="S45" i="20" s="1"/>
  <c r="P43" i="20" a="1"/>
  <c r="P43" i="20" s="1"/>
  <c r="S44" i="20" a="1"/>
  <c r="S44" i="20" s="1"/>
  <c r="Q45" i="20" a="1"/>
  <c r="Q45" i="20" s="1"/>
  <c r="R43" i="20" a="1"/>
  <c r="R43" i="20" s="1"/>
  <c r="L42" i="20"/>
  <c r="P42" i="20" s="1" a="1"/>
  <c r="P42" i="20" s="1"/>
  <c r="Q44" i="20" a="1"/>
  <c r="Q44" i="20" s="1"/>
  <c r="S42" i="20" a="1"/>
  <c r="S42" i="20" s="1"/>
  <c r="R44" i="20" a="1"/>
  <c r="R44" i="20" s="1"/>
  <c r="R45" i="20" a="1"/>
  <c r="R45" i="20" s="1"/>
  <c r="Q42" i="20" a="1"/>
  <c r="Q42" i="20" s="1"/>
  <c r="S43" i="20" a="1"/>
  <c r="S43" i="20" s="1"/>
  <c r="P41" i="20" a="1"/>
  <c r="P41" i="20" s="1"/>
  <c r="R40" i="20" a="1"/>
  <c r="R40" i="20" s="1"/>
  <c r="L38" i="20"/>
  <c r="P38" i="20" s="1" a="1"/>
  <c r="P38" i="20" s="1"/>
  <c r="R39" i="20" a="1"/>
  <c r="R39" i="20" s="1"/>
  <c r="Q41" i="20" a="1"/>
  <c r="Q41" i="20" s="1"/>
  <c r="P39" i="20" a="1"/>
  <c r="P39" i="20" s="1"/>
  <c r="S41" i="20" a="1"/>
  <c r="S41" i="20" s="1"/>
  <c r="S38" i="20" a="1"/>
  <c r="S38" i="20" s="1"/>
  <c r="Q40" i="20" a="1"/>
  <c r="Q40" i="20" s="1"/>
  <c r="R41" i="20" a="1"/>
  <c r="R41" i="20" s="1"/>
  <c r="R38" i="20" a="1"/>
  <c r="R38" i="20" s="1"/>
  <c r="P40" i="20" a="1"/>
  <c r="P40" i="20" s="1"/>
  <c r="S39" i="20" a="1"/>
  <c r="S39" i="20" s="1"/>
  <c r="Q38" i="20" a="1"/>
  <c r="Q38" i="20" s="1"/>
  <c r="S40" i="20" a="1"/>
  <c r="S40" i="20" s="1"/>
  <c r="Q39" i="20" a="1"/>
  <c r="Q39" i="20" s="1"/>
  <c r="S34" i="20" a="1"/>
  <c r="S34" i="20" s="1"/>
  <c r="Q36" i="20" a="1"/>
  <c r="Q36" i="20" s="1"/>
  <c r="R35" i="20" a="1"/>
  <c r="R35" i="20" s="1"/>
  <c r="Q37" i="20" a="1"/>
  <c r="Q37" i="20" s="1"/>
  <c r="S35" i="20" a="1"/>
  <c r="S35" i="20" s="1"/>
  <c r="P35" i="20" a="1"/>
  <c r="P35" i="20" s="1"/>
  <c r="S37" i="20" a="1"/>
  <c r="S37" i="20" s="1"/>
  <c r="R37" i="20" a="1"/>
  <c r="R37" i="20" s="1"/>
  <c r="Q34" i="20" a="1"/>
  <c r="Q34" i="20" s="1"/>
  <c r="R34" i="20" a="1"/>
  <c r="R34" i="20" s="1"/>
  <c r="L34" i="20"/>
  <c r="P34" i="20" s="1" a="1"/>
  <c r="P34" i="20" s="1"/>
  <c r="R36" i="20" a="1"/>
  <c r="R36" i="20" s="1"/>
  <c r="S36" i="20" a="1"/>
  <c r="S36" i="20" s="1"/>
  <c r="Q35" i="20" a="1"/>
  <c r="Q35" i="20" s="1"/>
  <c r="S30" i="20" a="1"/>
  <c r="S30" i="20" s="1"/>
  <c r="Q32" i="20" a="1"/>
  <c r="Q32" i="20" s="1"/>
  <c r="L30" i="20"/>
  <c r="P30" i="20" s="1" a="1"/>
  <c r="P30" i="20" s="1"/>
  <c r="R31" i="20" a="1"/>
  <c r="R31" i="20" s="1"/>
  <c r="Q33" i="20" a="1"/>
  <c r="Q33" i="20" s="1"/>
  <c r="R32" i="20" a="1"/>
  <c r="R32" i="20" s="1"/>
  <c r="S31" i="20" a="1"/>
  <c r="S31" i="20" s="1"/>
  <c r="R33" i="20" a="1"/>
  <c r="R33" i="20" s="1"/>
  <c r="S32" i="20" a="1"/>
  <c r="S32" i="20" s="1"/>
  <c r="S33" i="20" a="1"/>
  <c r="S33" i="20" s="1"/>
  <c r="R30" i="20" a="1"/>
  <c r="R30" i="20" s="1"/>
  <c r="P32" i="20" a="1"/>
  <c r="P32" i="20" s="1"/>
  <c r="Q30" i="20" a="1"/>
  <c r="Q30" i="20" s="1"/>
  <c r="Q31" i="20" a="1"/>
  <c r="Q31" i="20" s="1"/>
  <c r="R28" i="20" a="1"/>
  <c r="R28" i="20" s="1"/>
  <c r="S29" i="20" a="1"/>
  <c r="S29" i="20" s="1"/>
  <c r="S26" i="20" a="1"/>
  <c r="S26" i="20" s="1"/>
  <c r="Q28" i="20" a="1"/>
  <c r="Q28" i="20" s="1"/>
  <c r="L26" i="20"/>
  <c r="P26" i="20" s="1" a="1"/>
  <c r="P26" i="20" s="1"/>
  <c r="R27" i="20" a="1"/>
  <c r="R27" i="20" s="1"/>
  <c r="Q29" i="20" a="1"/>
  <c r="Q29" i="20" s="1"/>
  <c r="S27" i="20" a="1"/>
  <c r="S27" i="20" s="1"/>
  <c r="R29" i="20" a="1"/>
  <c r="R29" i="20" s="1"/>
  <c r="R26" i="20" a="1"/>
  <c r="R26" i="20" s="1"/>
  <c r="Q26" i="20" a="1"/>
  <c r="Q26" i="20" s="1"/>
  <c r="S28" i="20" a="1"/>
  <c r="S28" i="20" s="1"/>
  <c r="Q27" i="20" a="1"/>
  <c r="Q27" i="20" s="1"/>
  <c r="P25" i="20" a="1"/>
  <c r="P25" i="20" s="1"/>
  <c r="Q24" i="20" a="1"/>
  <c r="Q24" i="20" s="1"/>
  <c r="L22" i="20"/>
  <c r="P22" i="20" s="1" a="1"/>
  <c r="P22" i="20" s="1"/>
  <c r="R23" i="20" a="1"/>
  <c r="R23" i="20" s="1"/>
  <c r="Q25" i="20" a="1"/>
  <c r="Q25" i="20" s="1"/>
  <c r="S22" i="20" a="1"/>
  <c r="S22" i="20" s="1"/>
  <c r="R24" i="20" a="1"/>
  <c r="R24" i="20" s="1"/>
  <c r="S24" i="20" a="1"/>
  <c r="S24" i="20" s="1"/>
  <c r="P23" i="20" a="1"/>
  <c r="P23" i="20" s="1"/>
  <c r="P24" i="20" a="1"/>
  <c r="P24" i="20" s="1"/>
  <c r="S23" i="20" a="1"/>
  <c r="S23" i="20" s="1"/>
  <c r="R25" i="20" a="1"/>
  <c r="R25" i="20" s="1"/>
  <c r="Q22" i="20" a="1"/>
  <c r="Q22" i="20" s="1"/>
  <c r="S25" i="20" a="1"/>
  <c r="S25" i="20" s="1"/>
  <c r="R22" i="20" a="1"/>
  <c r="R22" i="20" s="1"/>
  <c r="Q23" i="20" a="1"/>
  <c r="Q23" i="20" s="1"/>
  <c r="R20" i="20" a="1"/>
  <c r="R20" i="20" s="1"/>
  <c r="L18" i="20"/>
  <c r="P18" i="20" s="1" a="1"/>
  <c r="P18" i="20" s="1"/>
  <c r="S20" i="20" a="1"/>
  <c r="S20" i="20" s="1"/>
  <c r="P19" i="20" a="1"/>
  <c r="P19" i="20" s="1"/>
  <c r="S21" i="20" a="1"/>
  <c r="S21" i="20" s="1"/>
  <c r="S18" i="20" a="1"/>
  <c r="S18" i="20" s="1"/>
  <c r="R19" i="20" a="1"/>
  <c r="R19" i="20" s="1"/>
  <c r="Q21" i="20" a="1"/>
  <c r="Q21" i="20" s="1"/>
  <c r="R18" i="20" a="1"/>
  <c r="R18" i="20" s="1"/>
  <c r="P20" i="20" a="1"/>
  <c r="P20" i="20" s="1"/>
  <c r="Q20" i="20" a="1"/>
  <c r="Q20" i="20" s="1"/>
  <c r="S19" i="20" a="1"/>
  <c r="S19" i="20" s="1"/>
  <c r="R21" i="20" a="1"/>
  <c r="R21" i="20" s="1"/>
  <c r="Q18" i="20" a="1"/>
  <c r="Q18" i="20" s="1"/>
  <c r="Q19" i="20" a="1"/>
  <c r="Q19" i="20" s="1"/>
  <c r="Q16" i="20" a="1"/>
  <c r="Q16" i="20" s="1"/>
  <c r="Q17" i="20" a="1"/>
  <c r="Q17" i="20" s="1"/>
  <c r="S17" i="20" a="1"/>
  <c r="S17" i="20" s="1"/>
  <c r="L14" i="20"/>
  <c r="P14" i="20" s="1" a="1"/>
  <c r="P14" i="20" s="1"/>
  <c r="R15" i="20" a="1"/>
  <c r="R15" i="20" s="1"/>
  <c r="R14" i="20" a="1"/>
  <c r="R14" i="20" s="1"/>
  <c r="S14" i="20" a="1"/>
  <c r="S14" i="20" s="1"/>
  <c r="R16" i="20" a="1"/>
  <c r="R16" i="20" s="1"/>
  <c r="S15" i="20" a="1"/>
  <c r="S15" i="20" s="1"/>
  <c r="R17" i="20" a="1"/>
  <c r="R17" i="20" s="1"/>
  <c r="Q14" i="20" a="1"/>
  <c r="Q14" i="20" s="1"/>
  <c r="S16" i="20" a="1"/>
  <c r="S16" i="20" s="1"/>
  <c r="Q15" i="20" a="1"/>
  <c r="Q15" i="20" s="1"/>
  <c r="L10" i="20"/>
  <c r="P10" i="20" s="1" a="1"/>
  <c r="P10" i="20" s="1"/>
  <c r="R11" i="20" a="1"/>
  <c r="R11" i="20" s="1"/>
  <c r="Q13" i="20" a="1"/>
  <c r="Q13" i="20" s="1"/>
  <c r="R12" i="20" a="1"/>
  <c r="R12" i="20" s="1"/>
  <c r="S11" i="20" a="1"/>
  <c r="S11" i="20" s="1"/>
  <c r="R13" i="20" a="1"/>
  <c r="R13" i="20" s="1"/>
  <c r="S12" i="20" a="1"/>
  <c r="S12" i="20" s="1"/>
  <c r="S13" i="20" a="1"/>
  <c r="S13" i="20" s="1"/>
  <c r="S10" i="20" a="1"/>
  <c r="S10" i="20" s="1"/>
  <c r="Q10" i="20" a="1"/>
  <c r="Q10" i="20" s="1"/>
  <c r="P12" i="20" a="1"/>
  <c r="P12" i="20" s="1"/>
  <c r="Q12" i="20" a="1"/>
  <c r="Q12" i="20" s="1"/>
  <c r="R10" i="20" a="1"/>
  <c r="R10" i="20" s="1"/>
  <c r="Q11" i="20" a="1"/>
  <c r="Q11" i="20" s="1"/>
  <c r="Q8" i="20" a="1"/>
  <c r="Q8" i="20" s="1"/>
  <c r="S6" i="20" a="1"/>
  <c r="S6" i="20" s="1"/>
  <c r="R8" i="20" a="1"/>
  <c r="R8" i="20" s="1"/>
  <c r="S7" i="20" a="1"/>
  <c r="S7" i="20" s="1"/>
  <c r="P7" i="20" a="1"/>
  <c r="P7" i="20" s="1"/>
  <c r="S9" i="20" a="1"/>
  <c r="S9" i="20" s="1"/>
  <c r="R9" i="20" a="1"/>
  <c r="R9" i="20" s="1"/>
  <c r="Q6" i="20" a="1"/>
  <c r="Q6" i="20" s="1"/>
  <c r="R6" i="20" a="1"/>
  <c r="R6" i="20" s="1"/>
  <c r="L6" i="20"/>
  <c r="P6" i="20" s="1" a="1"/>
  <c r="P6" i="20" s="1"/>
  <c r="R7" i="20" a="1"/>
  <c r="R7" i="20" s="1"/>
  <c r="Q9" i="20" a="1"/>
  <c r="Q9" i="20" s="1"/>
  <c r="S8" i="20" a="1"/>
  <c r="S8" i="20" s="1"/>
  <c r="Q7" i="20" a="1"/>
  <c r="Q7" i="20" s="1"/>
  <c r="T2" i="20" a="1"/>
  <c r="T2" i="20" s="1"/>
  <c r="U2" i="20" a="1"/>
  <c r="P123" i="20" l="1" a="1"/>
  <c r="P123" i="20" s="1"/>
  <c r="T122" i="20" s="1" a="1"/>
  <c r="T122" i="20" s="1"/>
  <c r="P125" i="20" a="1"/>
  <c r="P125" i="20" s="1"/>
  <c r="AA85" i="20"/>
  <c r="AA84" i="20"/>
  <c r="AA83" i="20"/>
  <c r="U82" i="20"/>
  <c r="T82" i="20" a="1"/>
  <c r="T82" i="20" s="1"/>
  <c r="P44" i="20" a="1"/>
  <c r="P44" i="20" s="1"/>
  <c r="T42" i="20" s="1" a="1"/>
  <c r="T42" i="20" s="1"/>
  <c r="P45" i="20" a="1"/>
  <c r="P45" i="20" s="1"/>
  <c r="U38" i="20" a="1"/>
  <c r="T38" i="20" a="1"/>
  <c r="T38" i="20" s="1"/>
  <c r="P36" i="20" a="1"/>
  <c r="P36" i="20" s="1"/>
  <c r="U34" i="20" s="1" a="1"/>
  <c r="P37" i="20" a="1"/>
  <c r="P37" i="20" s="1"/>
  <c r="P31" i="20" a="1"/>
  <c r="P31" i="20" s="1"/>
  <c r="U30" i="20" s="1" a="1"/>
  <c r="P33" i="20" a="1"/>
  <c r="P33" i="20" s="1"/>
  <c r="P27" i="20" a="1"/>
  <c r="P27" i="20" s="1"/>
  <c r="T26" i="20" s="1" a="1"/>
  <c r="T26" i="20" s="1"/>
  <c r="P28" i="20" a="1"/>
  <c r="P28" i="20" s="1"/>
  <c r="P29" i="20" a="1"/>
  <c r="P29" i="20" s="1"/>
  <c r="U22" i="20" a="1"/>
  <c r="T22" i="20" a="1"/>
  <c r="T22" i="20" s="1"/>
  <c r="P21" i="20" a="1"/>
  <c r="P21" i="20" s="1"/>
  <c r="U18" i="20" s="1" a="1"/>
  <c r="P15" i="20" a="1"/>
  <c r="P15" i="20" s="1"/>
  <c r="T14" i="20" s="1" a="1"/>
  <c r="T14" i="20" s="1"/>
  <c r="P16" i="20" a="1"/>
  <c r="P16" i="20" s="1"/>
  <c r="P17" i="20" a="1"/>
  <c r="P17" i="20" s="1"/>
  <c r="P11" i="20" a="1"/>
  <c r="P11" i="20" s="1"/>
  <c r="U10" i="20" s="1" a="1"/>
  <c r="P13" i="20" a="1"/>
  <c r="P13" i="20" s="1"/>
  <c r="P8" i="20" a="1"/>
  <c r="P8" i="20" s="1"/>
  <c r="U6" i="20" s="1" a="1"/>
  <c r="P9" i="20" a="1"/>
  <c r="P9" i="20" s="1"/>
  <c r="U2" i="20"/>
  <c r="AA3" i="20"/>
  <c r="AA4" i="20"/>
  <c r="AA5" i="20"/>
  <c r="AW282" i="12" a="1"/>
  <c r="AW282" i="12" s="1"/>
  <c r="AW278" i="12" a="1"/>
  <c r="AW278" i="12" s="1"/>
  <c r="AW274" i="12"/>
  <c r="AW274" i="12" a="1"/>
  <c r="AW270" i="12" a="1"/>
  <c r="AW270" i="12" s="1"/>
  <c r="AW266" i="12" a="1"/>
  <c r="AW266" i="12" s="1"/>
  <c r="AW262" i="12" a="1"/>
  <c r="AW262" i="12" s="1"/>
  <c r="AW258" i="12"/>
  <c r="AW258" i="12" a="1"/>
  <c r="AW254" i="12" a="1"/>
  <c r="AW254" i="12" s="1"/>
  <c r="AW250" i="12" a="1"/>
  <c r="AW250" i="12" s="1"/>
  <c r="AW246" i="12" a="1"/>
  <c r="AW246" i="12" s="1"/>
  <c r="AW242" i="12" a="1"/>
  <c r="AW242" i="12" s="1"/>
  <c r="AW238" i="12"/>
  <c r="AW238" i="12" a="1"/>
  <c r="AW234" i="12"/>
  <c r="AW234" i="12" a="1"/>
  <c r="AW230" i="12" a="1"/>
  <c r="AW230" i="12" s="1"/>
  <c r="AW226" i="12" a="1"/>
  <c r="AW226" i="12" s="1"/>
  <c r="AW222" i="12"/>
  <c r="AW222" i="12" a="1"/>
  <c r="AW218" i="12"/>
  <c r="AW218" i="12" a="1"/>
  <c r="AW214" i="12" a="1"/>
  <c r="AW214" i="12" s="1"/>
  <c r="AW210" i="12"/>
  <c r="AW210" i="12" a="1"/>
  <c r="AW206" i="12"/>
  <c r="AW206" i="12" a="1"/>
  <c r="AW202" i="12" a="1"/>
  <c r="AW202" i="12" s="1"/>
  <c r="AW198" i="12" a="1"/>
  <c r="AW198" i="12" s="1"/>
  <c r="AW194" i="12" a="1"/>
  <c r="AW194" i="12" s="1"/>
  <c r="AW190" i="12"/>
  <c r="AW190" i="12" a="1"/>
  <c r="AW186" i="12"/>
  <c r="AW186" i="12" a="1"/>
  <c r="AW182" i="12"/>
  <c r="AW182" i="12" a="1"/>
  <c r="AW178" i="12" a="1"/>
  <c r="AW178" i="12" s="1"/>
  <c r="AW174" i="12" a="1"/>
  <c r="AW174" i="12" s="1"/>
  <c r="AW170" i="12" a="1"/>
  <c r="AW170" i="12" s="1"/>
  <c r="AW166" i="12" a="1"/>
  <c r="AW166" i="12" s="1"/>
  <c r="AW162" i="12" a="1"/>
  <c r="AW162" i="12" s="1"/>
  <c r="AW158" i="12" a="1"/>
  <c r="AW158" i="12" s="1"/>
  <c r="AW154" i="12" a="1"/>
  <c r="AW154" i="12" s="1"/>
  <c r="AW150" i="12"/>
  <c r="AW150" i="12" a="1"/>
  <c r="AW146" i="12"/>
  <c r="AW146" i="12" a="1"/>
  <c r="AW142" i="12"/>
  <c r="AW142" i="12" a="1"/>
  <c r="AW138" i="12" a="1"/>
  <c r="AW138" i="12" s="1"/>
  <c r="AW134" i="12"/>
  <c r="AW134" i="12" a="1"/>
  <c r="AW130" i="12"/>
  <c r="AW130" i="12" a="1"/>
  <c r="AW126" i="12"/>
  <c r="AW126" i="12" a="1"/>
  <c r="AW122" i="12" a="1"/>
  <c r="AW122" i="12" s="1"/>
  <c r="AW118" i="12" a="1"/>
  <c r="AW118" i="12" s="1"/>
  <c r="AW114" i="12"/>
  <c r="AW114" i="12" a="1"/>
  <c r="AW110" i="12" a="1"/>
  <c r="AW110" i="12" s="1"/>
  <c r="AW106" i="12"/>
  <c r="AW106" i="12" a="1"/>
  <c r="AW102" i="12" a="1"/>
  <c r="AW102" i="12" s="1"/>
  <c r="AW98" i="12" a="1"/>
  <c r="AW98" i="12" s="1"/>
  <c r="AW94" i="12" a="1"/>
  <c r="AW94" i="12" s="1"/>
  <c r="AW90" i="12" a="1"/>
  <c r="AW90" i="12" s="1"/>
  <c r="AW86" i="12" a="1"/>
  <c r="AW86" i="12" s="1"/>
  <c r="AW82" i="12" a="1"/>
  <c r="AW82" i="12" s="1"/>
  <c r="AW78" i="12"/>
  <c r="AW78" i="12" a="1"/>
  <c r="AW74" i="12" a="1"/>
  <c r="AW74" i="12" s="1"/>
  <c r="AW70" i="12" a="1"/>
  <c r="AW70" i="12" s="1"/>
  <c r="AW66" i="12"/>
  <c r="AW66" i="12" a="1"/>
  <c r="AW62" i="12" a="1"/>
  <c r="AW62" i="12" s="1"/>
  <c r="AW58" i="12" a="1"/>
  <c r="AW58" i="12" s="1"/>
  <c r="AW54" i="12" a="1"/>
  <c r="AW54" i="12" s="1"/>
  <c r="AW50" i="12" a="1"/>
  <c r="AW50" i="12" s="1"/>
  <c r="AW46" i="12" a="1"/>
  <c r="AW46" i="12" s="1"/>
  <c r="AW42" i="12" a="1"/>
  <c r="AW42" i="12" s="1"/>
  <c r="AW38" i="12" a="1"/>
  <c r="AW38" i="12" s="1"/>
  <c r="AW34" i="12"/>
  <c r="AW34" i="12" a="1"/>
  <c r="AW30" i="12"/>
  <c r="AW30" i="12" a="1"/>
  <c r="AW26" i="12" a="1"/>
  <c r="AW26" i="12" s="1"/>
  <c r="AW22" i="12"/>
  <c r="AW22" i="12" a="1"/>
  <c r="AW18" i="12" a="1"/>
  <c r="AW18" i="12" s="1"/>
  <c r="AW14" i="12"/>
  <c r="AW14" i="12" a="1"/>
  <c r="AW10" i="12" a="1"/>
  <c r="AW10" i="12" s="1"/>
  <c r="J10" i="12"/>
  <c r="J14" i="12" s="1"/>
  <c r="J18" i="12" s="1"/>
  <c r="J22" i="12" s="1"/>
  <c r="J26" i="12" s="1"/>
  <c r="J30" i="12" s="1"/>
  <c r="J34" i="12" s="1"/>
  <c r="J38" i="12" s="1"/>
  <c r="J42" i="12" s="1"/>
  <c r="J46" i="12" s="1"/>
  <c r="J50" i="12" s="1"/>
  <c r="J54" i="12" s="1"/>
  <c r="J58" i="12" s="1"/>
  <c r="J62" i="12" s="1"/>
  <c r="J66" i="12" s="1"/>
  <c r="J70" i="12" s="1"/>
  <c r="J74" i="12" s="1"/>
  <c r="J78" i="12" s="1"/>
  <c r="J82" i="12" s="1"/>
  <c r="J86" i="12" s="1"/>
  <c r="J90" i="12" s="1"/>
  <c r="J94" i="12" s="1"/>
  <c r="J98" i="12" s="1"/>
  <c r="J102" i="12" s="1"/>
  <c r="J106" i="12" s="1"/>
  <c r="J110" i="12" s="1"/>
  <c r="J114" i="12" s="1"/>
  <c r="J118" i="12" s="1"/>
  <c r="J122" i="12" s="1"/>
  <c r="J126" i="12" s="1"/>
  <c r="J130" i="12" s="1"/>
  <c r="J134" i="12" s="1"/>
  <c r="J138" i="12" s="1"/>
  <c r="J142" i="12" s="1"/>
  <c r="J146" i="12" s="1"/>
  <c r="J150" i="12" s="1"/>
  <c r="J154" i="12" s="1"/>
  <c r="J158" i="12" s="1"/>
  <c r="J162" i="12" s="1"/>
  <c r="J166" i="12" s="1"/>
  <c r="J170" i="12" s="1"/>
  <c r="J174" i="12" s="1"/>
  <c r="J178" i="12" s="1"/>
  <c r="J182" i="12" s="1"/>
  <c r="J186" i="12" s="1"/>
  <c r="J190" i="12" s="1"/>
  <c r="J194" i="12" s="1"/>
  <c r="J198" i="12" s="1"/>
  <c r="J202" i="12" s="1"/>
  <c r="J206" i="12" s="1"/>
  <c r="J210" i="12" s="1"/>
  <c r="J214" i="12" s="1"/>
  <c r="J218" i="12" s="1"/>
  <c r="J222" i="12" s="1"/>
  <c r="J226" i="12" s="1"/>
  <c r="J230" i="12" s="1"/>
  <c r="J234" i="12" s="1"/>
  <c r="J238" i="12" s="1"/>
  <c r="J242" i="12" s="1"/>
  <c r="J246" i="12" s="1"/>
  <c r="J250" i="12" s="1"/>
  <c r="J254" i="12" s="1"/>
  <c r="J258" i="12" s="1"/>
  <c r="J262" i="12" s="1"/>
  <c r="J266" i="12" s="1"/>
  <c r="J270" i="12" s="1"/>
  <c r="J274" i="12" s="1"/>
  <c r="J278" i="12" s="1"/>
  <c r="J282" i="12" s="1"/>
  <c r="A10" i="12"/>
  <c r="A14" i="12" s="1"/>
  <c r="A18" i="12" s="1"/>
  <c r="A22" i="12" s="1"/>
  <c r="A26" i="12" s="1"/>
  <c r="A30" i="12" s="1"/>
  <c r="A34" i="12" s="1"/>
  <c r="A38" i="12" s="1"/>
  <c r="A42" i="12" s="1"/>
  <c r="A46" i="12" s="1"/>
  <c r="A50" i="12" s="1"/>
  <c r="A54" i="12" s="1"/>
  <c r="A58" i="12" s="1"/>
  <c r="A62" i="12" s="1"/>
  <c r="A66" i="12" s="1"/>
  <c r="A70" i="12" s="1"/>
  <c r="A74" i="12" s="1"/>
  <c r="A78" i="12" s="1"/>
  <c r="A82" i="12" s="1"/>
  <c r="A86" i="12" s="1"/>
  <c r="A90" i="12" s="1"/>
  <c r="A94" i="12" s="1"/>
  <c r="A98" i="12" s="1"/>
  <c r="A102" i="12" s="1"/>
  <c r="A106" i="12" s="1"/>
  <c r="A110" i="12" s="1"/>
  <c r="A114" i="12" s="1"/>
  <c r="A118" i="12" s="1"/>
  <c r="A122" i="12" s="1"/>
  <c r="A126" i="12" s="1"/>
  <c r="A130" i="12" s="1"/>
  <c r="A134" i="12" s="1"/>
  <c r="A138" i="12" s="1"/>
  <c r="A142" i="12" s="1"/>
  <c r="A146" i="12" s="1"/>
  <c r="A150" i="12" s="1"/>
  <c r="A154" i="12" s="1"/>
  <c r="A158" i="12" s="1"/>
  <c r="A162" i="12" s="1"/>
  <c r="A166" i="12" s="1"/>
  <c r="A170" i="12" s="1"/>
  <c r="A174" i="12" s="1"/>
  <c r="A178" i="12" s="1"/>
  <c r="A182" i="12" s="1"/>
  <c r="A186" i="12" s="1"/>
  <c r="A190" i="12" s="1"/>
  <c r="A194" i="12" s="1"/>
  <c r="A198" i="12" s="1"/>
  <c r="A202" i="12" s="1"/>
  <c r="A206" i="12" s="1"/>
  <c r="A210" i="12" s="1"/>
  <c r="A214" i="12" s="1"/>
  <c r="A218" i="12" s="1"/>
  <c r="A222" i="12" s="1"/>
  <c r="A226" i="12" s="1"/>
  <c r="A230" i="12" s="1"/>
  <c r="A234" i="12" s="1"/>
  <c r="A238" i="12" s="1"/>
  <c r="A242" i="12" s="1"/>
  <c r="A246" i="12" s="1"/>
  <c r="A250" i="12" s="1"/>
  <c r="A254" i="12" s="1"/>
  <c r="A258" i="12" s="1"/>
  <c r="A262" i="12" s="1"/>
  <c r="A266" i="12" s="1"/>
  <c r="A270" i="12" s="1"/>
  <c r="A274" i="12" s="1"/>
  <c r="A278" i="12" s="1"/>
  <c r="A282" i="12" s="1"/>
  <c r="AW6" i="12"/>
  <c r="AW6" i="12" a="1"/>
  <c r="J6" i="12"/>
  <c r="A6" i="12"/>
  <c r="AW2" i="12"/>
  <c r="AW2" i="12" a="1"/>
  <c r="AH2" i="12"/>
  <c r="AH2" i="12" a="1"/>
  <c r="K2" i="12" a="1"/>
  <c r="K2" i="12" s="1"/>
  <c r="O2" i="12" s="1" a="1"/>
  <c r="O2" i="12" s="1"/>
  <c r="U122" i="20" l="1" a="1"/>
  <c r="Y82" i="20" a="1"/>
  <c r="Y82" i="20" s="1"/>
  <c r="AB82" i="20" s="1" a="1"/>
  <c r="AB82" i="20" s="1"/>
  <c r="AA82" i="20"/>
  <c r="AD82" i="20" s="1" a="1"/>
  <c r="AD82" i="20" s="1"/>
  <c r="U42" i="20" a="1"/>
  <c r="AA41" i="20"/>
  <c r="AA40" i="20"/>
  <c r="AA39" i="20"/>
  <c r="U38" i="20"/>
  <c r="AA37" i="20"/>
  <c r="AA36" i="20"/>
  <c r="AA35" i="20"/>
  <c r="U34" i="20"/>
  <c r="T34" i="20" a="1"/>
  <c r="T34" i="20" s="1"/>
  <c r="AA33" i="20"/>
  <c r="AA32" i="20"/>
  <c r="AA31" i="20"/>
  <c r="U30" i="20"/>
  <c r="T30" i="20" a="1"/>
  <c r="T30" i="20" s="1"/>
  <c r="U26" i="20" a="1"/>
  <c r="AA25" i="20"/>
  <c r="AA23" i="20"/>
  <c r="U22" i="20"/>
  <c r="AA24" i="20"/>
  <c r="AA21" i="20"/>
  <c r="AA20" i="20"/>
  <c r="AA19" i="20"/>
  <c r="U18" i="20"/>
  <c r="T18" i="20" a="1"/>
  <c r="T18" i="20" s="1"/>
  <c r="U14" i="20" a="1"/>
  <c r="AA13" i="20"/>
  <c r="AA12" i="20"/>
  <c r="AA11" i="20"/>
  <c r="U10" i="20"/>
  <c r="T10" i="20" a="1"/>
  <c r="T10" i="20" s="1"/>
  <c r="AA9" i="20"/>
  <c r="AA8" i="20"/>
  <c r="AA7" i="20"/>
  <c r="U6" i="20"/>
  <c r="T6" i="20" a="1"/>
  <c r="T6" i="20" s="1"/>
  <c r="AA2" i="20"/>
  <c r="AD2" i="20" s="1" a="1"/>
  <c r="Y2" i="20" a="1"/>
  <c r="Y2" i="20" s="1"/>
  <c r="AB2" i="20" s="1" a="1"/>
  <c r="S2" i="12" a="1"/>
  <c r="S2" i="12" s="1"/>
  <c r="AO2" i="12" a="1"/>
  <c r="AO2" i="12" s="1"/>
  <c r="AD2" i="12" a="1"/>
  <c r="AD2" i="12" s="1"/>
  <c r="U122" i="20" l="1"/>
  <c r="AA125" i="20"/>
  <c r="AA124" i="20"/>
  <c r="AA123" i="20"/>
  <c r="AA45" i="20"/>
  <c r="AA44" i="20"/>
  <c r="U42" i="20"/>
  <c r="AA43" i="20"/>
  <c r="AA38" i="20"/>
  <c r="AD38" i="20" s="1" a="1"/>
  <c r="AD38" i="20" s="1"/>
  <c r="Y38" i="20" a="1"/>
  <c r="Y38" i="20" s="1"/>
  <c r="AB38" i="20" s="1" a="1"/>
  <c r="AB38" i="20" s="1"/>
  <c r="Y34" i="20" a="1"/>
  <c r="Y34" i="20" s="1"/>
  <c r="AB34" i="20" s="1" a="1"/>
  <c r="AB34" i="20" s="1"/>
  <c r="AA34" i="20"/>
  <c r="AD34" i="20" s="1" a="1"/>
  <c r="AD34" i="20" s="1"/>
  <c r="Y30" i="20" a="1"/>
  <c r="Y30" i="20" s="1"/>
  <c r="AB30" i="20" s="1" a="1"/>
  <c r="AB30" i="20" s="1"/>
  <c r="AA30" i="20"/>
  <c r="AD30" i="20" s="1" a="1"/>
  <c r="AD30" i="20" s="1"/>
  <c r="AA29" i="20"/>
  <c r="AA28" i="20"/>
  <c r="AA27" i="20"/>
  <c r="U26" i="20"/>
  <c r="Y22" i="20" a="1"/>
  <c r="Y22" i="20" s="1"/>
  <c r="AB22" i="20" s="1" a="1"/>
  <c r="AB22" i="20" s="1"/>
  <c r="AA22" i="20"/>
  <c r="AD22" i="20" s="1" a="1"/>
  <c r="AD22" i="20" s="1"/>
  <c r="Y18" i="20" a="1"/>
  <c r="Y18" i="20" s="1"/>
  <c r="AB18" i="20" s="1" a="1"/>
  <c r="AB18" i="20" s="1"/>
  <c r="AA18" i="20"/>
  <c r="AD18" i="20" s="1" a="1"/>
  <c r="AD18" i="20" s="1"/>
  <c r="AA17" i="20"/>
  <c r="AA16" i="20"/>
  <c r="AA15" i="20"/>
  <c r="U14" i="20"/>
  <c r="AA10" i="20"/>
  <c r="AD10" i="20" s="1" a="1"/>
  <c r="AD10" i="20" s="1"/>
  <c r="Y10" i="20" a="1"/>
  <c r="Y10" i="20" s="1"/>
  <c r="AB10" i="20" s="1" a="1"/>
  <c r="AB10" i="20" s="1"/>
  <c r="Y6" i="20" a="1"/>
  <c r="Y6" i="20" s="1"/>
  <c r="AB6" i="20" s="1" a="1"/>
  <c r="AB6" i="20" s="1"/>
  <c r="AA6" i="20"/>
  <c r="AD6" i="20" s="1" a="1"/>
  <c r="AD6" i="20" s="1"/>
  <c r="AB2" i="20"/>
  <c r="H6" i="20" s="1"/>
  <c r="I6" i="20"/>
  <c r="I7" i="20"/>
  <c r="I9" i="20"/>
  <c r="I8" i="20"/>
  <c r="H8" i="20"/>
  <c r="H9" i="20"/>
  <c r="H7" i="20"/>
  <c r="AD2" i="20"/>
  <c r="J6" i="20" s="1"/>
  <c r="J9" i="20"/>
  <c r="J8" i="20"/>
  <c r="J7" i="20"/>
  <c r="X2" i="12" a="1"/>
  <c r="X2" i="12" s="1"/>
  <c r="T2" i="12" a="1"/>
  <c r="T2" i="12" s="1"/>
  <c r="AA122" i="20" l="1"/>
  <c r="AD122" i="20" s="1" a="1"/>
  <c r="AD122" i="20" s="1"/>
  <c r="Y122" i="20" a="1"/>
  <c r="Y122" i="20" s="1"/>
  <c r="AB122" i="20" s="1" a="1"/>
  <c r="AB122" i="20" s="1"/>
  <c r="Y42" i="20" a="1"/>
  <c r="Y42" i="20" s="1"/>
  <c r="AB42" i="20" s="1" a="1"/>
  <c r="AB42" i="20" s="1"/>
  <c r="AA42" i="20"/>
  <c r="AD42" i="20" s="1" a="1"/>
  <c r="AD42" i="20" s="1"/>
  <c r="Y26" i="20" a="1"/>
  <c r="Y26" i="20" s="1"/>
  <c r="AB26" i="20" s="1" a="1"/>
  <c r="AB26" i="20" s="1"/>
  <c r="AA26" i="20"/>
  <c r="AD26" i="20" s="1" a="1"/>
  <c r="AD26" i="20" s="1"/>
  <c r="Y14" i="20" a="1"/>
  <c r="Y14" i="20" s="1"/>
  <c r="AB14" i="20" s="1" a="1"/>
  <c r="AB14" i="20" s="1"/>
  <c r="AA14" i="20"/>
  <c r="AD14" i="20" s="1" a="1"/>
  <c r="AD14" i="20" s="1"/>
  <c r="AB2" i="12" a="1"/>
  <c r="AB2" i="12" s="1"/>
  <c r="Z2" i="12" a="1"/>
  <c r="Z2" i="12" s="1"/>
  <c r="V2" i="12" a="1"/>
  <c r="V2" i="12" s="1"/>
  <c r="Y2" i="12" a="1"/>
  <c r="U2" i="12" a="1"/>
  <c r="U2" i="12" s="1"/>
  <c r="W2" i="12" s="1" a="1"/>
  <c r="W2" i="12" s="1"/>
  <c r="AA4" i="12" l="1"/>
  <c r="AA3" i="12"/>
  <c r="Y2" i="12"/>
  <c r="AA2" i="12" s="1"/>
  <c r="AA5" i="12"/>
  <c r="AC2" i="12" l="1" a="1"/>
  <c r="AC2" i="12" s="1"/>
  <c r="AJ2" i="12" l="1" a="1"/>
  <c r="AJ2" i="12" s="1"/>
  <c r="BK2" i="12" s="1"/>
  <c r="I6" i="12" s="1"/>
  <c r="AI2" i="12" a="1"/>
  <c r="AI2" i="12" s="1"/>
  <c r="BI2" i="12" s="1" a="1"/>
  <c r="BI2" i="12" s="1"/>
  <c r="AK2" i="12" a="1"/>
  <c r="AK2" i="12" s="1"/>
  <c r="AS2" i="12" s="1" a="1"/>
  <c r="AS2" i="12" s="1"/>
  <c r="AZ2" i="12" l="1" a="1"/>
  <c r="AZ2" i="12" s="1"/>
  <c r="BG2" i="12" s="1" a="1"/>
  <c r="BG2" i="12" s="1"/>
  <c r="E6" i="12" s="1" a="1"/>
  <c r="BB2" i="12" a="1"/>
  <c r="J10" i="20" l="1"/>
  <c r="J12" i="20"/>
  <c r="J13" i="20"/>
  <c r="J11" i="20"/>
  <c r="H10" i="20"/>
  <c r="H13" i="20"/>
  <c r="I11" i="20"/>
  <c r="H11" i="20"/>
  <c r="I12" i="20"/>
  <c r="I13" i="20"/>
  <c r="H12" i="20"/>
  <c r="I10" i="20"/>
  <c r="BF3" i="12"/>
  <c r="BB2" i="12"/>
  <c r="BF2" i="12" s="1"/>
  <c r="BJ2" i="12" s="1" a="1"/>
  <c r="BF4" i="12"/>
  <c r="E6" i="12"/>
  <c r="AH6" i="12" a="1"/>
  <c r="AH6" i="12" s="1"/>
  <c r="I17" i="20" l="1"/>
  <c r="I15" i="20"/>
  <c r="H17" i="20"/>
  <c r="H15" i="20"/>
  <c r="I14" i="20"/>
  <c r="I16" i="20"/>
  <c r="H16" i="20"/>
  <c r="H14" i="20"/>
  <c r="J17" i="20"/>
  <c r="J15" i="20"/>
  <c r="J14" i="20"/>
  <c r="J16" i="20"/>
  <c r="H7" i="12"/>
  <c r="BJ2" i="12"/>
  <c r="H8" i="12"/>
  <c r="H6" i="12" l="1"/>
  <c r="K6" i="12" l="1" a="1"/>
  <c r="K6" i="12" s="1"/>
  <c r="O6" i="12" s="1" a="1"/>
  <c r="O6" i="12" s="1"/>
  <c r="AD6" i="12" l="1" a="1"/>
  <c r="AD6" i="12" s="1"/>
  <c r="AO6" i="12" a="1"/>
  <c r="AO6" i="12" s="1"/>
  <c r="S6" i="12" a="1"/>
  <c r="S6" i="12" s="1"/>
  <c r="X6" i="12" l="1" a="1"/>
  <c r="X6" i="12" s="1"/>
  <c r="T6" i="12" a="1"/>
  <c r="T6" i="12" s="1"/>
  <c r="AB6" i="12" l="1" a="1"/>
  <c r="AB6" i="12" s="1"/>
  <c r="Z6" i="12" a="1"/>
  <c r="Z6" i="12" s="1"/>
  <c r="V6" i="12" a="1"/>
  <c r="V6" i="12" s="1"/>
  <c r="Y6" i="12" a="1"/>
  <c r="U6" i="12" a="1"/>
  <c r="U6" i="12" s="1"/>
  <c r="W6" i="12" s="1" a="1"/>
  <c r="W6" i="12" s="1"/>
  <c r="J21" i="20" l="1"/>
  <c r="J19" i="20"/>
  <c r="J20" i="20"/>
  <c r="J18" i="20"/>
  <c r="H20" i="20"/>
  <c r="H21" i="20"/>
  <c r="H19" i="20"/>
  <c r="I18" i="20"/>
  <c r="H18" i="20"/>
  <c r="I20" i="20"/>
  <c r="I21" i="20"/>
  <c r="I19" i="20"/>
  <c r="AA7" i="12"/>
  <c r="AA9" i="12"/>
  <c r="Y6" i="12"/>
  <c r="AA6" i="12" s="1"/>
  <c r="AA8" i="12"/>
  <c r="AC6" i="12" l="1" a="1"/>
  <c r="AC6" i="12" s="1"/>
  <c r="AJ6" i="12" s="1" a="1"/>
  <c r="AJ6" i="12" s="1"/>
  <c r="BK6" i="12" s="1"/>
  <c r="I10" i="12" s="1"/>
  <c r="AI6" i="12" a="1"/>
  <c r="AI6" i="12" s="1"/>
  <c r="BI6" i="12" s="1" a="1"/>
  <c r="BI6" i="12" s="1"/>
  <c r="AK6" i="12" a="1"/>
  <c r="AK6" i="12" s="1"/>
  <c r="AS6" i="12" s="1" a="1"/>
  <c r="AS6" i="12" s="1"/>
  <c r="BB6" i="12" l="1" a="1"/>
  <c r="AZ6" i="12" a="1"/>
  <c r="AZ6" i="12" s="1"/>
  <c r="BG6" i="12" s="1" a="1"/>
  <c r="BG6" i="12" s="1"/>
  <c r="E10" i="12" s="1" a="1"/>
  <c r="E10" i="12" l="1"/>
  <c r="AH10" i="12" a="1"/>
  <c r="AH10" i="12" s="1"/>
  <c r="BF7" i="12"/>
  <c r="BB6" i="12"/>
  <c r="BF6" i="12" s="1"/>
  <c r="BJ6" i="12" s="1" a="1"/>
  <c r="BF8" i="12"/>
  <c r="H11" i="12" l="1"/>
  <c r="BJ6" i="12"/>
  <c r="H10" i="12" s="1"/>
  <c r="H12" i="12"/>
  <c r="K10" i="12" a="1"/>
  <c r="K10" i="12" s="1"/>
  <c r="O10" i="12" s="1" a="1"/>
  <c r="O10" i="12" s="1"/>
  <c r="AO10" i="12" l="1" a="1"/>
  <c r="AO10" i="12" s="1"/>
  <c r="AD10" i="12" a="1"/>
  <c r="AD10" i="12" s="1"/>
  <c r="S10" i="12" a="1"/>
  <c r="S10" i="12" s="1"/>
  <c r="I24" i="20" l="1"/>
  <c r="H24" i="20"/>
  <c r="I25" i="20"/>
  <c r="I23" i="20"/>
  <c r="H25" i="20"/>
  <c r="H23" i="20"/>
  <c r="I22" i="20"/>
  <c r="H22" i="20"/>
  <c r="J24" i="20"/>
  <c r="J25" i="20"/>
  <c r="J23" i="20"/>
  <c r="J22" i="20"/>
  <c r="X10" i="12" a="1"/>
  <c r="X10" i="12" s="1"/>
  <c r="T10" i="12" a="1"/>
  <c r="T10" i="12" s="1"/>
  <c r="AB10" i="12" l="1" a="1"/>
  <c r="AB10" i="12" s="1"/>
  <c r="Z10" i="12" a="1"/>
  <c r="Z10" i="12" s="1"/>
  <c r="V10" i="12" a="1"/>
  <c r="V10" i="12" s="1"/>
  <c r="Y10" i="12" a="1"/>
  <c r="U10" i="12" a="1"/>
  <c r="U10" i="12" s="1"/>
  <c r="W10" i="12" s="1" a="1"/>
  <c r="W10" i="12" s="1"/>
  <c r="AA13" i="12" l="1"/>
  <c r="AA12" i="12"/>
  <c r="Y10" i="12"/>
  <c r="AA10" i="12" s="1"/>
  <c r="AC10" i="12" s="1" a="1"/>
  <c r="AC10" i="12" s="1"/>
  <c r="AA11" i="12"/>
  <c r="AI10" i="12" l="1" a="1"/>
  <c r="AI10" i="12" s="1"/>
  <c r="BI10" i="12" s="1" a="1"/>
  <c r="BI10" i="12" s="1"/>
  <c r="AJ10" i="12" a="1"/>
  <c r="AJ10" i="12" s="1"/>
  <c r="BK10" i="12" s="1"/>
  <c r="I14" i="12" s="1"/>
  <c r="AK10" i="12" a="1"/>
  <c r="AK10" i="12" s="1"/>
  <c r="AS10" i="12" s="1" a="1"/>
  <c r="AS10" i="12" s="1"/>
  <c r="BB10" i="12" l="1" a="1"/>
  <c r="AZ10" i="12" a="1"/>
  <c r="AZ10" i="12" s="1"/>
  <c r="BG10" i="12" s="1" a="1"/>
  <c r="BG10" i="12" s="1"/>
  <c r="E14" i="12" s="1" a="1"/>
  <c r="BB10" i="12" l="1"/>
  <c r="BF10" i="12" s="1"/>
  <c r="BF12" i="12"/>
  <c r="BF11" i="12"/>
  <c r="AH14" i="12" a="1"/>
  <c r="AH14" i="12" s="1"/>
  <c r="E14" i="12"/>
  <c r="H29" i="20" l="1"/>
  <c r="H27" i="20"/>
  <c r="I26" i="20"/>
  <c r="H26" i="20"/>
  <c r="I28" i="20"/>
  <c r="H28" i="20"/>
  <c r="I29" i="20"/>
  <c r="I27" i="20"/>
  <c r="J28" i="20"/>
  <c r="J29" i="20"/>
  <c r="J27" i="20"/>
  <c r="J26" i="20"/>
  <c r="BJ10" i="12" a="1"/>
  <c r="BJ10" i="12" s="1"/>
  <c r="H14" i="12" s="1"/>
  <c r="K14" i="12" s="1" a="1"/>
  <c r="K14" i="12" s="1"/>
  <c r="O14" i="12" s="1" a="1"/>
  <c r="O14" i="12" s="1"/>
  <c r="H16" i="12"/>
  <c r="H15" i="12"/>
  <c r="AO14" i="12" l="1" a="1"/>
  <c r="AO14" i="12" s="1"/>
  <c r="AD14" i="12" a="1"/>
  <c r="AD14" i="12" s="1"/>
  <c r="S14" i="12" a="1"/>
  <c r="S14" i="12" s="1"/>
  <c r="X14" i="12" l="1" a="1"/>
  <c r="X14" i="12" s="1"/>
  <c r="T14" i="12" a="1"/>
  <c r="T14" i="12" s="1"/>
  <c r="Z14" i="12" l="1" a="1"/>
  <c r="Z14" i="12" s="1"/>
  <c r="V14" i="12" a="1"/>
  <c r="V14" i="12" s="1"/>
  <c r="Y14" i="12" a="1"/>
  <c r="U14" i="12" a="1"/>
  <c r="U14" i="12" s="1"/>
  <c r="W14" i="12" s="1" a="1"/>
  <c r="W14" i="12" s="1"/>
  <c r="AB14" i="12" a="1"/>
  <c r="AB14" i="12" s="1"/>
  <c r="AA17" i="12" l="1"/>
  <c r="AA16" i="12"/>
  <c r="Y14" i="12"/>
  <c r="AA14" i="12" s="1"/>
  <c r="AA15" i="12"/>
  <c r="AC14" i="12" l="1" a="1"/>
  <c r="AC14" i="12" s="1"/>
  <c r="AJ14" i="12" a="1"/>
  <c r="AJ14" i="12" s="1"/>
  <c r="BK14" i="12" s="1"/>
  <c r="I18" i="12" s="1"/>
  <c r="AI14" i="12" a="1"/>
  <c r="AI14" i="12" s="1"/>
  <c r="BI14" i="12" s="1" a="1"/>
  <c r="BI14" i="12" s="1"/>
  <c r="AK14" i="12" a="1"/>
  <c r="AK14" i="12" s="1"/>
  <c r="AS14" i="12" s="1" a="1"/>
  <c r="AS14" i="12" s="1"/>
  <c r="I33" i="20" l="1"/>
  <c r="I31" i="20"/>
  <c r="H33" i="20"/>
  <c r="H31" i="20"/>
  <c r="I30" i="20"/>
  <c r="H30" i="20"/>
  <c r="I32" i="20"/>
  <c r="H32" i="20"/>
  <c r="J33" i="20"/>
  <c r="J31" i="20"/>
  <c r="J30" i="20"/>
  <c r="J32" i="20"/>
  <c r="BB14" i="12" a="1"/>
  <c r="AZ14" i="12" a="1"/>
  <c r="AZ14" i="12" s="1"/>
  <c r="BG14" i="12" s="1" a="1"/>
  <c r="BG14" i="12" s="1"/>
  <c r="E18" i="12" s="1" a="1"/>
  <c r="BF16" i="12" l="1"/>
  <c r="BF15" i="12"/>
  <c r="BB14" i="12"/>
  <c r="BF14" i="12" s="1"/>
  <c r="AH18" i="12" a="1"/>
  <c r="AH18" i="12" s="1"/>
  <c r="E18" i="12"/>
  <c r="BJ14" i="12" l="1" a="1"/>
  <c r="BJ14" i="12" l="1"/>
  <c r="H18" i="12" s="1"/>
  <c r="H20" i="12"/>
  <c r="H19" i="12"/>
  <c r="K18" i="12" l="1" a="1"/>
  <c r="K18" i="12" s="1"/>
  <c r="O18" i="12" s="1" a="1"/>
  <c r="O18" i="12" s="1"/>
  <c r="AD18" i="12" l="1" a="1"/>
  <c r="AD18" i="12" s="1"/>
  <c r="AO18" i="12" a="1"/>
  <c r="AO18" i="12" s="1"/>
  <c r="S18" i="12" a="1"/>
  <c r="S18" i="12" s="1"/>
  <c r="H36" i="20" l="1"/>
  <c r="I37" i="20"/>
  <c r="I35" i="20"/>
  <c r="H37" i="20"/>
  <c r="H35" i="20"/>
  <c r="I34" i="20"/>
  <c r="H34" i="20"/>
  <c r="I36" i="20"/>
  <c r="J37" i="20"/>
  <c r="J35" i="20"/>
  <c r="J34" i="20"/>
  <c r="J36" i="20"/>
  <c r="X18" i="12" a="1"/>
  <c r="X18" i="12" s="1"/>
  <c r="T18" i="12" a="1"/>
  <c r="T18" i="12" s="1"/>
  <c r="Y18" i="12" l="1" a="1"/>
  <c r="U18" i="12" a="1"/>
  <c r="U18" i="12" s="1"/>
  <c r="AB18" i="12" a="1"/>
  <c r="AB18" i="12" s="1"/>
  <c r="Z18" i="12" a="1"/>
  <c r="Z18" i="12" s="1"/>
  <c r="V18" i="12" a="1"/>
  <c r="V18" i="12" s="1"/>
  <c r="AA20" i="12" l="1"/>
  <c r="Y18" i="12"/>
  <c r="AA18" i="12" s="1"/>
  <c r="AA21" i="12"/>
  <c r="AA19" i="12"/>
  <c r="W18" i="12" a="1"/>
  <c r="W18" i="12" s="1"/>
  <c r="AC18" i="12" l="1" a="1"/>
  <c r="AC18" i="12" s="1"/>
  <c r="AJ18" i="12" l="1" a="1"/>
  <c r="AJ18" i="12" s="1"/>
  <c r="BK18" i="12" s="1"/>
  <c r="I22" i="12" s="1"/>
  <c r="AI18" i="12" a="1"/>
  <c r="AI18" i="12" s="1"/>
  <c r="BI18" i="12" s="1" a="1"/>
  <c r="BI18" i="12" s="1"/>
  <c r="AK18" i="12" a="1"/>
  <c r="AK18" i="12" s="1"/>
  <c r="AS18" i="12" s="1" a="1"/>
  <c r="AS18" i="12" s="1"/>
  <c r="AZ18" i="12" l="1" a="1"/>
  <c r="AZ18" i="12" s="1"/>
  <c r="BG18" i="12" s="1" a="1"/>
  <c r="BG18" i="12" s="1"/>
  <c r="E22" i="12" s="1" a="1"/>
  <c r="BB18" i="12" a="1"/>
  <c r="J40" i="20" l="1"/>
  <c r="J41" i="20"/>
  <c r="J39" i="20"/>
  <c r="J38" i="20"/>
  <c r="I40" i="20"/>
  <c r="H40" i="20"/>
  <c r="I41" i="20"/>
  <c r="I39" i="20"/>
  <c r="H41" i="20"/>
  <c r="H39" i="20"/>
  <c r="I38" i="20"/>
  <c r="H38" i="20"/>
  <c r="E22" i="12"/>
  <c r="AH22" i="12" a="1"/>
  <c r="AH22" i="12" s="1"/>
  <c r="BF19" i="12"/>
  <c r="BB18" i="12"/>
  <c r="BF18" i="12" s="1"/>
  <c r="BF20" i="12"/>
  <c r="BJ18" i="12" l="1" a="1"/>
  <c r="H23" i="12" l="1"/>
  <c r="BJ18" i="12"/>
  <c r="H22" i="12" s="1"/>
  <c r="H24" i="12"/>
  <c r="K22" i="12" l="1" a="1"/>
  <c r="K22" i="12" s="1"/>
  <c r="O22" i="12" s="1" a="1"/>
  <c r="O22" i="12" s="1"/>
  <c r="AD22" i="12" l="1" a="1"/>
  <c r="AD22" i="12" s="1"/>
  <c r="AO22" i="12" a="1"/>
  <c r="AO22" i="12" s="1"/>
  <c r="S22" i="12" a="1"/>
  <c r="S22" i="12" s="1"/>
  <c r="X22" i="12" l="1" a="1"/>
  <c r="X22" i="12" s="1"/>
  <c r="T22" i="12" a="1"/>
  <c r="T22" i="12" s="1"/>
  <c r="H45" i="20" l="1"/>
  <c r="H43" i="20"/>
  <c r="I42" i="20"/>
  <c r="H42" i="20"/>
  <c r="I44" i="20"/>
  <c r="H44" i="20"/>
  <c r="I45" i="20"/>
  <c r="I43" i="20"/>
  <c r="J44" i="20"/>
  <c r="J45" i="20"/>
  <c r="J43" i="20"/>
  <c r="J42" i="20"/>
  <c r="AB22" i="12" a="1"/>
  <c r="AB22" i="12" s="1"/>
  <c r="Z22" i="12" a="1"/>
  <c r="Z22" i="12" s="1"/>
  <c r="V22" i="12" a="1"/>
  <c r="V22" i="12" s="1"/>
  <c r="Y22" i="12" a="1"/>
  <c r="U22" i="12" a="1"/>
  <c r="U22" i="12" s="1"/>
  <c r="W22" i="12" l="1" a="1"/>
  <c r="W22" i="12" s="1"/>
  <c r="AA23" i="12"/>
  <c r="AA24" i="12"/>
  <c r="AA25" i="12"/>
  <c r="Y22" i="12"/>
  <c r="AA22" i="12" s="1"/>
  <c r="AC22" i="12" s="1" a="1"/>
  <c r="AC22" i="12" s="1"/>
  <c r="AJ22" i="12" l="1" a="1"/>
  <c r="AJ22" i="12" s="1"/>
  <c r="BK22" i="12" s="1"/>
  <c r="I26" i="12" s="1"/>
  <c r="AI22" i="12" a="1"/>
  <c r="AI22" i="12" s="1"/>
  <c r="BI22" i="12" s="1" a="1"/>
  <c r="BI22" i="12" s="1"/>
  <c r="AK22" i="12" a="1"/>
  <c r="AK22" i="12" s="1"/>
  <c r="AS22" i="12" s="1" a="1"/>
  <c r="AS22" i="12" s="1"/>
  <c r="AZ22" i="12" l="1" a="1"/>
  <c r="AZ22" i="12" s="1"/>
  <c r="BG22" i="12" s="1" a="1"/>
  <c r="BG22" i="12" s="1"/>
  <c r="E26" i="12" s="1" a="1"/>
  <c r="BB22" i="12" a="1"/>
  <c r="BF23" i="12" l="1"/>
  <c r="BB22" i="12"/>
  <c r="BF22" i="12" s="1"/>
  <c r="BF24" i="12"/>
  <c r="E26" i="12"/>
  <c r="AH26" i="12" a="1"/>
  <c r="AH26" i="12" s="1"/>
  <c r="BJ22" i="12" l="1" a="1"/>
  <c r="H27" i="12" s="1"/>
  <c r="I49" i="20" l="1"/>
  <c r="I47" i="20"/>
  <c r="H49" i="20"/>
  <c r="H47" i="20"/>
  <c r="I46" i="20"/>
  <c r="H46" i="20"/>
  <c r="I48" i="20"/>
  <c r="H48" i="20"/>
  <c r="J49" i="20"/>
  <c r="J47" i="20"/>
  <c r="J46" i="20"/>
  <c r="J48" i="20"/>
  <c r="H28" i="12"/>
  <c r="BJ22" i="12"/>
  <c r="H26" i="12" s="1"/>
  <c r="K26" i="12" s="1" a="1"/>
  <c r="K26" i="12" s="1"/>
  <c r="O26" i="12" s="1" a="1"/>
  <c r="O26" i="12" s="1"/>
  <c r="AO26" i="12" s="1" a="1"/>
  <c r="AO26" i="12" s="1"/>
  <c r="L46" i="20" l="1" a="1"/>
  <c r="AD26" i="12" a="1"/>
  <c r="AD26" i="12" s="1"/>
  <c r="S26" i="12" a="1"/>
  <c r="S26" i="12" s="1"/>
  <c r="X26" i="12" s="1" a="1"/>
  <c r="X26" i="12" s="1"/>
  <c r="Q47" i="20" l="1" a="1"/>
  <c r="Q47" i="20" s="1"/>
  <c r="R46" i="20" a="1"/>
  <c r="R46" i="20" s="1"/>
  <c r="S48" i="20" a="1"/>
  <c r="S48" i="20" s="1"/>
  <c r="P48" i="20" a="1"/>
  <c r="P48" i="20" s="1"/>
  <c r="S49" i="20" a="1"/>
  <c r="S49" i="20" s="1"/>
  <c r="P47" i="20" a="1"/>
  <c r="P47" i="20" s="1"/>
  <c r="Q49" i="20" a="1"/>
  <c r="Q49" i="20" s="1"/>
  <c r="R47" i="20" a="1"/>
  <c r="R47" i="20" s="1"/>
  <c r="L46" i="20"/>
  <c r="P46" i="20" s="1" a="1"/>
  <c r="P46" i="20" s="1"/>
  <c r="Q48" i="20" a="1"/>
  <c r="Q48" i="20" s="1"/>
  <c r="S47" i="20" a="1"/>
  <c r="S47" i="20" s="1"/>
  <c r="Q46" i="20" a="1"/>
  <c r="Q46" i="20" s="1"/>
  <c r="R48" i="20" a="1"/>
  <c r="R48" i="20" s="1"/>
  <c r="S46" i="20" a="1"/>
  <c r="S46" i="20" s="1"/>
  <c r="R49" i="20" a="1"/>
  <c r="R49" i="20" s="1"/>
  <c r="T26" i="12" a="1"/>
  <c r="T26" i="12" s="1"/>
  <c r="AB26" i="12" s="1" a="1"/>
  <c r="AB26" i="12" s="1"/>
  <c r="P49" i="20" l="1" a="1"/>
  <c r="P49" i="20" s="1"/>
  <c r="U46" i="20" s="1" a="1"/>
  <c r="Y26" i="12" a="1"/>
  <c r="AA29" i="12" s="1"/>
  <c r="U26" i="12" a="1"/>
  <c r="U26" i="12" s="1"/>
  <c r="Z26" i="12" a="1"/>
  <c r="Z26" i="12" s="1"/>
  <c r="V26" i="12" a="1"/>
  <c r="V26" i="12" s="1"/>
  <c r="AA49" i="20" l="1"/>
  <c r="AA48" i="20"/>
  <c r="AA47" i="20"/>
  <c r="U46" i="20"/>
  <c r="T46" i="20" a="1"/>
  <c r="T46" i="20" s="1"/>
  <c r="AA27" i="12"/>
  <c r="Y26" i="12"/>
  <c r="AA26" i="12" s="1"/>
  <c r="AA28" i="12"/>
  <c r="W26" i="12" a="1"/>
  <c r="W26" i="12" s="1"/>
  <c r="Y46" i="20" l="1" a="1"/>
  <c r="Y46" i="20" s="1"/>
  <c r="AB46" i="20" s="1" a="1"/>
  <c r="AB46" i="20" s="1"/>
  <c r="AA46" i="20"/>
  <c r="AD46" i="20" s="1" a="1"/>
  <c r="AD46" i="20" s="1"/>
  <c r="AC26" i="12" a="1"/>
  <c r="AC26" i="12" s="1"/>
  <c r="J53" i="20" l="1"/>
  <c r="J51" i="20"/>
  <c r="J50" i="20"/>
  <c r="J52" i="20"/>
  <c r="H52" i="20"/>
  <c r="I53" i="20"/>
  <c r="I51" i="20"/>
  <c r="H53" i="20"/>
  <c r="H51" i="20"/>
  <c r="I50" i="20"/>
  <c r="H50" i="20"/>
  <c r="I52" i="20"/>
  <c r="AI26" i="12" a="1"/>
  <c r="AI26" i="12" s="1"/>
  <c r="BI26" i="12" s="1" a="1"/>
  <c r="BI26" i="12" s="1"/>
  <c r="AJ26" i="12" a="1"/>
  <c r="AJ26" i="12" s="1"/>
  <c r="BK26" i="12" s="1"/>
  <c r="I30" i="12" s="1"/>
  <c r="AK26" i="12" a="1"/>
  <c r="AK26" i="12" s="1"/>
  <c r="AS26" i="12" s="1" a="1"/>
  <c r="AS26" i="12" s="1"/>
  <c r="L50" i="20" l="1" a="1"/>
  <c r="BB26" i="12" a="1"/>
  <c r="AZ26" i="12" a="1"/>
  <c r="AZ26" i="12" s="1"/>
  <c r="BG26" i="12" s="1" a="1"/>
  <c r="BG26" i="12" s="1"/>
  <c r="E30" i="12" s="1" a="1"/>
  <c r="Q51" i="20" l="1" a="1"/>
  <c r="Q51" i="20" s="1"/>
  <c r="Q50" i="20" a="1"/>
  <c r="Q50" i="20" s="1"/>
  <c r="P52" i="20" a="1"/>
  <c r="P52" i="20" s="1"/>
  <c r="R50" i="20" a="1"/>
  <c r="R50" i="20" s="1"/>
  <c r="S53" i="20" a="1"/>
  <c r="S53" i="20" s="1"/>
  <c r="P51" i="20" a="1"/>
  <c r="P51" i="20" s="1"/>
  <c r="S52" i="20" a="1"/>
  <c r="S52" i="20" s="1"/>
  <c r="Q53" i="20" a="1"/>
  <c r="Q53" i="20" s="1"/>
  <c r="R51" i="20" a="1"/>
  <c r="R51" i="20" s="1"/>
  <c r="L50" i="20"/>
  <c r="P50" i="20" s="1" a="1"/>
  <c r="P50" i="20" s="1"/>
  <c r="R52" i="20" a="1"/>
  <c r="R52" i="20" s="1"/>
  <c r="Q52" i="20" a="1"/>
  <c r="Q52" i="20" s="1"/>
  <c r="S51" i="20" a="1"/>
  <c r="S51" i="20" s="1"/>
  <c r="S50" i="20" a="1"/>
  <c r="S50" i="20" s="1"/>
  <c r="R53" i="20" a="1"/>
  <c r="R53" i="20" s="1"/>
  <c r="E30" i="12"/>
  <c r="AH30" i="12" a="1"/>
  <c r="AH30" i="12" s="1"/>
  <c r="BF28" i="12"/>
  <c r="BB26" i="12"/>
  <c r="BF26" i="12" s="1"/>
  <c r="BF27" i="12"/>
  <c r="P53" i="20" l="1" a="1"/>
  <c r="P53" i="20" s="1"/>
  <c r="U50" i="20" s="1" a="1"/>
  <c r="BJ26" i="12" a="1"/>
  <c r="AA53" i="20" l="1"/>
  <c r="AA52" i="20"/>
  <c r="AA51" i="20"/>
  <c r="U50" i="20"/>
  <c r="T50" i="20" a="1"/>
  <c r="T50" i="20" s="1"/>
  <c r="H31" i="12"/>
  <c r="BJ26" i="12"/>
  <c r="H30" i="12" s="1"/>
  <c r="K30" i="12" s="1" a="1"/>
  <c r="K30" i="12" s="1"/>
  <c r="O30" i="12" s="1" a="1"/>
  <c r="O30" i="12" s="1"/>
  <c r="AO30" i="12" s="1" a="1"/>
  <c r="AO30" i="12" s="1"/>
  <c r="H32" i="12"/>
  <c r="Y50" i="20" l="1" a="1"/>
  <c r="Y50" i="20" s="1"/>
  <c r="AB50" i="20" s="1" a="1"/>
  <c r="AB50" i="20" s="1"/>
  <c r="AA50" i="20"/>
  <c r="AD50" i="20" s="1" a="1"/>
  <c r="AD50" i="20" s="1"/>
  <c r="S30" i="12" a="1"/>
  <c r="S30" i="12" s="1"/>
  <c r="X30" i="12" s="1" a="1"/>
  <c r="X30" i="12" s="1"/>
  <c r="AD30" i="12" a="1"/>
  <c r="AD30" i="12" s="1"/>
  <c r="H56" i="20" l="1"/>
  <c r="H57" i="20"/>
  <c r="I56" i="20"/>
  <c r="I55" i="20"/>
  <c r="H55" i="20"/>
  <c r="I54" i="20"/>
  <c r="I57" i="20"/>
  <c r="H54" i="20"/>
  <c r="J56" i="20"/>
  <c r="J57" i="20"/>
  <c r="J55" i="20"/>
  <c r="J54" i="20"/>
  <c r="T30" i="12" a="1"/>
  <c r="T30" i="12" s="1"/>
  <c r="Z30" i="12" s="1" a="1"/>
  <c r="Z30" i="12" s="1"/>
  <c r="L54" i="20" l="1" a="1"/>
  <c r="AB30" i="12" a="1"/>
  <c r="AB30" i="12" s="1"/>
  <c r="Y30" i="12" a="1"/>
  <c r="V30" i="12" a="1"/>
  <c r="V30" i="12" s="1"/>
  <c r="U30" i="12" a="1"/>
  <c r="U30" i="12" s="1"/>
  <c r="W30" i="12" s="1" a="1"/>
  <c r="W30" i="12" s="1"/>
  <c r="AA33" i="12"/>
  <c r="AA32" i="12"/>
  <c r="Y30" i="12"/>
  <c r="AA30" i="12" s="1"/>
  <c r="AA31" i="12"/>
  <c r="Q55" i="20" l="1" a="1"/>
  <c r="Q55" i="20" s="1"/>
  <c r="R54" i="20" a="1"/>
  <c r="R54" i="20" s="1"/>
  <c r="S56" i="20" a="1"/>
  <c r="S56" i="20" s="1"/>
  <c r="S57" i="20" a="1"/>
  <c r="S57" i="20" s="1"/>
  <c r="P55" i="20" a="1"/>
  <c r="P55" i="20" s="1"/>
  <c r="Q54" i="20" a="1"/>
  <c r="Q54" i="20" s="1"/>
  <c r="Q57" i="20" a="1"/>
  <c r="Q57" i="20" s="1"/>
  <c r="R55" i="20" a="1"/>
  <c r="R55" i="20" s="1"/>
  <c r="L54" i="20"/>
  <c r="P54" i="20" s="1" a="1"/>
  <c r="P54" i="20" s="1"/>
  <c r="S55" i="20" a="1"/>
  <c r="S55" i="20" s="1"/>
  <c r="S54" i="20" a="1"/>
  <c r="S54" i="20" s="1"/>
  <c r="Q56" i="20" a="1"/>
  <c r="Q56" i="20" s="1"/>
  <c r="R57" i="20" a="1"/>
  <c r="R57" i="20" s="1"/>
  <c r="R56" i="20" a="1"/>
  <c r="R56" i="20" s="1"/>
  <c r="AC30" i="12" a="1"/>
  <c r="AC30" i="12" s="1"/>
  <c r="P56" i="20" l="1" a="1"/>
  <c r="P56" i="20" s="1"/>
  <c r="U54" i="20" s="1" a="1"/>
  <c r="P57" i="20" a="1"/>
  <c r="P57" i="20" s="1"/>
  <c r="AJ30" i="12" a="1"/>
  <c r="AJ30" i="12" s="1"/>
  <c r="BK30" i="12" s="1"/>
  <c r="I34" i="12" s="1"/>
  <c r="AI30" i="12" a="1"/>
  <c r="AI30" i="12" s="1"/>
  <c r="BI30" i="12" s="1" a="1"/>
  <c r="BI30" i="12" s="1"/>
  <c r="AK30" i="12" a="1"/>
  <c r="AK30" i="12" s="1"/>
  <c r="AS30" i="12" s="1" a="1"/>
  <c r="AS30" i="12" s="1"/>
  <c r="AA57" i="20" l="1"/>
  <c r="AA56" i="20"/>
  <c r="AA55" i="20"/>
  <c r="U54" i="20"/>
  <c r="T54" i="20" a="1"/>
  <c r="T54" i="20" s="1"/>
  <c r="BB30" i="12" a="1"/>
  <c r="AZ30" i="12" a="1"/>
  <c r="AZ30" i="12" s="1"/>
  <c r="BG30" i="12" s="1" a="1"/>
  <c r="BG30" i="12" s="1"/>
  <c r="E34" i="12" s="1" a="1"/>
  <c r="Y54" i="20" l="1" a="1"/>
  <c r="Y54" i="20" s="1"/>
  <c r="AB54" i="20" s="1" a="1"/>
  <c r="AB54" i="20" s="1"/>
  <c r="AA54" i="20"/>
  <c r="AD54" i="20" s="1" a="1"/>
  <c r="AD54" i="20" s="1"/>
  <c r="E34" i="12"/>
  <c r="AH34" i="12" a="1"/>
  <c r="AH34" i="12" s="1"/>
  <c r="BF32" i="12"/>
  <c r="BF31" i="12"/>
  <c r="BB30" i="12"/>
  <c r="BF30" i="12" s="1"/>
  <c r="BJ30" i="12" s="1" a="1"/>
  <c r="H61" i="20" l="1"/>
  <c r="H59" i="20"/>
  <c r="I58" i="20"/>
  <c r="H60" i="20"/>
  <c r="I61" i="20"/>
  <c r="I60" i="20"/>
  <c r="I59" i="20"/>
  <c r="H58" i="20"/>
  <c r="J60" i="20"/>
  <c r="J59" i="20"/>
  <c r="J58" i="20"/>
  <c r="J61" i="20"/>
  <c r="BJ30" i="12"/>
  <c r="H34" i="12" s="1"/>
  <c r="H35" i="12"/>
  <c r="H36" i="12"/>
  <c r="K34" i="12" a="1"/>
  <c r="K34" i="12" s="1"/>
  <c r="O34" i="12" s="1" a="1"/>
  <c r="O34" i="12" s="1"/>
  <c r="L58" i="20" l="1" a="1"/>
  <c r="AD34" i="12" a="1"/>
  <c r="AD34" i="12" s="1"/>
  <c r="AO34" i="12" a="1"/>
  <c r="AO34" i="12" s="1"/>
  <c r="S34" i="12" a="1"/>
  <c r="S34" i="12" s="1"/>
  <c r="Q59" i="20" l="1" a="1"/>
  <c r="Q59" i="20" s="1"/>
  <c r="R58" i="20" a="1"/>
  <c r="R58" i="20" s="1"/>
  <c r="S60" i="20" a="1"/>
  <c r="S60" i="20" s="1"/>
  <c r="Q58" i="20" a="1"/>
  <c r="Q58" i="20" s="1"/>
  <c r="S61" i="20" a="1"/>
  <c r="S61" i="20" s="1"/>
  <c r="P59" i="20" a="1"/>
  <c r="P59" i="20" s="1"/>
  <c r="Q61" i="20" a="1"/>
  <c r="Q61" i="20" s="1"/>
  <c r="R59" i="20" a="1"/>
  <c r="R59" i="20" s="1"/>
  <c r="L58" i="20"/>
  <c r="P58" i="20" s="1" a="1"/>
  <c r="P58" i="20" s="1"/>
  <c r="R61" i="20" a="1"/>
  <c r="R61" i="20" s="1"/>
  <c r="R60" i="20" a="1"/>
  <c r="R60" i="20" s="1"/>
  <c r="Q60" i="20" a="1"/>
  <c r="Q60" i="20" s="1"/>
  <c r="S59" i="20" a="1"/>
  <c r="S59" i="20" s="1"/>
  <c r="S58" i="20" a="1"/>
  <c r="S58" i="20" s="1"/>
  <c r="X34" i="12" a="1"/>
  <c r="X34" i="12" s="1"/>
  <c r="T34" i="12" a="1"/>
  <c r="T34" i="12" s="1"/>
  <c r="P60" i="20" l="1" a="1"/>
  <c r="P60" i="20" s="1"/>
  <c r="U58" i="20" s="1" a="1"/>
  <c r="P61" i="20" a="1"/>
  <c r="P61" i="20" s="1"/>
  <c r="AB34" i="12" a="1"/>
  <c r="AB34" i="12" s="1"/>
  <c r="Z34" i="12" a="1"/>
  <c r="Z34" i="12" s="1"/>
  <c r="V34" i="12" a="1"/>
  <c r="V34" i="12" s="1"/>
  <c r="Y34" i="12" a="1"/>
  <c r="U34" i="12" a="1"/>
  <c r="U34" i="12" s="1"/>
  <c r="AA61" i="20" l="1"/>
  <c r="AA60" i="20"/>
  <c r="AA59" i="20"/>
  <c r="U58" i="20"/>
  <c r="T58" i="20" a="1"/>
  <c r="T58" i="20" s="1"/>
  <c r="W34" i="12" a="1"/>
  <c r="W34" i="12" s="1"/>
  <c r="AA35" i="12"/>
  <c r="AA36" i="12"/>
  <c r="AA37" i="12"/>
  <c r="Y34" i="12"/>
  <c r="AA34" i="12" s="1"/>
  <c r="AC34" i="12" s="1" a="1"/>
  <c r="AC34" i="12" s="1"/>
  <c r="Y58" i="20" l="1" a="1"/>
  <c r="Y58" i="20" s="1"/>
  <c r="AB58" i="20" s="1" a="1"/>
  <c r="AB58" i="20" s="1"/>
  <c r="AA58" i="20"/>
  <c r="AD58" i="20" s="1" a="1"/>
  <c r="AD58" i="20" s="1"/>
  <c r="AJ34" i="12" a="1"/>
  <c r="AJ34" i="12" s="1"/>
  <c r="BK34" i="12" s="1"/>
  <c r="I38" i="12" s="1"/>
  <c r="AI34" i="12" a="1"/>
  <c r="AI34" i="12" s="1"/>
  <c r="BI34" i="12" s="1" a="1"/>
  <c r="BI34" i="12" s="1"/>
  <c r="AK34" i="12" a="1"/>
  <c r="AK34" i="12" s="1"/>
  <c r="AS34" i="12" s="1" a="1"/>
  <c r="AS34" i="12" s="1"/>
  <c r="H65" i="20" l="1"/>
  <c r="H63" i="20"/>
  <c r="I62" i="20"/>
  <c r="I65" i="20"/>
  <c r="I64" i="20"/>
  <c r="H64" i="20"/>
  <c r="I63" i="20"/>
  <c r="H62" i="20"/>
  <c r="J65" i="20"/>
  <c r="J63" i="20"/>
  <c r="J64" i="20"/>
  <c r="J62" i="20"/>
  <c r="AZ34" i="12" a="1"/>
  <c r="AZ34" i="12" s="1"/>
  <c r="BG34" i="12" s="1" a="1"/>
  <c r="BG34" i="12" s="1"/>
  <c r="E38" i="12" s="1" a="1"/>
  <c r="BB34" i="12" a="1"/>
  <c r="L62" i="20" l="1" a="1"/>
  <c r="BF35" i="12"/>
  <c r="BB34" i="12"/>
  <c r="BF34" i="12" s="1"/>
  <c r="BJ34" i="12" s="1" a="1"/>
  <c r="BF36" i="12"/>
  <c r="E38" i="12"/>
  <c r="AH38" i="12" a="1"/>
  <c r="AH38" i="12" s="1"/>
  <c r="Q63" i="20" l="1" a="1"/>
  <c r="Q63" i="20" s="1"/>
  <c r="Q62" i="20" a="1"/>
  <c r="Q62" i="20" s="1"/>
  <c r="P64" i="20" a="1"/>
  <c r="P64" i="20" s="1"/>
  <c r="R62" i="20" a="1"/>
  <c r="R62" i="20" s="1"/>
  <c r="S64" i="20" a="1"/>
  <c r="S64" i="20" s="1"/>
  <c r="S65" i="20" a="1"/>
  <c r="S65" i="20" s="1"/>
  <c r="P63" i="20" a="1"/>
  <c r="P63" i="20" s="1"/>
  <c r="Q65" i="20" a="1"/>
  <c r="Q65" i="20" s="1"/>
  <c r="R63" i="20" a="1"/>
  <c r="R63" i="20" s="1"/>
  <c r="L62" i="20"/>
  <c r="P62" i="20" s="1" a="1"/>
  <c r="P62" i="20" s="1"/>
  <c r="S62" i="20" a="1"/>
  <c r="S62" i="20" s="1"/>
  <c r="R64" i="20" a="1"/>
  <c r="R64" i="20" s="1"/>
  <c r="Q64" i="20" a="1"/>
  <c r="Q64" i="20" s="1"/>
  <c r="S63" i="20" a="1"/>
  <c r="S63" i="20" s="1"/>
  <c r="R65" i="20" a="1"/>
  <c r="R65" i="20" s="1"/>
  <c r="K38" i="12" a="1"/>
  <c r="K38" i="12" s="1"/>
  <c r="O38" i="12" s="1" a="1"/>
  <c r="O38" i="12" s="1"/>
  <c r="H39" i="12"/>
  <c r="BJ34" i="12"/>
  <c r="H38" i="12" s="1"/>
  <c r="H40" i="12"/>
  <c r="P65" i="20" l="1" a="1"/>
  <c r="P65" i="20" s="1"/>
  <c r="U62" i="20" s="1" a="1"/>
  <c r="AO38" i="12" a="1"/>
  <c r="AO38" i="12" s="1"/>
  <c r="AD38" i="12" a="1"/>
  <c r="AD38" i="12" s="1"/>
  <c r="S38" i="12" a="1"/>
  <c r="S38" i="12" s="1"/>
  <c r="AA65" i="20" l="1"/>
  <c r="AA64" i="20"/>
  <c r="AA63" i="20"/>
  <c r="U62" i="20"/>
  <c r="T62" i="20" a="1"/>
  <c r="T62" i="20" s="1"/>
  <c r="X38" i="12" a="1"/>
  <c r="X38" i="12" s="1"/>
  <c r="T38" i="12" a="1"/>
  <c r="T38" i="12" s="1"/>
  <c r="Y62" i="20" l="1" a="1"/>
  <c r="Y62" i="20" s="1"/>
  <c r="AB62" i="20" s="1" a="1"/>
  <c r="AB62" i="20" s="1"/>
  <c r="AA62" i="20"/>
  <c r="AD62" i="20" s="1" a="1"/>
  <c r="AD62" i="20" s="1"/>
  <c r="AB38" i="12" a="1"/>
  <c r="AB38" i="12" s="1"/>
  <c r="Z38" i="12" a="1"/>
  <c r="Z38" i="12" s="1"/>
  <c r="V38" i="12" a="1"/>
  <c r="V38" i="12" s="1"/>
  <c r="Y38" i="12" a="1"/>
  <c r="U38" i="12" a="1"/>
  <c r="U38" i="12" s="1"/>
  <c r="W38" i="12" s="1" a="1"/>
  <c r="W38" i="12" s="1"/>
  <c r="J69" i="20" l="1"/>
  <c r="J67" i="20"/>
  <c r="J68" i="20"/>
  <c r="J66" i="20"/>
  <c r="H68" i="20"/>
  <c r="H69" i="20"/>
  <c r="H67" i="20"/>
  <c r="I66" i="20"/>
  <c r="I69" i="20"/>
  <c r="I68" i="20"/>
  <c r="I67" i="20"/>
  <c r="H66" i="20"/>
  <c r="AA41" i="12"/>
  <c r="AA40" i="12"/>
  <c r="Y38" i="12"/>
  <c r="AA38" i="12" s="1"/>
  <c r="AA39" i="12"/>
  <c r="L66" i="20" l="1" a="1"/>
  <c r="AC38" i="12" a="1"/>
  <c r="AC38" i="12" s="1"/>
  <c r="Q67" i="20" l="1" a="1"/>
  <c r="Q67" i="20" s="1"/>
  <c r="S68" i="20" a="1"/>
  <c r="S68" i="20" s="1"/>
  <c r="P68" i="20" a="1"/>
  <c r="P68" i="20" s="1"/>
  <c r="R66" i="20" a="1"/>
  <c r="R66" i="20" s="1"/>
  <c r="Q66" i="20" a="1"/>
  <c r="Q66" i="20" s="1"/>
  <c r="S69" i="20" a="1"/>
  <c r="S69" i="20" s="1"/>
  <c r="P67" i="20" a="1"/>
  <c r="P67" i="20" s="1"/>
  <c r="Q69" i="20" a="1"/>
  <c r="Q69" i="20" s="1"/>
  <c r="R67" i="20" a="1"/>
  <c r="R67" i="20" s="1"/>
  <c r="L66" i="20"/>
  <c r="P66" i="20" s="1" a="1"/>
  <c r="P66" i="20" s="1"/>
  <c r="R68" i="20" a="1"/>
  <c r="R68" i="20" s="1"/>
  <c r="R69" i="20" a="1"/>
  <c r="R69" i="20" s="1"/>
  <c r="Q68" i="20" a="1"/>
  <c r="Q68" i="20" s="1"/>
  <c r="S67" i="20" a="1"/>
  <c r="S67" i="20" s="1"/>
  <c r="S66" i="20" a="1"/>
  <c r="S66" i="20" s="1"/>
  <c r="AI38" i="12" a="1"/>
  <c r="AI38" i="12" s="1"/>
  <c r="BI38" i="12" s="1" a="1"/>
  <c r="BI38" i="12" s="1"/>
  <c r="AJ38" i="12" a="1"/>
  <c r="AJ38" i="12" s="1"/>
  <c r="BK38" i="12" s="1"/>
  <c r="I42" i="12" s="1"/>
  <c r="AK38" i="12" a="1"/>
  <c r="AK38" i="12" s="1"/>
  <c r="AS38" i="12" s="1" a="1"/>
  <c r="AS38" i="12" s="1"/>
  <c r="P69" i="20" l="1" a="1"/>
  <c r="P69" i="20" s="1"/>
  <c r="U66" i="20" s="1" a="1"/>
  <c r="BB38" i="12" a="1"/>
  <c r="AZ38" i="12" a="1"/>
  <c r="AZ38" i="12" s="1"/>
  <c r="BG38" i="12" s="1" a="1"/>
  <c r="BG38" i="12" s="1"/>
  <c r="E42" i="12" s="1" a="1"/>
  <c r="AA69" i="20" l="1"/>
  <c r="AA68" i="20"/>
  <c r="AA67" i="20"/>
  <c r="U66" i="20"/>
  <c r="T66" i="20" a="1"/>
  <c r="T66" i="20" s="1"/>
  <c r="AH42" i="12" a="1"/>
  <c r="AH42" i="12" s="1"/>
  <c r="E42" i="12"/>
  <c r="BF39" i="12"/>
  <c r="BB38" i="12"/>
  <c r="BF38" i="12" s="1"/>
  <c r="BJ38" i="12" s="1" a="1"/>
  <c r="BF40" i="12"/>
  <c r="Y66" i="20" l="1" a="1"/>
  <c r="Y66" i="20" s="1"/>
  <c r="AB66" i="20" s="1" a="1"/>
  <c r="AB66" i="20" s="1"/>
  <c r="AA66" i="20"/>
  <c r="AD66" i="20" s="1" a="1"/>
  <c r="AD66" i="20" s="1"/>
  <c r="H43" i="12"/>
  <c r="BJ38" i="12"/>
  <c r="H42" i="12" s="1"/>
  <c r="H44" i="12"/>
  <c r="J72" i="20" l="1"/>
  <c r="J73" i="20"/>
  <c r="J71" i="20"/>
  <c r="J70" i="20"/>
  <c r="I72" i="20"/>
  <c r="H72" i="20"/>
  <c r="H73" i="20"/>
  <c r="H70" i="20"/>
  <c r="I71" i="20"/>
  <c r="H71" i="20"/>
  <c r="I70" i="20"/>
  <c r="I73" i="20"/>
  <c r="K42" i="12" a="1"/>
  <c r="K42" i="12" s="1"/>
  <c r="O42" i="12" s="1" a="1"/>
  <c r="O42" i="12" s="1"/>
  <c r="L70" i="20" l="1" a="1"/>
  <c r="AO42" i="12" a="1"/>
  <c r="AO42" i="12" s="1"/>
  <c r="AD42" i="12" a="1"/>
  <c r="AD42" i="12" s="1"/>
  <c r="S42" i="12" a="1"/>
  <c r="S42" i="12" s="1"/>
  <c r="Q71" i="20" l="1" a="1"/>
  <c r="Q71" i="20" s="1"/>
  <c r="Q70" i="20" a="1"/>
  <c r="Q70" i="20" s="1"/>
  <c r="R70" i="20" a="1"/>
  <c r="R70" i="20" s="1"/>
  <c r="S73" i="20" a="1"/>
  <c r="S73" i="20" s="1"/>
  <c r="P71" i="20" a="1"/>
  <c r="P71" i="20" s="1"/>
  <c r="S72" i="20" a="1"/>
  <c r="S72" i="20" s="1"/>
  <c r="Q73" i="20" a="1"/>
  <c r="Q73" i="20" s="1"/>
  <c r="R71" i="20" a="1"/>
  <c r="R71" i="20" s="1"/>
  <c r="L70" i="20"/>
  <c r="P70" i="20" s="1" a="1"/>
  <c r="P70" i="20" s="1"/>
  <c r="Q72" i="20" a="1"/>
  <c r="Q72" i="20" s="1"/>
  <c r="S70" i="20" a="1"/>
  <c r="S70" i="20" s="1"/>
  <c r="R73" i="20" a="1"/>
  <c r="R73" i="20" s="1"/>
  <c r="R72" i="20" a="1"/>
  <c r="R72" i="20" s="1"/>
  <c r="S71" i="20" a="1"/>
  <c r="S71" i="20" s="1"/>
  <c r="X42" i="12" a="1"/>
  <c r="X42" i="12" s="1"/>
  <c r="T42" i="12" a="1"/>
  <c r="T42" i="12" s="1"/>
  <c r="P72" i="20" l="1" a="1"/>
  <c r="P72" i="20" s="1"/>
  <c r="P73" i="20" a="1"/>
  <c r="P73" i="20" s="1"/>
  <c r="U70" i="20" s="1" a="1"/>
  <c r="Z42" i="12" a="1"/>
  <c r="Z42" i="12" s="1"/>
  <c r="V42" i="12" a="1"/>
  <c r="V42" i="12" s="1"/>
  <c r="Y42" i="12" a="1"/>
  <c r="U42" i="12" a="1"/>
  <c r="U42" i="12" s="1"/>
  <c r="W42" i="12" s="1" a="1"/>
  <c r="W42" i="12" s="1"/>
  <c r="AB42" i="12" a="1"/>
  <c r="AB42" i="12" s="1"/>
  <c r="AA73" i="20" l="1"/>
  <c r="AA72" i="20"/>
  <c r="AA71" i="20"/>
  <c r="U70" i="20"/>
  <c r="T70" i="20" a="1"/>
  <c r="T70" i="20" s="1"/>
  <c r="AA45" i="12"/>
  <c r="AA44" i="12"/>
  <c r="Y42" i="12"/>
  <c r="AA42" i="12" s="1"/>
  <c r="AA43" i="12"/>
  <c r="Y70" i="20" l="1" a="1"/>
  <c r="Y70" i="20" s="1"/>
  <c r="AB70" i="20" s="1" a="1"/>
  <c r="AB70" i="20" s="1"/>
  <c r="AA70" i="20"/>
  <c r="AD70" i="20" s="1" a="1"/>
  <c r="AD70" i="20" s="1"/>
  <c r="AC42" i="12" a="1"/>
  <c r="AC42" i="12" s="1"/>
  <c r="H77" i="20" l="1"/>
  <c r="H75" i="20"/>
  <c r="I74" i="20"/>
  <c r="H74" i="20"/>
  <c r="I76" i="20"/>
  <c r="H76" i="20"/>
  <c r="I75" i="20"/>
  <c r="I77" i="20"/>
  <c r="J76" i="20"/>
  <c r="J74" i="20"/>
  <c r="J77" i="20"/>
  <c r="J75" i="20"/>
  <c r="AI42" i="12" a="1"/>
  <c r="AI42" i="12" s="1"/>
  <c r="BI42" i="12" s="1" a="1"/>
  <c r="BI42" i="12" s="1"/>
  <c r="AJ42" i="12" a="1"/>
  <c r="AJ42" i="12" s="1"/>
  <c r="BK42" i="12" s="1"/>
  <c r="I46" i="12" s="1"/>
  <c r="AK42" i="12" a="1"/>
  <c r="AK42" i="12" s="1"/>
  <c r="AS42" i="12" s="1" a="1"/>
  <c r="AS42" i="12" s="1"/>
  <c r="L74" i="20" l="1" a="1"/>
  <c r="BB42" i="12" a="1"/>
  <c r="AZ42" i="12" a="1"/>
  <c r="AZ42" i="12" s="1"/>
  <c r="BG42" i="12" s="1" a="1"/>
  <c r="BG42" i="12" s="1"/>
  <c r="E46" i="12" s="1" a="1"/>
  <c r="Q75" i="20" l="1" a="1"/>
  <c r="Q75" i="20" s="1"/>
  <c r="R74" i="20" a="1"/>
  <c r="R74" i="20" s="1"/>
  <c r="S76" i="20" a="1"/>
  <c r="S76" i="20" s="1"/>
  <c r="S77" i="20" a="1"/>
  <c r="S77" i="20" s="1"/>
  <c r="P75" i="20" a="1"/>
  <c r="P75" i="20" s="1"/>
  <c r="Q74" i="20" a="1"/>
  <c r="Q74" i="20" s="1"/>
  <c r="Q77" i="20" a="1"/>
  <c r="Q77" i="20" s="1"/>
  <c r="R75" i="20" a="1"/>
  <c r="R75" i="20" s="1"/>
  <c r="L74" i="20"/>
  <c r="P74" i="20" s="1" a="1"/>
  <c r="P74" i="20" s="1"/>
  <c r="Q76" i="20" a="1"/>
  <c r="Q76" i="20" s="1"/>
  <c r="S74" i="20" a="1"/>
  <c r="S74" i="20" s="1"/>
  <c r="S75" i="20" a="1"/>
  <c r="S75" i="20" s="1"/>
  <c r="R77" i="20" a="1"/>
  <c r="R77" i="20" s="1"/>
  <c r="R76" i="20" a="1"/>
  <c r="R76" i="20" s="1"/>
  <c r="AH46" i="12" a="1"/>
  <c r="AH46" i="12" s="1"/>
  <c r="E46" i="12"/>
  <c r="BF44" i="12"/>
  <c r="BF43" i="12"/>
  <c r="BB42" i="12"/>
  <c r="BF42" i="12" s="1"/>
  <c r="BJ42" i="12" s="1" a="1"/>
  <c r="P76" i="20" l="1" a="1"/>
  <c r="P76" i="20" s="1"/>
  <c r="U74" i="20" s="1" a="1"/>
  <c r="P77" i="20" a="1"/>
  <c r="P77" i="20" s="1"/>
  <c r="H48" i="12"/>
  <c r="H47" i="12"/>
  <c r="BJ42" i="12"/>
  <c r="H46" i="12" s="1"/>
  <c r="K46" i="12" a="1"/>
  <c r="K46" i="12" s="1"/>
  <c r="O46" i="12" s="1" a="1"/>
  <c r="O46" i="12" s="1"/>
  <c r="AA77" i="20" l="1"/>
  <c r="AA76" i="20"/>
  <c r="AA75" i="20"/>
  <c r="U74" i="20"/>
  <c r="T74" i="20" a="1"/>
  <c r="T74" i="20" s="1"/>
  <c r="AD46" i="12" a="1"/>
  <c r="AD46" i="12" s="1"/>
  <c r="AO46" i="12" a="1"/>
  <c r="AO46" i="12" s="1"/>
  <c r="S46" i="12" a="1"/>
  <c r="S46" i="12" s="1"/>
  <c r="Y74" i="20" l="1" a="1"/>
  <c r="Y74" i="20" s="1"/>
  <c r="AB74" i="20" s="1" a="1"/>
  <c r="AB74" i="20" s="1"/>
  <c r="AA74" i="20"/>
  <c r="AD74" i="20" s="1" a="1"/>
  <c r="AD74" i="20" s="1"/>
  <c r="X46" i="12" a="1"/>
  <c r="X46" i="12" s="1"/>
  <c r="T46" i="12" a="1"/>
  <c r="T46" i="12" s="1"/>
  <c r="I81" i="20" l="1"/>
  <c r="I79" i="20"/>
  <c r="H81" i="20"/>
  <c r="H79" i="20"/>
  <c r="I78" i="20"/>
  <c r="H78" i="20"/>
  <c r="I80" i="20"/>
  <c r="H80" i="20"/>
  <c r="J81" i="20"/>
  <c r="J79" i="20"/>
  <c r="J78" i="20"/>
  <c r="J80" i="20"/>
  <c r="Y46" i="12" a="1"/>
  <c r="U46" i="12" a="1"/>
  <c r="U46" i="12" s="1"/>
  <c r="AB46" i="12" a="1"/>
  <c r="AB46" i="12" s="1"/>
  <c r="Z46" i="12" a="1"/>
  <c r="Z46" i="12" s="1"/>
  <c r="V46" i="12" a="1"/>
  <c r="V46" i="12" s="1"/>
  <c r="L78" i="20" l="1" a="1"/>
  <c r="W46" i="12" a="1"/>
  <c r="W46" i="12" s="1"/>
  <c r="AA48" i="12"/>
  <c r="Y46" i="12"/>
  <c r="AA46" i="12" s="1"/>
  <c r="AA47" i="12"/>
  <c r="AA49" i="12"/>
  <c r="Q79" i="20" l="1" a="1"/>
  <c r="Q79" i="20" s="1"/>
  <c r="R78" i="20" a="1"/>
  <c r="R78" i="20" s="1"/>
  <c r="Q78" i="20" a="1"/>
  <c r="Q78" i="20" s="1"/>
  <c r="S81" i="20" a="1"/>
  <c r="S81" i="20" s="1"/>
  <c r="P79" i="20" a="1"/>
  <c r="P79" i="20" s="1"/>
  <c r="S80" i="20" a="1"/>
  <c r="S80" i="20" s="1"/>
  <c r="Q81" i="20" a="1"/>
  <c r="Q81" i="20" s="1"/>
  <c r="R79" i="20" a="1"/>
  <c r="R79" i="20" s="1"/>
  <c r="L78" i="20"/>
  <c r="P78" i="20" s="1" a="1"/>
  <c r="P78" i="20" s="1"/>
  <c r="Q80" i="20" a="1"/>
  <c r="Q80" i="20" s="1"/>
  <c r="S78" i="20" a="1"/>
  <c r="S78" i="20" s="1"/>
  <c r="R81" i="20" a="1"/>
  <c r="R81" i="20" s="1"/>
  <c r="S79" i="20" a="1"/>
  <c r="S79" i="20" s="1"/>
  <c r="R80" i="20" a="1"/>
  <c r="R80" i="20" s="1"/>
  <c r="AC46" i="12" a="1"/>
  <c r="AC46" i="12" s="1"/>
  <c r="P80" i="20" l="1" a="1"/>
  <c r="P80" i="20" s="1"/>
  <c r="P81" i="20" a="1"/>
  <c r="P81" i="20" s="1"/>
  <c r="U78" i="20" s="1" a="1"/>
  <c r="AJ46" i="12" a="1"/>
  <c r="AJ46" i="12" s="1"/>
  <c r="BK46" i="12" s="1"/>
  <c r="I50" i="12" s="1"/>
  <c r="AI46" i="12" a="1"/>
  <c r="AI46" i="12" s="1"/>
  <c r="BI46" i="12" s="1" a="1"/>
  <c r="BI46" i="12" s="1"/>
  <c r="AK46" i="12" a="1"/>
  <c r="AK46" i="12" s="1"/>
  <c r="AS46" i="12" s="1" a="1"/>
  <c r="AS46" i="12" s="1"/>
  <c r="AA81" i="20" l="1"/>
  <c r="AA80" i="20"/>
  <c r="AA79" i="20"/>
  <c r="U78" i="20"/>
  <c r="T78" i="20" a="1"/>
  <c r="T78" i="20" s="1"/>
  <c r="AZ46" i="12" a="1"/>
  <c r="AZ46" i="12" s="1"/>
  <c r="BG46" i="12" s="1" a="1"/>
  <c r="BG46" i="12" s="1"/>
  <c r="E50" i="12" s="1" a="1"/>
  <c r="BB46" i="12" a="1"/>
  <c r="Y78" i="20" l="1" a="1"/>
  <c r="Y78" i="20" s="1"/>
  <c r="AB78" i="20" s="1" a="1"/>
  <c r="AB78" i="20" s="1"/>
  <c r="AA78" i="20"/>
  <c r="AD78" i="20" s="1" a="1"/>
  <c r="AD78" i="20" s="1"/>
  <c r="BF47" i="12"/>
  <c r="BB46" i="12"/>
  <c r="BF46" i="12" s="1"/>
  <c r="BJ46" i="12" s="1" a="1"/>
  <c r="BF48" i="12"/>
  <c r="E50" i="12"/>
  <c r="AH50" i="12" a="1"/>
  <c r="AH50" i="12" s="1"/>
  <c r="J85" i="20" l="1"/>
  <c r="J83" i="20"/>
  <c r="J82" i="20"/>
  <c r="J84" i="20"/>
  <c r="H84" i="20"/>
  <c r="I85" i="20"/>
  <c r="I83" i="20"/>
  <c r="H85" i="20"/>
  <c r="H83" i="20"/>
  <c r="I82" i="20"/>
  <c r="H82" i="20"/>
  <c r="I84" i="20"/>
  <c r="H51" i="12"/>
  <c r="H52" i="12"/>
  <c r="BJ46" i="12"/>
  <c r="H50" i="12" s="1"/>
  <c r="K50" i="12" s="1" a="1"/>
  <c r="K50" i="12" s="1"/>
  <c r="O50" i="12" s="1" a="1"/>
  <c r="O50" i="12" s="1"/>
  <c r="AO50" i="12" l="1" a="1"/>
  <c r="AO50" i="12" s="1"/>
  <c r="AD50" i="12" a="1"/>
  <c r="AD50" i="12" s="1"/>
  <c r="S50" i="12" a="1"/>
  <c r="S50" i="12" s="1"/>
  <c r="X50" i="12" l="1" a="1"/>
  <c r="X50" i="12" s="1"/>
  <c r="T50" i="12" a="1"/>
  <c r="T50" i="12" s="1"/>
  <c r="AB50" i="12" l="1" a="1"/>
  <c r="AB50" i="12" s="1"/>
  <c r="Z50" i="12" a="1"/>
  <c r="Z50" i="12" s="1"/>
  <c r="V50" i="12" a="1"/>
  <c r="V50" i="12" s="1"/>
  <c r="Y50" i="12" a="1"/>
  <c r="U50" i="12" a="1"/>
  <c r="U50" i="12" s="1"/>
  <c r="W50" i="12" s="1" a="1"/>
  <c r="W50" i="12" s="1"/>
  <c r="AA51" i="12" l="1"/>
  <c r="AA53" i="12"/>
  <c r="Y50" i="12"/>
  <c r="AA50" i="12" s="1"/>
  <c r="AC50" i="12" s="1" a="1"/>
  <c r="AC50" i="12" s="1"/>
  <c r="AA52" i="12"/>
  <c r="AJ50" i="12" l="1" a="1"/>
  <c r="AJ50" i="12" s="1"/>
  <c r="BK50" i="12" s="1"/>
  <c r="I54" i="12" s="1"/>
  <c r="AI50" i="12" a="1"/>
  <c r="AI50" i="12" s="1"/>
  <c r="BI50" i="12" s="1" a="1"/>
  <c r="BI50" i="12" s="1"/>
  <c r="AK50" i="12" a="1"/>
  <c r="AK50" i="12" s="1"/>
  <c r="AS50" i="12" s="1" a="1"/>
  <c r="AS50" i="12" s="1"/>
  <c r="I88" i="20" l="1"/>
  <c r="H88" i="20"/>
  <c r="I89" i="20"/>
  <c r="I87" i="20"/>
  <c r="H89" i="20"/>
  <c r="I86" i="20"/>
  <c r="H87" i="20"/>
  <c r="H86" i="20"/>
  <c r="J88" i="20"/>
  <c r="J89" i="20"/>
  <c r="J87" i="20"/>
  <c r="J86" i="20"/>
  <c r="BB50" i="12" a="1"/>
  <c r="AZ50" i="12" a="1"/>
  <c r="AZ50" i="12" s="1"/>
  <c r="BG50" i="12" s="1" a="1"/>
  <c r="BG50" i="12" s="1"/>
  <c r="E54" i="12" s="1" a="1"/>
  <c r="L86" i="20" l="1" a="1"/>
  <c r="E54" i="12"/>
  <c r="AH54" i="12" a="1"/>
  <c r="AH54" i="12" s="1"/>
  <c r="BF51" i="12"/>
  <c r="BB50" i="12"/>
  <c r="BF50" i="12" s="1"/>
  <c r="BF52" i="12"/>
  <c r="Q87" i="20" l="1" a="1"/>
  <c r="Q87" i="20" s="1"/>
  <c r="R86" i="20" a="1"/>
  <c r="R86" i="20" s="1"/>
  <c r="S89" i="20" a="1"/>
  <c r="S89" i="20" s="1"/>
  <c r="P87" i="20" a="1"/>
  <c r="P87" i="20" s="1"/>
  <c r="S88" i="20" a="1"/>
  <c r="S88" i="20" s="1"/>
  <c r="Q86" i="20" a="1"/>
  <c r="Q86" i="20" s="1"/>
  <c r="Q88" i="20" a="1"/>
  <c r="Q88" i="20" s="1"/>
  <c r="S86" i="20" a="1"/>
  <c r="S86" i="20" s="1"/>
  <c r="R88" i="20" a="1"/>
  <c r="R88" i="20" s="1"/>
  <c r="L86" i="20"/>
  <c r="P86" i="20" s="1" a="1"/>
  <c r="P86" i="20" s="1"/>
  <c r="R87" i="20" a="1"/>
  <c r="R87" i="20" s="1"/>
  <c r="S87" i="20" a="1"/>
  <c r="S87" i="20" s="1"/>
  <c r="R89" i="20" a="1"/>
  <c r="R89" i="20" s="1"/>
  <c r="Q89" i="20" a="1"/>
  <c r="Q89" i="20" s="1"/>
  <c r="BJ50" i="12" a="1"/>
  <c r="P88" i="20" l="1" a="1"/>
  <c r="P88" i="20" s="1"/>
  <c r="U86" i="20" s="1" a="1"/>
  <c r="P89" i="20" a="1"/>
  <c r="P89" i="20" s="1"/>
  <c r="T86" i="20" s="1" a="1"/>
  <c r="T86" i="20" s="1"/>
  <c r="H55" i="12"/>
  <c r="BJ50" i="12"/>
  <c r="H54" i="12" s="1"/>
  <c r="H56" i="12"/>
  <c r="AA89" i="20" l="1"/>
  <c r="AA88" i="20"/>
  <c r="AA87" i="20"/>
  <c r="U86" i="20"/>
  <c r="K54" i="12" a="1"/>
  <c r="K54" i="12" s="1"/>
  <c r="O54" i="12" s="1" a="1"/>
  <c r="O54" i="12" s="1"/>
  <c r="Y86" i="20" l="1" a="1"/>
  <c r="Y86" i="20" s="1"/>
  <c r="AB86" i="20" s="1" a="1"/>
  <c r="AB86" i="20" s="1"/>
  <c r="AA86" i="20"/>
  <c r="AD86" i="20" s="1" a="1"/>
  <c r="AD86" i="20" s="1"/>
  <c r="AO54" i="12" a="1"/>
  <c r="AO54" i="12" s="1"/>
  <c r="AD54" i="12" a="1"/>
  <c r="AD54" i="12" s="1"/>
  <c r="S54" i="12" a="1"/>
  <c r="S54" i="12" s="1"/>
  <c r="H93" i="20" l="1"/>
  <c r="H91" i="20"/>
  <c r="I90" i="20"/>
  <c r="H90" i="20"/>
  <c r="I92" i="20"/>
  <c r="H92" i="20"/>
  <c r="I93" i="20"/>
  <c r="I91" i="20"/>
  <c r="J92" i="20"/>
  <c r="J91" i="20"/>
  <c r="J90" i="20"/>
  <c r="J93" i="20"/>
  <c r="X54" i="12" a="1"/>
  <c r="X54" i="12" s="1"/>
  <c r="T54" i="12" a="1"/>
  <c r="T54" i="12" s="1"/>
  <c r="L90" i="20" l="1" a="1"/>
  <c r="AB54" i="12" a="1"/>
  <c r="AB54" i="12" s="1"/>
  <c r="Z54" i="12" a="1"/>
  <c r="Z54" i="12" s="1"/>
  <c r="V54" i="12" a="1"/>
  <c r="V54" i="12" s="1"/>
  <c r="Y54" i="12" a="1"/>
  <c r="U54" i="12" a="1"/>
  <c r="U54" i="12" s="1"/>
  <c r="W54" i="12" s="1" a="1"/>
  <c r="W54" i="12" s="1"/>
  <c r="Q91" i="20" l="1" a="1"/>
  <c r="Q91" i="20" s="1"/>
  <c r="R90" i="20" a="1"/>
  <c r="R90" i="20" s="1"/>
  <c r="S93" i="20" a="1"/>
  <c r="S93" i="20" s="1"/>
  <c r="P91" i="20" a="1"/>
  <c r="P91" i="20" s="1"/>
  <c r="S92" i="20" a="1"/>
  <c r="S92" i="20" s="1"/>
  <c r="Q90" i="20" a="1"/>
  <c r="Q90" i="20" s="1"/>
  <c r="Q92" i="20" a="1"/>
  <c r="Q92" i="20" s="1"/>
  <c r="S90" i="20" a="1"/>
  <c r="S90" i="20" s="1"/>
  <c r="S91" i="20" a="1"/>
  <c r="S91" i="20" s="1"/>
  <c r="L90" i="20"/>
  <c r="P90" i="20" s="1" a="1"/>
  <c r="P90" i="20" s="1"/>
  <c r="R93" i="20" a="1"/>
  <c r="R93" i="20" s="1"/>
  <c r="R91" i="20" a="1"/>
  <c r="R91" i="20" s="1"/>
  <c r="Q93" i="20" a="1"/>
  <c r="Q93" i="20" s="1"/>
  <c r="R92" i="20" a="1"/>
  <c r="R92" i="20" s="1"/>
  <c r="AA57" i="12"/>
  <c r="AA56" i="12"/>
  <c r="Y54" i="12"/>
  <c r="AA54" i="12" s="1"/>
  <c r="AA55" i="12"/>
  <c r="P92" i="20" l="1" a="1"/>
  <c r="P92" i="20" s="1"/>
  <c r="U90" i="20" s="1" a="1"/>
  <c r="P93" i="20" a="1"/>
  <c r="P93" i="20" s="1"/>
  <c r="AC54" i="12" a="1"/>
  <c r="AC54" i="12" s="1"/>
  <c r="AI54" i="12" s="1" a="1"/>
  <c r="AI54" i="12" s="1"/>
  <c r="BI54" i="12" s="1" a="1"/>
  <c r="BI54" i="12" s="1"/>
  <c r="AK54" i="12" a="1"/>
  <c r="AK54" i="12" s="1"/>
  <c r="AS54" i="12" s="1" a="1"/>
  <c r="AS54" i="12" s="1"/>
  <c r="AA93" i="20" l="1"/>
  <c r="AA92" i="20"/>
  <c r="AA91" i="20"/>
  <c r="U90" i="20"/>
  <c r="T90" i="20" a="1"/>
  <c r="T90" i="20" s="1"/>
  <c r="AJ54" i="12" a="1"/>
  <c r="AJ54" i="12" s="1"/>
  <c r="BK54" i="12" s="1"/>
  <c r="I58" i="12" s="1"/>
  <c r="BB54" i="12" a="1"/>
  <c r="AZ54" i="12" a="1"/>
  <c r="AZ54" i="12" s="1"/>
  <c r="BG54" i="12" s="1" a="1"/>
  <c r="BG54" i="12" s="1"/>
  <c r="E58" i="12" s="1" a="1"/>
  <c r="Y90" i="20" l="1" a="1"/>
  <c r="Y90" i="20" s="1"/>
  <c r="AB90" i="20" s="1" a="1"/>
  <c r="AB90" i="20" s="1"/>
  <c r="AA90" i="20"/>
  <c r="AD90" i="20" s="1" a="1"/>
  <c r="AD90" i="20" s="1"/>
  <c r="AH58" i="12" a="1"/>
  <c r="AH58" i="12" s="1"/>
  <c r="E58" i="12"/>
  <c r="BB54" i="12"/>
  <c r="BF54" i="12" s="1"/>
  <c r="BF56" i="12"/>
  <c r="BF55" i="12"/>
  <c r="H94" i="20" l="1"/>
  <c r="J94" i="20"/>
  <c r="H95" i="20"/>
  <c r="I94" i="20"/>
  <c r="I96" i="20"/>
  <c r="H96" i="20"/>
  <c r="J96" i="20"/>
  <c r="BJ54" i="12" a="1"/>
  <c r="H97" i="20" l="1"/>
  <c r="J95" i="20"/>
  <c r="I95" i="20"/>
  <c r="L94" i="20" s="1" a="1"/>
  <c r="J97" i="20"/>
  <c r="I97" i="20"/>
  <c r="BJ54" i="12"/>
  <c r="H58" i="12" s="1"/>
  <c r="H60" i="12"/>
  <c r="H59" i="12"/>
  <c r="Q95" i="20" l="1" a="1"/>
  <c r="Q95" i="20" s="1"/>
  <c r="S96" i="20" a="1"/>
  <c r="S96" i="20" s="1"/>
  <c r="Q94" i="20" a="1"/>
  <c r="Q94" i="20" s="1"/>
  <c r="R94" i="20" a="1"/>
  <c r="R94" i="20" s="1"/>
  <c r="S97" i="20" a="1"/>
  <c r="S97" i="20" s="1"/>
  <c r="P95" i="20" a="1"/>
  <c r="P95" i="20" s="1"/>
  <c r="Q96" i="20" a="1"/>
  <c r="Q96" i="20" s="1"/>
  <c r="S94" i="20" a="1"/>
  <c r="S94" i="20" s="1"/>
  <c r="R97" i="20" a="1"/>
  <c r="R97" i="20" s="1"/>
  <c r="R95" i="20" a="1"/>
  <c r="R95" i="20" s="1"/>
  <c r="L94" i="20"/>
  <c r="P94" i="20" s="1" a="1"/>
  <c r="P94" i="20" s="1"/>
  <c r="Q97" i="20" a="1"/>
  <c r="Q97" i="20" s="1"/>
  <c r="R96" i="20" a="1"/>
  <c r="R96" i="20" s="1"/>
  <c r="S95" i="20" a="1"/>
  <c r="S95" i="20" s="1"/>
  <c r="K58" i="12" a="1"/>
  <c r="K58" i="12" s="1"/>
  <c r="O58" i="12" s="1" a="1"/>
  <c r="O58" i="12" s="1"/>
  <c r="P96" i="20" l="1" a="1"/>
  <c r="P96" i="20" s="1"/>
  <c r="U94" i="20" s="1" a="1"/>
  <c r="P97" i="20" a="1"/>
  <c r="P97" i="20" s="1"/>
  <c r="AO58" i="12" a="1"/>
  <c r="AO58" i="12" s="1"/>
  <c r="AD58" i="12" a="1"/>
  <c r="AD58" i="12" s="1"/>
  <c r="S58" i="12" a="1"/>
  <c r="S58" i="12" s="1"/>
  <c r="AA97" i="20" l="1"/>
  <c r="AA96" i="20"/>
  <c r="AA95" i="20"/>
  <c r="U94" i="20"/>
  <c r="T94" i="20" a="1"/>
  <c r="T94" i="20" s="1"/>
  <c r="X58" i="12" a="1"/>
  <c r="X58" i="12" s="1"/>
  <c r="T58" i="12" a="1"/>
  <c r="T58" i="12" s="1"/>
  <c r="Y94" i="20" l="1" a="1"/>
  <c r="Y94" i="20" s="1"/>
  <c r="AB94" i="20" s="1" a="1"/>
  <c r="AB94" i="20" s="1"/>
  <c r="AA94" i="20"/>
  <c r="AD94" i="20" s="1" a="1"/>
  <c r="AD94" i="20" s="1"/>
  <c r="Z58" i="12" a="1"/>
  <c r="Z58" i="12" s="1"/>
  <c r="V58" i="12" a="1"/>
  <c r="V58" i="12" s="1"/>
  <c r="Y58" i="12" a="1"/>
  <c r="U58" i="12" a="1"/>
  <c r="U58" i="12" s="1"/>
  <c r="AB58" i="12" a="1"/>
  <c r="AB58" i="12" s="1"/>
  <c r="J101" i="20" l="1"/>
  <c r="J99" i="20"/>
  <c r="J98" i="20"/>
  <c r="J100" i="20"/>
  <c r="H100" i="20"/>
  <c r="I101" i="20"/>
  <c r="I99" i="20"/>
  <c r="H101" i="20"/>
  <c r="H99" i="20"/>
  <c r="I98" i="20"/>
  <c r="H98" i="20"/>
  <c r="I100" i="20"/>
  <c r="W58" i="12" a="1"/>
  <c r="W58" i="12" s="1"/>
  <c r="AA61" i="12"/>
  <c r="AA60" i="12"/>
  <c r="Y58" i="12"/>
  <c r="AA58" i="12" s="1"/>
  <c r="AA59" i="12"/>
  <c r="L98" i="20" l="1" a="1"/>
  <c r="AC58" i="12" a="1"/>
  <c r="AC58" i="12" s="1"/>
  <c r="Q99" i="20" l="1" a="1"/>
  <c r="Q99" i="20" s="1"/>
  <c r="R98" i="20" a="1"/>
  <c r="R98" i="20" s="1"/>
  <c r="S100" i="20" a="1"/>
  <c r="S100" i="20" s="1"/>
  <c r="Q98" i="20" a="1"/>
  <c r="Q98" i="20" s="1"/>
  <c r="S101" i="20" a="1"/>
  <c r="S101" i="20" s="1"/>
  <c r="Q100" i="20" a="1"/>
  <c r="Q100" i="20" s="1"/>
  <c r="S98" i="20" a="1"/>
  <c r="S98" i="20" s="1"/>
  <c r="Q101" i="20" a="1"/>
  <c r="Q101" i="20" s="1"/>
  <c r="R100" i="20" a="1"/>
  <c r="R100" i="20" s="1"/>
  <c r="S99" i="20" a="1"/>
  <c r="S99" i="20" s="1"/>
  <c r="R101" i="20" a="1"/>
  <c r="R101" i="20" s="1"/>
  <c r="R99" i="20" a="1"/>
  <c r="R99" i="20" s="1"/>
  <c r="L98" i="20"/>
  <c r="P98" i="20" s="1" a="1"/>
  <c r="P98" i="20" s="1"/>
  <c r="AJ58" i="12" a="1"/>
  <c r="AJ58" i="12" s="1"/>
  <c r="BK58" i="12" s="1"/>
  <c r="I62" i="12" s="1"/>
  <c r="AI58" i="12" a="1"/>
  <c r="AI58" i="12" s="1"/>
  <c r="BI58" i="12" s="1" a="1"/>
  <c r="BI58" i="12" s="1"/>
  <c r="AK58" i="12" a="1"/>
  <c r="AK58" i="12" s="1"/>
  <c r="AS58" i="12" s="1" a="1"/>
  <c r="AS58" i="12" s="1"/>
  <c r="P99" i="20" l="1" a="1"/>
  <c r="P99" i="20" s="1"/>
  <c r="T98" i="20" s="1" a="1"/>
  <c r="T98" i="20" s="1"/>
  <c r="P100" i="20" a="1"/>
  <c r="P100" i="20" s="1"/>
  <c r="U98" i="20" s="1" a="1"/>
  <c r="P101" i="20" a="1"/>
  <c r="P101" i="20" s="1"/>
  <c r="BB58" i="12" a="1"/>
  <c r="AZ58" i="12" a="1"/>
  <c r="AZ58" i="12" s="1"/>
  <c r="BG58" i="12" s="1" a="1"/>
  <c r="BG58" i="12" s="1"/>
  <c r="E62" i="12" s="1" a="1"/>
  <c r="AA101" i="20" l="1"/>
  <c r="AA100" i="20"/>
  <c r="AA99" i="20"/>
  <c r="U98" i="20"/>
  <c r="E62" i="12"/>
  <c r="AH62" i="12" a="1"/>
  <c r="AH62" i="12" s="1"/>
  <c r="BF60" i="12"/>
  <c r="BF59" i="12"/>
  <c r="BB58" i="12"/>
  <c r="BF58" i="12" s="1"/>
  <c r="BJ58" i="12" s="1" a="1"/>
  <c r="Y98" i="20" l="1" a="1"/>
  <c r="Y98" i="20" s="1"/>
  <c r="AB98" i="20" s="1" a="1"/>
  <c r="AB98" i="20" s="1"/>
  <c r="AA98" i="20"/>
  <c r="AD98" i="20" s="1" a="1"/>
  <c r="AD98" i="20" s="1"/>
  <c r="BJ58" i="12"/>
  <c r="H62" i="12" s="1"/>
  <c r="H64" i="12"/>
  <c r="H63" i="12"/>
  <c r="K62" i="12" s="1" a="1"/>
  <c r="K62" i="12" s="1"/>
  <c r="O62" i="12" s="1" a="1"/>
  <c r="O62" i="12" s="1"/>
  <c r="J104" i="20" l="1"/>
  <c r="J105" i="20"/>
  <c r="J103" i="20"/>
  <c r="J102" i="20"/>
  <c r="I104" i="20"/>
  <c r="H104" i="20"/>
  <c r="I105" i="20"/>
  <c r="I103" i="20"/>
  <c r="H102" i="20"/>
  <c r="H103" i="20"/>
  <c r="I102" i="20"/>
  <c r="H105" i="20"/>
  <c r="AD62" i="12" a="1"/>
  <c r="AD62" i="12" s="1"/>
  <c r="AO62" i="12" a="1"/>
  <c r="AO62" i="12" s="1"/>
  <c r="S62" i="12" a="1"/>
  <c r="S62" i="12" s="1"/>
  <c r="L102" i="20" l="1" a="1"/>
  <c r="X62" i="12" a="1"/>
  <c r="X62" i="12" s="1"/>
  <c r="T62" i="12" a="1"/>
  <c r="T62" i="12" s="1"/>
  <c r="Q103" i="20" l="1" a="1"/>
  <c r="Q103" i="20" s="1"/>
  <c r="S104" i="20" a="1"/>
  <c r="S104" i="20" s="1"/>
  <c r="R102" i="20" a="1"/>
  <c r="R102" i="20" s="1"/>
  <c r="S105" i="20" a="1"/>
  <c r="S105" i="20" s="1"/>
  <c r="P103" i="20" a="1"/>
  <c r="P103" i="20" s="1"/>
  <c r="Q102" i="20" a="1"/>
  <c r="Q102" i="20" s="1"/>
  <c r="Q104" i="20" a="1"/>
  <c r="Q104" i="20" s="1"/>
  <c r="S102" i="20" a="1"/>
  <c r="S102" i="20" s="1"/>
  <c r="R104" i="20" a="1"/>
  <c r="R104" i="20" s="1"/>
  <c r="L102" i="20"/>
  <c r="P102" i="20" s="1" a="1"/>
  <c r="P102" i="20" s="1"/>
  <c r="R103" i="20" a="1"/>
  <c r="R103" i="20" s="1"/>
  <c r="S103" i="20" a="1"/>
  <c r="S103" i="20" s="1"/>
  <c r="R105" i="20" a="1"/>
  <c r="R105" i="20" s="1"/>
  <c r="Q105" i="20" a="1"/>
  <c r="Q105" i="20" s="1"/>
  <c r="Y62" i="12" a="1"/>
  <c r="U62" i="12" a="1"/>
  <c r="U62" i="12" s="1"/>
  <c r="AB62" i="12" a="1"/>
  <c r="AB62" i="12" s="1"/>
  <c r="Z62" i="12" a="1"/>
  <c r="Z62" i="12" s="1"/>
  <c r="V62" i="12" a="1"/>
  <c r="V62" i="12" s="1"/>
  <c r="T102" i="20" l="1" a="1"/>
  <c r="T102" i="20" s="1"/>
  <c r="P104" i="20" a="1"/>
  <c r="P104" i="20" s="1"/>
  <c r="U102" i="20" s="1" a="1"/>
  <c r="P105" i="20" a="1"/>
  <c r="P105" i="20" s="1"/>
  <c r="W62" i="12" a="1"/>
  <c r="W62" i="12" s="1"/>
  <c r="AA64" i="12"/>
  <c r="Y62" i="12"/>
  <c r="AA62" i="12" s="1"/>
  <c r="AC62" i="12" s="1" a="1"/>
  <c r="AC62" i="12" s="1"/>
  <c r="AA63" i="12"/>
  <c r="AA65" i="12"/>
  <c r="AA105" i="20" l="1"/>
  <c r="AA104" i="20"/>
  <c r="AA103" i="20"/>
  <c r="U102" i="20"/>
  <c r="AJ62" i="12" a="1"/>
  <c r="AJ62" i="12" s="1"/>
  <c r="BK62" i="12" s="1"/>
  <c r="I66" i="12" s="1"/>
  <c r="AI62" i="12" a="1"/>
  <c r="AI62" i="12" s="1"/>
  <c r="BI62" i="12" s="1" a="1"/>
  <c r="BI62" i="12" s="1"/>
  <c r="AK62" i="12" a="1"/>
  <c r="AK62" i="12" s="1"/>
  <c r="AS62" i="12" s="1" a="1"/>
  <c r="AS62" i="12" s="1"/>
  <c r="Y102" i="20" l="1" a="1"/>
  <c r="Y102" i="20" s="1"/>
  <c r="AB102" i="20" s="1" a="1"/>
  <c r="AB102" i="20" s="1"/>
  <c r="AA102" i="20"/>
  <c r="AD102" i="20" s="1" a="1"/>
  <c r="AD102" i="20" s="1"/>
  <c r="AZ62" i="12" a="1"/>
  <c r="AZ62" i="12" s="1"/>
  <c r="BG62" i="12" s="1" a="1"/>
  <c r="BG62" i="12" s="1"/>
  <c r="E66" i="12" s="1" a="1"/>
  <c r="BB62" i="12" a="1"/>
  <c r="H109" i="20" l="1"/>
  <c r="H107" i="20"/>
  <c r="I106" i="20"/>
  <c r="H106" i="20"/>
  <c r="I108" i="20"/>
  <c r="H108" i="20"/>
  <c r="I109" i="20"/>
  <c r="I107" i="20"/>
  <c r="J108" i="20"/>
  <c r="J106" i="20"/>
  <c r="J109" i="20"/>
  <c r="J107" i="20"/>
  <c r="BF63" i="12"/>
  <c r="BB62" i="12"/>
  <c r="BF62" i="12" s="1"/>
  <c r="BF64" i="12"/>
  <c r="E66" i="12"/>
  <c r="AH66" i="12" a="1"/>
  <c r="AH66" i="12" s="1"/>
  <c r="L106" i="20" l="1" a="1"/>
  <c r="BJ62" i="12" a="1"/>
  <c r="H67" i="12" s="1"/>
  <c r="Q107" i="20" l="1" a="1"/>
  <c r="Q107" i="20" s="1"/>
  <c r="S108" i="20" a="1"/>
  <c r="S108" i="20" s="1"/>
  <c r="R106" i="20" a="1"/>
  <c r="R106" i="20" s="1"/>
  <c r="S109" i="20" a="1"/>
  <c r="S109" i="20" s="1"/>
  <c r="P107" i="20" a="1"/>
  <c r="P107" i="20" s="1"/>
  <c r="Q106" i="20" a="1"/>
  <c r="Q106" i="20" s="1"/>
  <c r="Q108" i="20" a="1"/>
  <c r="Q108" i="20" s="1"/>
  <c r="S106" i="20" a="1"/>
  <c r="S106" i="20" s="1"/>
  <c r="S107" i="20" a="1"/>
  <c r="S107" i="20" s="1"/>
  <c r="L106" i="20"/>
  <c r="P106" i="20" s="1" a="1"/>
  <c r="P106" i="20" s="1"/>
  <c r="Q109" i="20" a="1"/>
  <c r="Q109" i="20" s="1"/>
  <c r="R109" i="20" a="1"/>
  <c r="R109" i="20" s="1"/>
  <c r="R107" i="20" a="1"/>
  <c r="R107" i="20" s="1"/>
  <c r="R108" i="20" a="1"/>
  <c r="R108" i="20" s="1"/>
  <c r="H68" i="12"/>
  <c r="BJ62" i="12"/>
  <c r="H66" i="12" s="1"/>
  <c r="K66" i="12" s="1" a="1"/>
  <c r="K66" i="12" s="1"/>
  <c r="O66" i="12" s="1" a="1"/>
  <c r="O66" i="12" s="1"/>
  <c r="AO66" i="12" s="1" a="1"/>
  <c r="AO66" i="12" s="1"/>
  <c r="P108" i="20" l="1" a="1"/>
  <c r="P108" i="20" s="1"/>
  <c r="U106" i="20" s="1" a="1"/>
  <c r="P109" i="20" a="1"/>
  <c r="P109" i="20" s="1"/>
  <c r="T106" i="20" s="1" a="1"/>
  <c r="T106" i="20" s="1"/>
  <c r="AD66" i="12" a="1"/>
  <c r="AD66" i="12" s="1"/>
  <c r="S66" i="12" a="1"/>
  <c r="S66" i="12" s="1"/>
  <c r="X66" i="12" s="1" a="1"/>
  <c r="X66" i="12" s="1"/>
  <c r="AA109" i="20" l="1"/>
  <c r="AA108" i="20"/>
  <c r="AA107" i="20"/>
  <c r="U106" i="20"/>
  <c r="T66" i="12" a="1"/>
  <c r="T66" i="12" s="1"/>
  <c r="AB66" i="12" s="1" a="1"/>
  <c r="AB66" i="12" s="1"/>
  <c r="Z66" i="12" a="1"/>
  <c r="Z66" i="12" s="1"/>
  <c r="V66" i="12" a="1"/>
  <c r="V66" i="12" s="1"/>
  <c r="Y66" i="12" a="1"/>
  <c r="U66" i="12" a="1"/>
  <c r="U66" i="12" s="1"/>
  <c r="W66" i="12" s="1" a="1"/>
  <c r="W66" i="12" s="1"/>
  <c r="Y106" i="20" l="1" a="1"/>
  <c r="Y106" i="20" s="1"/>
  <c r="AB106" i="20" s="1" a="1"/>
  <c r="AB106" i="20" s="1"/>
  <c r="AA106" i="20"/>
  <c r="AD106" i="20" s="1" a="1"/>
  <c r="AD106" i="20" s="1"/>
  <c r="AA67" i="12"/>
  <c r="AA69" i="12"/>
  <c r="Y66" i="12"/>
  <c r="AA66" i="12" s="1"/>
  <c r="AA68" i="12"/>
  <c r="I111" i="20" l="1"/>
  <c r="I113" i="20"/>
  <c r="H111" i="20"/>
  <c r="I110" i="20"/>
  <c r="H113" i="20"/>
  <c r="H110" i="20"/>
  <c r="I112" i="20"/>
  <c r="H112" i="20"/>
  <c r="J112" i="20"/>
  <c r="J111" i="20"/>
  <c r="J113" i="20"/>
  <c r="J110" i="20"/>
  <c r="AC66" i="12" a="1"/>
  <c r="AC66" i="12" s="1"/>
  <c r="L110" i="20" l="1" a="1"/>
  <c r="AJ66" i="12" a="1"/>
  <c r="AJ66" i="12" s="1"/>
  <c r="BK66" i="12" s="1"/>
  <c r="I70" i="12" s="1"/>
  <c r="AI66" i="12" a="1"/>
  <c r="AI66" i="12" s="1"/>
  <c r="BI66" i="12" s="1" a="1"/>
  <c r="BI66" i="12" s="1"/>
  <c r="AK66" i="12" a="1"/>
  <c r="AK66" i="12" s="1"/>
  <c r="AS66" i="12" s="1" a="1"/>
  <c r="AS66" i="12" s="1"/>
  <c r="Q111" i="20" l="1" a="1"/>
  <c r="Q111" i="20" s="1"/>
  <c r="Q110" i="20" a="1"/>
  <c r="Q110" i="20" s="1"/>
  <c r="R110" i="20" a="1"/>
  <c r="R110" i="20" s="1"/>
  <c r="S112" i="20" a="1"/>
  <c r="S112" i="20" s="1"/>
  <c r="S113" i="20" a="1"/>
  <c r="S113" i="20" s="1"/>
  <c r="P111" i="20" a="1"/>
  <c r="P111" i="20" s="1"/>
  <c r="R113" i="20" a="1"/>
  <c r="R113" i="20" s="1"/>
  <c r="Q112" i="20" a="1"/>
  <c r="Q112" i="20" s="1"/>
  <c r="S110" i="20" a="1"/>
  <c r="S110" i="20" s="1"/>
  <c r="R111" i="20" a="1"/>
  <c r="R111" i="20" s="1"/>
  <c r="L110" i="20"/>
  <c r="P110" i="20" s="1" a="1"/>
  <c r="P110" i="20" s="1"/>
  <c r="R112" i="20" a="1"/>
  <c r="R112" i="20" s="1"/>
  <c r="Q113" i="20" a="1"/>
  <c r="Q113" i="20" s="1"/>
  <c r="S111" i="20" a="1"/>
  <c r="S111" i="20" s="1"/>
  <c r="BB66" i="12" a="1"/>
  <c r="AZ66" i="12" a="1"/>
  <c r="AZ66" i="12" s="1"/>
  <c r="BG66" i="12" s="1" a="1"/>
  <c r="BG66" i="12" s="1"/>
  <c r="E70" i="12" s="1" a="1"/>
  <c r="P112" i="20" l="1" a="1"/>
  <c r="P112" i="20" s="1"/>
  <c r="U110" i="20" s="1" a="1"/>
  <c r="P113" i="20" a="1"/>
  <c r="P113" i="20" s="1"/>
  <c r="T110" i="20" s="1" a="1"/>
  <c r="T110" i="20" s="1"/>
  <c r="E70" i="12"/>
  <c r="AH70" i="12" a="1"/>
  <c r="AH70" i="12" s="1"/>
  <c r="BF67" i="12"/>
  <c r="BB66" i="12"/>
  <c r="BF66" i="12" s="1"/>
  <c r="BJ66" i="12" s="1" a="1"/>
  <c r="BF68" i="12"/>
  <c r="AA113" i="20" l="1"/>
  <c r="AA112" i="20"/>
  <c r="AA111" i="20"/>
  <c r="U110" i="20"/>
  <c r="H71" i="12"/>
  <c r="BJ66" i="12"/>
  <c r="H70" i="12" s="1"/>
  <c r="H72" i="12"/>
  <c r="K70" i="12" a="1"/>
  <c r="K70" i="12" s="1"/>
  <c r="O70" i="12" s="1" a="1"/>
  <c r="O70" i="12" s="1"/>
  <c r="Y110" i="20" l="1" a="1"/>
  <c r="Y110" i="20" s="1"/>
  <c r="AB110" i="20" s="1" a="1"/>
  <c r="AB110" i="20" s="1"/>
  <c r="AA110" i="20"/>
  <c r="AD110" i="20" s="1" a="1"/>
  <c r="AD110" i="20" s="1"/>
  <c r="AO70" i="12" a="1"/>
  <c r="AO70" i="12" s="1"/>
  <c r="AD70" i="12" a="1"/>
  <c r="AD70" i="12" s="1"/>
  <c r="S70" i="12" a="1"/>
  <c r="S70" i="12" s="1"/>
  <c r="H117" i="20" l="1"/>
  <c r="H115" i="20"/>
  <c r="I114" i="20"/>
  <c r="I117" i="20"/>
  <c r="I116" i="20"/>
  <c r="H116" i="20"/>
  <c r="H114" i="20"/>
  <c r="I115" i="20"/>
  <c r="J116" i="20"/>
  <c r="J117" i="20"/>
  <c r="J115" i="20"/>
  <c r="J114" i="20"/>
  <c r="X70" i="12" a="1"/>
  <c r="X70" i="12" s="1"/>
  <c r="T70" i="12" a="1"/>
  <c r="T70" i="12" s="1"/>
  <c r="L114" i="20" l="1" a="1"/>
  <c r="AB70" i="12" a="1"/>
  <c r="AB70" i="12" s="1"/>
  <c r="Z70" i="12" a="1"/>
  <c r="Z70" i="12" s="1"/>
  <c r="V70" i="12" a="1"/>
  <c r="V70" i="12" s="1"/>
  <c r="Y70" i="12" a="1"/>
  <c r="U70" i="12" a="1"/>
  <c r="U70" i="12" s="1"/>
  <c r="W70" i="12" s="1" a="1"/>
  <c r="W70" i="12" s="1"/>
  <c r="Q115" i="20" l="1" a="1"/>
  <c r="Q115" i="20" s="1"/>
  <c r="R114" i="20" a="1"/>
  <c r="R114" i="20" s="1"/>
  <c r="S116" i="20" a="1"/>
  <c r="S116" i="20" s="1"/>
  <c r="Q114" i="20" a="1"/>
  <c r="Q114" i="20" s="1"/>
  <c r="R117" i="20" a="1"/>
  <c r="R117" i="20" s="1"/>
  <c r="S115" i="20" a="1"/>
  <c r="S115" i="20" s="1"/>
  <c r="S117" i="20" a="1"/>
  <c r="S117" i="20" s="1"/>
  <c r="Q116" i="20" a="1"/>
  <c r="Q116" i="20" s="1"/>
  <c r="S114" i="20" a="1"/>
  <c r="S114" i="20" s="1"/>
  <c r="L114" i="20"/>
  <c r="P114" i="20" s="1" a="1"/>
  <c r="P114" i="20" s="1"/>
  <c r="Q117" i="20" a="1"/>
  <c r="Q117" i="20" s="1"/>
  <c r="R115" i="20" a="1"/>
  <c r="R115" i="20" s="1"/>
  <c r="R116" i="20" a="1"/>
  <c r="R116" i="20" s="1"/>
  <c r="AA73" i="12"/>
  <c r="AA72" i="12"/>
  <c r="Y70" i="12"/>
  <c r="AA70" i="12" s="1"/>
  <c r="AC70" i="12" s="1" a="1"/>
  <c r="AC70" i="12" s="1"/>
  <c r="AA71" i="12"/>
  <c r="P116" i="20" l="1" a="1"/>
  <c r="P116" i="20" s="1"/>
  <c r="P115" i="20" a="1"/>
  <c r="P115" i="20" s="1"/>
  <c r="U114" i="20" s="1" a="1"/>
  <c r="P117" i="20" a="1"/>
  <c r="P117" i="20" s="1"/>
  <c r="AI70" i="12" a="1"/>
  <c r="AI70" i="12" s="1"/>
  <c r="BI70" i="12" s="1" a="1"/>
  <c r="BI70" i="12" s="1"/>
  <c r="AJ70" i="12" a="1"/>
  <c r="AJ70" i="12" s="1"/>
  <c r="BK70" i="12" s="1"/>
  <c r="I74" i="12" s="1"/>
  <c r="AK70" i="12" a="1"/>
  <c r="AK70" i="12" s="1"/>
  <c r="AS70" i="12" s="1" a="1"/>
  <c r="AS70" i="12" s="1"/>
  <c r="AA117" i="20" l="1"/>
  <c r="AA116" i="20"/>
  <c r="AA115" i="20"/>
  <c r="U114" i="20"/>
  <c r="T114" i="20" a="1"/>
  <c r="T114" i="20" s="1"/>
  <c r="BB70" i="12" a="1"/>
  <c r="AZ70" i="12" a="1"/>
  <c r="AZ70" i="12" s="1"/>
  <c r="BG70" i="12" s="1" a="1"/>
  <c r="BG70" i="12" s="1"/>
  <c r="E74" i="12" s="1" a="1"/>
  <c r="Y114" i="20" l="1" a="1"/>
  <c r="Y114" i="20" s="1"/>
  <c r="AB114" i="20" s="1" a="1"/>
  <c r="AB114" i="20" s="1"/>
  <c r="AA114" i="20"/>
  <c r="AD114" i="20" s="1" a="1"/>
  <c r="AD114" i="20" s="1"/>
  <c r="AH74" i="12" a="1"/>
  <c r="AH74" i="12" s="1"/>
  <c r="E74" i="12"/>
  <c r="BB70" i="12"/>
  <c r="BF70" i="12" s="1"/>
  <c r="BF72" i="12"/>
  <c r="BF71" i="12"/>
  <c r="H121" i="20" l="1"/>
  <c r="H119" i="20"/>
  <c r="I118" i="20"/>
  <c r="H120" i="20"/>
  <c r="I120" i="20"/>
  <c r="H118" i="20"/>
  <c r="I119" i="20"/>
  <c r="I121" i="20"/>
  <c r="J121" i="20"/>
  <c r="J119" i="20"/>
  <c r="J120" i="20"/>
  <c r="J118" i="20"/>
  <c r="BJ70" i="12" a="1"/>
  <c r="L118" i="20" l="1" a="1"/>
  <c r="BJ70" i="12"/>
  <c r="H74" i="12" s="1"/>
  <c r="H76" i="12"/>
  <c r="H75" i="12"/>
  <c r="Q119" i="20" l="1" a="1"/>
  <c r="Q119" i="20" s="1"/>
  <c r="R118" i="20" a="1"/>
  <c r="R118" i="20" s="1"/>
  <c r="Q118" i="20" a="1"/>
  <c r="Q118" i="20" s="1"/>
  <c r="R121" i="20" a="1"/>
  <c r="R121" i="20" s="1"/>
  <c r="S119" i="20" a="1"/>
  <c r="S119" i="20" s="1"/>
  <c r="S121" i="20" a="1"/>
  <c r="S121" i="20" s="1"/>
  <c r="S120" i="20" a="1"/>
  <c r="S120" i="20" s="1"/>
  <c r="Q120" i="20" a="1"/>
  <c r="Q120" i="20" s="1"/>
  <c r="S118" i="20" a="1"/>
  <c r="S118" i="20" s="1"/>
  <c r="L118" i="20"/>
  <c r="P118" i="20" s="1" a="1"/>
  <c r="P118" i="20" s="1"/>
  <c r="Q121" i="20" a="1"/>
  <c r="Q121" i="20" s="1"/>
  <c r="R120" i="20" a="1"/>
  <c r="R120" i="20" s="1"/>
  <c r="R119" i="20" a="1"/>
  <c r="R119" i="20" s="1"/>
  <c r="K74" i="12" a="1"/>
  <c r="K74" i="12" s="1"/>
  <c r="O74" i="12" s="1" a="1"/>
  <c r="O74" i="12" s="1"/>
  <c r="P120" i="20" l="1" a="1"/>
  <c r="P120" i="20" s="1"/>
  <c r="P119" i="20" a="1"/>
  <c r="P119" i="20" s="1"/>
  <c r="U118" i="20" s="1" a="1"/>
  <c r="P121" i="20" a="1"/>
  <c r="P121" i="20" s="1"/>
  <c r="AO74" i="12" a="1"/>
  <c r="AO74" i="12" s="1"/>
  <c r="AD74" i="12" a="1"/>
  <c r="AD74" i="12" s="1"/>
  <c r="S74" i="12" a="1"/>
  <c r="S74" i="12" s="1"/>
  <c r="AA121" i="20" l="1"/>
  <c r="AA120" i="20"/>
  <c r="AA119" i="20"/>
  <c r="U118" i="20"/>
  <c r="T118" i="20" a="1"/>
  <c r="T118" i="20" s="1"/>
  <c r="X74" i="12" a="1"/>
  <c r="X74" i="12" s="1"/>
  <c r="T74" i="12" a="1"/>
  <c r="T74" i="12" s="1"/>
  <c r="Y118" i="20" l="1" a="1"/>
  <c r="Y118" i="20" s="1"/>
  <c r="AB118" i="20" s="1" a="1"/>
  <c r="AB118" i="20" s="1"/>
  <c r="AA118" i="20"/>
  <c r="AD118" i="20" s="1" a="1"/>
  <c r="AD118" i="20" s="1"/>
  <c r="Z74" i="12" a="1"/>
  <c r="Z74" i="12" s="1"/>
  <c r="V74" i="12" a="1"/>
  <c r="V74" i="12" s="1"/>
  <c r="Y74" i="12" a="1"/>
  <c r="U74" i="12" a="1"/>
  <c r="U74" i="12" s="1"/>
  <c r="W74" i="12" s="1" a="1"/>
  <c r="W74" i="12" s="1"/>
  <c r="AB74" i="12" a="1"/>
  <c r="AB74" i="12" s="1"/>
  <c r="H124" i="20" l="1"/>
  <c r="I125" i="20"/>
  <c r="I123" i="20"/>
  <c r="H125" i="20"/>
  <c r="H123" i="20"/>
  <c r="I122" i="20"/>
  <c r="H122" i="20"/>
  <c r="I124" i="20"/>
  <c r="J125" i="20"/>
  <c r="J123" i="20"/>
  <c r="J124" i="20"/>
  <c r="J122" i="20"/>
  <c r="AA77" i="12"/>
  <c r="AA76" i="12"/>
  <c r="Y74" i="12"/>
  <c r="AA74" i="12" s="1"/>
  <c r="AA75" i="12"/>
  <c r="AC74" i="12" l="1" a="1"/>
  <c r="AC74" i="12" s="1"/>
  <c r="AJ74" i="12" l="1" a="1"/>
  <c r="AJ74" i="12" s="1"/>
  <c r="BK74" i="12" s="1"/>
  <c r="I78" i="12" s="1"/>
  <c r="AI74" i="12" a="1"/>
  <c r="AI74" i="12" s="1"/>
  <c r="BI74" i="12" s="1" a="1"/>
  <c r="BI74" i="12" s="1"/>
  <c r="AK74" i="12" a="1"/>
  <c r="AK74" i="12" s="1"/>
  <c r="AS74" i="12" s="1" a="1"/>
  <c r="AS74" i="12" s="1"/>
  <c r="BB74" i="12" l="1" a="1"/>
  <c r="AZ74" i="12" a="1"/>
  <c r="AZ74" i="12" s="1"/>
  <c r="BG74" i="12" s="1" a="1"/>
  <c r="BG74" i="12" s="1"/>
  <c r="E78" i="12" s="1" a="1"/>
  <c r="BF76" i="12" l="1"/>
  <c r="BF75" i="12"/>
  <c r="BB74" i="12"/>
  <c r="BF74" i="12" s="1"/>
  <c r="BJ74" i="12" s="1" a="1"/>
  <c r="E78" i="12"/>
  <c r="AH78" i="12" a="1"/>
  <c r="AH78" i="12" s="1"/>
  <c r="K78" i="12" l="1" a="1"/>
  <c r="K78" i="12" s="1"/>
  <c r="O78" i="12" s="1" a="1"/>
  <c r="O78" i="12" s="1"/>
  <c r="BJ74" i="12"/>
  <c r="H78" i="12" s="1"/>
  <c r="H80" i="12"/>
  <c r="H79" i="12"/>
  <c r="I128" i="20" l="1"/>
  <c r="H128" i="20"/>
  <c r="H129" i="20"/>
  <c r="H127" i="20"/>
  <c r="I126" i="20"/>
  <c r="I127" i="20"/>
  <c r="H126" i="20"/>
  <c r="I129" i="20"/>
  <c r="J128" i="20"/>
  <c r="J129" i="20"/>
  <c r="J127" i="20"/>
  <c r="J126" i="20"/>
  <c r="AD78" i="12" a="1"/>
  <c r="AD78" i="12" s="1"/>
  <c r="AO78" i="12" a="1"/>
  <c r="AO78" i="12" s="1"/>
  <c r="S78" i="12" a="1"/>
  <c r="S78" i="12" s="1"/>
  <c r="L126" i="20" l="1" a="1"/>
  <c r="X78" i="12" a="1"/>
  <c r="X78" i="12" s="1"/>
  <c r="T78" i="12" a="1"/>
  <c r="T78" i="12" s="1"/>
  <c r="R128" i="20" l="1" a="1"/>
  <c r="R128" i="20" s="1"/>
  <c r="L126" i="20"/>
  <c r="P126" i="20" s="1" a="1"/>
  <c r="P126" i="20" s="1"/>
  <c r="S127" i="20" a="1"/>
  <c r="S127" i="20" s="1"/>
  <c r="S129" i="20" a="1"/>
  <c r="S129" i="20" s="1"/>
  <c r="S126" i="20" a="1"/>
  <c r="S126" i="20" s="1"/>
  <c r="S128" i="20" a="1"/>
  <c r="S128" i="20" s="1"/>
  <c r="P128" i="20" a="1"/>
  <c r="P128" i="20" s="1"/>
  <c r="R127" i="20" a="1"/>
  <c r="R127" i="20" s="1"/>
  <c r="R129" i="20" a="1"/>
  <c r="R129" i="20" s="1"/>
  <c r="Q128" i="20" a="1"/>
  <c r="Q128" i="20" s="1"/>
  <c r="Q127" i="20" a="1"/>
  <c r="Q127" i="20" s="1"/>
  <c r="Q129" i="20" a="1"/>
  <c r="Q129" i="20" s="1"/>
  <c r="R126" i="20" a="1"/>
  <c r="R126" i="20" s="1"/>
  <c r="Q126" i="20" a="1"/>
  <c r="Q126" i="20" s="1"/>
  <c r="P129" i="20" a="1"/>
  <c r="P129" i="20" s="1"/>
  <c r="P127" i="20" a="1"/>
  <c r="P127" i="20" s="1"/>
  <c r="Y78" i="12" a="1"/>
  <c r="U78" i="12" a="1"/>
  <c r="U78" i="12" s="1"/>
  <c r="AB78" i="12" a="1"/>
  <c r="AB78" i="12" s="1"/>
  <c r="Z78" i="12" a="1"/>
  <c r="Z78" i="12" s="1"/>
  <c r="V78" i="12" a="1"/>
  <c r="V78" i="12" s="1"/>
  <c r="T126" i="20" l="1" a="1"/>
  <c r="T126" i="20" s="1"/>
  <c r="U126" i="20" a="1"/>
  <c r="W78" i="12" a="1"/>
  <c r="W78" i="12" s="1"/>
  <c r="AA80" i="12"/>
  <c r="Y78" i="12"/>
  <c r="AA78" i="12" s="1"/>
  <c r="AC78" i="12" s="1" a="1"/>
  <c r="AC78" i="12" s="1"/>
  <c r="AA79" i="12"/>
  <c r="AA81" i="12"/>
  <c r="AA129" i="20" l="1"/>
  <c r="AA128" i="20"/>
  <c r="AA127" i="20"/>
  <c r="U126" i="20"/>
  <c r="AJ78" i="12" a="1"/>
  <c r="AJ78" i="12" s="1"/>
  <c r="BK78" i="12" s="1"/>
  <c r="I82" i="12" s="1"/>
  <c r="AI78" i="12" a="1"/>
  <c r="AI78" i="12" s="1"/>
  <c r="BI78" i="12" s="1" a="1"/>
  <c r="BI78" i="12" s="1"/>
  <c r="AK78" i="12" a="1"/>
  <c r="AK78" i="12" s="1"/>
  <c r="AS78" i="12" s="1" a="1"/>
  <c r="AS78" i="12" s="1"/>
  <c r="Y126" i="20" l="1" a="1"/>
  <c r="Y126" i="20" s="1"/>
  <c r="AB126" i="20" s="1" a="1"/>
  <c r="AB126" i="20" s="1"/>
  <c r="AA126" i="20"/>
  <c r="AD126" i="20" s="1" a="1"/>
  <c r="AD126" i="20" s="1"/>
  <c r="AZ78" i="12" a="1"/>
  <c r="AZ78" i="12" s="1"/>
  <c r="BG78" i="12" s="1" a="1"/>
  <c r="BG78" i="12" s="1"/>
  <c r="E82" i="12" s="1" a="1"/>
  <c r="BB78" i="12" a="1"/>
  <c r="H133" i="20" l="1"/>
  <c r="H131" i="20"/>
  <c r="I130" i="20"/>
  <c r="I132" i="20"/>
  <c r="H132" i="20"/>
  <c r="I133" i="20"/>
  <c r="H130" i="20"/>
  <c r="J132" i="20"/>
  <c r="J133" i="20"/>
  <c r="J131" i="20"/>
  <c r="J130" i="20"/>
  <c r="BF79" i="12"/>
  <c r="BB78" i="12"/>
  <c r="BF78" i="12" s="1"/>
  <c r="BJ78" i="12" s="1" a="1"/>
  <c r="BF80" i="12"/>
  <c r="AH82" i="12" a="1"/>
  <c r="AH82" i="12" s="1"/>
  <c r="E82" i="12"/>
  <c r="I131" i="20" l="1"/>
  <c r="L130" i="20" s="1" a="1"/>
  <c r="H83" i="12"/>
  <c r="H84" i="12"/>
  <c r="BJ78" i="12"/>
  <c r="H82" i="12" s="1"/>
  <c r="K82" i="12" s="1" a="1"/>
  <c r="K82" i="12" s="1"/>
  <c r="O82" i="12" s="1" a="1"/>
  <c r="O82" i="12" s="1"/>
  <c r="R132" i="20" l="1" a="1"/>
  <c r="R132" i="20" s="1"/>
  <c r="S133" i="20" a="1"/>
  <c r="S133" i="20" s="1"/>
  <c r="S132" i="20" a="1"/>
  <c r="S132" i="20" s="1"/>
  <c r="S131" i="20" a="1"/>
  <c r="S131" i="20" s="1"/>
  <c r="S130" i="20" a="1"/>
  <c r="S130" i="20" s="1"/>
  <c r="R131" i="20" a="1"/>
  <c r="R131" i="20" s="1"/>
  <c r="R133" i="20" a="1"/>
  <c r="R133" i="20" s="1"/>
  <c r="R130" i="20" a="1"/>
  <c r="R130" i="20" s="1"/>
  <c r="Q131" i="20" a="1"/>
  <c r="Q131" i="20" s="1"/>
  <c r="Q130" i="20" a="1"/>
  <c r="Q130" i="20" s="1"/>
  <c r="L130" i="20"/>
  <c r="P130" i="20" s="1" a="1"/>
  <c r="P130" i="20" s="1"/>
  <c r="Q132" i="20" a="1"/>
  <c r="Q132" i="20" s="1"/>
  <c r="Q133" i="20" a="1"/>
  <c r="Q133" i="20" s="1"/>
  <c r="AO82" i="12" a="1"/>
  <c r="AO82" i="12" s="1"/>
  <c r="AD82" i="12" a="1"/>
  <c r="AD82" i="12" s="1"/>
  <c r="S82" i="12" a="1"/>
  <c r="S82" i="12" s="1"/>
  <c r="P131" i="20" l="1" a="1"/>
  <c r="P131" i="20" s="1"/>
  <c r="P132" i="20" a="1"/>
  <c r="P132" i="20" s="1"/>
  <c r="P133" i="20" a="1"/>
  <c r="P133" i="20" s="1"/>
  <c r="T130" i="20" a="1"/>
  <c r="T130" i="20" s="1"/>
  <c r="U130" i="20" a="1"/>
  <c r="X82" i="12" a="1"/>
  <c r="X82" i="12" s="1"/>
  <c r="T82" i="12" a="1"/>
  <c r="T82" i="12" s="1"/>
  <c r="AA132" i="20" l="1"/>
  <c r="AA133" i="20"/>
  <c r="AA131" i="20"/>
  <c r="U130" i="20"/>
  <c r="AB82" i="12" a="1"/>
  <c r="AB82" i="12" s="1"/>
  <c r="Z82" i="12" a="1"/>
  <c r="Z82" i="12" s="1"/>
  <c r="Y82" i="12" a="1"/>
  <c r="U82" i="12" a="1"/>
  <c r="U82" i="12" s="1"/>
  <c r="W82" i="12" s="1" a="1"/>
  <c r="W82" i="12" s="1"/>
  <c r="V82" i="12" a="1"/>
  <c r="V82" i="12" s="1"/>
  <c r="AA130" i="20" l="1"/>
  <c r="AD130" i="20" s="1" a="1"/>
  <c r="AD130" i="20" s="1"/>
  <c r="Y130" i="20" a="1"/>
  <c r="Y130" i="20" s="1"/>
  <c r="AB130" i="20" s="1" a="1"/>
  <c r="AB130" i="20" s="1"/>
  <c r="AA83" i="12"/>
  <c r="AA85" i="12"/>
  <c r="Y82" i="12"/>
  <c r="AA82" i="12" s="1"/>
  <c r="AC82" i="12" s="1" a="1"/>
  <c r="AC82" i="12" s="1"/>
  <c r="AA84" i="12"/>
  <c r="J137" i="20" l="1"/>
  <c r="J135" i="20"/>
  <c r="J134" i="20"/>
  <c r="J136" i="20"/>
  <c r="I137" i="20"/>
  <c r="I135" i="20"/>
  <c r="H135" i="20"/>
  <c r="I134" i="20"/>
  <c r="H134" i="20"/>
  <c r="I136" i="20"/>
  <c r="H136" i="20"/>
  <c r="AJ82" i="12" a="1"/>
  <c r="AJ82" i="12" s="1"/>
  <c r="BK82" i="12" s="1"/>
  <c r="I86" i="12" s="1"/>
  <c r="AI82" i="12" a="1"/>
  <c r="AI82" i="12" s="1"/>
  <c r="BI82" i="12" s="1" a="1"/>
  <c r="BI82" i="12" s="1"/>
  <c r="AK82" i="12" a="1"/>
  <c r="AK82" i="12" s="1"/>
  <c r="AS82" i="12" s="1" a="1"/>
  <c r="AS82" i="12" s="1"/>
  <c r="H137" i="20" l="1"/>
  <c r="L134" i="20" s="1" a="1"/>
  <c r="BB82" i="12" a="1"/>
  <c r="AZ82" i="12" a="1"/>
  <c r="AZ82" i="12" s="1"/>
  <c r="BG82" i="12" s="1" a="1"/>
  <c r="BG82" i="12" s="1"/>
  <c r="E86" i="12" s="1" a="1"/>
  <c r="R136" i="20" l="1" a="1"/>
  <c r="R136" i="20" s="1"/>
  <c r="R137" i="20" a="1"/>
  <c r="R137" i="20" s="1"/>
  <c r="R134" i="20" a="1"/>
  <c r="R134" i="20" s="1"/>
  <c r="Q137" i="20" a="1"/>
  <c r="Q137" i="20" s="1"/>
  <c r="Q136" i="20" a="1"/>
  <c r="Q136" i="20" s="1"/>
  <c r="Q135" i="20" a="1"/>
  <c r="Q135" i="20" s="1"/>
  <c r="Q134" i="20" a="1"/>
  <c r="Q134" i="20" s="1"/>
  <c r="P135" i="20" a="1"/>
  <c r="P135" i="20" s="1"/>
  <c r="S134" i="20" a="1"/>
  <c r="S134" i="20" s="1"/>
  <c r="S136" i="20" a="1"/>
  <c r="S136" i="20" s="1"/>
  <c r="L134" i="20"/>
  <c r="P134" i="20" s="1" a="1"/>
  <c r="P134" i="20" s="1"/>
  <c r="S135" i="20" a="1"/>
  <c r="S135" i="20" s="1"/>
  <c r="R135" i="20" a="1"/>
  <c r="R135" i="20" s="1"/>
  <c r="S137" i="20" a="1"/>
  <c r="S137" i="20" s="1"/>
  <c r="P137" i="20" a="1"/>
  <c r="P137" i="20" s="1"/>
  <c r="P136" i="20" a="1"/>
  <c r="P136" i="20" s="1"/>
  <c r="E86" i="12"/>
  <c r="AH86" i="12" a="1"/>
  <c r="AH86" i="12" s="1"/>
  <c r="BF83" i="12"/>
  <c r="BB82" i="12"/>
  <c r="BF82" i="12" s="1"/>
  <c r="BF84" i="12"/>
  <c r="T134" i="20" l="1" a="1"/>
  <c r="T134" i="20" s="1"/>
  <c r="U134" i="20" a="1"/>
  <c r="BJ82" i="12" a="1"/>
  <c r="H87" i="12" s="1"/>
  <c r="U134" i="20" l="1"/>
  <c r="AA137" i="20"/>
  <c r="AA135" i="20"/>
  <c r="AA136" i="20"/>
  <c r="H88" i="12"/>
  <c r="BJ82" i="12"/>
  <c r="H86" i="12" s="1"/>
  <c r="K86" i="12" s="1" a="1"/>
  <c r="K86" i="12" s="1"/>
  <c r="O86" i="12" s="1" a="1"/>
  <c r="O86" i="12" s="1"/>
  <c r="AO86" i="12" s="1" a="1"/>
  <c r="AO86" i="12" s="1"/>
  <c r="Y134" i="20" l="1" a="1"/>
  <c r="Y134" i="20" s="1"/>
  <c r="AB134" i="20" s="1" a="1"/>
  <c r="AB134" i="20" s="1"/>
  <c r="AA134" i="20"/>
  <c r="AD134" i="20" s="1" a="1"/>
  <c r="AD134" i="20" s="1"/>
  <c r="S86" i="12" a="1"/>
  <c r="S86" i="12" s="1"/>
  <c r="X86" i="12" s="1" a="1"/>
  <c r="X86" i="12" s="1"/>
  <c r="AD86" i="12" a="1"/>
  <c r="AD86" i="12" s="1"/>
  <c r="H138" i="20" l="1"/>
  <c r="J141" i="20"/>
  <c r="J139" i="20"/>
  <c r="J138" i="20"/>
  <c r="J140" i="20"/>
  <c r="T86" i="12" a="1"/>
  <c r="T86" i="12" s="1"/>
  <c r="AB86" i="12" s="1" a="1"/>
  <c r="AB86" i="12" s="1"/>
  <c r="Z86" i="12" a="1"/>
  <c r="Z86" i="12" s="1"/>
  <c r="V86" i="12" a="1"/>
  <c r="V86" i="12" s="1"/>
  <c r="Y86" i="12" a="1"/>
  <c r="U86" i="12" a="1"/>
  <c r="U86" i="12" s="1"/>
  <c r="W86" i="12" s="1" a="1"/>
  <c r="W86" i="12" s="1"/>
  <c r="I141" i="20" l="1"/>
  <c r="I140" i="20"/>
  <c r="H140" i="20"/>
  <c r="L138" i="20" s="1" a="1"/>
  <c r="I138" i="20"/>
  <c r="H139" i="20"/>
  <c r="H141" i="20"/>
  <c r="I139" i="20"/>
  <c r="AA89" i="12"/>
  <c r="AA88" i="12"/>
  <c r="Y86" i="12"/>
  <c r="AA86" i="12" s="1"/>
  <c r="AA87" i="12"/>
  <c r="R140" i="20" l="1" a="1"/>
  <c r="R140" i="20" s="1"/>
  <c r="Q138" i="20" a="1"/>
  <c r="Q138" i="20" s="1"/>
  <c r="L138" i="20"/>
  <c r="P138" i="20" s="1" a="1"/>
  <c r="P138" i="20" s="1"/>
  <c r="S141" i="20" a="1"/>
  <c r="S141" i="20" s="1"/>
  <c r="Q140" i="20" a="1"/>
  <c r="Q140" i="20" s="1"/>
  <c r="S139" i="20" a="1"/>
  <c r="S139" i="20" s="1"/>
  <c r="R139" i="20" a="1"/>
  <c r="R139" i="20" s="1"/>
  <c r="R138" i="20" a="1"/>
  <c r="R138" i="20" s="1"/>
  <c r="R141" i="20" a="1"/>
  <c r="R141" i="20" s="1"/>
  <c r="Q139" i="20" a="1"/>
  <c r="Q139" i="20" s="1"/>
  <c r="S140" i="20" a="1"/>
  <c r="S140" i="20" s="1"/>
  <c r="Q141" i="20" a="1"/>
  <c r="Q141" i="20" s="1"/>
  <c r="S138" i="20" a="1"/>
  <c r="S138" i="20" s="1"/>
  <c r="AC86" i="12" a="1"/>
  <c r="AC86" i="12" s="1"/>
  <c r="P139" i="20" l="1" a="1"/>
  <c r="P139" i="20" s="1"/>
  <c r="T138" i="20" s="1" a="1"/>
  <c r="T138" i="20" s="1"/>
  <c r="P140" i="20" a="1"/>
  <c r="P140" i="20" s="1"/>
  <c r="P141" i="20" a="1"/>
  <c r="P141" i="20" s="1"/>
  <c r="AI86" i="12" a="1"/>
  <c r="AI86" i="12" s="1"/>
  <c r="BI86" i="12" s="1" a="1"/>
  <c r="BI86" i="12" s="1"/>
  <c r="AJ86" i="12" a="1"/>
  <c r="AJ86" i="12" s="1"/>
  <c r="BK86" i="12" s="1"/>
  <c r="I90" i="12" s="1"/>
  <c r="AK86" i="12" a="1"/>
  <c r="AK86" i="12" s="1"/>
  <c r="AS86" i="12" s="1" a="1"/>
  <c r="AS86" i="12" s="1"/>
  <c r="U138" i="20" l="1" a="1"/>
  <c r="BB86" i="12" a="1"/>
  <c r="AZ86" i="12" a="1"/>
  <c r="AZ86" i="12" s="1"/>
  <c r="BG86" i="12" s="1" a="1"/>
  <c r="BG86" i="12" s="1"/>
  <c r="E90" i="12" s="1" a="1"/>
  <c r="U138" i="20" l="1"/>
  <c r="AA140" i="20"/>
  <c r="AA139" i="20"/>
  <c r="AA141" i="20"/>
  <c r="AH90" i="12" a="1"/>
  <c r="AH90" i="12" s="1"/>
  <c r="E90" i="12"/>
  <c r="BB86" i="12"/>
  <c r="BF86" i="12" s="1"/>
  <c r="BF88" i="12"/>
  <c r="BF87" i="12"/>
  <c r="AA138" i="20" l="1"/>
  <c r="AD138" i="20" s="1" a="1"/>
  <c r="AD138" i="20" s="1"/>
  <c r="Y138" i="20" a="1"/>
  <c r="Y138" i="20" s="1"/>
  <c r="AB138" i="20" s="1" a="1"/>
  <c r="AB138" i="20" s="1"/>
  <c r="J144" i="20"/>
  <c r="J145" i="20"/>
  <c r="J143" i="20"/>
  <c r="J142" i="20"/>
  <c r="I144" i="20"/>
  <c r="I143" i="20"/>
  <c r="H145" i="20"/>
  <c r="H143" i="20"/>
  <c r="I142" i="20"/>
  <c r="H142" i="20"/>
  <c r="BJ86" i="12" a="1"/>
  <c r="I145" i="20" l="1"/>
  <c r="H144" i="20"/>
  <c r="L142" i="20" s="1" a="1"/>
  <c r="BJ86" i="12"/>
  <c r="H90" i="12" s="1"/>
  <c r="H92" i="12"/>
  <c r="H91" i="12"/>
  <c r="R144" i="20" l="1" a="1"/>
  <c r="R144" i="20" s="1"/>
  <c r="L142" i="20"/>
  <c r="P142" i="20" s="1" a="1"/>
  <c r="P142" i="20" s="1"/>
  <c r="S145" i="20" a="1"/>
  <c r="S145" i="20" s="1"/>
  <c r="S142" i="20" a="1"/>
  <c r="S142" i="20" s="1"/>
  <c r="S144" i="20" a="1"/>
  <c r="S144" i="20" s="1"/>
  <c r="S143" i="20" a="1"/>
  <c r="S143" i="20" s="1"/>
  <c r="R145" i="20" a="1"/>
  <c r="R145" i="20" s="1"/>
  <c r="Q145" i="20" a="1"/>
  <c r="Q145" i="20" s="1"/>
  <c r="R143" i="20" a="1"/>
  <c r="R143" i="20" s="1"/>
  <c r="Q143" i="20" a="1"/>
  <c r="Q143" i="20" s="1"/>
  <c r="Q142" i="20" a="1"/>
  <c r="Q142" i="20" s="1"/>
  <c r="P143" i="20" a="1"/>
  <c r="P143" i="20" s="1"/>
  <c r="P145" i="20" a="1"/>
  <c r="P145" i="20" s="1"/>
  <c r="Q144" i="20" a="1"/>
  <c r="Q144" i="20" s="1"/>
  <c r="R142" i="20" a="1"/>
  <c r="R142" i="20" s="1"/>
  <c r="K90" i="12" a="1"/>
  <c r="K90" i="12" s="1"/>
  <c r="O90" i="12" s="1" a="1"/>
  <c r="O90" i="12" s="1"/>
  <c r="P144" i="20" l="1" a="1"/>
  <c r="P144" i="20" s="1"/>
  <c r="T142" i="20" s="1" a="1"/>
  <c r="T142" i="20" s="1"/>
  <c r="AO90" i="12" a="1"/>
  <c r="AO90" i="12" s="1"/>
  <c r="AD90" i="12" a="1"/>
  <c r="AD90" i="12" s="1"/>
  <c r="S90" i="12" a="1"/>
  <c r="S90" i="12" s="1"/>
  <c r="U142" i="20" l="1" a="1"/>
  <c r="X90" i="12" a="1"/>
  <c r="X90" i="12" s="1"/>
  <c r="T90" i="12" a="1"/>
  <c r="T90" i="12" s="1"/>
  <c r="AA145" i="20" l="1"/>
  <c r="AA144" i="20"/>
  <c r="AA143" i="20"/>
  <c r="U142" i="20"/>
  <c r="Z90" i="12" a="1"/>
  <c r="Z90" i="12" s="1"/>
  <c r="V90" i="12" a="1"/>
  <c r="V90" i="12" s="1"/>
  <c r="Y90" i="12" a="1"/>
  <c r="U90" i="12" a="1"/>
  <c r="U90" i="12" s="1"/>
  <c r="W90" i="12" s="1" a="1"/>
  <c r="W90" i="12" s="1"/>
  <c r="AB90" i="12" a="1"/>
  <c r="AB90" i="12" s="1"/>
  <c r="Y142" i="20" l="1" a="1"/>
  <c r="Y142" i="20" s="1"/>
  <c r="AB142" i="20" s="1" a="1"/>
  <c r="AB142" i="20" s="1"/>
  <c r="AA142" i="20"/>
  <c r="AD142" i="20" s="1" a="1"/>
  <c r="AD142" i="20" s="1"/>
  <c r="H147" i="20"/>
  <c r="I146" i="20"/>
  <c r="H146" i="20"/>
  <c r="I148" i="20"/>
  <c r="H148" i="20"/>
  <c r="J149" i="20"/>
  <c r="J147" i="20"/>
  <c r="J146" i="20"/>
  <c r="AA93" i="12"/>
  <c r="AA92" i="12"/>
  <c r="Y90" i="12"/>
  <c r="AA90" i="12" s="1"/>
  <c r="AA91" i="12"/>
  <c r="J148" i="20" l="1"/>
  <c r="I147" i="20"/>
  <c r="L146" i="20" s="1" a="1"/>
  <c r="H149" i="20"/>
  <c r="I149" i="20"/>
  <c r="AC90" i="12" a="1"/>
  <c r="AC90" i="12" s="1"/>
  <c r="AJ90" i="12" a="1"/>
  <c r="AJ90" i="12" s="1"/>
  <c r="BK90" i="12" s="1"/>
  <c r="I94" i="12" s="1"/>
  <c r="AI90" i="12" a="1"/>
  <c r="AI90" i="12" s="1"/>
  <c r="BI90" i="12" s="1" a="1"/>
  <c r="BI90" i="12" s="1"/>
  <c r="AK90" i="12" a="1"/>
  <c r="AK90" i="12" s="1"/>
  <c r="AS90" i="12" s="1" a="1"/>
  <c r="AS90" i="12" s="1"/>
  <c r="R148" i="20" l="1" a="1"/>
  <c r="R148" i="20" s="1"/>
  <c r="S149" i="20" a="1"/>
  <c r="S149" i="20" s="1"/>
  <c r="S148" i="20" a="1"/>
  <c r="S148" i="20" s="1"/>
  <c r="S147" i="20" a="1"/>
  <c r="S147" i="20" s="1"/>
  <c r="S146" i="20" a="1"/>
  <c r="S146" i="20" s="1"/>
  <c r="R147" i="20" a="1"/>
  <c r="R147" i="20" s="1"/>
  <c r="R149" i="20" a="1"/>
  <c r="R149" i="20" s="1"/>
  <c r="R146" i="20" a="1"/>
  <c r="R146" i="20" s="1"/>
  <c r="Q147" i="20" a="1"/>
  <c r="Q147" i="20" s="1"/>
  <c r="L146" i="20"/>
  <c r="P146" i="20" s="1" a="1"/>
  <c r="P146" i="20" s="1"/>
  <c r="Q149" i="20" a="1"/>
  <c r="Q149" i="20" s="1"/>
  <c r="Q148" i="20" a="1"/>
  <c r="Q148" i="20" s="1"/>
  <c r="Q146" i="20" a="1"/>
  <c r="Q146" i="20" s="1"/>
  <c r="BB90" i="12" a="1"/>
  <c r="AZ90" i="12" a="1"/>
  <c r="AZ90" i="12" s="1"/>
  <c r="BG90" i="12" s="1" a="1"/>
  <c r="BG90" i="12" s="1"/>
  <c r="E94" i="12" s="1" a="1"/>
  <c r="P148" i="20" l="1" a="1"/>
  <c r="P148" i="20" s="1"/>
  <c r="P147" i="20" a="1"/>
  <c r="P147" i="20" s="1"/>
  <c r="P149" i="20" a="1"/>
  <c r="P149" i="20" s="1"/>
  <c r="U146" i="20" s="1" a="1"/>
  <c r="E94" i="12"/>
  <c r="AH94" i="12" a="1"/>
  <c r="AH94" i="12" s="1"/>
  <c r="BF92" i="12"/>
  <c r="BF91" i="12"/>
  <c r="BB90" i="12"/>
  <c r="BF90" i="12" s="1"/>
  <c r="BJ90" i="12" s="1" a="1"/>
  <c r="AA148" i="20" l="1"/>
  <c r="AA149" i="20"/>
  <c r="AA147" i="20"/>
  <c r="U146" i="20"/>
  <c r="T146" i="20" a="1"/>
  <c r="T146" i="20" s="1"/>
  <c r="BJ90" i="12"/>
  <c r="H94" i="12" s="1"/>
  <c r="H96" i="12"/>
  <c r="H95" i="12"/>
  <c r="K94" i="12" a="1"/>
  <c r="K94" i="12" s="1"/>
  <c r="O94" i="12" s="1" a="1"/>
  <c r="O94" i="12" s="1"/>
  <c r="AA146" i="20" l="1"/>
  <c r="AD146" i="20" s="1" a="1"/>
  <c r="AD146" i="20" s="1"/>
  <c r="Y146" i="20" a="1"/>
  <c r="Y146" i="20" s="1"/>
  <c r="AB146" i="20" s="1" a="1"/>
  <c r="AB146" i="20" s="1"/>
  <c r="AD94" i="12" a="1"/>
  <c r="AD94" i="12" s="1"/>
  <c r="AO94" i="12" a="1"/>
  <c r="AO94" i="12" s="1"/>
  <c r="S94" i="12" a="1"/>
  <c r="S94" i="12" s="1"/>
  <c r="I153" i="20" l="1"/>
  <c r="I151" i="20"/>
  <c r="H153" i="20"/>
  <c r="H151" i="20"/>
  <c r="I150" i="20"/>
  <c r="H150" i="20"/>
  <c r="I152" i="20"/>
  <c r="H152" i="20"/>
  <c r="J153" i="20"/>
  <c r="J151" i="20"/>
  <c r="J150" i="20"/>
  <c r="J152" i="20"/>
  <c r="X94" i="12" a="1"/>
  <c r="X94" i="12" s="1"/>
  <c r="T94" i="12" a="1"/>
  <c r="T94" i="12" s="1"/>
  <c r="L150" i="20" l="1" a="1"/>
  <c r="Y94" i="12" a="1"/>
  <c r="U94" i="12" a="1"/>
  <c r="U94" i="12" s="1"/>
  <c r="AB94" i="12" a="1"/>
  <c r="AB94" i="12" s="1"/>
  <c r="Z94" i="12" a="1"/>
  <c r="Z94" i="12" s="1"/>
  <c r="V94" i="12" a="1"/>
  <c r="V94" i="12" s="1"/>
  <c r="R152" i="20" l="1" a="1"/>
  <c r="R152" i="20" s="1"/>
  <c r="R153" i="20" a="1"/>
  <c r="R153" i="20" s="1"/>
  <c r="R150" i="20" a="1"/>
  <c r="R150" i="20" s="1"/>
  <c r="Q153" i="20" a="1"/>
  <c r="Q153" i="20" s="1"/>
  <c r="Q152" i="20" a="1"/>
  <c r="Q152" i="20" s="1"/>
  <c r="Q151" i="20" a="1"/>
  <c r="Q151" i="20" s="1"/>
  <c r="Q150" i="20" a="1"/>
  <c r="Q150" i="20" s="1"/>
  <c r="S152" i="20" a="1"/>
  <c r="S152" i="20" s="1"/>
  <c r="L150" i="20"/>
  <c r="P150" i="20" s="1" a="1"/>
  <c r="P150" i="20" s="1"/>
  <c r="R151" i="20" a="1"/>
  <c r="R151" i="20" s="1"/>
  <c r="S153" i="20" a="1"/>
  <c r="S153" i="20" s="1"/>
  <c r="P151" i="20" a="1"/>
  <c r="P151" i="20" s="1"/>
  <c r="P153" i="20" a="1"/>
  <c r="P153" i="20" s="1"/>
  <c r="S150" i="20" a="1"/>
  <c r="S150" i="20" s="1"/>
  <c r="S151" i="20" a="1"/>
  <c r="S151" i="20" s="1"/>
  <c r="W94" i="12" a="1"/>
  <c r="W94" i="12" s="1"/>
  <c r="AA96" i="12"/>
  <c r="Y94" i="12"/>
  <c r="AA94" i="12" s="1"/>
  <c r="AA95" i="12"/>
  <c r="AA97" i="12"/>
  <c r="P152" i="20" l="1" a="1"/>
  <c r="P152" i="20" s="1"/>
  <c r="T150" i="20" s="1" a="1"/>
  <c r="T150" i="20" s="1"/>
  <c r="AC94" i="12" a="1"/>
  <c r="AC94" i="12" s="1"/>
  <c r="AJ94" i="12" s="1" a="1"/>
  <c r="AJ94" i="12" s="1"/>
  <c r="BK94" i="12" s="1"/>
  <c r="I98" i="12" s="1"/>
  <c r="U150" i="20" l="1" a="1"/>
  <c r="AK94" i="12" a="1"/>
  <c r="AK94" i="12" s="1"/>
  <c r="AS94" i="12" s="1" a="1"/>
  <c r="AS94" i="12" s="1"/>
  <c r="AZ94" i="12" s="1" a="1"/>
  <c r="AZ94" i="12" s="1"/>
  <c r="BG94" i="12" s="1" a="1"/>
  <c r="BG94" i="12" s="1"/>
  <c r="E98" i="12" s="1" a="1"/>
  <c r="AI94" i="12" a="1"/>
  <c r="AI94" i="12" s="1"/>
  <c r="BI94" i="12" s="1" a="1"/>
  <c r="BI94" i="12" s="1"/>
  <c r="U150" i="20" l="1"/>
  <c r="AA153" i="20"/>
  <c r="AA152" i="20"/>
  <c r="AA151" i="20"/>
  <c r="BB94" i="12" a="1"/>
  <c r="BF95" i="12" s="1"/>
  <c r="E98" i="12"/>
  <c r="AH98" i="12" a="1"/>
  <c r="AH98" i="12" s="1"/>
  <c r="Y150" i="20" l="1" a="1"/>
  <c r="Y150" i="20" s="1"/>
  <c r="AB150" i="20" s="1" a="1"/>
  <c r="AB150" i="20" s="1"/>
  <c r="AA150" i="20"/>
  <c r="AD150" i="20" s="1" a="1"/>
  <c r="AD150" i="20" s="1"/>
  <c r="J157" i="20"/>
  <c r="J155" i="20"/>
  <c r="J154" i="20"/>
  <c r="J156" i="20"/>
  <c r="H156" i="20"/>
  <c r="I155" i="20"/>
  <c r="H157" i="20"/>
  <c r="H155" i="20"/>
  <c r="I154" i="20"/>
  <c r="H154" i="20"/>
  <c r="I156" i="20"/>
  <c r="BB94" i="12"/>
  <c r="BF94" i="12" s="1"/>
  <c r="BJ94" i="12" s="1" a="1"/>
  <c r="H99" i="12" s="1"/>
  <c r="BF96" i="12"/>
  <c r="I157" i="20" l="1"/>
  <c r="L154" i="20" s="1" a="1"/>
  <c r="BJ94" i="12"/>
  <c r="H98" i="12" s="1"/>
  <c r="K98" i="12" s="1" a="1"/>
  <c r="K98" i="12" s="1"/>
  <c r="O98" i="12" s="1" a="1"/>
  <c r="O98" i="12" s="1"/>
  <c r="AO98" i="12" s="1" a="1"/>
  <c r="AO98" i="12" s="1"/>
  <c r="H100" i="12"/>
  <c r="R156" i="20" l="1" a="1"/>
  <c r="R156" i="20" s="1"/>
  <c r="Q154" i="20" a="1"/>
  <c r="Q154" i="20" s="1"/>
  <c r="L154" i="20"/>
  <c r="P154" i="20" s="1" a="1"/>
  <c r="P154" i="20" s="1"/>
  <c r="Q157" i="20" a="1"/>
  <c r="Q157" i="20" s="1"/>
  <c r="Q156" i="20" a="1"/>
  <c r="Q156" i="20" s="1"/>
  <c r="Q155" i="20" a="1"/>
  <c r="Q155" i="20" s="1"/>
  <c r="R157" i="20" a="1"/>
  <c r="R157" i="20" s="1"/>
  <c r="R154" i="20" a="1"/>
  <c r="R154" i="20" s="1"/>
  <c r="S156" i="20" a="1"/>
  <c r="S156" i="20" s="1"/>
  <c r="S155" i="20" a="1"/>
  <c r="S155" i="20" s="1"/>
  <c r="R155" i="20" a="1"/>
  <c r="R155" i="20" s="1"/>
  <c r="S157" i="20" a="1"/>
  <c r="S157" i="20" s="1"/>
  <c r="S154" i="20" a="1"/>
  <c r="S154" i="20" s="1"/>
  <c r="S98" i="12" a="1"/>
  <c r="S98" i="12" s="1"/>
  <c r="X98" i="12" s="1" a="1"/>
  <c r="X98" i="12" s="1"/>
  <c r="AD98" i="12" a="1"/>
  <c r="AD98" i="12" s="1"/>
  <c r="P155" i="20" l="1" a="1"/>
  <c r="P155" i="20" s="1"/>
  <c r="T154" i="20" s="1" a="1"/>
  <c r="T154" i="20" s="1"/>
  <c r="P156" i="20" a="1"/>
  <c r="P156" i="20" s="1"/>
  <c r="P157" i="20" a="1"/>
  <c r="P157" i="20" s="1"/>
  <c r="T98" i="12" a="1"/>
  <c r="T98" i="12" s="1"/>
  <c r="AB98" i="12" s="1" a="1"/>
  <c r="AB98" i="12" s="1"/>
  <c r="Z98" i="12" a="1"/>
  <c r="Z98" i="12" s="1"/>
  <c r="V98" i="12" a="1"/>
  <c r="V98" i="12" s="1"/>
  <c r="Y98" i="12" a="1"/>
  <c r="U98" i="12" a="1"/>
  <c r="U98" i="12" s="1"/>
  <c r="W98" i="12" s="1" a="1"/>
  <c r="W98" i="12" s="1"/>
  <c r="U154" i="20" l="1" a="1"/>
  <c r="AA99" i="12"/>
  <c r="AA101" i="12"/>
  <c r="Y98" i="12"/>
  <c r="AA98" i="12" s="1"/>
  <c r="AA100" i="12"/>
  <c r="U154" i="20" l="1"/>
  <c r="AA155" i="20"/>
  <c r="AA156" i="20"/>
  <c r="AA157" i="20"/>
  <c r="AC98" i="12" a="1"/>
  <c r="AC98" i="12" s="1"/>
  <c r="Y154" i="20" l="1" a="1"/>
  <c r="Y154" i="20" s="1"/>
  <c r="AB154" i="20" s="1" a="1"/>
  <c r="AB154" i="20" s="1"/>
  <c r="AA154" i="20"/>
  <c r="AD154" i="20" s="1" a="1"/>
  <c r="AD154" i="20" s="1"/>
  <c r="I160" i="20"/>
  <c r="H160" i="20"/>
  <c r="I161" i="20"/>
  <c r="I159" i="20"/>
  <c r="H161" i="20"/>
  <c r="I158" i="20"/>
  <c r="H158" i="20"/>
  <c r="J160" i="20"/>
  <c r="J161" i="20"/>
  <c r="J159" i="20"/>
  <c r="J158" i="20"/>
  <c r="AJ98" i="12" a="1"/>
  <c r="AJ98" i="12" s="1"/>
  <c r="BK98" i="12" s="1"/>
  <c r="I102" i="12" s="1"/>
  <c r="AI98" i="12" a="1"/>
  <c r="AI98" i="12" s="1"/>
  <c r="BI98" i="12" s="1" a="1"/>
  <c r="BI98" i="12" s="1"/>
  <c r="AK98" i="12" a="1"/>
  <c r="AK98" i="12" s="1"/>
  <c r="AS98" i="12" s="1" a="1"/>
  <c r="AS98" i="12" s="1"/>
  <c r="H159" i="20" l="1"/>
  <c r="L158" i="20" s="1" a="1"/>
  <c r="BB98" i="12" a="1"/>
  <c r="AZ98" i="12" a="1"/>
  <c r="AZ98" i="12" s="1"/>
  <c r="BG98" i="12" s="1" a="1"/>
  <c r="BG98" i="12" s="1"/>
  <c r="E102" i="12" s="1" a="1"/>
  <c r="R160" i="20" l="1" a="1"/>
  <c r="R160" i="20" s="1"/>
  <c r="L158" i="20"/>
  <c r="P158" i="20" s="1" a="1"/>
  <c r="P158" i="20" s="1"/>
  <c r="S159" i="20" a="1"/>
  <c r="S159" i="20" s="1"/>
  <c r="S160" i="20" a="1"/>
  <c r="S160" i="20" s="1"/>
  <c r="S158" i="20" a="1"/>
  <c r="S158" i="20" s="1"/>
  <c r="S161" i="20" a="1"/>
  <c r="S161" i="20" s="1"/>
  <c r="P161" i="20" a="1"/>
  <c r="P161" i="20" s="1"/>
  <c r="R161" i="20" a="1"/>
  <c r="R161" i="20" s="1"/>
  <c r="R159" i="20" a="1"/>
  <c r="R159" i="20" s="1"/>
  <c r="R158" i="20" a="1"/>
  <c r="R158" i="20" s="1"/>
  <c r="Q158" i="20" a="1"/>
  <c r="Q158" i="20" s="1"/>
  <c r="Q160" i="20" a="1"/>
  <c r="Q160" i="20" s="1"/>
  <c r="Q159" i="20" a="1"/>
  <c r="Q159" i="20" s="1"/>
  <c r="Q161" i="20" a="1"/>
  <c r="Q161" i="20" s="1"/>
  <c r="E102" i="12"/>
  <c r="AH102" i="12" a="1"/>
  <c r="AH102" i="12" s="1"/>
  <c r="BF99" i="12"/>
  <c r="BB98" i="12"/>
  <c r="BF98" i="12" s="1"/>
  <c r="BJ98" i="12" s="1" a="1"/>
  <c r="BF100" i="12"/>
  <c r="P159" i="20" l="1" a="1"/>
  <c r="P159" i="20" s="1"/>
  <c r="T158" i="20" s="1" a="1"/>
  <c r="T158" i="20" s="1"/>
  <c r="P160" i="20" a="1"/>
  <c r="P160" i="20" s="1"/>
  <c r="H103" i="12"/>
  <c r="BJ98" i="12"/>
  <c r="H102" i="12" s="1"/>
  <c r="H104" i="12"/>
  <c r="U158" i="20" l="1" a="1"/>
  <c r="K102" i="12" a="1"/>
  <c r="K102" i="12" s="1"/>
  <c r="O102" i="12" s="1" a="1"/>
  <c r="O102" i="12" s="1"/>
  <c r="AA161" i="20" l="1"/>
  <c r="AA160" i="20"/>
  <c r="AA159" i="20"/>
  <c r="U158" i="20"/>
  <c r="AO102" i="12" a="1"/>
  <c r="AO102" i="12" s="1"/>
  <c r="AD102" i="12" a="1"/>
  <c r="AD102" i="12" s="1"/>
  <c r="S102" i="12" a="1"/>
  <c r="S102" i="12" s="1"/>
  <c r="Y158" i="20" l="1" a="1"/>
  <c r="Y158" i="20" s="1"/>
  <c r="AB158" i="20" s="1" a="1"/>
  <c r="AB158" i="20" s="1"/>
  <c r="AA158" i="20"/>
  <c r="AD158" i="20" s="1" a="1"/>
  <c r="AD158" i="20" s="1"/>
  <c r="H162" i="20"/>
  <c r="I165" i="20"/>
  <c r="I163" i="20"/>
  <c r="H165" i="20"/>
  <c r="H163" i="20"/>
  <c r="I162" i="20"/>
  <c r="I164" i="20"/>
  <c r="H164" i="20"/>
  <c r="J164" i="20"/>
  <c r="J165" i="20"/>
  <c r="J163" i="20"/>
  <c r="J162" i="20"/>
  <c r="X102" i="12" a="1"/>
  <c r="X102" i="12" s="1"/>
  <c r="T102" i="12" a="1"/>
  <c r="T102" i="12" s="1"/>
  <c r="L162" i="20" l="1" a="1"/>
  <c r="AB102" i="12" a="1"/>
  <c r="AB102" i="12" s="1"/>
  <c r="Z102" i="12" a="1"/>
  <c r="Z102" i="12" s="1"/>
  <c r="V102" i="12" a="1"/>
  <c r="V102" i="12" s="1"/>
  <c r="Y102" i="12" a="1"/>
  <c r="U102" i="12" a="1"/>
  <c r="U102" i="12" s="1"/>
  <c r="R164" i="20" l="1" a="1"/>
  <c r="R164" i="20" s="1"/>
  <c r="S165" i="20" a="1"/>
  <c r="S165" i="20" s="1"/>
  <c r="S164" i="20" a="1"/>
  <c r="S164" i="20" s="1"/>
  <c r="S163" i="20" a="1"/>
  <c r="S163" i="20" s="1"/>
  <c r="S162" i="20" a="1"/>
  <c r="S162" i="20" s="1"/>
  <c r="R163" i="20" a="1"/>
  <c r="R163" i="20" s="1"/>
  <c r="R162" i="20" a="1"/>
  <c r="R162" i="20" s="1"/>
  <c r="R165" i="20" a="1"/>
  <c r="R165" i="20" s="1"/>
  <c r="L162" i="20"/>
  <c r="P162" i="20" s="1" a="1"/>
  <c r="P162" i="20" s="1"/>
  <c r="Q164" i="20" a="1"/>
  <c r="Q164" i="20" s="1"/>
  <c r="P163" i="20" a="1"/>
  <c r="P163" i="20" s="1"/>
  <c r="Q165" i="20" a="1"/>
  <c r="Q165" i="20" s="1"/>
  <c r="Q162" i="20" a="1"/>
  <c r="Q162" i="20" s="1"/>
  <c r="P165" i="20" a="1"/>
  <c r="P165" i="20" s="1"/>
  <c r="Q163" i="20" a="1"/>
  <c r="Q163" i="20" s="1"/>
  <c r="AA105" i="12"/>
  <c r="AA104" i="12"/>
  <c r="Y102" i="12"/>
  <c r="AA102" i="12" s="1"/>
  <c r="AA103" i="12"/>
  <c r="W102" i="12" a="1"/>
  <c r="W102" i="12" s="1"/>
  <c r="P164" i="20" l="1" a="1"/>
  <c r="P164" i="20" s="1"/>
  <c r="T162" i="20" s="1" a="1"/>
  <c r="T162" i="20" s="1"/>
  <c r="AC102" i="12" a="1"/>
  <c r="AC102" i="12" s="1"/>
  <c r="U162" i="20" l="1" a="1"/>
  <c r="AI102" i="12" a="1"/>
  <c r="AI102" i="12" s="1"/>
  <c r="BI102" i="12" s="1" a="1"/>
  <c r="BI102" i="12" s="1"/>
  <c r="AJ102" i="12" a="1"/>
  <c r="AJ102" i="12" s="1"/>
  <c r="BK102" i="12" s="1"/>
  <c r="I106" i="12" s="1"/>
  <c r="AK102" i="12" a="1"/>
  <c r="AK102" i="12" s="1"/>
  <c r="AS102" i="12" s="1" a="1"/>
  <c r="AS102" i="12" s="1"/>
  <c r="AA164" i="20" l="1"/>
  <c r="U162" i="20"/>
  <c r="AA165" i="20"/>
  <c r="AA163" i="20"/>
  <c r="BB102" i="12" a="1"/>
  <c r="AZ102" i="12" a="1"/>
  <c r="AZ102" i="12" s="1"/>
  <c r="BG102" i="12" s="1" a="1"/>
  <c r="BG102" i="12" s="1"/>
  <c r="E106" i="12" s="1" a="1"/>
  <c r="AA162" i="20" l="1"/>
  <c r="AD162" i="20" s="1" a="1"/>
  <c r="AD162" i="20" s="1"/>
  <c r="Y162" i="20" a="1"/>
  <c r="Y162" i="20" s="1"/>
  <c r="AB162" i="20" s="1" a="1"/>
  <c r="AB162" i="20" s="1"/>
  <c r="J169" i="20"/>
  <c r="J167" i="20"/>
  <c r="J166" i="20"/>
  <c r="J168" i="20"/>
  <c r="I169" i="20"/>
  <c r="I167" i="20"/>
  <c r="H167" i="20"/>
  <c r="I166" i="20"/>
  <c r="H166" i="20"/>
  <c r="I168" i="20"/>
  <c r="H168" i="20"/>
  <c r="AH106" i="12" a="1"/>
  <c r="AH106" i="12" s="1"/>
  <c r="E106" i="12"/>
  <c r="BB102" i="12"/>
  <c r="BF102" i="12" s="1"/>
  <c r="BF104" i="12"/>
  <c r="BF103" i="12"/>
  <c r="H169" i="20" l="1"/>
  <c r="L166" i="20" s="1" a="1"/>
  <c r="BJ102" i="12" a="1"/>
  <c r="R168" i="20" l="1" a="1"/>
  <c r="R168" i="20" s="1"/>
  <c r="R169" i="20" a="1"/>
  <c r="R169" i="20" s="1"/>
  <c r="R166" i="20" a="1"/>
  <c r="R166" i="20" s="1"/>
  <c r="Q169" i="20" a="1"/>
  <c r="Q169" i="20" s="1"/>
  <c r="Q168" i="20" a="1"/>
  <c r="Q168" i="20" s="1"/>
  <c r="Q167" i="20" a="1"/>
  <c r="Q167" i="20" s="1"/>
  <c r="Q166" i="20" a="1"/>
  <c r="Q166" i="20" s="1"/>
  <c r="R167" i="20" a="1"/>
  <c r="R167" i="20" s="1"/>
  <c r="S169" i="20" a="1"/>
  <c r="S169" i="20" s="1"/>
  <c r="S167" i="20" a="1"/>
  <c r="S167" i="20" s="1"/>
  <c r="S166" i="20" a="1"/>
  <c r="S166" i="20" s="1"/>
  <c r="L166" i="20"/>
  <c r="P166" i="20" s="1" a="1"/>
  <c r="P166" i="20" s="1"/>
  <c r="P168" i="20" a="1"/>
  <c r="P168" i="20" s="1"/>
  <c r="S168" i="20" a="1"/>
  <c r="S168" i="20" s="1"/>
  <c r="BJ102" i="12"/>
  <c r="H106" i="12" s="1"/>
  <c r="H108" i="12"/>
  <c r="H107" i="12"/>
  <c r="P167" i="20" l="1" a="1"/>
  <c r="P167" i="20" s="1"/>
  <c r="T166" i="20" s="1" a="1"/>
  <c r="T166" i="20" s="1"/>
  <c r="P169" i="20" a="1"/>
  <c r="P169" i="20" s="1"/>
  <c r="K106" i="12" a="1"/>
  <c r="K106" i="12" s="1"/>
  <c r="O106" i="12" s="1" a="1"/>
  <c r="O106" i="12" s="1"/>
  <c r="U166" i="20" l="1" a="1"/>
  <c r="AO106" i="12" a="1"/>
  <c r="AO106" i="12" s="1"/>
  <c r="AD106" i="12" a="1"/>
  <c r="AD106" i="12" s="1"/>
  <c r="S106" i="12" a="1"/>
  <c r="S106" i="12" s="1"/>
  <c r="U166" i="20" l="1"/>
  <c r="AA168" i="20"/>
  <c r="AA167" i="20"/>
  <c r="AA169" i="20"/>
  <c r="X106" i="12" a="1"/>
  <c r="X106" i="12" s="1"/>
  <c r="T106" i="12" a="1"/>
  <c r="T106" i="12" s="1"/>
  <c r="Y166" i="20" l="1" a="1"/>
  <c r="Y166" i="20" s="1"/>
  <c r="AB166" i="20" s="1" a="1"/>
  <c r="AB166" i="20" s="1"/>
  <c r="AA166" i="20"/>
  <c r="AD166" i="20" s="1" a="1"/>
  <c r="AD166" i="20" s="1"/>
  <c r="H173" i="20"/>
  <c r="H171" i="20"/>
  <c r="H172" i="20"/>
  <c r="I171" i="20"/>
  <c r="I173" i="20"/>
  <c r="I170" i="20"/>
  <c r="I172" i="20"/>
  <c r="H170" i="20"/>
  <c r="J172" i="20"/>
  <c r="J173" i="20"/>
  <c r="J171" i="20"/>
  <c r="J170" i="20"/>
  <c r="Z106" i="12" a="1"/>
  <c r="Z106" i="12" s="1"/>
  <c r="V106" i="12" a="1"/>
  <c r="V106" i="12" s="1"/>
  <c r="Y106" i="12" a="1"/>
  <c r="U106" i="12" a="1"/>
  <c r="U106" i="12" s="1"/>
  <c r="AB106" i="12" a="1"/>
  <c r="AB106" i="12" s="1"/>
  <c r="L170" i="20" l="1" a="1"/>
  <c r="AA109" i="12"/>
  <c r="AA108" i="12"/>
  <c r="Y106" i="12"/>
  <c r="AA106" i="12" s="1"/>
  <c r="AA107" i="12"/>
  <c r="W106" i="12" a="1"/>
  <c r="W106" i="12" s="1"/>
  <c r="R172" i="20" l="1" a="1"/>
  <c r="R172" i="20" s="1"/>
  <c r="Q170" i="20" a="1"/>
  <c r="Q170" i="20" s="1"/>
  <c r="L170" i="20"/>
  <c r="P170" i="20" s="1" a="1"/>
  <c r="P170" i="20" s="1"/>
  <c r="P172" i="20" a="1"/>
  <c r="P172" i="20" s="1"/>
  <c r="Q173" i="20" a="1"/>
  <c r="Q173" i="20" s="1"/>
  <c r="Q172" i="20" a="1"/>
  <c r="Q172" i="20" s="1"/>
  <c r="Q171" i="20" a="1"/>
  <c r="Q171" i="20" s="1"/>
  <c r="S171" i="20" a="1"/>
  <c r="S171" i="20" s="1"/>
  <c r="S173" i="20" a="1"/>
  <c r="S173" i="20" s="1"/>
  <c r="S170" i="20" a="1"/>
  <c r="S170" i="20" s="1"/>
  <c r="R173" i="20" a="1"/>
  <c r="R173" i="20" s="1"/>
  <c r="S172" i="20" a="1"/>
  <c r="S172" i="20" s="1"/>
  <c r="R170" i="20" a="1"/>
  <c r="R170" i="20" s="1"/>
  <c r="R171" i="20" a="1"/>
  <c r="R171" i="20" s="1"/>
  <c r="AC106" i="12" a="1"/>
  <c r="AC106" i="12" s="1"/>
  <c r="AJ106" i="12" s="1" a="1"/>
  <c r="AJ106" i="12" s="1"/>
  <c r="BK106" i="12" s="1"/>
  <c r="I110" i="12" s="1"/>
  <c r="AK106" i="12" a="1"/>
  <c r="AK106" i="12" s="1"/>
  <c r="AS106" i="12" s="1" a="1"/>
  <c r="AS106" i="12" s="1"/>
  <c r="P171" i="20" l="1" a="1"/>
  <c r="P171" i="20" s="1"/>
  <c r="T170" i="20" s="1" a="1"/>
  <c r="T170" i="20" s="1"/>
  <c r="P173" i="20" a="1"/>
  <c r="P173" i="20" s="1"/>
  <c r="AI106" i="12" a="1"/>
  <c r="AI106" i="12" s="1"/>
  <c r="BI106" i="12" s="1" a="1"/>
  <c r="BI106" i="12" s="1"/>
  <c r="BB106" i="12" a="1"/>
  <c r="AZ106" i="12" a="1"/>
  <c r="AZ106" i="12" s="1"/>
  <c r="BG106" i="12" s="1" a="1"/>
  <c r="BG106" i="12" s="1"/>
  <c r="E110" i="12" s="1" a="1"/>
  <c r="U170" i="20" l="1" a="1"/>
  <c r="E110" i="12"/>
  <c r="AH110" i="12" a="1"/>
  <c r="AH110" i="12" s="1"/>
  <c r="BF108" i="12"/>
  <c r="BF107" i="12"/>
  <c r="BB106" i="12"/>
  <c r="BF106" i="12" s="1"/>
  <c r="BJ106" i="12" s="1" a="1"/>
  <c r="U170" i="20" l="1"/>
  <c r="AA173" i="20"/>
  <c r="AA172" i="20"/>
  <c r="AA171" i="20"/>
  <c r="BJ106" i="12"/>
  <c r="H110" i="12" s="1"/>
  <c r="H112" i="12"/>
  <c r="H111" i="12"/>
  <c r="K110" i="12" a="1"/>
  <c r="K110" i="12" s="1"/>
  <c r="O110" i="12" s="1" a="1"/>
  <c r="O110" i="12" s="1"/>
  <c r="Y170" i="20" l="1" a="1"/>
  <c r="Y170" i="20" s="1"/>
  <c r="AB170" i="20" s="1" a="1"/>
  <c r="AB170" i="20" s="1"/>
  <c r="AA170" i="20"/>
  <c r="AD170" i="20" s="1" a="1"/>
  <c r="AD170" i="20" s="1"/>
  <c r="J177" i="20"/>
  <c r="J175" i="20"/>
  <c r="J176" i="20"/>
  <c r="J174" i="20"/>
  <c r="H177" i="20"/>
  <c r="H175" i="20"/>
  <c r="I174" i="20"/>
  <c r="H176" i="20"/>
  <c r="I177" i="20"/>
  <c r="H174" i="20"/>
  <c r="I176" i="20"/>
  <c r="I175" i="20"/>
  <c r="AD110" i="12" a="1"/>
  <c r="AD110" i="12" s="1"/>
  <c r="AO110" i="12" a="1"/>
  <c r="AO110" i="12" s="1"/>
  <c r="S110" i="12" a="1"/>
  <c r="S110" i="12" s="1"/>
  <c r="L174" i="20" l="1" a="1"/>
  <c r="X110" i="12" a="1"/>
  <c r="X110" i="12" s="1"/>
  <c r="T110" i="12" a="1"/>
  <c r="T110" i="12" s="1"/>
  <c r="R176" i="20" l="1" a="1"/>
  <c r="R176" i="20" s="1"/>
  <c r="L174" i="20"/>
  <c r="P174" i="20" s="1" a="1"/>
  <c r="P174" i="20" s="1"/>
  <c r="S174" i="20" a="1"/>
  <c r="S174" i="20" s="1"/>
  <c r="S177" i="20" a="1"/>
  <c r="S177" i="20" s="1"/>
  <c r="S176" i="20" a="1"/>
  <c r="S176" i="20" s="1"/>
  <c r="S175" i="20" a="1"/>
  <c r="S175" i="20" s="1"/>
  <c r="P177" i="20" a="1"/>
  <c r="P177" i="20" s="1"/>
  <c r="P176" i="20" a="1"/>
  <c r="P176" i="20" s="1"/>
  <c r="Q174" i="20" a="1"/>
  <c r="Q174" i="20" s="1"/>
  <c r="Q175" i="20" a="1"/>
  <c r="Q175" i="20" s="1"/>
  <c r="R177" i="20" a="1"/>
  <c r="R177" i="20" s="1"/>
  <c r="Q177" i="20" a="1"/>
  <c r="Q177" i="20" s="1"/>
  <c r="Q176" i="20" a="1"/>
  <c r="Q176" i="20" s="1"/>
  <c r="R175" i="20" a="1"/>
  <c r="R175" i="20" s="1"/>
  <c r="R174" i="20" a="1"/>
  <c r="R174" i="20" s="1"/>
  <c r="Y110" i="12" a="1"/>
  <c r="U110" i="12" a="1"/>
  <c r="U110" i="12" s="1"/>
  <c r="AB110" i="12" a="1"/>
  <c r="AB110" i="12" s="1"/>
  <c r="Z110" i="12" a="1"/>
  <c r="Z110" i="12" s="1"/>
  <c r="V110" i="12" a="1"/>
  <c r="V110" i="12" s="1"/>
  <c r="P175" i="20" l="1" a="1"/>
  <c r="P175" i="20" s="1"/>
  <c r="T174" i="20" s="1" a="1"/>
  <c r="T174" i="20" s="1"/>
  <c r="W110" i="12" a="1"/>
  <c r="W110" i="12" s="1"/>
  <c r="AA112" i="12"/>
  <c r="Y110" i="12"/>
  <c r="AA110" i="12" s="1"/>
  <c r="AA111" i="12"/>
  <c r="AA113" i="12"/>
  <c r="U174" i="20" l="1" a="1"/>
  <c r="AC110" i="12" a="1"/>
  <c r="AC110" i="12" s="1"/>
  <c r="AJ110" i="12" s="1" a="1"/>
  <c r="AJ110" i="12" s="1"/>
  <c r="BK110" i="12" s="1"/>
  <c r="I114" i="12" s="1"/>
  <c r="AK110" i="12" a="1"/>
  <c r="AK110" i="12" s="1"/>
  <c r="AS110" i="12" s="1" a="1"/>
  <c r="AS110" i="12" s="1"/>
  <c r="AA177" i="20" l="1"/>
  <c r="AA176" i="20"/>
  <c r="AA175" i="20"/>
  <c r="U174" i="20"/>
  <c r="AI110" i="12" a="1"/>
  <c r="AI110" i="12" s="1"/>
  <c r="BI110" i="12" s="1" a="1"/>
  <c r="BI110" i="12" s="1"/>
  <c r="AZ110" i="12" a="1"/>
  <c r="AZ110" i="12" s="1"/>
  <c r="BG110" i="12" s="1" a="1"/>
  <c r="BG110" i="12" s="1"/>
  <c r="E114" i="12" s="1" a="1"/>
  <c r="BB110" i="12" a="1"/>
  <c r="AA174" i="20" l="1"/>
  <c r="AD174" i="20" s="1" a="1"/>
  <c r="AD174" i="20" s="1"/>
  <c r="Y174" i="20" a="1"/>
  <c r="Y174" i="20" s="1"/>
  <c r="AB174" i="20" s="1" a="1"/>
  <c r="AB174" i="20" s="1"/>
  <c r="J181" i="20"/>
  <c r="J179" i="20"/>
  <c r="J180" i="20"/>
  <c r="J178" i="20"/>
  <c r="H180" i="20"/>
  <c r="H181" i="20"/>
  <c r="H178" i="20"/>
  <c r="BF111" i="12"/>
  <c r="BB110" i="12"/>
  <c r="BF110" i="12" s="1"/>
  <c r="BJ110" i="12" s="1" a="1"/>
  <c r="BF112" i="12"/>
  <c r="E114" i="12"/>
  <c r="AH114" i="12" a="1"/>
  <c r="AH114" i="12" s="1"/>
  <c r="I181" i="20" l="1"/>
  <c r="I179" i="20"/>
  <c r="I180" i="20"/>
  <c r="I178" i="20"/>
  <c r="L178" i="20" s="1" a="1"/>
  <c r="H179" i="20"/>
  <c r="K114" i="12" a="1"/>
  <c r="K114" i="12" s="1"/>
  <c r="O114" i="12" s="1" a="1"/>
  <c r="O114" i="12" s="1"/>
  <c r="H115" i="12"/>
  <c r="H116" i="12"/>
  <c r="BJ110" i="12"/>
  <c r="H114" i="12" s="1"/>
  <c r="R180" i="20" l="1" a="1"/>
  <c r="R180" i="20" s="1"/>
  <c r="S181" i="20" a="1"/>
  <c r="S181" i="20" s="1"/>
  <c r="S180" i="20" a="1"/>
  <c r="S180" i="20" s="1"/>
  <c r="S179" i="20" a="1"/>
  <c r="S179" i="20" s="1"/>
  <c r="S178" i="20" a="1"/>
  <c r="S178" i="20" s="1"/>
  <c r="R179" i="20" a="1"/>
  <c r="R179" i="20" s="1"/>
  <c r="R181" i="20" a="1"/>
  <c r="R181" i="20" s="1"/>
  <c r="R178" i="20" a="1"/>
  <c r="R178" i="20" s="1"/>
  <c r="Q181" i="20" a="1"/>
  <c r="Q181" i="20" s="1"/>
  <c r="Q179" i="20" a="1"/>
  <c r="Q179" i="20" s="1"/>
  <c r="Q178" i="20" a="1"/>
  <c r="Q178" i="20" s="1"/>
  <c r="Q180" i="20" a="1"/>
  <c r="Q180" i="20" s="1"/>
  <c r="L178" i="20"/>
  <c r="P178" i="20" s="1" a="1"/>
  <c r="P178" i="20" s="1"/>
  <c r="P180" i="20" a="1"/>
  <c r="P180" i="20" s="1"/>
  <c r="P179" i="20" a="1"/>
  <c r="P179" i="20" s="1"/>
  <c r="P181" i="20" a="1"/>
  <c r="P181" i="20" s="1"/>
  <c r="AO114" i="12" a="1"/>
  <c r="AO114" i="12" s="1"/>
  <c r="AD114" i="12" a="1"/>
  <c r="AD114" i="12" s="1"/>
  <c r="S114" i="12" a="1"/>
  <c r="S114" i="12" s="1"/>
  <c r="T178" i="20" l="1" a="1"/>
  <c r="T178" i="20" s="1"/>
  <c r="U178" i="20" a="1"/>
  <c r="X114" i="12" a="1"/>
  <c r="X114" i="12" s="1"/>
  <c r="T114" i="12" a="1"/>
  <c r="T114" i="12" s="1"/>
  <c r="AA181" i="20" l="1"/>
  <c r="AA179" i="20"/>
  <c r="U178" i="20"/>
  <c r="AA180" i="20"/>
  <c r="AB114" i="12" a="1"/>
  <c r="AB114" i="12" s="1"/>
  <c r="Z114" i="12" a="1"/>
  <c r="Z114" i="12" s="1"/>
  <c r="V114" i="12" a="1"/>
  <c r="V114" i="12" s="1"/>
  <c r="Y114" i="12" a="1"/>
  <c r="U114" i="12" a="1"/>
  <c r="U114" i="12" s="1"/>
  <c r="W114" i="12" s="1" a="1"/>
  <c r="W114" i="12" s="1"/>
  <c r="AA178" i="20" l="1"/>
  <c r="AD178" i="20" s="1" a="1"/>
  <c r="AD178" i="20" s="1"/>
  <c r="Y178" i="20" a="1"/>
  <c r="Y178" i="20" s="1"/>
  <c r="AB178" i="20" s="1" a="1"/>
  <c r="AB178" i="20" s="1"/>
  <c r="AA115" i="12"/>
  <c r="AA117" i="12"/>
  <c r="AA116" i="12"/>
  <c r="Y114" i="12"/>
  <c r="AA114" i="12" s="1"/>
  <c r="H184" i="20" l="1"/>
  <c r="H185" i="20"/>
  <c r="H183" i="20"/>
  <c r="I182" i="20"/>
  <c r="I185" i="20"/>
  <c r="H182" i="20"/>
  <c r="I184" i="20"/>
  <c r="I183" i="20"/>
  <c r="J184" i="20"/>
  <c r="J185" i="20"/>
  <c r="J183" i="20"/>
  <c r="J182" i="20"/>
  <c r="AC114" i="12" a="1"/>
  <c r="AC114" i="12" s="1"/>
  <c r="L182" i="20" l="1" a="1"/>
  <c r="AJ114" i="12" a="1"/>
  <c r="AJ114" i="12" s="1"/>
  <c r="BK114" i="12" s="1"/>
  <c r="I118" i="12" s="1"/>
  <c r="AI114" i="12" a="1"/>
  <c r="AI114" i="12" s="1"/>
  <c r="BI114" i="12" s="1" a="1"/>
  <c r="BI114" i="12" s="1"/>
  <c r="AK114" i="12" a="1"/>
  <c r="AK114" i="12" s="1"/>
  <c r="AS114" i="12" s="1" a="1"/>
  <c r="AS114" i="12" s="1"/>
  <c r="R184" i="20" l="1" a="1"/>
  <c r="R184" i="20" s="1"/>
  <c r="R185" i="20" a="1"/>
  <c r="R185" i="20" s="1"/>
  <c r="R182" i="20" a="1"/>
  <c r="R182" i="20" s="1"/>
  <c r="Q184" i="20" a="1"/>
  <c r="Q184" i="20" s="1"/>
  <c r="Q183" i="20" a="1"/>
  <c r="Q183" i="20" s="1"/>
  <c r="Q185" i="20" a="1"/>
  <c r="Q185" i="20" s="1"/>
  <c r="Q182" i="20" a="1"/>
  <c r="Q182" i="20" s="1"/>
  <c r="R183" i="20" a="1"/>
  <c r="R183" i="20" s="1"/>
  <c r="S184" i="20" a="1"/>
  <c r="S184" i="20" s="1"/>
  <c r="P184" i="20" a="1"/>
  <c r="P184" i="20" s="1"/>
  <c r="S185" i="20" a="1"/>
  <c r="S185" i="20" s="1"/>
  <c r="P185" i="20" a="1"/>
  <c r="P185" i="20" s="1"/>
  <c r="S182" i="20" a="1"/>
  <c r="S182" i="20" s="1"/>
  <c r="S183" i="20" a="1"/>
  <c r="S183" i="20" s="1"/>
  <c r="L182" i="20"/>
  <c r="P182" i="20" s="1" a="1"/>
  <c r="P182" i="20" s="1"/>
  <c r="P183" i="20" a="1"/>
  <c r="P183" i="20" s="1"/>
  <c r="BB114" i="12" a="1"/>
  <c r="AZ114" i="12" a="1"/>
  <c r="AZ114" i="12" s="1"/>
  <c r="BG114" i="12" s="1" a="1"/>
  <c r="BG114" i="12" s="1"/>
  <c r="E118" i="12" s="1" a="1"/>
  <c r="T182" i="20" l="1" a="1"/>
  <c r="T182" i="20" s="1"/>
  <c r="U182" i="20" a="1"/>
  <c r="AH118" i="12" a="1"/>
  <c r="AH118" i="12" s="1"/>
  <c r="E118" i="12"/>
  <c r="BF115" i="12"/>
  <c r="BB114" i="12"/>
  <c r="BF114" i="12" s="1"/>
  <c r="BJ114" i="12" s="1" a="1"/>
  <c r="BF116" i="12"/>
  <c r="AA185" i="20" l="1"/>
  <c r="U182" i="20"/>
  <c r="AA183" i="20"/>
  <c r="AA184" i="20"/>
  <c r="H119" i="12"/>
  <c r="H120" i="12"/>
  <c r="BJ114" i="12"/>
  <c r="H118" i="12" s="1"/>
  <c r="K118" i="12" s="1" a="1"/>
  <c r="K118" i="12" s="1"/>
  <c r="O118" i="12" s="1" a="1"/>
  <c r="O118" i="12" s="1"/>
  <c r="Y182" i="20" l="1" a="1"/>
  <c r="Y182" i="20" s="1"/>
  <c r="AB182" i="20" s="1" a="1"/>
  <c r="AB182" i="20" s="1"/>
  <c r="AA182" i="20"/>
  <c r="AD182" i="20" s="1" a="1"/>
  <c r="AD182" i="20" s="1"/>
  <c r="AO118" i="12" a="1"/>
  <c r="AO118" i="12" s="1"/>
  <c r="AD118" i="12" a="1"/>
  <c r="AD118" i="12" s="1"/>
  <c r="S118" i="12" a="1"/>
  <c r="S118" i="12" s="1"/>
  <c r="H189" i="20" l="1"/>
  <c r="H187" i="20"/>
  <c r="I186" i="20"/>
  <c r="I188" i="20"/>
  <c r="H188" i="20"/>
  <c r="I187" i="20"/>
  <c r="H186" i="20"/>
  <c r="I189" i="20"/>
  <c r="J188" i="20"/>
  <c r="J189" i="20"/>
  <c r="J187" i="20"/>
  <c r="J186" i="20"/>
  <c r="X118" i="12" a="1"/>
  <c r="X118" i="12" s="1"/>
  <c r="T118" i="12" a="1"/>
  <c r="T118" i="12" s="1"/>
  <c r="L186" i="20" l="1" a="1"/>
  <c r="AB118" i="12" a="1"/>
  <c r="AB118" i="12" s="1"/>
  <c r="Z118" i="12" a="1"/>
  <c r="Z118" i="12" s="1"/>
  <c r="Y118" i="12" a="1"/>
  <c r="V118" i="12" a="1"/>
  <c r="V118" i="12" s="1"/>
  <c r="U118" i="12" a="1"/>
  <c r="U118" i="12" s="1"/>
  <c r="Q187" i="20" l="1" a="1"/>
  <c r="Q187" i="20" s="1"/>
  <c r="S188" i="20" a="1"/>
  <c r="S188" i="20" s="1"/>
  <c r="S189" i="20" a="1"/>
  <c r="S189" i="20" s="1"/>
  <c r="R187" i="20" a="1"/>
  <c r="R187" i="20" s="1"/>
  <c r="Q186" i="20" a="1"/>
  <c r="Q186" i="20" s="1"/>
  <c r="R188" i="20" a="1"/>
  <c r="R188" i="20" s="1"/>
  <c r="S187" i="20" a="1"/>
  <c r="S187" i="20" s="1"/>
  <c r="R186" i="20" a="1"/>
  <c r="R186" i="20" s="1"/>
  <c r="S186" i="20" a="1"/>
  <c r="S186" i="20" s="1"/>
  <c r="R189" i="20" a="1"/>
  <c r="R189" i="20" s="1"/>
  <c r="L186" i="20"/>
  <c r="P186" i="20" s="1" a="1"/>
  <c r="P186" i="20" s="1"/>
  <c r="Q188" i="20" a="1"/>
  <c r="Q188" i="20" s="1"/>
  <c r="Q189" i="20" a="1"/>
  <c r="Q189" i="20" s="1"/>
  <c r="W118" i="12" a="1"/>
  <c r="W118" i="12" s="1"/>
  <c r="AA119" i="12"/>
  <c r="AA121" i="12"/>
  <c r="AA120" i="12"/>
  <c r="Y118" i="12"/>
  <c r="AA118" i="12" s="1"/>
  <c r="AC118" i="12" s="1" a="1"/>
  <c r="AC118" i="12" s="1"/>
  <c r="P187" i="20" l="1" a="1"/>
  <c r="P187" i="20" s="1"/>
  <c r="U186" i="20" s="1" a="1"/>
  <c r="P188" i="20" a="1"/>
  <c r="P188" i="20" s="1"/>
  <c r="P189" i="20" a="1"/>
  <c r="P189" i="20" s="1"/>
  <c r="AJ118" i="12" a="1"/>
  <c r="AJ118" i="12" s="1"/>
  <c r="BK118" i="12" s="1"/>
  <c r="I122" i="12" s="1"/>
  <c r="AI118" i="12" a="1"/>
  <c r="AI118" i="12" s="1"/>
  <c r="BI118" i="12" s="1" a="1"/>
  <c r="BI118" i="12" s="1"/>
  <c r="AK118" i="12" a="1"/>
  <c r="AK118" i="12" s="1"/>
  <c r="AS118" i="12" s="1" a="1"/>
  <c r="AS118" i="12" s="1"/>
  <c r="AA189" i="20" l="1"/>
  <c r="U186" i="20"/>
  <c r="AA187" i="20"/>
  <c r="AA188" i="20"/>
  <c r="T186" i="20" a="1"/>
  <c r="T186" i="20" s="1"/>
  <c r="BB118" i="12" a="1"/>
  <c r="AZ118" i="12" a="1"/>
  <c r="AZ118" i="12" s="1"/>
  <c r="BG118" i="12" s="1" a="1"/>
  <c r="BG118" i="12" s="1"/>
  <c r="E122" i="12" s="1" a="1"/>
  <c r="AA186" i="20" l="1"/>
  <c r="AD186" i="20" s="1" a="1"/>
  <c r="AD186" i="20" s="1"/>
  <c r="Y186" i="20" a="1"/>
  <c r="Y186" i="20" s="1"/>
  <c r="AB186" i="20" s="1" a="1"/>
  <c r="AB186" i="20" s="1"/>
  <c r="E122" i="12"/>
  <c r="AH122" i="12" a="1"/>
  <c r="AH122" i="12" s="1"/>
  <c r="BF119" i="12"/>
  <c r="BB118" i="12"/>
  <c r="BF118" i="12" s="1"/>
  <c r="BJ118" i="12" s="1" a="1"/>
  <c r="BF120" i="12"/>
  <c r="I193" i="20" l="1"/>
  <c r="I191" i="20"/>
  <c r="H193" i="20"/>
  <c r="H191" i="20"/>
  <c r="I190" i="20"/>
  <c r="H190" i="20"/>
  <c r="H192" i="20"/>
  <c r="I192" i="20"/>
  <c r="J193" i="20"/>
  <c r="J191" i="20"/>
  <c r="J190" i="20"/>
  <c r="J192" i="20"/>
  <c r="H123" i="12"/>
  <c r="BJ118" i="12"/>
  <c r="H122" i="12" s="1"/>
  <c r="H124" i="12"/>
  <c r="K122" i="12" a="1"/>
  <c r="K122" i="12" s="1"/>
  <c r="O122" i="12" s="1" a="1"/>
  <c r="O122" i="12" s="1"/>
  <c r="L190" i="20" l="1" a="1"/>
  <c r="AO122" i="12" a="1"/>
  <c r="AO122" i="12" s="1"/>
  <c r="AD122" i="12" a="1"/>
  <c r="AD122" i="12" s="1"/>
  <c r="S122" i="12" a="1"/>
  <c r="S122" i="12" s="1"/>
  <c r="Q191" i="20" l="1" a="1"/>
  <c r="Q191" i="20" s="1"/>
  <c r="L190" i="20"/>
  <c r="P190" i="20" s="1" a="1"/>
  <c r="P190" i="20" s="1"/>
  <c r="Q193" i="20" a="1"/>
  <c r="Q193" i="20" s="1"/>
  <c r="P192" i="20" a="1"/>
  <c r="P192" i="20" s="1"/>
  <c r="S190" i="20" a="1"/>
  <c r="S190" i="20" s="1"/>
  <c r="S191" i="20" a="1"/>
  <c r="S191" i="20" s="1"/>
  <c r="R190" i="20" a="1"/>
  <c r="R190" i="20" s="1"/>
  <c r="Q192" i="20" a="1"/>
  <c r="Q192" i="20" s="1"/>
  <c r="R193" i="20" a="1"/>
  <c r="R193" i="20" s="1"/>
  <c r="S192" i="20" a="1"/>
  <c r="S192" i="20" s="1"/>
  <c r="S193" i="20" a="1"/>
  <c r="S193" i="20" s="1"/>
  <c r="R192" i="20" a="1"/>
  <c r="R192" i="20" s="1"/>
  <c r="Q190" i="20" a="1"/>
  <c r="Q190" i="20" s="1"/>
  <c r="R191" i="20" a="1"/>
  <c r="R191" i="20" s="1"/>
  <c r="X122" i="12" a="1"/>
  <c r="X122" i="12" s="1"/>
  <c r="T122" i="12" a="1"/>
  <c r="T122" i="12" s="1"/>
  <c r="P191" i="20" l="1" a="1"/>
  <c r="P191" i="20" s="1"/>
  <c r="T190" i="20" s="1" a="1"/>
  <c r="T190" i="20" s="1"/>
  <c r="P193" i="20" a="1"/>
  <c r="P193" i="20" s="1"/>
  <c r="AB122" i="12" a="1"/>
  <c r="AB122" i="12" s="1"/>
  <c r="Z122" i="12" a="1"/>
  <c r="Z122" i="12" s="1"/>
  <c r="V122" i="12" a="1"/>
  <c r="V122" i="12" s="1"/>
  <c r="Y122" i="12" a="1"/>
  <c r="U122" i="12" a="1"/>
  <c r="U122" i="12" s="1"/>
  <c r="U190" i="20" l="1" a="1"/>
  <c r="W122" i="12" a="1"/>
  <c r="W122" i="12" s="1"/>
  <c r="AA125" i="12"/>
  <c r="AA124" i="12"/>
  <c r="Y122" i="12"/>
  <c r="AA122" i="12" s="1"/>
  <c r="AA123" i="12"/>
  <c r="AA193" i="20" l="1"/>
  <c r="AA191" i="20"/>
  <c r="AA192" i="20"/>
  <c r="U190" i="20"/>
  <c r="AC122" i="12" a="1"/>
  <c r="AC122" i="12" s="1"/>
  <c r="AI122" i="12" a="1"/>
  <c r="AI122" i="12" s="1"/>
  <c r="BI122" i="12" s="1" a="1"/>
  <c r="BI122" i="12" s="1"/>
  <c r="AJ122" i="12" a="1"/>
  <c r="AJ122" i="12" s="1"/>
  <c r="BK122" i="12" s="1"/>
  <c r="I126" i="12" s="1"/>
  <c r="AK122" i="12" a="1"/>
  <c r="AK122" i="12" s="1"/>
  <c r="AS122" i="12" s="1" a="1"/>
  <c r="AS122" i="12" s="1"/>
  <c r="AA190" i="20" l="1"/>
  <c r="AD190" i="20" s="1" a="1"/>
  <c r="AD190" i="20" s="1"/>
  <c r="Y190" i="20" a="1"/>
  <c r="Y190" i="20" s="1"/>
  <c r="AB190" i="20" s="1" a="1"/>
  <c r="AB190" i="20" s="1"/>
  <c r="I196" i="20"/>
  <c r="H196" i="20"/>
  <c r="I197" i="20"/>
  <c r="I195" i="20"/>
  <c r="H194" i="20"/>
  <c r="J197" i="20"/>
  <c r="J195" i="20"/>
  <c r="J194" i="20"/>
  <c r="J196" i="20"/>
  <c r="BB122" i="12" a="1"/>
  <c r="AZ122" i="12" a="1"/>
  <c r="AZ122" i="12" s="1"/>
  <c r="BG122" i="12" s="1" a="1"/>
  <c r="BG122" i="12" s="1"/>
  <c r="E126" i="12" s="1" a="1"/>
  <c r="I194" i="20" l="1"/>
  <c r="L194" i="20" s="1" a="1"/>
  <c r="H195" i="20"/>
  <c r="H197" i="20"/>
  <c r="AH126" i="12" a="1"/>
  <c r="AH126" i="12" s="1"/>
  <c r="E126" i="12"/>
  <c r="BB122" i="12"/>
  <c r="BF122" i="12" s="1"/>
  <c r="BF124" i="12"/>
  <c r="BF123" i="12"/>
  <c r="Q195" i="20" l="1" a="1"/>
  <c r="Q195" i="20" s="1"/>
  <c r="S194" i="20" a="1"/>
  <c r="S194" i="20" s="1"/>
  <c r="R197" i="20" a="1"/>
  <c r="R197" i="20" s="1"/>
  <c r="R196" i="20" a="1"/>
  <c r="R196" i="20" s="1"/>
  <c r="R195" i="20" a="1"/>
  <c r="R195" i="20" s="1"/>
  <c r="R194" i="20" a="1"/>
  <c r="R194" i="20" s="1"/>
  <c r="S195" i="20" a="1"/>
  <c r="S195" i="20" s="1"/>
  <c r="L194" i="20"/>
  <c r="P194" i="20" s="1" a="1"/>
  <c r="P194" i="20" s="1"/>
  <c r="S196" i="20" a="1"/>
  <c r="S196" i="20" s="1"/>
  <c r="Q194" i="20" a="1"/>
  <c r="Q194" i="20" s="1"/>
  <c r="Q197" i="20" a="1"/>
  <c r="Q197" i="20" s="1"/>
  <c r="Q196" i="20" a="1"/>
  <c r="Q196" i="20" s="1"/>
  <c r="P196" i="20" a="1"/>
  <c r="P196" i="20" s="1"/>
  <c r="S197" i="20" a="1"/>
  <c r="S197" i="20" s="1"/>
  <c r="BJ122" i="12" a="1"/>
  <c r="P197" i="20" l="1" a="1"/>
  <c r="P197" i="20" s="1"/>
  <c r="P195" i="20" a="1"/>
  <c r="P195" i="20" s="1"/>
  <c r="U194" i="20" s="1" a="1"/>
  <c r="BJ122" i="12"/>
  <c r="H126" i="12" s="1"/>
  <c r="H128" i="12"/>
  <c r="H127" i="12"/>
  <c r="AA197" i="20" l="1"/>
  <c r="AA196" i="20"/>
  <c r="U194" i="20"/>
  <c r="AA195" i="20"/>
  <c r="T194" i="20" a="1"/>
  <c r="T194" i="20" s="1"/>
  <c r="K126" i="12" a="1"/>
  <c r="K126" i="12" s="1"/>
  <c r="O126" i="12" s="1" a="1"/>
  <c r="O126" i="12" s="1"/>
  <c r="Y194" i="20" l="1" a="1"/>
  <c r="Y194" i="20" s="1"/>
  <c r="AB194" i="20" s="1" a="1"/>
  <c r="AB194" i="20" s="1"/>
  <c r="AA194" i="20"/>
  <c r="AD194" i="20" s="1" a="1"/>
  <c r="AD194" i="20" s="1"/>
  <c r="AO126" i="12" a="1"/>
  <c r="AO126" i="12" s="1"/>
  <c r="AD126" i="12" a="1"/>
  <c r="AD126" i="12" s="1"/>
  <c r="S126" i="12" a="1"/>
  <c r="S126" i="12" s="1"/>
  <c r="H198" i="20" l="1"/>
  <c r="I200" i="20"/>
  <c r="H200" i="20"/>
  <c r="H201" i="20"/>
  <c r="H199" i="20"/>
  <c r="I198" i="20"/>
  <c r="I199" i="20"/>
  <c r="I201" i="20"/>
  <c r="J200" i="20"/>
  <c r="J201" i="20"/>
  <c r="J199" i="20"/>
  <c r="J198" i="20"/>
  <c r="X126" i="12" a="1"/>
  <c r="X126" i="12" s="1"/>
  <c r="T126" i="12" a="1"/>
  <c r="T126" i="12" s="1"/>
  <c r="L198" i="20" l="1" a="1"/>
  <c r="Z126" i="12" a="1"/>
  <c r="Z126" i="12" s="1"/>
  <c r="V126" i="12" a="1"/>
  <c r="V126" i="12" s="1"/>
  <c r="Y126" i="12" a="1"/>
  <c r="U126" i="12" a="1"/>
  <c r="U126" i="12" s="1"/>
  <c r="W126" i="12" s="1" a="1"/>
  <c r="W126" i="12" s="1"/>
  <c r="AB126" i="12" a="1"/>
  <c r="AB126" i="12" s="1"/>
  <c r="Q199" i="20" l="1" a="1"/>
  <c r="Q199" i="20" s="1"/>
  <c r="Q201" i="20" a="1"/>
  <c r="Q201" i="20" s="1"/>
  <c r="Q200" i="20" a="1"/>
  <c r="Q200" i="20" s="1"/>
  <c r="Q198" i="20" a="1"/>
  <c r="Q198" i="20" s="1"/>
  <c r="S199" i="20" a="1"/>
  <c r="S199" i="20" s="1"/>
  <c r="R199" i="20" a="1"/>
  <c r="R199" i="20" s="1"/>
  <c r="L198" i="20"/>
  <c r="P198" i="20" s="1" a="1"/>
  <c r="P198" i="20" s="1"/>
  <c r="S200" i="20" a="1"/>
  <c r="S200" i="20" s="1"/>
  <c r="R201" i="20" a="1"/>
  <c r="R201" i="20" s="1"/>
  <c r="R200" i="20" a="1"/>
  <c r="R200" i="20" s="1"/>
  <c r="S198" i="20" a="1"/>
  <c r="S198" i="20" s="1"/>
  <c r="S201" i="20" a="1"/>
  <c r="S201" i="20" s="1"/>
  <c r="R198" i="20" a="1"/>
  <c r="R198" i="20" s="1"/>
  <c r="AA129" i="12"/>
  <c r="AA128" i="12"/>
  <c r="Y126" i="12"/>
  <c r="AA126" i="12" s="1"/>
  <c r="AA127" i="12"/>
  <c r="P199" i="20" l="1" a="1"/>
  <c r="P199" i="20" s="1"/>
  <c r="U198" i="20" s="1" a="1"/>
  <c r="P200" i="20" a="1"/>
  <c r="P200" i="20" s="1"/>
  <c r="P201" i="20" a="1"/>
  <c r="P201" i="20" s="1"/>
  <c r="AC126" i="12" a="1"/>
  <c r="AC126" i="12" s="1"/>
  <c r="AA201" i="20" l="1"/>
  <c r="U198" i="20"/>
  <c r="AA200" i="20"/>
  <c r="AA199" i="20"/>
  <c r="T198" i="20" a="1"/>
  <c r="T198" i="20" s="1"/>
  <c r="AJ126" i="12" a="1"/>
  <c r="AJ126" i="12" s="1"/>
  <c r="BK126" i="12" s="1"/>
  <c r="I130" i="12" s="1"/>
  <c r="AI126" i="12" a="1"/>
  <c r="AI126" i="12" s="1"/>
  <c r="BI126" i="12" s="1" a="1"/>
  <c r="BI126" i="12" s="1"/>
  <c r="AK126" i="12" a="1"/>
  <c r="AK126" i="12" s="1"/>
  <c r="AS126" i="12" s="1" a="1"/>
  <c r="AS126" i="12" s="1"/>
  <c r="Y198" i="20" l="1" a="1"/>
  <c r="Y198" i="20" s="1"/>
  <c r="AB198" i="20" s="1" a="1"/>
  <c r="AB198" i="20" s="1"/>
  <c r="AA198" i="20"/>
  <c r="AD198" i="20" s="1" a="1"/>
  <c r="AD198" i="20" s="1"/>
  <c r="BB126" i="12" a="1"/>
  <c r="AZ126" i="12" a="1"/>
  <c r="AZ126" i="12" s="1"/>
  <c r="BG126" i="12" s="1" a="1"/>
  <c r="BG126" i="12" s="1"/>
  <c r="E130" i="12" s="1" a="1"/>
  <c r="H203" i="20" l="1"/>
  <c r="I202" i="20"/>
  <c r="H202" i="20"/>
  <c r="J202" i="20"/>
  <c r="J204" i="20"/>
  <c r="J205" i="20"/>
  <c r="J203" i="20"/>
  <c r="E130" i="12"/>
  <c r="AH130" i="12" a="1"/>
  <c r="AH130" i="12" s="1"/>
  <c r="BF128" i="12"/>
  <c r="BF127" i="12"/>
  <c r="BB126" i="12"/>
  <c r="BF126" i="12" s="1"/>
  <c r="BJ126" i="12" s="1" a="1"/>
  <c r="H205" i="20" l="1"/>
  <c r="I203" i="20"/>
  <c r="L202" i="20" s="1" a="1"/>
  <c r="I205" i="20"/>
  <c r="H204" i="20"/>
  <c r="I204" i="20"/>
  <c r="BJ126" i="12"/>
  <c r="H130" i="12" s="1"/>
  <c r="H132" i="12"/>
  <c r="H131" i="12"/>
  <c r="K130" i="12" s="1" a="1"/>
  <c r="K130" i="12" s="1"/>
  <c r="O130" i="12" s="1" a="1"/>
  <c r="O130" i="12" s="1"/>
  <c r="Q203" i="20" l="1" a="1"/>
  <c r="Q203" i="20" s="1"/>
  <c r="P204" i="20" a="1"/>
  <c r="P204" i="20" s="1"/>
  <c r="P203" i="20" a="1"/>
  <c r="P203" i="20" s="1"/>
  <c r="Q205" i="20" a="1"/>
  <c r="Q205" i="20" s="1"/>
  <c r="Q204" i="20" a="1"/>
  <c r="Q204" i="20" s="1"/>
  <c r="Q202" i="20" a="1"/>
  <c r="Q202" i="20" s="1"/>
  <c r="R204" i="20" a="1"/>
  <c r="R204" i="20" s="1"/>
  <c r="S205" i="20" a="1"/>
  <c r="S205" i="20" s="1"/>
  <c r="L202" i="20"/>
  <c r="P202" i="20" s="1" a="1"/>
  <c r="P202" i="20" s="1"/>
  <c r="R202" i="20" a="1"/>
  <c r="R202" i="20" s="1"/>
  <c r="R205" i="20" a="1"/>
  <c r="R205" i="20" s="1"/>
  <c r="R203" i="20" a="1"/>
  <c r="R203" i="20" s="1"/>
  <c r="S204" i="20" a="1"/>
  <c r="S204" i="20" s="1"/>
  <c r="S202" i="20" a="1"/>
  <c r="S202" i="20" s="1"/>
  <c r="S203" i="20" a="1"/>
  <c r="S203" i="20" s="1"/>
  <c r="AD130" i="12" a="1"/>
  <c r="AD130" i="12" s="1"/>
  <c r="AO130" i="12" a="1"/>
  <c r="AO130" i="12" s="1"/>
  <c r="S130" i="12" a="1"/>
  <c r="S130" i="12" s="1"/>
  <c r="P205" i="20" l="1" a="1"/>
  <c r="P205" i="20" s="1"/>
  <c r="U202" i="20" s="1" a="1"/>
  <c r="X130" i="12" a="1"/>
  <c r="X130" i="12" s="1"/>
  <c r="T130" i="12" a="1"/>
  <c r="T130" i="12" s="1"/>
  <c r="AA205" i="20" l="1"/>
  <c r="AA204" i="20"/>
  <c r="AA203" i="20"/>
  <c r="U202" i="20"/>
  <c r="T202" i="20" a="1"/>
  <c r="T202" i="20" s="1"/>
  <c r="Y130" i="12" a="1"/>
  <c r="U130" i="12" a="1"/>
  <c r="U130" i="12" s="1"/>
  <c r="AB130" i="12" a="1"/>
  <c r="AB130" i="12" s="1"/>
  <c r="Z130" i="12" a="1"/>
  <c r="Z130" i="12" s="1"/>
  <c r="V130" i="12" a="1"/>
  <c r="V130" i="12" s="1"/>
  <c r="AA202" i="20" l="1"/>
  <c r="AD202" i="20" s="1" a="1"/>
  <c r="AD202" i="20" s="1"/>
  <c r="Y202" i="20" a="1"/>
  <c r="Y202" i="20" s="1"/>
  <c r="AB202" i="20" s="1" a="1"/>
  <c r="AB202" i="20" s="1"/>
  <c r="W130" i="12" a="1"/>
  <c r="W130" i="12" s="1"/>
  <c r="AA132" i="12"/>
  <c r="Y130" i="12"/>
  <c r="AA130" i="12" s="1"/>
  <c r="AA131" i="12"/>
  <c r="AA133" i="12"/>
  <c r="J209" i="20" l="1"/>
  <c r="J207" i="20"/>
  <c r="J206" i="20"/>
  <c r="J208" i="20"/>
  <c r="I209" i="20"/>
  <c r="I207" i="20"/>
  <c r="H207" i="20"/>
  <c r="I206" i="20"/>
  <c r="H206" i="20"/>
  <c r="H208" i="20"/>
  <c r="I208" i="20"/>
  <c r="AC130" i="12" a="1"/>
  <c r="AC130" i="12" s="1"/>
  <c r="AJ130" i="12" a="1"/>
  <c r="AJ130" i="12" s="1"/>
  <c r="BK130" i="12" s="1"/>
  <c r="I134" i="12" s="1"/>
  <c r="AI130" i="12" a="1"/>
  <c r="AI130" i="12" s="1"/>
  <c r="BI130" i="12" s="1" a="1"/>
  <c r="BI130" i="12" s="1"/>
  <c r="AK130" i="12" a="1"/>
  <c r="AK130" i="12" s="1"/>
  <c r="AS130" i="12" s="1" a="1"/>
  <c r="AS130" i="12" s="1"/>
  <c r="H209" i="20" l="1"/>
  <c r="L206" i="20" s="1" a="1"/>
  <c r="AZ130" i="12" a="1"/>
  <c r="AZ130" i="12" s="1"/>
  <c r="BG130" i="12" s="1" a="1"/>
  <c r="BG130" i="12" s="1"/>
  <c r="E134" i="12" s="1" a="1"/>
  <c r="BB130" i="12" a="1"/>
  <c r="Q207" i="20" l="1" a="1"/>
  <c r="Q207" i="20" s="1"/>
  <c r="L206" i="20"/>
  <c r="P206" i="20" s="1" a="1"/>
  <c r="P206" i="20" s="1"/>
  <c r="S209" i="20" a="1"/>
  <c r="S209" i="20" s="1"/>
  <c r="S208" i="20" a="1"/>
  <c r="S208" i="20" s="1"/>
  <c r="S207" i="20" a="1"/>
  <c r="S207" i="20" s="1"/>
  <c r="S206" i="20" a="1"/>
  <c r="S206" i="20" s="1"/>
  <c r="R208" i="20" a="1"/>
  <c r="R208" i="20" s="1"/>
  <c r="Q208" i="20" a="1"/>
  <c r="Q208" i="20" s="1"/>
  <c r="Q209" i="20" a="1"/>
  <c r="Q209" i="20" s="1"/>
  <c r="Q206" i="20" a="1"/>
  <c r="Q206" i="20" s="1"/>
  <c r="R207" i="20" a="1"/>
  <c r="R207" i="20" s="1"/>
  <c r="P208" i="20" a="1"/>
  <c r="P208" i="20" s="1"/>
  <c r="R209" i="20" a="1"/>
  <c r="R209" i="20" s="1"/>
  <c r="R206" i="20" a="1"/>
  <c r="R206" i="20" s="1"/>
  <c r="BF131" i="12"/>
  <c r="BB130" i="12"/>
  <c r="BF130" i="12" s="1"/>
  <c r="BJ130" i="12" s="1" a="1"/>
  <c r="BF132" i="12"/>
  <c r="E134" i="12"/>
  <c r="AH134" i="12" a="1"/>
  <c r="AH134" i="12" s="1"/>
  <c r="P207" i="20" l="1" a="1"/>
  <c r="P207" i="20" s="1"/>
  <c r="T206" i="20" s="1" a="1"/>
  <c r="T206" i="20" s="1"/>
  <c r="P209" i="20" a="1"/>
  <c r="P209" i="20" s="1"/>
  <c r="H135" i="12"/>
  <c r="H136" i="12"/>
  <c r="BJ130" i="12"/>
  <c r="H134" i="12" s="1"/>
  <c r="K134" i="12" s="1" a="1"/>
  <c r="K134" i="12" s="1"/>
  <c r="O134" i="12" s="1" a="1"/>
  <c r="O134" i="12" s="1"/>
  <c r="U206" i="20" l="1" a="1"/>
  <c r="AO134" i="12" a="1"/>
  <c r="AO134" i="12" s="1"/>
  <c r="AD134" i="12" a="1"/>
  <c r="AD134" i="12" s="1"/>
  <c r="S134" i="12" a="1"/>
  <c r="S134" i="12" s="1"/>
  <c r="AA209" i="20" l="1"/>
  <c r="AA208" i="20"/>
  <c r="AA207" i="20"/>
  <c r="U206" i="20"/>
  <c r="X134" i="12" a="1"/>
  <c r="X134" i="12" s="1"/>
  <c r="T134" i="12" a="1"/>
  <c r="T134" i="12" s="1"/>
  <c r="AA206" i="20" l="1"/>
  <c r="AD206" i="20" s="1" a="1"/>
  <c r="AD206" i="20" s="1"/>
  <c r="Y206" i="20" a="1"/>
  <c r="Y206" i="20" s="1"/>
  <c r="AB206" i="20" s="1" a="1"/>
  <c r="AB206" i="20" s="1"/>
  <c r="I212" i="20"/>
  <c r="H212" i="20"/>
  <c r="I213" i="20"/>
  <c r="I211" i="20"/>
  <c r="H213" i="20"/>
  <c r="H211" i="20"/>
  <c r="H210" i="20"/>
  <c r="J213" i="20"/>
  <c r="J211" i="20"/>
  <c r="J210" i="20"/>
  <c r="J212" i="20"/>
  <c r="AB134" i="12" a="1"/>
  <c r="AB134" i="12" s="1"/>
  <c r="Z134" i="12" a="1"/>
  <c r="Z134" i="12" s="1"/>
  <c r="V134" i="12" a="1"/>
  <c r="V134" i="12" s="1"/>
  <c r="Y134" i="12" a="1"/>
  <c r="U134" i="12" a="1"/>
  <c r="U134" i="12" s="1"/>
  <c r="I210" i="20" l="1"/>
  <c r="L210" i="20" s="1" a="1"/>
  <c r="W134" i="12" a="1"/>
  <c r="W134" i="12" s="1"/>
  <c r="AA135" i="12"/>
  <c r="AA137" i="12"/>
  <c r="Y134" i="12"/>
  <c r="AA134" i="12" s="1"/>
  <c r="AA136" i="12"/>
  <c r="Q211" i="20" l="1" a="1"/>
  <c r="Q211" i="20" s="1"/>
  <c r="S210" i="20" a="1"/>
  <c r="S210" i="20" s="1"/>
  <c r="R213" i="20" a="1"/>
  <c r="R213" i="20" s="1"/>
  <c r="R212" i="20" a="1"/>
  <c r="R212" i="20" s="1"/>
  <c r="R211" i="20" a="1"/>
  <c r="R211" i="20" s="1"/>
  <c r="R210" i="20" a="1"/>
  <c r="R210" i="20" s="1"/>
  <c r="S213" i="20" a="1"/>
  <c r="S213" i="20" s="1"/>
  <c r="S212" i="20" a="1"/>
  <c r="S212" i="20" s="1"/>
  <c r="S211" i="20" a="1"/>
  <c r="S211" i="20" s="1"/>
  <c r="Q213" i="20" a="1"/>
  <c r="Q213" i="20" s="1"/>
  <c r="Q210" i="20" a="1"/>
  <c r="Q210" i="20" s="1"/>
  <c r="L210" i="20"/>
  <c r="P210" i="20" s="1" a="1"/>
  <c r="P210" i="20" s="1"/>
  <c r="Q212" i="20" a="1"/>
  <c r="Q212" i="20" s="1"/>
  <c r="AC134" i="12" a="1"/>
  <c r="AC134" i="12" s="1"/>
  <c r="P212" i="20" l="1" a="1"/>
  <c r="P212" i="20" s="1"/>
  <c r="P211" i="20" a="1"/>
  <c r="P211" i="20" s="1"/>
  <c r="T210" i="20" s="1" a="1"/>
  <c r="T210" i="20" s="1"/>
  <c r="P213" i="20" a="1"/>
  <c r="P213" i="20" s="1"/>
  <c r="AJ134" i="12" a="1"/>
  <c r="AJ134" i="12" s="1"/>
  <c r="BK134" i="12" s="1"/>
  <c r="I138" i="12" s="1"/>
  <c r="AI134" i="12" a="1"/>
  <c r="AI134" i="12" s="1"/>
  <c r="BI134" i="12" s="1" a="1"/>
  <c r="BI134" i="12" s="1"/>
  <c r="AK134" i="12" a="1"/>
  <c r="AK134" i="12" s="1"/>
  <c r="AS134" i="12" s="1" a="1"/>
  <c r="AS134" i="12" s="1"/>
  <c r="U210" i="20" l="1" a="1"/>
  <c r="BB134" i="12" a="1"/>
  <c r="AZ134" i="12" a="1"/>
  <c r="AZ134" i="12" s="1"/>
  <c r="BG134" i="12" s="1" a="1"/>
  <c r="BG134" i="12" s="1"/>
  <c r="E138" i="12" s="1" a="1"/>
  <c r="AA213" i="20" l="1"/>
  <c r="AA212" i="20"/>
  <c r="AA211" i="20"/>
  <c r="U210" i="20"/>
  <c r="E138" i="12"/>
  <c r="AH138" i="12" a="1"/>
  <c r="AH138" i="12" s="1"/>
  <c r="BF135" i="12"/>
  <c r="BB134" i="12"/>
  <c r="BF134" i="12" s="1"/>
  <c r="BF136" i="12"/>
  <c r="AA210" i="20" l="1"/>
  <c r="AD210" i="20" s="1" a="1"/>
  <c r="AD210" i="20" s="1"/>
  <c r="Y210" i="20" a="1"/>
  <c r="Y210" i="20" s="1"/>
  <c r="AB210" i="20" s="1" a="1"/>
  <c r="AB210" i="20" s="1"/>
  <c r="H214" i="20"/>
  <c r="I216" i="20"/>
  <c r="H216" i="20"/>
  <c r="H217" i="20"/>
  <c r="H215" i="20"/>
  <c r="I214" i="20"/>
  <c r="I215" i="20"/>
  <c r="J216" i="20"/>
  <c r="J217" i="20"/>
  <c r="J215" i="20"/>
  <c r="J214" i="20"/>
  <c r="BJ134" i="12" a="1"/>
  <c r="K138" i="12" a="1"/>
  <c r="K138" i="12" s="1"/>
  <c r="O138" i="12" s="1" a="1"/>
  <c r="O138" i="12" s="1"/>
  <c r="H139" i="12"/>
  <c r="BJ134" i="12"/>
  <c r="H138" i="12" s="1"/>
  <c r="H140" i="12"/>
  <c r="I217" i="20" l="1"/>
  <c r="L214" i="20" s="1" a="1"/>
  <c r="AO138" i="12" a="1"/>
  <c r="AO138" i="12" s="1"/>
  <c r="AD138" i="12" a="1"/>
  <c r="AD138" i="12" s="1"/>
  <c r="S138" i="12" a="1"/>
  <c r="S138" i="12" s="1"/>
  <c r="Q215" i="20" l="1" a="1"/>
  <c r="Q215" i="20" s="1"/>
  <c r="Q217" i="20" a="1"/>
  <c r="Q217" i="20" s="1"/>
  <c r="Q216" i="20" a="1"/>
  <c r="Q216" i="20" s="1"/>
  <c r="Q214" i="20" a="1"/>
  <c r="Q214" i="20" s="1"/>
  <c r="R217" i="20" a="1"/>
  <c r="R217" i="20" s="1"/>
  <c r="R216" i="20" a="1"/>
  <c r="R216" i="20" s="1"/>
  <c r="R215" i="20" a="1"/>
  <c r="R215" i="20" s="1"/>
  <c r="R214" i="20" a="1"/>
  <c r="R214" i="20" s="1"/>
  <c r="S217" i="20" a="1"/>
  <c r="S217" i="20" s="1"/>
  <c r="S215" i="20" a="1"/>
  <c r="S215" i="20" s="1"/>
  <c r="S214" i="20" a="1"/>
  <c r="S214" i="20" s="1"/>
  <c r="S216" i="20" a="1"/>
  <c r="S216" i="20" s="1"/>
  <c r="L214" i="20"/>
  <c r="P214" i="20" s="1" a="1"/>
  <c r="P214" i="20" s="1"/>
  <c r="X138" i="12" a="1"/>
  <c r="X138" i="12" s="1"/>
  <c r="T138" i="12" a="1"/>
  <c r="T138" i="12" s="1"/>
  <c r="P215" i="20" l="1" a="1"/>
  <c r="P215" i="20" s="1"/>
  <c r="U214" i="20" s="1" a="1"/>
  <c r="P216" i="20" a="1"/>
  <c r="P216" i="20" s="1"/>
  <c r="P217" i="20" a="1"/>
  <c r="P217" i="20" s="1"/>
  <c r="AB138" i="12" a="1"/>
  <c r="AB138" i="12" s="1"/>
  <c r="Z138" i="12" a="1"/>
  <c r="Z138" i="12" s="1"/>
  <c r="V138" i="12" a="1"/>
  <c r="V138" i="12" s="1"/>
  <c r="Y138" i="12" a="1"/>
  <c r="U138" i="12" a="1"/>
  <c r="U138" i="12" s="1"/>
  <c r="W138" i="12" s="1" a="1"/>
  <c r="W138" i="12" s="1"/>
  <c r="AA217" i="20" l="1"/>
  <c r="U214" i="20"/>
  <c r="AA215" i="20"/>
  <c r="AA216" i="20"/>
  <c r="T214" i="20" a="1"/>
  <c r="T214" i="20" s="1"/>
  <c r="AA141" i="12"/>
  <c r="AA140" i="12"/>
  <c r="Y138" i="12"/>
  <c r="AA138" i="12" s="1"/>
  <c r="AA139" i="12"/>
  <c r="Y214" i="20" l="1" a="1"/>
  <c r="Y214" i="20" s="1"/>
  <c r="AB214" i="20" s="1" a="1"/>
  <c r="AB214" i="20" s="1"/>
  <c r="AA214" i="20"/>
  <c r="AD214" i="20" s="1" a="1"/>
  <c r="AD214" i="20" s="1"/>
  <c r="AC138" i="12" a="1"/>
  <c r="AC138" i="12" s="1"/>
  <c r="AI138" i="12" s="1" a="1"/>
  <c r="AI138" i="12" s="1"/>
  <c r="BI138" i="12" s="1" a="1"/>
  <c r="BI138" i="12" s="1"/>
  <c r="AJ138" i="12" a="1"/>
  <c r="AJ138" i="12" s="1"/>
  <c r="BK138" i="12" s="1"/>
  <c r="I142" i="12" s="1"/>
  <c r="AK138" i="12" a="1"/>
  <c r="AK138" i="12" s="1"/>
  <c r="AS138" i="12" s="1" a="1"/>
  <c r="AS138" i="12" s="1"/>
  <c r="I221" i="20" l="1"/>
  <c r="I219" i="20"/>
  <c r="H221" i="20"/>
  <c r="H219" i="20"/>
  <c r="I218" i="20"/>
  <c r="H218" i="20"/>
  <c r="I220" i="20"/>
  <c r="H220" i="20"/>
  <c r="J218" i="20"/>
  <c r="J220" i="20"/>
  <c r="J221" i="20"/>
  <c r="J219" i="20"/>
  <c r="BB138" i="12" a="1"/>
  <c r="AZ138" i="12" a="1"/>
  <c r="AZ138" i="12" s="1"/>
  <c r="BG138" i="12" s="1" a="1"/>
  <c r="BG138" i="12" s="1"/>
  <c r="E142" i="12" s="1" a="1"/>
  <c r="L218" i="20" l="1" a="1"/>
  <c r="AH142" i="12" a="1"/>
  <c r="AH142" i="12" s="1"/>
  <c r="E142" i="12"/>
  <c r="BB138" i="12"/>
  <c r="BF138" i="12" s="1"/>
  <c r="BF140" i="12"/>
  <c r="BF139" i="12"/>
  <c r="Q219" i="20" l="1" a="1"/>
  <c r="Q219" i="20" s="1"/>
  <c r="L218" i="20"/>
  <c r="P218" i="20" s="1" a="1"/>
  <c r="P218" i="20" s="1"/>
  <c r="Q221" i="20" a="1"/>
  <c r="Q221" i="20" s="1"/>
  <c r="Q220" i="20" a="1"/>
  <c r="Q220" i="20" s="1"/>
  <c r="Q218" i="20" a="1"/>
  <c r="Q218" i="20" s="1"/>
  <c r="S220" i="20" a="1"/>
  <c r="S220" i="20" s="1"/>
  <c r="R220" i="20" a="1"/>
  <c r="R220" i="20" s="1"/>
  <c r="S221" i="20" a="1"/>
  <c r="S221" i="20" s="1"/>
  <c r="S219" i="20" a="1"/>
  <c r="S219" i="20" s="1"/>
  <c r="R221" i="20" a="1"/>
  <c r="R221" i="20" s="1"/>
  <c r="R219" i="20" a="1"/>
  <c r="R219" i="20" s="1"/>
  <c r="R218" i="20" a="1"/>
  <c r="R218" i="20" s="1"/>
  <c r="S218" i="20" a="1"/>
  <c r="S218" i="20" s="1"/>
  <c r="BJ138" i="12" a="1"/>
  <c r="P219" i="20" l="1" a="1"/>
  <c r="P219" i="20" s="1"/>
  <c r="U218" i="20" s="1" a="1"/>
  <c r="P220" i="20" a="1"/>
  <c r="P220" i="20" s="1"/>
  <c r="P221" i="20" a="1"/>
  <c r="P221" i="20" s="1"/>
  <c r="BJ138" i="12"/>
  <c r="H142" i="12" s="1"/>
  <c r="H144" i="12"/>
  <c r="H143" i="12"/>
  <c r="AA221" i="20" l="1"/>
  <c r="AA220" i="20"/>
  <c r="AA219" i="20"/>
  <c r="U218" i="20"/>
  <c r="T218" i="20" a="1"/>
  <c r="T218" i="20" s="1"/>
  <c r="K142" i="12" a="1"/>
  <c r="K142" i="12" s="1"/>
  <c r="O142" i="12" s="1" a="1"/>
  <c r="O142" i="12" s="1"/>
  <c r="AA218" i="20" l="1"/>
  <c r="AD218" i="20" s="1" a="1"/>
  <c r="AD218" i="20" s="1"/>
  <c r="Y218" i="20" a="1"/>
  <c r="Y218" i="20" s="1"/>
  <c r="AB218" i="20" s="1" a="1"/>
  <c r="AB218" i="20" s="1"/>
  <c r="AO142" i="12" a="1"/>
  <c r="AO142" i="12" s="1"/>
  <c r="AD142" i="12" a="1"/>
  <c r="AD142" i="12" s="1"/>
  <c r="S142" i="12" a="1"/>
  <c r="S142" i="12" s="1"/>
  <c r="J225" i="20" l="1"/>
  <c r="J223" i="20"/>
  <c r="J222" i="20"/>
  <c r="J224" i="20"/>
  <c r="I225" i="20"/>
  <c r="I223" i="20"/>
  <c r="H225" i="20"/>
  <c r="H223" i="20"/>
  <c r="I222" i="20"/>
  <c r="H222" i="20"/>
  <c r="H224" i="20"/>
  <c r="I224" i="20"/>
  <c r="X142" i="12" a="1"/>
  <c r="X142" i="12" s="1"/>
  <c r="T142" i="12" a="1"/>
  <c r="T142" i="12" s="1"/>
  <c r="L222" i="20" l="1" a="1"/>
  <c r="Z142" i="12" a="1"/>
  <c r="Z142" i="12" s="1"/>
  <c r="V142" i="12" a="1"/>
  <c r="V142" i="12" s="1"/>
  <c r="Y142" i="12" a="1"/>
  <c r="U142" i="12" a="1"/>
  <c r="U142" i="12" s="1"/>
  <c r="AB142" i="12" a="1"/>
  <c r="AB142" i="12" s="1"/>
  <c r="Q223" i="20" l="1" a="1"/>
  <c r="Q223" i="20" s="1"/>
  <c r="L222" i="20"/>
  <c r="P222" i="20" s="1" a="1"/>
  <c r="P222" i="20" s="1"/>
  <c r="S225" i="20" a="1"/>
  <c r="S225" i="20" s="1"/>
  <c r="S224" i="20" a="1"/>
  <c r="S224" i="20" s="1"/>
  <c r="S223" i="20" a="1"/>
  <c r="S223" i="20" s="1"/>
  <c r="S222" i="20" a="1"/>
  <c r="S222" i="20" s="1"/>
  <c r="R225" i="20" a="1"/>
  <c r="R225" i="20" s="1"/>
  <c r="R223" i="20" a="1"/>
  <c r="R223" i="20" s="1"/>
  <c r="R222" i="20" a="1"/>
  <c r="R222" i="20" s="1"/>
  <c r="P223" i="20" a="1"/>
  <c r="P223" i="20" s="1"/>
  <c r="Q225" i="20" a="1"/>
  <c r="Q225" i="20" s="1"/>
  <c r="Q222" i="20" a="1"/>
  <c r="Q222" i="20" s="1"/>
  <c r="R224" i="20" a="1"/>
  <c r="R224" i="20" s="1"/>
  <c r="Q224" i="20" a="1"/>
  <c r="Q224" i="20" s="1"/>
  <c r="AA145" i="12"/>
  <c r="AA144" i="12"/>
  <c r="Y142" i="12"/>
  <c r="AA142" i="12" s="1"/>
  <c r="AA143" i="12"/>
  <c r="W142" i="12" a="1"/>
  <c r="W142" i="12" s="1"/>
  <c r="P225" i="20" l="1" a="1"/>
  <c r="P225" i="20" s="1"/>
  <c r="P224" i="20" a="1"/>
  <c r="P224" i="20" s="1"/>
  <c r="T222" i="20" s="1" a="1"/>
  <c r="T222" i="20" s="1"/>
  <c r="AC142" i="12" a="1"/>
  <c r="AC142" i="12" s="1"/>
  <c r="AJ142" i="12" s="1" a="1"/>
  <c r="AJ142" i="12" s="1"/>
  <c r="BK142" i="12" s="1"/>
  <c r="I146" i="12" s="1"/>
  <c r="AI142" i="12" a="1"/>
  <c r="AI142" i="12" s="1"/>
  <c r="BI142" i="12" s="1" a="1"/>
  <c r="BI142" i="12" s="1"/>
  <c r="AK142" i="12" a="1"/>
  <c r="AK142" i="12" s="1"/>
  <c r="AS142" i="12" s="1" a="1"/>
  <c r="AS142" i="12" s="1"/>
  <c r="U222" i="20" l="1" a="1"/>
  <c r="BB142" i="12" a="1"/>
  <c r="AZ142" i="12" a="1"/>
  <c r="AZ142" i="12" s="1"/>
  <c r="BG142" i="12" s="1" a="1"/>
  <c r="BG142" i="12" s="1"/>
  <c r="E146" i="12" s="1" a="1"/>
  <c r="AA225" i="20" l="1"/>
  <c r="AA224" i="20"/>
  <c r="AA223" i="20"/>
  <c r="U222" i="20"/>
  <c r="E146" i="12"/>
  <c r="AH146" i="12" a="1"/>
  <c r="AH146" i="12" s="1"/>
  <c r="BF144" i="12"/>
  <c r="BF143" i="12"/>
  <c r="BB142" i="12"/>
  <c r="BF142" i="12" s="1"/>
  <c r="BJ142" i="12" s="1" a="1"/>
  <c r="AA222" i="20" l="1"/>
  <c r="AD222" i="20" s="1" a="1"/>
  <c r="AD222" i="20" s="1"/>
  <c r="Y222" i="20" a="1"/>
  <c r="Y222" i="20" s="1"/>
  <c r="AB222" i="20" s="1" a="1"/>
  <c r="AB222" i="20" s="1"/>
  <c r="I228" i="20"/>
  <c r="H228" i="20"/>
  <c r="I229" i="20"/>
  <c r="I227" i="20"/>
  <c r="H229" i="20"/>
  <c r="H226" i="20"/>
  <c r="J229" i="20"/>
  <c r="J227" i="20"/>
  <c r="J226" i="20"/>
  <c r="J228" i="20"/>
  <c r="BJ142" i="12"/>
  <c r="H146" i="12" s="1"/>
  <c r="H148" i="12"/>
  <c r="H147" i="12"/>
  <c r="K146" i="12" a="1"/>
  <c r="K146" i="12" s="1"/>
  <c r="O146" i="12" s="1" a="1"/>
  <c r="O146" i="12" s="1"/>
  <c r="I226" i="20" l="1"/>
  <c r="L226" i="20" s="1" a="1"/>
  <c r="H227" i="20"/>
  <c r="AD146" i="12" a="1"/>
  <c r="AD146" i="12" s="1"/>
  <c r="AO146" i="12" a="1"/>
  <c r="AO146" i="12" s="1"/>
  <c r="S146" i="12" a="1"/>
  <c r="S146" i="12" s="1"/>
  <c r="P229" i="20" l="1" a="1"/>
  <c r="P229" i="20" s="1"/>
  <c r="Q227" i="20" a="1"/>
  <c r="Q227" i="20" s="1"/>
  <c r="S226" i="20" a="1"/>
  <c r="S226" i="20" s="1"/>
  <c r="R226" i="20" a="1"/>
  <c r="R226" i="20" s="1"/>
  <c r="R229" i="20" a="1"/>
  <c r="R229" i="20" s="1"/>
  <c r="R228" i="20" a="1"/>
  <c r="R228" i="20" s="1"/>
  <c r="R227" i="20" a="1"/>
  <c r="R227" i="20" s="1"/>
  <c r="S229" i="20" a="1"/>
  <c r="S229" i="20" s="1"/>
  <c r="S228" i="20" a="1"/>
  <c r="S228" i="20" s="1"/>
  <c r="S227" i="20" a="1"/>
  <c r="S227" i="20" s="1"/>
  <c r="Q228" i="20" a="1"/>
  <c r="Q228" i="20" s="1"/>
  <c r="P228" i="20" a="1"/>
  <c r="P228" i="20" s="1"/>
  <c r="Q229" i="20" a="1"/>
  <c r="Q229" i="20" s="1"/>
  <c r="Q226" i="20" a="1"/>
  <c r="Q226" i="20" s="1"/>
  <c r="P227" i="20" a="1"/>
  <c r="P227" i="20" s="1"/>
  <c r="L226" i="20"/>
  <c r="P226" i="20" s="1" a="1"/>
  <c r="P226" i="20" s="1"/>
  <c r="X146" i="12" a="1"/>
  <c r="X146" i="12" s="1"/>
  <c r="T146" i="12" a="1"/>
  <c r="T146" i="12" s="1"/>
  <c r="U226" i="20" l="1" a="1"/>
  <c r="T226" i="20" a="1"/>
  <c r="T226" i="20" s="1"/>
  <c r="Y146" i="12" a="1"/>
  <c r="U146" i="12" a="1"/>
  <c r="U146" i="12" s="1"/>
  <c r="AB146" i="12" a="1"/>
  <c r="AB146" i="12" s="1"/>
  <c r="Z146" i="12" a="1"/>
  <c r="Z146" i="12" s="1"/>
  <c r="V146" i="12" a="1"/>
  <c r="V146" i="12" s="1"/>
  <c r="AA229" i="20" l="1"/>
  <c r="U226" i="20"/>
  <c r="AA227" i="20"/>
  <c r="AA228" i="20"/>
  <c r="W146" i="12" a="1"/>
  <c r="W146" i="12" s="1"/>
  <c r="AA148" i="12"/>
  <c r="Y146" i="12"/>
  <c r="AA146" i="12" s="1"/>
  <c r="AA147" i="12"/>
  <c r="AA149" i="12"/>
  <c r="AA226" i="20" l="1"/>
  <c r="AD226" i="20" s="1" a="1"/>
  <c r="AD226" i="20" s="1"/>
  <c r="Y226" i="20" a="1"/>
  <c r="Y226" i="20" s="1"/>
  <c r="AB226" i="20" s="1" a="1"/>
  <c r="AB226" i="20" s="1"/>
  <c r="AC146" i="12" a="1"/>
  <c r="AC146" i="12" s="1"/>
  <c r="AJ146" i="12" s="1" a="1"/>
  <c r="AJ146" i="12" s="1"/>
  <c r="BK146" i="12" s="1"/>
  <c r="I150" i="12" s="1"/>
  <c r="AK146" i="12" a="1"/>
  <c r="AK146" i="12" s="1"/>
  <c r="AS146" i="12" s="1" a="1"/>
  <c r="AS146" i="12" s="1"/>
  <c r="H230" i="20" l="1"/>
  <c r="I232" i="20"/>
  <c r="H232" i="20"/>
  <c r="H233" i="20"/>
  <c r="H231" i="20"/>
  <c r="I230" i="20"/>
  <c r="I233" i="20"/>
  <c r="I231" i="20"/>
  <c r="J232" i="20"/>
  <c r="J233" i="20"/>
  <c r="J231" i="20"/>
  <c r="J230" i="20"/>
  <c r="AI146" i="12" a="1"/>
  <c r="AI146" i="12" s="1"/>
  <c r="BI146" i="12" s="1" a="1"/>
  <c r="BI146" i="12" s="1"/>
  <c r="AZ146" i="12" a="1"/>
  <c r="AZ146" i="12" s="1"/>
  <c r="BG146" i="12" s="1" a="1"/>
  <c r="BG146" i="12" s="1"/>
  <c r="E150" i="12" s="1" a="1"/>
  <c r="BB146" i="12" a="1"/>
  <c r="L230" i="20" l="1" a="1"/>
  <c r="BF147" i="12"/>
  <c r="BB146" i="12"/>
  <c r="BF146" i="12" s="1"/>
  <c r="BF148" i="12"/>
  <c r="E150" i="12"/>
  <c r="AH150" i="12" a="1"/>
  <c r="AH150" i="12" s="1"/>
  <c r="Q231" i="20" l="1" a="1"/>
  <c r="Q231" i="20" s="1"/>
  <c r="S233" i="20" a="1"/>
  <c r="S233" i="20" s="1"/>
  <c r="R231" i="20" a="1"/>
  <c r="R231" i="20" s="1"/>
  <c r="R232" i="20" a="1"/>
  <c r="R232" i="20" s="1"/>
  <c r="Q230" i="20" a="1"/>
  <c r="Q230" i="20" s="1"/>
  <c r="R233" i="20" a="1"/>
  <c r="R233" i="20" s="1"/>
  <c r="S232" i="20" a="1"/>
  <c r="S232" i="20" s="1"/>
  <c r="R230" i="20" a="1"/>
  <c r="R230" i="20" s="1"/>
  <c r="Q233" i="20" a="1"/>
  <c r="Q233" i="20" s="1"/>
  <c r="L230" i="20"/>
  <c r="P230" i="20" s="1" a="1"/>
  <c r="P230" i="20" s="1"/>
  <c r="Q232" i="20" a="1"/>
  <c r="Q232" i="20" s="1"/>
  <c r="S231" i="20" a="1"/>
  <c r="S231" i="20" s="1"/>
  <c r="S230" i="20" a="1"/>
  <c r="S230" i="20" s="1"/>
  <c r="BJ146" i="12" a="1"/>
  <c r="K150" i="12" a="1"/>
  <c r="K150" i="12" s="1"/>
  <c r="O150" i="12" s="1" a="1"/>
  <c r="O150" i="12" s="1"/>
  <c r="H151" i="12"/>
  <c r="H152" i="12"/>
  <c r="BJ146" i="12"/>
  <c r="H150" i="12" s="1"/>
  <c r="P232" i="20" l="1" a="1"/>
  <c r="P232" i="20" s="1"/>
  <c r="P231" i="20" a="1"/>
  <c r="P231" i="20" s="1"/>
  <c r="U230" i="20" s="1" a="1"/>
  <c r="P233" i="20" a="1"/>
  <c r="P233" i="20" s="1"/>
  <c r="AO150" i="12" a="1"/>
  <c r="AO150" i="12" s="1"/>
  <c r="AD150" i="12" a="1"/>
  <c r="AD150" i="12" s="1"/>
  <c r="S150" i="12" a="1"/>
  <c r="S150" i="12" s="1"/>
  <c r="AA233" i="20" l="1"/>
  <c r="AA232" i="20"/>
  <c r="U230" i="20"/>
  <c r="AA231" i="20"/>
  <c r="T230" i="20" a="1"/>
  <c r="T230" i="20" s="1"/>
  <c r="X150" i="12" a="1"/>
  <c r="X150" i="12" s="1"/>
  <c r="T150" i="12" a="1"/>
  <c r="T150" i="12" s="1"/>
  <c r="Y230" i="20" l="1" a="1"/>
  <c r="Y230" i="20" s="1"/>
  <c r="AB230" i="20" s="1" a="1"/>
  <c r="AB230" i="20" s="1"/>
  <c r="AA230" i="20"/>
  <c r="AD230" i="20" s="1" a="1"/>
  <c r="AD230" i="20" s="1"/>
  <c r="AB150" i="12" a="1"/>
  <c r="AB150" i="12" s="1"/>
  <c r="Z150" i="12" a="1"/>
  <c r="Z150" i="12" s="1"/>
  <c r="V150" i="12" a="1"/>
  <c r="V150" i="12" s="1"/>
  <c r="Y150" i="12" a="1"/>
  <c r="U150" i="12" a="1"/>
  <c r="U150" i="12" s="1"/>
  <c r="W150" i="12" s="1" a="1"/>
  <c r="W150" i="12" s="1"/>
  <c r="I237" i="20" l="1"/>
  <c r="I235" i="20"/>
  <c r="H237" i="20"/>
  <c r="H235" i="20"/>
  <c r="I234" i="20"/>
  <c r="H234" i="20"/>
  <c r="I236" i="20"/>
  <c r="H236" i="20"/>
  <c r="J234" i="20"/>
  <c r="J236" i="20"/>
  <c r="J237" i="20"/>
  <c r="J235" i="20"/>
  <c r="AA151" i="12"/>
  <c r="AA153" i="12"/>
  <c r="Y150" i="12"/>
  <c r="AA150" i="12" s="1"/>
  <c r="AC150" i="12" s="1" a="1"/>
  <c r="AC150" i="12" s="1"/>
  <c r="AA152" i="12"/>
  <c r="L234" i="20" l="1" a="1"/>
  <c r="AJ150" i="12" a="1"/>
  <c r="AJ150" i="12" s="1"/>
  <c r="BK150" i="12" s="1"/>
  <c r="I154" i="12" s="1"/>
  <c r="AI150" i="12" a="1"/>
  <c r="AI150" i="12" s="1"/>
  <c r="BI150" i="12" s="1" a="1"/>
  <c r="BI150" i="12" s="1"/>
  <c r="AK150" i="12" a="1"/>
  <c r="AK150" i="12" s="1"/>
  <c r="AS150" i="12" s="1" a="1"/>
  <c r="AS150" i="12" s="1"/>
  <c r="P237" i="20" l="1" a="1"/>
  <c r="P237" i="20" s="1"/>
  <c r="Q235" i="20" a="1"/>
  <c r="Q235" i="20" s="1"/>
  <c r="P236" i="20" a="1"/>
  <c r="P236" i="20" s="1"/>
  <c r="R234" i="20" a="1"/>
  <c r="R234" i="20" s="1"/>
  <c r="Q237" i="20" a="1"/>
  <c r="Q237" i="20" s="1"/>
  <c r="S234" i="20" a="1"/>
  <c r="S234" i="20" s="1"/>
  <c r="S235" i="20" a="1"/>
  <c r="S235" i="20" s="1"/>
  <c r="Q236" i="20" a="1"/>
  <c r="Q236" i="20" s="1"/>
  <c r="S236" i="20" a="1"/>
  <c r="S236" i="20" s="1"/>
  <c r="R236" i="20" a="1"/>
  <c r="R236" i="20" s="1"/>
  <c r="Q234" i="20" a="1"/>
  <c r="Q234" i="20" s="1"/>
  <c r="S237" i="20" a="1"/>
  <c r="S237" i="20" s="1"/>
  <c r="R235" i="20" a="1"/>
  <c r="R235" i="20" s="1"/>
  <c r="R237" i="20" a="1"/>
  <c r="R237" i="20" s="1"/>
  <c r="L234" i="20"/>
  <c r="P234" i="20" s="1" a="1"/>
  <c r="P234" i="20" s="1"/>
  <c r="BB150" i="12" a="1"/>
  <c r="AZ150" i="12" a="1"/>
  <c r="AZ150" i="12" s="1"/>
  <c r="BG150" i="12" s="1" a="1"/>
  <c r="BG150" i="12" s="1"/>
  <c r="E154" i="12" s="1" a="1"/>
  <c r="P235" i="20" l="1" a="1"/>
  <c r="P235" i="20" s="1"/>
  <c r="T234" i="20" s="1" a="1"/>
  <c r="T234" i="20" s="1"/>
  <c r="AH154" i="12" a="1"/>
  <c r="AH154" i="12" s="1"/>
  <c r="E154" i="12"/>
  <c r="BF151" i="12"/>
  <c r="BB150" i="12"/>
  <c r="BF150" i="12" s="1"/>
  <c r="BF152" i="12"/>
  <c r="U234" i="20" l="1" a="1"/>
  <c r="BJ150" i="12" a="1"/>
  <c r="AA237" i="20" l="1"/>
  <c r="AA236" i="20"/>
  <c r="AA235" i="20"/>
  <c r="U234" i="20"/>
  <c r="H155" i="12"/>
  <c r="H156" i="12"/>
  <c r="BJ150" i="12"/>
  <c r="H154" i="12" s="1"/>
  <c r="Y234" i="20" l="1" a="1"/>
  <c r="Y234" i="20" s="1"/>
  <c r="AB234" i="20" s="1" a="1"/>
  <c r="AB234" i="20" s="1"/>
  <c r="AA234" i="20"/>
  <c r="AD234" i="20" s="1" a="1"/>
  <c r="AD234" i="20" s="1"/>
  <c r="J241" i="20"/>
  <c r="J239" i="20"/>
  <c r="J238" i="20"/>
  <c r="J240" i="20"/>
  <c r="I241" i="20"/>
  <c r="I239" i="20"/>
  <c r="H241" i="20"/>
  <c r="H239" i="20"/>
  <c r="I238" i="20"/>
  <c r="H238" i="20"/>
  <c r="H240" i="20"/>
  <c r="I240" i="20"/>
  <c r="K154" i="12" a="1"/>
  <c r="K154" i="12" s="1"/>
  <c r="O154" i="12" s="1" a="1"/>
  <c r="O154" i="12" s="1"/>
  <c r="L238" i="20" l="1" a="1"/>
  <c r="AO154" i="12" a="1"/>
  <c r="AO154" i="12" s="1"/>
  <c r="AD154" i="12" a="1"/>
  <c r="AD154" i="12" s="1"/>
  <c r="S154" i="12" a="1"/>
  <c r="S154" i="12" s="1"/>
  <c r="Q239" i="20" l="1" a="1"/>
  <c r="Q239" i="20" s="1"/>
  <c r="P240" i="20" a="1"/>
  <c r="P240" i="20" s="1"/>
  <c r="R238" i="20" a="1"/>
  <c r="R238" i="20" s="1"/>
  <c r="S241" i="20" a="1"/>
  <c r="S241" i="20" s="1"/>
  <c r="R239" i="20" a="1"/>
  <c r="R239" i="20" s="1"/>
  <c r="R240" i="20" a="1"/>
  <c r="R240" i="20" s="1"/>
  <c r="R241" i="20" a="1"/>
  <c r="R241" i="20" s="1"/>
  <c r="L238" i="20"/>
  <c r="P238" i="20" s="1" a="1"/>
  <c r="P238" i="20" s="1"/>
  <c r="Q240" i="20" a="1"/>
  <c r="Q240" i="20" s="1"/>
  <c r="S240" i="20" a="1"/>
  <c r="S240" i="20" s="1"/>
  <c r="Q238" i="20" a="1"/>
  <c r="Q238" i="20" s="1"/>
  <c r="Q241" i="20" a="1"/>
  <c r="Q241" i="20" s="1"/>
  <c r="S238" i="20" a="1"/>
  <c r="S238" i="20" s="1"/>
  <c r="S239" i="20" a="1"/>
  <c r="S239" i="20" s="1"/>
  <c r="X154" i="12" a="1"/>
  <c r="X154" i="12" s="1"/>
  <c r="T154" i="12" a="1"/>
  <c r="T154" i="12" s="1"/>
  <c r="P239" i="20" l="1" a="1"/>
  <c r="P239" i="20" s="1"/>
  <c r="U238" i="20" s="1" a="1"/>
  <c r="P241" i="20" a="1"/>
  <c r="P241" i="20" s="1"/>
  <c r="AB154" i="12" a="1"/>
  <c r="AB154" i="12" s="1"/>
  <c r="Z154" i="12" a="1"/>
  <c r="Z154" i="12" s="1"/>
  <c r="V154" i="12" a="1"/>
  <c r="V154" i="12" s="1"/>
  <c r="Y154" i="12" a="1"/>
  <c r="U154" i="12" a="1"/>
  <c r="U154" i="12" s="1"/>
  <c r="W154" i="12" s="1" a="1"/>
  <c r="W154" i="12" s="1"/>
  <c r="AA241" i="20" l="1"/>
  <c r="AA240" i="20"/>
  <c r="U238" i="20"/>
  <c r="AA239" i="20"/>
  <c r="T238" i="20" a="1"/>
  <c r="T238" i="20" s="1"/>
  <c r="AA155" i="12"/>
  <c r="AA157" i="12"/>
  <c r="AA156" i="12"/>
  <c r="Y154" i="12"/>
  <c r="AA154" i="12" s="1"/>
  <c r="AC154" i="12" s="1" a="1"/>
  <c r="AC154" i="12" s="1"/>
  <c r="Y238" i="20" l="1" a="1"/>
  <c r="Y238" i="20" s="1"/>
  <c r="AB238" i="20" s="1" a="1"/>
  <c r="AB238" i="20" s="1"/>
  <c r="AA238" i="20"/>
  <c r="AD238" i="20" s="1" a="1"/>
  <c r="AD238" i="20" s="1"/>
  <c r="AJ154" i="12" a="1"/>
  <c r="AJ154" i="12" s="1"/>
  <c r="BK154" i="12" s="1"/>
  <c r="I158" i="12" s="1"/>
  <c r="AI154" i="12" a="1"/>
  <c r="AI154" i="12" s="1"/>
  <c r="BI154" i="12" s="1" a="1"/>
  <c r="BI154" i="12" s="1"/>
  <c r="AK154" i="12" a="1"/>
  <c r="AK154" i="12" s="1"/>
  <c r="AS154" i="12" s="1" a="1"/>
  <c r="AS154" i="12" s="1"/>
  <c r="BB154" i="12" l="1" a="1"/>
  <c r="AZ154" i="12" a="1"/>
  <c r="AZ154" i="12" s="1"/>
  <c r="BG154" i="12" s="1" a="1"/>
  <c r="BG154" i="12" s="1"/>
  <c r="E158" i="12" s="1" a="1"/>
  <c r="E158" i="12" l="1"/>
  <c r="AH158" i="12" a="1"/>
  <c r="AH158" i="12" s="1"/>
  <c r="BF155" i="12"/>
  <c r="BF156" i="12"/>
  <c r="BB154" i="12"/>
  <c r="BF154" i="12" s="1"/>
  <c r="BJ154" i="12" s="1" a="1"/>
  <c r="H159" i="12" l="1"/>
  <c r="BJ154" i="12"/>
  <c r="H158" i="12" s="1"/>
  <c r="H160" i="12"/>
  <c r="K158" i="12" a="1"/>
  <c r="K158" i="12" s="1"/>
  <c r="O158" i="12" s="1" a="1"/>
  <c r="O158" i="12" s="1"/>
  <c r="AO158" i="12" l="1" a="1"/>
  <c r="AO158" i="12" s="1"/>
  <c r="AD158" i="12" a="1"/>
  <c r="AD158" i="12" s="1"/>
  <c r="S158" i="12" a="1"/>
  <c r="S158" i="12" s="1"/>
  <c r="X158" i="12" l="1" a="1"/>
  <c r="X158" i="12" s="1"/>
  <c r="T158" i="12" a="1"/>
  <c r="T158" i="12" s="1"/>
  <c r="AB158" i="12" l="1" a="1"/>
  <c r="AB158" i="12" s="1"/>
  <c r="Z158" i="12" a="1"/>
  <c r="Z158" i="12" s="1"/>
  <c r="V158" i="12" a="1"/>
  <c r="V158" i="12" s="1"/>
  <c r="Y158" i="12" a="1"/>
  <c r="U158" i="12" a="1"/>
  <c r="U158" i="12" s="1"/>
  <c r="W158" i="12" s="1" a="1"/>
  <c r="W158" i="12" s="1"/>
  <c r="AA161" i="12" l="1"/>
  <c r="AA160" i="12"/>
  <c r="Y158" i="12"/>
  <c r="AA158" i="12" s="1"/>
  <c r="AA159" i="12"/>
  <c r="AC158" i="12" l="1" a="1"/>
  <c r="AC158" i="12" s="1"/>
  <c r="AI158" i="12" l="1" a="1"/>
  <c r="AI158" i="12" s="1"/>
  <c r="BI158" i="12" s="1" a="1"/>
  <c r="BI158" i="12" s="1"/>
  <c r="AJ158" i="12" a="1"/>
  <c r="AJ158" i="12" s="1"/>
  <c r="BK158" i="12" s="1"/>
  <c r="I162" i="12" s="1"/>
  <c r="AK158" i="12" a="1"/>
  <c r="AK158" i="12" s="1"/>
  <c r="AS158" i="12" s="1" a="1"/>
  <c r="AS158" i="12" s="1"/>
  <c r="BB158" i="12" l="1" a="1"/>
  <c r="AZ158" i="12" a="1"/>
  <c r="AZ158" i="12" s="1"/>
  <c r="BG158" i="12" s="1" a="1"/>
  <c r="BG158" i="12" s="1"/>
  <c r="E162" i="12" s="1" a="1"/>
  <c r="AH162" i="12" l="1" a="1"/>
  <c r="AH162" i="12" s="1"/>
  <c r="E162" i="12"/>
  <c r="BB158" i="12"/>
  <c r="BF158" i="12" s="1"/>
  <c r="BJ158" i="12" s="1" a="1"/>
  <c r="BF160" i="12"/>
  <c r="BF159" i="12"/>
  <c r="BJ158" i="12" l="1"/>
  <c r="H162" i="12" s="1"/>
  <c r="H164" i="12"/>
  <c r="H163" i="12"/>
  <c r="K162" i="12" l="1" a="1"/>
  <c r="K162" i="12" s="1"/>
  <c r="O162" i="12" s="1" a="1"/>
  <c r="O162" i="12" s="1"/>
  <c r="AO162" i="12" l="1" a="1"/>
  <c r="AO162" i="12" s="1"/>
  <c r="AD162" i="12" a="1"/>
  <c r="AD162" i="12" s="1"/>
  <c r="S162" i="12" a="1"/>
  <c r="S162" i="12" s="1"/>
  <c r="X162" i="12" l="1" a="1"/>
  <c r="X162" i="12" s="1"/>
  <c r="T162" i="12" a="1"/>
  <c r="T162" i="12" s="1"/>
  <c r="Z162" i="12" l="1" a="1"/>
  <c r="Z162" i="12" s="1"/>
  <c r="V162" i="12" a="1"/>
  <c r="V162" i="12" s="1"/>
  <c r="Y162" i="12" a="1"/>
  <c r="U162" i="12" a="1"/>
  <c r="U162" i="12" s="1"/>
  <c r="W162" i="12" s="1" a="1"/>
  <c r="W162" i="12" s="1"/>
  <c r="AB162" i="12" a="1"/>
  <c r="AB162" i="12" s="1"/>
  <c r="AA165" i="12" l="1"/>
  <c r="AA164" i="12"/>
  <c r="Y162" i="12"/>
  <c r="AA162" i="12" s="1"/>
  <c r="AC162" i="12" s="1" a="1"/>
  <c r="AC162" i="12" s="1"/>
  <c r="AA163" i="12"/>
  <c r="AJ162" i="12" l="1" a="1"/>
  <c r="AJ162" i="12" s="1"/>
  <c r="BK162" i="12" s="1"/>
  <c r="I166" i="12" s="1"/>
  <c r="AI162" i="12" a="1"/>
  <c r="AI162" i="12" s="1"/>
  <c r="BI162" i="12" s="1" a="1"/>
  <c r="BI162" i="12" s="1"/>
  <c r="AK162" i="12" a="1"/>
  <c r="AK162" i="12" s="1"/>
  <c r="AS162" i="12" s="1" a="1"/>
  <c r="AS162" i="12" s="1"/>
  <c r="BB162" i="12" l="1" a="1"/>
  <c r="AZ162" i="12" a="1"/>
  <c r="AZ162" i="12" s="1"/>
  <c r="BG162" i="12" s="1" a="1"/>
  <c r="BG162" i="12" s="1"/>
  <c r="E166" i="12" s="1" a="1"/>
  <c r="E166" i="12" l="1"/>
  <c r="AH166" i="12" a="1"/>
  <c r="AH166" i="12" s="1"/>
  <c r="BF164" i="12"/>
  <c r="BF163" i="12"/>
  <c r="BB162" i="12"/>
  <c r="BF162" i="12" s="1"/>
  <c r="BJ162" i="12" l="1" a="1"/>
  <c r="BJ162" i="12" l="1"/>
  <c r="H166" i="12" s="1"/>
  <c r="H168" i="12"/>
  <c r="H167" i="12"/>
  <c r="K166" i="12" l="1" a="1"/>
  <c r="K166" i="12" s="1"/>
  <c r="O166" i="12" s="1" a="1"/>
  <c r="O166" i="12" s="1"/>
  <c r="AD166" i="12" l="1" a="1"/>
  <c r="AD166" i="12" s="1"/>
  <c r="AO166" i="12" a="1"/>
  <c r="AO166" i="12" s="1"/>
  <c r="S166" i="12" a="1"/>
  <c r="S166" i="12" s="1"/>
  <c r="X166" i="12" l="1" a="1"/>
  <c r="X166" i="12" s="1"/>
  <c r="T166" i="12" a="1"/>
  <c r="T166" i="12" s="1"/>
  <c r="Y166" i="12" l="1" a="1"/>
  <c r="U166" i="12" a="1"/>
  <c r="U166" i="12" s="1"/>
  <c r="AB166" i="12" a="1"/>
  <c r="AB166" i="12" s="1"/>
  <c r="Z166" i="12" a="1"/>
  <c r="Z166" i="12" s="1"/>
  <c r="V166" i="12" a="1"/>
  <c r="V166" i="12" s="1"/>
  <c r="W166" i="12" l="1" a="1"/>
  <c r="W166" i="12" s="1"/>
  <c r="AA168" i="12"/>
  <c r="Y166" i="12"/>
  <c r="AA166" i="12" s="1"/>
  <c r="AC166" i="12" s="1" a="1"/>
  <c r="AC166" i="12" s="1"/>
  <c r="AA167" i="12"/>
  <c r="AA169" i="12"/>
  <c r="AJ166" i="12" l="1" a="1"/>
  <c r="AJ166" i="12" s="1"/>
  <c r="BK166" i="12" s="1"/>
  <c r="I170" i="12" s="1"/>
  <c r="AI166" i="12" a="1"/>
  <c r="AI166" i="12" s="1"/>
  <c r="BI166" i="12" s="1" a="1"/>
  <c r="BI166" i="12" s="1"/>
  <c r="AK166" i="12" a="1"/>
  <c r="AK166" i="12" s="1"/>
  <c r="AS166" i="12" s="1" a="1"/>
  <c r="AS166" i="12" s="1"/>
  <c r="AZ166" i="12" l="1" a="1"/>
  <c r="AZ166" i="12" s="1"/>
  <c r="BG166" i="12" s="1" a="1"/>
  <c r="BG166" i="12" s="1"/>
  <c r="E170" i="12" s="1" a="1"/>
  <c r="BB166" i="12" a="1"/>
  <c r="BF167" i="12" l="1"/>
  <c r="BB166" i="12"/>
  <c r="BF166" i="12" s="1"/>
  <c r="BF168" i="12"/>
  <c r="E170" i="12"/>
  <c r="AH170" i="12" a="1"/>
  <c r="AH170" i="12" s="1"/>
  <c r="BJ166" i="12" l="1" a="1"/>
  <c r="H171" i="12" l="1"/>
  <c r="H172" i="12"/>
  <c r="BJ166" i="12"/>
  <c r="H170" i="12" s="1"/>
  <c r="K170" i="12" l="1" a="1"/>
  <c r="K170" i="12" s="1"/>
  <c r="O170" i="12" s="1" a="1"/>
  <c r="O170" i="12" s="1"/>
  <c r="AO170" i="12" l="1" a="1"/>
  <c r="AO170" i="12" s="1"/>
  <c r="AD170" i="12" a="1"/>
  <c r="AD170" i="12" s="1"/>
  <c r="S170" i="12" a="1"/>
  <c r="S170" i="12" s="1"/>
  <c r="X170" i="12" l="1" a="1"/>
  <c r="X170" i="12" s="1"/>
  <c r="T170" i="12" a="1"/>
  <c r="T170" i="12" s="1"/>
  <c r="AB170" i="12" l="1" a="1"/>
  <c r="AB170" i="12" s="1"/>
  <c r="Z170" i="12" a="1"/>
  <c r="Z170" i="12" s="1"/>
  <c r="V170" i="12" a="1"/>
  <c r="V170" i="12" s="1"/>
  <c r="Y170" i="12" a="1"/>
  <c r="U170" i="12" a="1"/>
  <c r="U170" i="12" s="1"/>
  <c r="W170" i="12" s="1" a="1"/>
  <c r="W170" i="12" s="1"/>
  <c r="AA171" i="12" l="1"/>
  <c r="AA173" i="12"/>
  <c r="Y170" i="12"/>
  <c r="AA170" i="12" s="1"/>
  <c r="AA172" i="12"/>
  <c r="AC170" i="12" l="1" a="1"/>
  <c r="AC170" i="12" s="1"/>
  <c r="AJ170" i="12" l="1" a="1"/>
  <c r="AJ170" i="12" s="1"/>
  <c r="BK170" i="12" s="1"/>
  <c r="I174" i="12" s="1"/>
  <c r="AI170" i="12" a="1"/>
  <c r="AI170" i="12" s="1"/>
  <c r="BI170" i="12" s="1" a="1"/>
  <c r="BI170" i="12" s="1"/>
  <c r="AK170" i="12" a="1"/>
  <c r="AK170" i="12" s="1"/>
  <c r="AS170" i="12" s="1" a="1"/>
  <c r="AS170" i="12" s="1"/>
  <c r="BB170" i="12" l="1" a="1"/>
  <c r="AZ170" i="12" a="1"/>
  <c r="AZ170" i="12" s="1"/>
  <c r="BG170" i="12" s="1" a="1"/>
  <c r="BG170" i="12" s="1"/>
  <c r="E174" i="12" s="1" a="1"/>
  <c r="E174" i="12" l="1"/>
  <c r="AH174" i="12" a="1"/>
  <c r="AH174" i="12" s="1"/>
  <c r="BF171" i="12"/>
  <c r="BB170" i="12"/>
  <c r="BF170" i="12" s="1"/>
  <c r="BF172" i="12"/>
  <c r="BJ170" i="12" l="1" a="1"/>
  <c r="H175" i="12" s="1"/>
  <c r="H176" i="12"/>
  <c r="BJ170" i="12" l="1"/>
  <c r="H174" i="12" s="1"/>
  <c r="K174" i="12" s="1" a="1"/>
  <c r="K174" i="12" s="1"/>
  <c r="O174" i="12" s="1" a="1"/>
  <c r="O174" i="12" s="1"/>
  <c r="AO174" i="12" s="1" a="1"/>
  <c r="AO174" i="12" s="1"/>
  <c r="S174" i="12" l="1" a="1"/>
  <c r="S174" i="12" s="1"/>
  <c r="X174" i="12" s="1" a="1"/>
  <c r="X174" i="12" s="1"/>
  <c r="AD174" i="12" a="1"/>
  <c r="AD174" i="12" s="1"/>
  <c r="T174" i="12" l="1" a="1"/>
  <c r="T174" i="12" s="1"/>
  <c r="AB174" i="12" s="1" a="1"/>
  <c r="AB174" i="12" s="1"/>
  <c r="Z174" i="12" a="1"/>
  <c r="Z174" i="12" s="1"/>
  <c r="V174" i="12" a="1"/>
  <c r="V174" i="12" s="1"/>
  <c r="Y174" i="12" a="1"/>
  <c r="U174" i="12" a="1"/>
  <c r="U174" i="12" s="1"/>
  <c r="W174" i="12" l="1" a="1"/>
  <c r="W174" i="12" s="1"/>
  <c r="AA177" i="12"/>
  <c r="AA176" i="12"/>
  <c r="Y174" i="12"/>
  <c r="AA174" i="12" s="1"/>
  <c r="AC174" i="12" s="1" a="1"/>
  <c r="AC174" i="12" s="1"/>
  <c r="AA175" i="12"/>
  <c r="AI174" i="12" l="1" a="1"/>
  <c r="AI174" i="12" s="1"/>
  <c r="BI174" i="12" s="1" a="1"/>
  <c r="BI174" i="12" s="1"/>
  <c r="AJ174" i="12" a="1"/>
  <c r="AJ174" i="12" s="1"/>
  <c r="BK174" i="12" s="1"/>
  <c r="I178" i="12" s="1"/>
  <c r="AK174" i="12" a="1"/>
  <c r="AK174" i="12" s="1"/>
  <c r="AS174" i="12" s="1" a="1"/>
  <c r="AS174" i="12" s="1"/>
  <c r="BB174" i="12" l="1" a="1"/>
  <c r="AZ174" i="12" a="1"/>
  <c r="AZ174" i="12" s="1"/>
  <c r="BG174" i="12" s="1" a="1"/>
  <c r="BG174" i="12" s="1"/>
  <c r="E178" i="12" s="1" a="1"/>
  <c r="AH178" i="12" l="1" a="1"/>
  <c r="AH178" i="12" s="1"/>
  <c r="E178" i="12"/>
  <c r="BB174" i="12"/>
  <c r="BF174" i="12" s="1"/>
  <c r="BJ174" i="12" s="1" a="1"/>
  <c r="BF176" i="12"/>
  <c r="BF175" i="12"/>
  <c r="BJ174" i="12" l="1"/>
  <c r="H178" i="12" s="1"/>
  <c r="H180" i="12"/>
  <c r="H179" i="12"/>
  <c r="K178" i="12" a="1"/>
  <c r="K178" i="12" s="1"/>
  <c r="O178" i="12" s="1" a="1"/>
  <c r="O178" i="12" s="1"/>
  <c r="AO178" i="12" l="1" a="1"/>
  <c r="AO178" i="12" s="1"/>
  <c r="AD178" i="12" a="1"/>
  <c r="AD178" i="12" s="1"/>
  <c r="S178" i="12" a="1"/>
  <c r="S178" i="12" s="1"/>
  <c r="X178" i="12" l="1" a="1"/>
  <c r="X178" i="12" s="1"/>
  <c r="T178" i="12" a="1"/>
  <c r="T178" i="12" s="1"/>
  <c r="Z178" i="12" l="1" a="1"/>
  <c r="Z178" i="12" s="1"/>
  <c r="V178" i="12" a="1"/>
  <c r="V178" i="12" s="1"/>
  <c r="Y178" i="12" a="1"/>
  <c r="U178" i="12" a="1"/>
  <c r="U178" i="12" s="1"/>
  <c r="W178" i="12" s="1" a="1"/>
  <c r="W178" i="12" s="1"/>
  <c r="AB178" i="12" a="1"/>
  <c r="AB178" i="12" s="1"/>
  <c r="AA181" i="12" l="1"/>
  <c r="AA180" i="12"/>
  <c r="Y178" i="12"/>
  <c r="AA178" i="12" s="1"/>
  <c r="AA179" i="12"/>
  <c r="AC178" i="12" l="1" a="1"/>
  <c r="AC178" i="12" s="1"/>
  <c r="AJ178" i="12" l="1" a="1"/>
  <c r="AJ178" i="12" s="1"/>
  <c r="BK178" i="12" s="1"/>
  <c r="I182" i="12" s="1"/>
  <c r="AI178" i="12" a="1"/>
  <c r="AI178" i="12" s="1"/>
  <c r="BI178" i="12" s="1" a="1"/>
  <c r="BI178" i="12" s="1"/>
  <c r="AK178" i="12" a="1"/>
  <c r="AK178" i="12" s="1"/>
  <c r="AS178" i="12" s="1" a="1"/>
  <c r="AS178" i="12" s="1"/>
  <c r="BB178" i="12" l="1" a="1"/>
  <c r="AZ178" i="12" a="1"/>
  <c r="AZ178" i="12" s="1"/>
  <c r="BG178" i="12" s="1" a="1"/>
  <c r="BG178" i="12" s="1"/>
  <c r="E182" i="12" s="1" a="1"/>
  <c r="BF180" i="12" l="1"/>
  <c r="BF179" i="12"/>
  <c r="BB178" i="12"/>
  <c r="BF178" i="12" s="1"/>
  <c r="BJ178" i="12" s="1" a="1"/>
  <c r="E182" i="12"/>
  <c r="AH182" i="12" a="1"/>
  <c r="AH182" i="12" s="1"/>
  <c r="BJ178" i="12" l="1"/>
  <c r="H182" i="12" s="1"/>
  <c r="H184" i="12"/>
  <c r="H183" i="12"/>
  <c r="K182" i="12" l="1" a="1"/>
  <c r="K182" i="12" s="1"/>
  <c r="O182" i="12" s="1" a="1"/>
  <c r="O182" i="12" s="1"/>
  <c r="AD182" i="12" l="1" a="1"/>
  <c r="AD182" i="12" s="1"/>
  <c r="AO182" i="12" a="1"/>
  <c r="AO182" i="12" s="1"/>
  <c r="S182" i="12" a="1"/>
  <c r="S182" i="12" s="1"/>
  <c r="X182" i="12" l="1" a="1"/>
  <c r="X182" i="12" s="1"/>
  <c r="T182" i="12" a="1"/>
  <c r="T182" i="12" s="1"/>
  <c r="Y182" i="12" l="1" a="1"/>
  <c r="U182" i="12" a="1"/>
  <c r="U182" i="12" s="1"/>
  <c r="AB182" i="12" a="1"/>
  <c r="AB182" i="12" s="1"/>
  <c r="Z182" i="12" a="1"/>
  <c r="Z182" i="12" s="1"/>
  <c r="V182" i="12" a="1"/>
  <c r="V182" i="12" s="1"/>
  <c r="W182" i="12" l="1" a="1"/>
  <c r="W182" i="12" s="1"/>
  <c r="AA184" i="12"/>
  <c r="Y182" i="12"/>
  <c r="AA182" i="12" s="1"/>
  <c r="AA183" i="12"/>
  <c r="AA185" i="12"/>
  <c r="AC182" i="12" l="1" a="1"/>
  <c r="AC182" i="12" s="1"/>
  <c r="AJ182" i="12" l="1" a="1"/>
  <c r="AJ182" i="12" s="1"/>
  <c r="BK182" i="12" s="1"/>
  <c r="I186" i="12" s="1"/>
  <c r="AI182" i="12" a="1"/>
  <c r="AI182" i="12" s="1"/>
  <c r="BI182" i="12" s="1" a="1"/>
  <c r="BI182" i="12" s="1"/>
  <c r="AK182" i="12" a="1"/>
  <c r="AK182" i="12" s="1"/>
  <c r="AS182" i="12" s="1" a="1"/>
  <c r="AS182" i="12" s="1"/>
  <c r="AZ182" i="12" l="1" a="1"/>
  <c r="AZ182" i="12" s="1"/>
  <c r="BG182" i="12" s="1" a="1"/>
  <c r="BG182" i="12" s="1"/>
  <c r="E186" i="12" s="1" a="1"/>
  <c r="BB182" i="12" a="1"/>
  <c r="BF183" i="12" l="1"/>
  <c r="BB182" i="12"/>
  <c r="BF182" i="12" s="1"/>
  <c r="BF184" i="12"/>
  <c r="E186" i="12"/>
  <c r="AH186" i="12" a="1"/>
  <c r="AH186" i="12" s="1"/>
  <c r="BJ182" i="12" l="1" a="1"/>
  <c r="H188" i="12" s="1"/>
  <c r="BJ182" i="12" l="1"/>
  <c r="H186" i="12" s="1"/>
  <c r="H187" i="12"/>
  <c r="K186" i="12" a="1"/>
  <c r="K186" i="12" s="1"/>
  <c r="O186" i="12" s="1" a="1"/>
  <c r="O186" i="12" s="1"/>
  <c r="AO186" i="12" l="1" a="1"/>
  <c r="AO186" i="12" s="1"/>
  <c r="AD186" i="12" a="1"/>
  <c r="AD186" i="12" s="1"/>
  <c r="S186" i="12" a="1"/>
  <c r="S186" i="12" s="1"/>
  <c r="X186" i="12" l="1" a="1"/>
  <c r="X186" i="12" s="1"/>
  <c r="T186" i="12" a="1"/>
  <c r="T186" i="12" s="1"/>
  <c r="AB186" i="12" l="1" a="1"/>
  <c r="AB186" i="12" s="1"/>
  <c r="Z186" i="12" a="1"/>
  <c r="Z186" i="12" s="1"/>
  <c r="V186" i="12" a="1"/>
  <c r="V186" i="12" s="1"/>
  <c r="Y186" i="12" a="1"/>
  <c r="U186" i="12" a="1"/>
  <c r="U186" i="12" s="1"/>
  <c r="W186" i="12" s="1" a="1"/>
  <c r="W186" i="12" s="1"/>
  <c r="AA189" i="12" l="1"/>
  <c r="AA188" i="12"/>
  <c r="AA187" i="12"/>
  <c r="Y186" i="12"/>
  <c r="AA186" i="12" s="1"/>
  <c r="AC186" i="12" s="1" a="1"/>
  <c r="AC186" i="12" s="1"/>
  <c r="AJ186" i="12" l="1" a="1"/>
  <c r="AJ186" i="12" s="1"/>
  <c r="BK186" i="12" s="1"/>
  <c r="I190" i="12" s="1"/>
  <c r="AI186" i="12" a="1"/>
  <c r="AI186" i="12" s="1"/>
  <c r="BI186" i="12" s="1" a="1"/>
  <c r="BI186" i="12" s="1"/>
  <c r="AK186" i="12" a="1"/>
  <c r="AK186" i="12" s="1"/>
  <c r="AS186" i="12" s="1" a="1"/>
  <c r="AS186" i="12" s="1"/>
  <c r="BB186" i="12" l="1" a="1"/>
  <c r="AZ186" i="12" a="1"/>
  <c r="AZ186" i="12" s="1"/>
  <c r="BG186" i="12" s="1" a="1"/>
  <c r="BG186" i="12" s="1"/>
  <c r="E190" i="12" s="1" a="1"/>
  <c r="E190" i="12" l="1"/>
  <c r="AH190" i="12" a="1"/>
  <c r="AH190" i="12" s="1"/>
  <c r="BF187" i="12"/>
  <c r="BB186" i="12"/>
  <c r="BF186" i="12" s="1"/>
  <c r="BJ186" i="12" s="1" a="1"/>
  <c r="BF188" i="12"/>
  <c r="BJ186" i="12" l="1"/>
  <c r="H190" i="12" s="1"/>
  <c r="H192" i="12"/>
  <c r="H191" i="12"/>
  <c r="K190" i="12" l="1" a="1"/>
  <c r="K190" i="12" s="1"/>
  <c r="O190" i="12" s="1" a="1"/>
  <c r="O190" i="12" s="1"/>
  <c r="AD190" i="12" l="1" a="1"/>
  <c r="AD190" i="12" s="1"/>
  <c r="AO190" i="12" a="1"/>
  <c r="AO190" i="12" s="1"/>
  <c r="S190" i="12" a="1"/>
  <c r="S190" i="12" s="1"/>
  <c r="X190" i="12" l="1" a="1"/>
  <c r="X190" i="12" s="1"/>
  <c r="T190" i="12" a="1"/>
  <c r="T190" i="12" s="1"/>
  <c r="AB190" i="12" l="1" a="1"/>
  <c r="AB190" i="12" s="1"/>
  <c r="Z190" i="12" a="1"/>
  <c r="Z190" i="12" s="1"/>
  <c r="V190" i="12" a="1"/>
  <c r="V190" i="12" s="1"/>
  <c r="Y190" i="12" a="1"/>
  <c r="U190" i="12" a="1"/>
  <c r="U190" i="12" s="1"/>
  <c r="W190" i="12" s="1" a="1"/>
  <c r="W190" i="12" s="1"/>
  <c r="AA192" i="12" l="1"/>
  <c r="Y190" i="12"/>
  <c r="AA190" i="12" s="1"/>
  <c r="AA191" i="12"/>
  <c r="AA193" i="12"/>
  <c r="AC190" i="12" l="1" a="1"/>
  <c r="AC190" i="12" s="1"/>
  <c r="AJ190" i="12" l="1" a="1"/>
  <c r="AJ190" i="12" s="1"/>
  <c r="BK190" i="12" s="1"/>
  <c r="I194" i="12" s="1"/>
  <c r="AI190" i="12" a="1"/>
  <c r="AI190" i="12" s="1"/>
  <c r="BI190" i="12" s="1" a="1"/>
  <c r="BI190" i="12" s="1"/>
  <c r="AK190" i="12" a="1"/>
  <c r="AK190" i="12" s="1"/>
  <c r="AS190" i="12" s="1" a="1"/>
  <c r="AS190" i="12" s="1"/>
  <c r="AZ190" i="12" l="1" a="1"/>
  <c r="AZ190" i="12" s="1"/>
  <c r="BG190" i="12" s="1" a="1"/>
  <c r="BG190" i="12" s="1"/>
  <c r="E194" i="12" s="1" a="1"/>
  <c r="BB190" i="12" a="1"/>
  <c r="BF191" i="12" l="1"/>
  <c r="BF192" i="12"/>
  <c r="BB190" i="12"/>
  <c r="BF190" i="12" s="1"/>
  <c r="E194" i="12"/>
  <c r="AH194" i="12" a="1"/>
  <c r="AH194" i="12" s="1"/>
  <c r="BJ190" i="12" l="1" a="1"/>
  <c r="H195" i="12" l="1"/>
  <c r="H196" i="12"/>
  <c r="BJ190" i="12"/>
  <c r="H194" i="12" s="1"/>
  <c r="K194" i="12" l="1" a="1"/>
  <c r="K194" i="12" s="1"/>
  <c r="O194" i="12" s="1" a="1"/>
  <c r="O194" i="12" s="1"/>
  <c r="AO194" i="12" l="1" a="1"/>
  <c r="AO194" i="12" s="1"/>
  <c r="AD194" i="12" a="1"/>
  <c r="AD194" i="12" s="1"/>
  <c r="S194" i="12" a="1"/>
  <c r="S194" i="12" s="1"/>
  <c r="X194" i="12" l="1" a="1"/>
  <c r="X194" i="12" s="1"/>
  <c r="T194" i="12" a="1"/>
  <c r="T194" i="12" s="1"/>
  <c r="AB194" i="12" l="1" a="1"/>
  <c r="AB194" i="12" s="1"/>
  <c r="Y194" i="12" a="1"/>
  <c r="U194" i="12" a="1"/>
  <c r="U194" i="12" s="1"/>
  <c r="Z194" i="12" a="1"/>
  <c r="Z194" i="12" s="1"/>
  <c r="V194" i="12" a="1"/>
  <c r="V194" i="12" s="1"/>
  <c r="W194" i="12" l="1" a="1"/>
  <c r="W194" i="12" s="1"/>
  <c r="AA195" i="12"/>
  <c r="AA197" i="12"/>
  <c r="AA196" i="12"/>
  <c r="Y194" i="12"/>
  <c r="AA194" i="12" s="1"/>
  <c r="AC194" i="12" s="1" a="1"/>
  <c r="AC194" i="12" s="1"/>
  <c r="AJ194" i="12" l="1" a="1"/>
  <c r="AJ194" i="12" s="1"/>
  <c r="BK194" i="12" s="1"/>
  <c r="I198" i="12" s="1"/>
  <c r="AI194" i="12" a="1"/>
  <c r="AI194" i="12" s="1"/>
  <c r="BI194" i="12" s="1" a="1"/>
  <c r="BI194" i="12" s="1"/>
  <c r="AK194" i="12" a="1"/>
  <c r="AK194" i="12" s="1"/>
  <c r="AS194" i="12" s="1" a="1"/>
  <c r="AS194" i="12" s="1"/>
  <c r="BB194" i="12" l="1" a="1"/>
  <c r="AZ194" i="12" a="1"/>
  <c r="AZ194" i="12" s="1"/>
  <c r="BG194" i="12" s="1" a="1"/>
  <c r="BG194" i="12" s="1"/>
  <c r="E198" i="12" s="1" a="1"/>
  <c r="BF195" i="12" l="1"/>
  <c r="BB194" i="12"/>
  <c r="BF194" i="12" s="1"/>
  <c r="BF196" i="12"/>
  <c r="E198" i="12"/>
  <c r="AH198" i="12" a="1"/>
  <c r="AH198" i="12" s="1"/>
  <c r="BJ194" i="12" l="1" a="1"/>
  <c r="H199" i="12" l="1"/>
  <c r="BJ194" i="12"/>
  <c r="H198" i="12" s="1"/>
  <c r="H200" i="12"/>
  <c r="K198" i="12" l="1" a="1"/>
  <c r="K198" i="12" s="1"/>
  <c r="O198" i="12" s="1" a="1"/>
  <c r="O198" i="12" s="1"/>
  <c r="AO198" i="12" l="1" a="1"/>
  <c r="AO198" i="12" s="1"/>
  <c r="AD198" i="12" a="1"/>
  <c r="AD198" i="12" s="1"/>
  <c r="S198" i="12" a="1"/>
  <c r="S198" i="12" s="1"/>
  <c r="X198" i="12" l="1" a="1"/>
  <c r="X198" i="12" s="1"/>
  <c r="T198" i="12" a="1"/>
  <c r="T198" i="12" s="1"/>
  <c r="AB198" i="12" l="1" a="1"/>
  <c r="AB198" i="12" s="1"/>
  <c r="Z198" i="12" a="1"/>
  <c r="Z198" i="12" s="1"/>
  <c r="V198" i="12" a="1"/>
  <c r="V198" i="12" s="1"/>
  <c r="Y198" i="12" a="1"/>
  <c r="U198" i="12" a="1"/>
  <c r="U198" i="12" s="1"/>
  <c r="W198" i="12" s="1" a="1"/>
  <c r="W198" i="12" s="1"/>
  <c r="AA201" i="12" l="1"/>
  <c r="AA200" i="12"/>
  <c r="Y198" i="12"/>
  <c r="AA198" i="12" s="1"/>
  <c r="AA199" i="12"/>
  <c r="AC198" i="12" l="1" a="1"/>
  <c r="AC198" i="12" s="1"/>
  <c r="AI198" i="12" l="1" a="1"/>
  <c r="AI198" i="12" s="1"/>
  <c r="BI198" i="12" s="1" a="1"/>
  <c r="BI198" i="12" s="1"/>
  <c r="AJ198" i="12" a="1"/>
  <c r="AJ198" i="12" s="1"/>
  <c r="BK198" i="12" s="1"/>
  <c r="I202" i="12" s="1"/>
  <c r="AK198" i="12" a="1"/>
  <c r="AK198" i="12" s="1"/>
  <c r="AS198" i="12" s="1" a="1"/>
  <c r="AS198" i="12" s="1"/>
  <c r="BB198" i="12" l="1" a="1"/>
  <c r="AZ198" i="12" a="1"/>
  <c r="AZ198" i="12" s="1"/>
  <c r="BG198" i="12" s="1" a="1"/>
  <c r="BG198" i="12" s="1"/>
  <c r="E202" i="12" s="1" a="1"/>
  <c r="AH202" i="12" l="1" a="1"/>
  <c r="AH202" i="12" s="1"/>
  <c r="E202" i="12"/>
  <c r="BB198" i="12"/>
  <c r="BF198" i="12" s="1"/>
  <c r="BJ198" i="12" s="1" a="1"/>
  <c r="BF200" i="12"/>
  <c r="BF199" i="12"/>
  <c r="BJ198" i="12" l="1"/>
  <c r="H202" i="12" s="1"/>
  <c r="H204" i="12"/>
  <c r="H203" i="12"/>
  <c r="K202" i="12" a="1"/>
  <c r="K202" i="12" s="1"/>
  <c r="O202" i="12" s="1" a="1"/>
  <c r="O202" i="12" s="1"/>
  <c r="AO202" i="12" l="1" a="1"/>
  <c r="AO202" i="12" s="1"/>
  <c r="AD202" i="12" a="1"/>
  <c r="AD202" i="12" s="1"/>
  <c r="S202" i="12" a="1"/>
  <c r="S202" i="12" s="1"/>
  <c r="X202" i="12" l="1" a="1"/>
  <c r="X202" i="12" s="1"/>
  <c r="T202" i="12" a="1"/>
  <c r="T202" i="12" s="1"/>
  <c r="Z202" i="12" l="1" a="1"/>
  <c r="Z202" i="12" s="1"/>
  <c r="V202" i="12" a="1"/>
  <c r="V202" i="12" s="1"/>
  <c r="Y202" i="12" a="1"/>
  <c r="U202" i="12" a="1"/>
  <c r="U202" i="12" s="1"/>
  <c r="AB202" i="12" a="1"/>
  <c r="AB202" i="12" s="1"/>
  <c r="W202" i="12" l="1" a="1"/>
  <c r="W202" i="12" s="1"/>
  <c r="AA205" i="12"/>
  <c r="AA204" i="12"/>
  <c r="Y202" i="12"/>
  <c r="AA202" i="12" s="1"/>
  <c r="AA203" i="12"/>
  <c r="AC202" i="12" l="1" a="1"/>
  <c r="AC202" i="12" s="1"/>
  <c r="AJ202" i="12" l="1" a="1"/>
  <c r="AJ202" i="12" s="1"/>
  <c r="BK202" i="12" s="1"/>
  <c r="I206" i="12" s="1"/>
  <c r="AI202" i="12" a="1"/>
  <c r="AI202" i="12" s="1"/>
  <c r="BI202" i="12" s="1" a="1"/>
  <c r="BI202" i="12" s="1"/>
  <c r="AK202" i="12" a="1"/>
  <c r="AK202" i="12" s="1"/>
  <c r="AS202" i="12" s="1" a="1"/>
  <c r="AS202" i="12" s="1"/>
  <c r="BB202" i="12" l="1" a="1"/>
  <c r="AZ202" i="12" a="1"/>
  <c r="AZ202" i="12" s="1"/>
  <c r="BG202" i="12" s="1" a="1"/>
  <c r="BG202" i="12" s="1"/>
  <c r="E206" i="12" s="1" a="1"/>
  <c r="E206" i="12" l="1"/>
  <c r="AH206" i="12" a="1"/>
  <c r="AH206" i="12" s="1"/>
  <c r="BF204" i="12"/>
  <c r="BF203" i="12"/>
  <c r="BB202" i="12"/>
  <c r="BF202" i="12" s="1"/>
  <c r="BJ202" i="12" s="1" a="1"/>
  <c r="BJ202" i="12" l="1"/>
  <c r="H206" i="12" s="1"/>
  <c r="H208" i="12"/>
  <c r="H207" i="12"/>
  <c r="K206" i="12" a="1"/>
  <c r="K206" i="12" s="1"/>
  <c r="O206" i="12" s="1" a="1"/>
  <c r="O206" i="12" s="1"/>
  <c r="AD206" i="12" l="1" a="1"/>
  <c r="AD206" i="12" s="1"/>
  <c r="AO206" i="12" a="1"/>
  <c r="AO206" i="12" s="1"/>
  <c r="S206" i="12" a="1"/>
  <c r="S206" i="12" s="1"/>
  <c r="X206" i="12" l="1" a="1"/>
  <c r="X206" i="12" s="1"/>
  <c r="T206" i="12" a="1"/>
  <c r="T206" i="12" s="1"/>
  <c r="Y206" i="12" l="1" a="1"/>
  <c r="U206" i="12" a="1"/>
  <c r="U206" i="12" s="1"/>
  <c r="AB206" i="12" a="1"/>
  <c r="AB206" i="12" s="1"/>
  <c r="Z206" i="12" a="1"/>
  <c r="Z206" i="12" s="1"/>
  <c r="V206" i="12" a="1"/>
  <c r="V206" i="12" s="1"/>
  <c r="W206" i="12" l="1" a="1"/>
  <c r="W206" i="12" s="1"/>
  <c r="AA208" i="12"/>
  <c r="Y206" i="12"/>
  <c r="AA206" i="12" s="1"/>
  <c r="AC206" i="12" s="1" a="1"/>
  <c r="AC206" i="12" s="1"/>
  <c r="AA207" i="12"/>
  <c r="AA209" i="12"/>
  <c r="AJ206" i="12" l="1" a="1"/>
  <c r="AJ206" i="12" s="1"/>
  <c r="BK206" i="12" s="1"/>
  <c r="I210" i="12" s="1"/>
  <c r="AI206" i="12" a="1"/>
  <c r="AI206" i="12" s="1"/>
  <c r="BI206" i="12" s="1" a="1"/>
  <c r="BI206" i="12" s="1"/>
  <c r="AK206" i="12" a="1"/>
  <c r="AK206" i="12" s="1"/>
  <c r="AS206" i="12" s="1" a="1"/>
  <c r="AS206" i="12" s="1"/>
  <c r="AZ206" i="12" l="1" a="1"/>
  <c r="AZ206" i="12" s="1"/>
  <c r="BG206" i="12" s="1" a="1"/>
  <c r="BG206" i="12" s="1"/>
  <c r="E210" i="12" s="1" a="1"/>
  <c r="BB206" i="12" a="1"/>
  <c r="BF207" i="12" l="1"/>
  <c r="BF208" i="12"/>
  <c r="BB206" i="12"/>
  <c r="BF206" i="12" s="1"/>
  <c r="BJ206" i="12" s="1" a="1"/>
  <c r="E210" i="12"/>
  <c r="AH210" i="12" a="1"/>
  <c r="AH210" i="12" s="1"/>
  <c r="H211" i="12" l="1"/>
  <c r="H212" i="12"/>
  <c r="BJ206" i="12"/>
  <c r="H210" i="12" s="1"/>
  <c r="K210" i="12" l="1" a="1"/>
  <c r="K210" i="12" s="1"/>
  <c r="O210" i="12" s="1" a="1"/>
  <c r="O210" i="12" s="1"/>
  <c r="AO210" i="12" l="1" a="1"/>
  <c r="AO210" i="12" s="1"/>
  <c r="AD210" i="12" a="1"/>
  <c r="AD210" i="12" s="1"/>
  <c r="S210" i="12" a="1"/>
  <c r="S210" i="12" s="1"/>
  <c r="X210" i="12" l="1" a="1"/>
  <c r="X210" i="12" s="1"/>
  <c r="T210" i="12" a="1"/>
  <c r="T210" i="12" s="1"/>
  <c r="AB210" i="12" l="1" a="1"/>
  <c r="AB210" i="12" s="1"/>
  <c r="Z210" i="12" a="1"/>
  <c r="Z210" i="12" s="1"/>
  <c r="V210" i="12" a="1"/>
  <c r="V210" i="12" s="1"/>
  <c r="Y210" i="12" a="1"/>
  <c r="U210" i="12" a="1"/>
  <c r="U210" i="12" s="1"/>
  <c r="W210" i="12" s="1" a="1"/>
  <c r="W210" i="12" s="1"/>
  <c r="AA211" i="12" l="1"/>
  <c r="AA213" i="12"/>
  <c r="Y210" i="12"/>
  <c r="AA210" i="12" s="1"/>
  <c r="AA212" i="12"/>
  <c r="AC210" i="12" l="1" a="1"/>
  <c r="AC210" i="12" s="1"/>
  <c r="AJ210" i="12" a="1"/>
  <c r="AJ210" i="12" s="1"/>
  <c r="BK210" i="12" s="1"/>
  <c r="I214" i="12" s="1"/>
  <c r="AI210" i="12" a="1"/>
  <c r="AI210" i="12" s="1"/>
  <c r="BI210" i="12" s="1" a="1"/>
  <c r="BI210" i="12" s="1"/>
  <c r="AK210" i="12" a="1"/>
  <c r="AK210" i="12" s="1"/>
  <c r="AS210" i="12" s="1" a="1"/>
  <c r="AS210" i="12" s="1"/>
  <c r="BB210" i="12" l="1" a="1"/>
  <c r="AZ210" i="12" a="1"/>
  <c r="AZ210" i="12" s="1"/>
  <c r="BG210" i="12" s="1" a="1"/>
  <c r="BG210" i="12" s="1"/>
  <c r="E214" i="12" s="1" a="1"/>
  <c r="E214" i="12" l="1"/>
  <c r="AH214" i="12" a="1"/>
  <c r="AH214" i="12" s="1"/>
  <c r="BF211" i="12"/>
  <c r="BB210" i="12"/>
  <c r="BF210" i="12" s="1"/>
  <c r="BJ210" i="12" s="1" a="1"/>
  <c r="BF212" i="12"/>
  <c r="H215" i="12" l="1"/>
  <c r="BJ210" i="12"/>
  <c r="H214" i="12" s="1"/>
  <c r="H216" i="12"/>
  <c r="K214" i="12" a="1"/>
  <c r="K214" i="12" s="1"/>
  <c r="O214" i="12" s="1" a="1"/>
  <c r="O214" i="12" s="1"/>
  <c r="AO214" i="12" l="1" a="1"/>
  <c r="AO214" i="12" s="1"/>
  <c r="AD214" i="12" a="1"/>
  <c r="AD214" i="12" s="1"/>
  <c r="S214" i="12" a="1"/>
  <c r="S214" i="12" s="1"/>
  <c r="X214" i="12" l="1" a="1"/>
  <c r="X214" i="12" s="1"/>
  <c r="T214" i="12" a="1"/>
  <c r="T214" i="12" s="1"/>
  <c r="AB214" i="12" l="1" a="1"/>
  <c r="AB214" i="12" s="1"/>
  <c r="Z214" i="12" a="1"/>
  <c r="Z214" i="12" s="1"/>
  <c r="V214" i="12" a="1"/>
  <c r="V214" i="12" s="1"/>
  <c r="Y214" i="12" a="1"/>
  <c r="U214" i="12" a="1"/>
  <c r="U214" i="12" s="1"/>
  <c r="W214" i="12" s="1" a="1"/>
  <c r="W214" i="12" s="1"/>
  <c r="AA217" i="12" l="1"/>
  <c r="AA216" i="12"/>
  <c r="Y214" i="12"/>
  <c r="AA214" i="12" s="1"/>
  <c r="AA215" i="12"/>
  <c r="AC214" i="12" l="1" a="1"/>
  <c r="AC214" i="12" s="1"/>
  <c r="AI214" i="12" a="1"/>
  <c r="AI214" i="12" s="1"/>
  <c r="BI214" i="12" s="1" a="1"/>
  <c r="BI214" i="12" s="1"/>
  <c r="AJ214" i="12" a="1"/>
  <c r="AJ214" i="12" s="1"/>
  <c r="BK214" i="12" s="1"/>
  <c r="I218" i="12" s="1"/>
  <c r="AK214" i="12" a="1"/>
  <c r="AK214" i="12" s="1"/>
  <c r="AS214" i="12" s="1" a="1"/>
  <c r="AS214" i="12" s="1"/>
  <c r="BB214" i="12" l="1" a="1"/>
  <c r="AZ214" i="12" a="1"/>
  <c r="AZ214" i="12" s="1"/>
  <c r="BG214" i="12" s="1" a="1"/>
  <c r="BG214" i="12" s="1"/>
  <c r="E218" i="12" s="1" a="1"/>
  <c r="AH218" i="12" l="1" a="1"/>
  <c r="AH218" i="12" s="1"/>
  <c r="E218" i="12"/>
  <c r="BB214" i="12"/>
  <c r="BF214" i="12" s="1"/>
  <c r="BF216" i="12"/>
  <c r="BF215" i="12"/>
  <c r="BJ214" i="12" l="1" a="1"/>
  <c r="H220" i="12" l="1"/>
  <c r="H219" i="12"/>
  <c r="BJ214" i="12"/>
  <c r="H218" i="12" s="1"/>
  <c r="K218" i="12" l="1" a="1"/>
  <c r="K218" i="12" s="1"/>
  <c r="O218" i="12" s="1" a="1"/>
  <c r="O218" i="12" s="1"/>
  <c r="AD218" i="12" l="1" a="1"/>
  <c r="AD218" i="12" s="1"/>
  <c r="AO218" i="12" a="1"/>
  <c r="AO218" i="12" s="1"/>
  <c r="S218" i="12" a="1"/>
  <c r="S218" i="12" s="1"/>
  <c r="X218" i="12" l="1" a="1"/>
  <c r="X218" i="12" s="1"/>
  <c r="T218" i="12" a="1"/>
  <c r="T218" i="12" s="1"/>
  <c r="AB218" i="12" l="1" a="1"/>
  <c r="AB218" i="12" s="1"/>
  <c r="Z218" i="12" a="1"/>
  <c r="Z218" i="12" s="1"/>
  <c r="V218" i="12" a="1"/>
  <c r="V218" i="12" s="1"/>
  <c r="Y218" i="12" a="1"/>
  <c r="U218" i="12" a="1"/>
  <c r="U218" i="12" s="1"/>
  <c r="W218" i="12" s="1" a="1"/>
  <c r="W218" i="12" s="1"/>
  <c r="AA219" i="12" l="1"/>
  <c r="AA221" i="12"/>
  <c r="Y218" i="12"/>
  <c r="AA218" i="12" s="1"/>
  <c r="AC218" i="12" s="1" a="1"/>
  <c r="AC218" i="12" s="1"/>
  <c r="AA220" i="12"/>
  <c r="AJ218" i="12" l="1" a="1"/>
  <c r="AJ218" i="12" s="1"/>
  <c r="BK218" i="12" s="1"/>
  <c r="I222" i="12" s="1"/>
  <c r="AI218" i="12" a="1"/>
  <c r="AI218" i="12" s="1"/>
  <c r="BI218" i="12" s="1" a="1"/>
  <c r="BI218" i="12" s="1"/>
  <c r="AK218" i="12" a="1"/>
  <c r="AK218" i="12" s="1"/>
  <c r="AS218" i="12" s="1" a="1"/>
  <c r="AS218" i="12" s="1"/>
  <c r="BB218" i="12" l="1" a="1"/>
  <c r="AZ218" i="12" a="1"/>
  <c r="AZ218" i="12" s="1"/>
  <c r="BG218" i="12" s="1" a="1"/>
  <c r="BG218" i="12" s="1"/>
  <c r="E222" i="12" s="1" a="1"/>
  <c r="E222" i="12" l="1"/>
  <c r="AH222" i="12" a="1"/>
  <c r="AH222" i="12" s="1"/>
  <c r="BF219" i="12"/>
  <c r="BB218" i="12"/>
  <c r="BF218" i="12" s="1"/>
  <c r="BJ218" i="12" s="1" a="1"/>
  <c r="BF220" i="12"/>
  <c r="H223" i="12" l="1"/>
  <c r="H224" i="12"/>
  <c r="BJ218" i="12"/>
  <c r="H222" i="12" s="1"/>
  <c r="K222" i="12" s="1" a="1"/>
  <c r="K222" i="12" s="1"/>
  <c r="O222" i="12" s="1" a="1"/>
  <c r="O222" i="12" s="1"/>
  <c r="AO222" i="12" l="1" a="1"/>
  <c r="AO222" i="12" s="1"/>
  <c r="AD222" i="12" a="1"/>
  <c r="AD222" i="12" s="1"/>
  <c r="S222" i="12" a="1"/>
  <c r="S222" i="12" s="1"/>
  <c r="X222" i="12" l="1" a="1"/>
  <c r="X222" i="12" s="1"/>
  <c r="T222" i="12" a="1"/>
  <c r="T222" i="12" s="1"/>
  <c r="AB222" i="12" l="1" a="1"/>
  <c r="AB222" i="12" s="1"/>
  <c r="Z222" i="12" a="1"/>
  <c r="Z222" i="12" s="1"/>
  <c r="V222" i="12" a="1"/>
  <c r="V222" i="12" s="1"/>
  <c r="Y222" i="12" a="1"/>
  <c r="U222" i="12" a="1"/>
  <c r="U222" i="12" s="1"/>
  <c r="W222" i="12" s="1" a="1"/>
  <c r="W222" i="12" s="1"/>
  <c r="AA223" i="12" l="1"/>
  <c r="AA225" i="12"/>
  <c r="Y222" i="12"/>
  <c r="AA222" i="12" s="1"/>
  <c r="AA224" i="12"/>
  <c r="AC222" i="12" l="1" a="1"/>
  <c r="AC222" i="12" s="1"/>
  <c r="AI222" i="12" s="1" a="1"/>
  <c r="AI222" i="12" s="1"/>
  <c r="BI222" i="12" s="1" a="1"/>
  <c r="BI222" i="12" s="1"/>
  <c r="AK222" i="12" a="1"/>
  <c r="AK222" i="12" s="1"/>
  <c r="AS222" i="12" s="1" a="1"/>
  <c r="AS222" i="12" s="1"/>
  <c r="AJ222" i="12" l="1" a="1"/>
  <c r="AJ222" i="12" s="1"/>
  <c r="BK222" i="12" s="1"/>
  <c r="I226" i="12" s="1"/>
  <c r="BB222" i="12" a="1"/>
  <c r="AZ222" i="12" a="1"/>
  <c r="AZ222" i="12" s="1"/>
  <c r="BG222" i="12" s="1" a="1"/>
  <c r="BG222" i="12" s="1"/>
  <c r="E226" i="12" s="1" a="1"/>
  <c r="E226" i="12" l="1"/>
  <c r="AH226" i="12" a="1"/>
  <c r="AH226" i="12" s="1"/>
  <c r="BF223" i="12"/>
  <c r="BB222" i="12"/>
  <c r="BF222" i="12" s="1"/>
  <c r="BJ222" i="12" s="1" a="1"/>
  <c r="BF224" i="12"/>
  <c r="H227" i="12" l="1"/>
  <c r="BJ222" i="12"/>
  <c r="H226" i="12" s="1"/>
  <c r="K226" i="12" s="1" a="1"/>
  <c r="K226" i="12" s="1"/>
  <c r="O226" i="12" s="1" a="1"/>
  <c r="O226" i="12" s="1"/>
  <c r="H228" i="12"/>
  <c r="AO226" i="12" l="1" a="1"/>
  <c r="AO226" i="12" s="1"/>
  <c r="AD226" i="12" a="1"/>
  <c r="AD226" i="12" s="1"/>
  <c r="S226" i="12" a="1"/>
  <c r="S226" i="12" s="1"/>
  <c r="T226" i="12" l="1" a="1"/>
  <c r="T226" i="12" s="1"/>
  <c r="X226" i="12" a="1"/>
  <c r="X226" i="12" s="1"/>
  <c r="AB226" i="12" l="1" a="1"/>
  <c r="AB226" i="12" s="1"/>
  <c r="Z226" i="12" a="1"/>
  <c r="Z226" i="12" s="1"/>
  <c r="V226" i="12" a="1"/>
  <c r="V226" i="12" s="1"/>
  <c r="Y226" i="12" a="1"/>
  <c r="U226" i="12" a="1"/>
  <c r="U226" i="12" s="1"/>
  <c r="W226" i="12" l="1" a="1"/>
  <c r="W226" i="12" s="1"/>
  <c r="AA229" i="12"/>
  <c r="AA228" i="12"/>
  <c r="Y226" i="12"/>
  <c r="AA226" i="12" s="1"/>
  <c r="AA227" i="12"/>
  <c r="AC226" i="12" l="1" a="1"/>
  <c r="AC226" i="12" s="1"/>
  <c r="AI226" i="12" l="1" a="1"/>
  <c r="AI226" i="12" s="1"/>
  <c r="BI226" i="12" s="1" a="1"/>
  <c r="BI226" i="12" s="1"/>
  <c r="AJ226" i="12" a="1"/>
  <c r="AJ226" i="12" s="1"/>
  <c r="BK226" i="12" s="1"/>
  <c r="I230" i="12" s="1"/>
  <c r="AK226" i="12" a="1"/>
  <c r="AK226" i="12" s="1"/>
  <c r="AS226" i="12" s="1" a="1"/>
  <c r="AS226" i="12" s="1"/>
  <c r="BB226" i="12" l="1" a="1"/>
  <c r="AZ226" i="12" a="1"/>
  <c r="AZ226" i="12" s="1"/>
  <c r="BG226" i="12" s="1" a="1"/>
  <c r="BG226" i="12" s="1"/>
  <c r="E230" i="12" s="1" a="1"/>
  <c r="AH230" i="12" l="1" a="1"/>
  <c r="AH230" i="12" s="1"/>
  <c r="E230" i="12"/>
  <c r="BB226" i="12"/>
  <c r="BF226" i="12" s="1"/>
  <c r="BF228" i="12"/>
  <c r="BF227" i="12"/>
  <c r="BJ226" i="12" l="1" a="1"/>
  <c r="BJ226" i="12" s="1"/>
  <c r="H230" i="12" s="1"/>
  <c r="K230" i="12" l="1" a="1"/>
  <c r="K230" i="12" s="1"/>
  <c r="O230" i="12" s="1" a="1"/>
  <c r="O230" i="12" s="1"/>
  <c r="AO230" i="12" s="1" a="1"/>
  <c r="AO230" i="12" s="1"/>
  <c r="H231" i="12"/>
  <c r="H232" i="12"/>
  <c r="S230" i="12" l="1" a="1"/>
  <c r="S230" i="12" s="1"/>
  <c r="AD230" i="12" a="1"/>
  <c r="AD230" i="12" s="1"/>
  <c r="X230" i="12" a="1"/>
  <c r="X230" i="12" s="1"/>
  <c r="T230" i="12" a="1"/>
  <c r="T230" i="12" s="1"/>
  <c r="Z230" i="12" l="1" a="1"/>
  <c r="Z230" i="12" s="1"/>
  <c r="V230" i="12" a="1"/>
  <c r="V230" i="12" s="1"/>
  <c r="Y230" i="12" a="1"/>
  <c r="U230" i="12" a="1"/>
  <c r="U230" i="12" s="1"/>
  <c r="W230" i="12" s="1" a="1"/>
  <c r="W230" i="12" s="1"/>
  <c r="AB230" i="12" a="1"/>
  <c r="AB230" i="12" s="1"/>
  <c r="AA233" i="12" l="1"/>
  <c r="AA232" i="12"/>
  <c r="Y230" i="12"/>
  <c r="AA230" i="12" s="1"/>
  <c r="AA231" i="12"/>
  <c r="AC230" i="12" l="1" a="1"/>
  <c r="AC230" i="12" s="1"/>
  <c r="AJ230" i="12" l="1" a="1"/>
  <c r="AJ230" i="12" s="1"/>
  <c r="BK230" i="12" s="1"/>
  <c r="I234" i="12" s="1"/>
  <c r="AI230" i="12" a="1"/>
  <c r="AI230" i="12" s="1"/>
  <c r="BI230" i="12" s="1" a="1"/>
  <c r="BI230" i="12" s="1"/>
  <c r="AK230" i="12" a="1"/>
  <c r="AK230" i="12" s="1"/>
  <c r="AS230" i="12" s="1" a="1"/>
  <c r="AS230" i="12" s="1"/>
  <c r="BB230" i="12" l="1" a="1"/>
  <c r="AZ230" i="12" a="1"/>
  <c r="AZ230" i="12" s="1"/>
  <c r="BG230" i="12" s="1" a="1"/>
  <c r="BG230" i="12" s="1"/>
  <c r="E234" i="12" s="1" a="1"/>
  <c r="E234" i="12" l="1"/>
  <c r="AH234" i="12" a="1"/>
  <c r="AH234" i="12" s="1"/>
  <c r="BF232" i="12"/>
  <c r="BF231" i="12"/>
  <c r="BB230" i="12"/>
  <c r="BF230" i="12" s="1"/>
  <c r="BJ230" i="12" s="1" a="1"/>
  <c r="BJ230" i="12" l="1"/>
  <c r="H234" i="12" s="1"/>
  <c r="H236" i="12"/>
  <c r="H235" i="12"/>
  <c r="K234" i="12" a="1"/>
  <c r="K234" i="12" s="1"/>
  <c r="O234" i="12" s="1" a="1"/>
  <c r="O234" i="12" s="1"/>
  <c r="AD234" i="12" l="1" a="1"/>
  <c r="AD234" i="12" s="1"/>
  <c r="AO234" i="12" a="1"/>
  <c r="AO234" i="12" s="1"/>
  <c r="S234" i="12" a="1"/>
  <c r="S234" i="12" s="1"/>
  <c r="X234" i="12" l="1" a="1"/>
  <c r="X234" i="12" s="1"/>
  <c r="T234" i="12" a="1"/>
  <c r="T234" i="12" s="1"/>
  <c r="Y234" i="12" l="1" a="1"/>
  <c r="U234" i="12" a="1"/>
  <c r="U234" i="12" s="1"/>
  <c r="AB234" i="12" a="1"/>
  <c r="AB234" i="12" s="1"/>
  <c r="Z234" i="12" a="1"/>
  <c r="Z234" i="12" s="1"/>
  <c r="V234" i="12" a="1"/>
  <c r="V234" i="12" s="1"/>
  <c r="W234" i="12" l="1" a="1"/>
  <c r="W234" i="12" s="1"/>
  <c r="AA236" i="12"/>
  <c r="Y234" i="12"/>
  <c r="AA234" i="12" s="1"/>
  <c r="AA235" i="12"/>
  <c r="AA237" i="12"/>
  <c r="AC234" i="12" l="1" a="1"/>
  <c r="AC234" i="12" s="1"/>
  <c r="AJ234" i="12" l="1" a="1"/>
  <c r="AJ234" i="12" s="1"/>
  <c r="BK234" i="12" s="1"/>
  <c r="I238" i="12" s="1"/>
  <c r="AI234" i="12" a="1"/>
  <c r="AI234" i="12" s="1"/>
  <c r="BI234" i="12" s="1" a="1"/>
  <c r="BI234" i="12" s="1"/>
  <c r="AK234" i="12" a="1"/>
  <c r="AK234" i="12" s="1"/>
  <c r="AS234" i="12" s="1" a="1"/>
  <c r="AS234" i="12" s="1"/>
  <c r="AZ234" i="12" l="1" a="1"/>
  <c r="AZ234" i="12" s="1"/>
  <c r="BG234" i="12" s="1" a="1"/>
  <c r="BG234" i="12" s="1"/>
  <c r="E238" i="12" s="1" a="1"/>
  <c r="BB234" i="12" a="1"/>
  <c r="BF235" i="12" l="1"/>
  <c r="BB234" i="12"/>
  <c r="BF234" i="12" s="1"/>
  <c r="BJ234" i="12" s="1" a="1"/>
  <c r="BF236" i="12"/>
  <c r="E238" i="12"/>
  <c r="AH238" i="12" a="1"/>
  <c r="AH238" i="12" s="1"/>
  <c r="K238" i="12" l="1" a="1"/>
  <c r="K238" i="12" s="1"/>
  <c r="O238" i="12" s="1" a="1"/>
  <c r="O238" i="12" s="1"/>
  <c r="H239" i="12"/>
  <c r="BJ234" i="12"/>
  <c r="H238" i="12" s="1"/>
  <c r="H240" i="12"/>
  <c r="AO238" i="12" l="1" a="1"/>
  <c r="AO238" i="12" s="1"/>
  <c r="AD238" i="12" a="1"/>
  <c r="AD238" i="12" s="1"/>
  <c r="S238" i="12" a="1"/>
  <c r="S238" i="12" s="1"/>
  <c r="X238" i="12" l="1" a="1"/>
  <c r="X238" i="12" s="1"/>
  <c r="T238" i="12" a="1"/>
  <c r="T238" i="12" s="1"/>
  <c r="AB238" i="12" l="1" a="1"/>
  <c r="AB238" i="12" s="1"/>
  <c r="Z238" i="12" a="1"/>
  <c r="Z238" i="12" s="1"/>
  <c r="V238" i="12" a="1"/>
  <c r="V238" i="12" s="1"/>
  <c r="Y238" i="12" a="1"/>
  <c r="U238" i="12" a="1"/>
  <c r="U238" i="12" s="1"/>
  <c r="W238" i="12" l="1" a="1"/>
  <c r="W238" i="12" s="1"/>
  <c r="AA239" i="12"/>
  <c r="AA241" i="12"/>
  <c r="Y238" i="12"/>
  <c r="AA238" i="12" s="1"/>
  <c r="AA240" i="12"/>
  <c r="AC238" i="12" l="1" a="1"/>
  <c r="AC238" i="12" s="1"/>
  <c r="AJ238" i="12" l="1" a="1"/>
  <c r="AJ238" i="12" s="1"/>
  <c r="BK238" i="12" s="1"/>
  <c r="I242" i="12" s="1"/>
  <c r="AI238" i="12" a="1"/>
  <c r="AI238" i="12" s="1"/>
  <c r="BI238" i="12" s="1" a="1"/>
  <c r="BI238" i="12" s="1"/>
  <c r="AK238" i="12" a="1"/>
  <c r="AK238" i="12" s="1"/>
  <c r="AS238" i="12" s="1" a="1"/>
  <c r="AS238" i="12" s="1"/>
  <c r="BB238" i="12" l="1" a="1"/>
  <c r="AZ238" i="12" a="1"/>
  <c r="AZ238" i="12" s="1"/>
  <c r="BG238" i="12" s="1" a="1"/>
  <c r="BG238" i="12" s="1"/>
  <c r="E242" i="12" s="1" a="1"/>
  <c r="E242" i="12" l="1"/>
  <c r="AH242" i="12" a="1"/>
  <c r="AH242" i="12" s="1"/>
  <c r="BF239" i="12"/>
  <c r="BB238" i="12"/>
  <c r="BF238" i="12" s="1"/>
  <c r="BJ238" i="12" s="1" a="1"/>
  <c r="BF240" i="12"/>
  <c r="H243" i="12" l="1"/>
  <c r="H244" i="12"/>
  <c r="BJ238" i="12"/>
  <c r="H242" i="12" s="1"/>
  <c r="K242" i="12" a="1"/>
  <c r="K242" i="12" s="1"/>
  <c r="O242" i="12" s="1" a="1"/>
  <c r="O242" i="12" s="1"/>
  <c r="AO242" i="12" l="1" a="1"/>
  <c r="AO242" i="12" s="1"/>
  <c r="AD242" i="12" a="1"/>
  <c r="AD242" i="12" s="1"/>
  <c r="S242" i="12" a="1"/>
  <c r="S242" i="12" s="1"/>
  <c r="X242" i="12" l="1" a="1"/>
  <c r="X242" i="12" s="1"/>
  <c r="T242" i="12" a="1"/>
  <c r="T242" i="12" s="1"/>
  <c r="AB242" i="12" l="1" a="1"/>
  <c r="AB242" i="12" s="1"/>
  <c r="Z242" i="12" a="1"/>
  <c r="Z242" i="12" s="1"/>
  <c r="V242" i="12" a="1"/>
  <c r="V242" i="12" s="1"/>
  <c r="Y242" i="12" a="1"/>
  <c r="U242" i="12" a="1"/>
  <c r="U242" i="12" s="1"/>
  <c r="W242" i="12" s="1" a="1"/>
  <c r="W242" i="12" s="1"/>
  <c r="AA243" i="12" l="1"/>
  <c r="AA245" i="12"/>
  <c r="AA244" i="12"/>
  <c r="Y242" i="12"/>
  <c r="AA242" i="12" s="1"/>
  <c r="AC242" i="12" s="1" a="1"/>
  <c r="AC242" i="12" s="1"/>
  <c r="AI242" i="12" l="1" a="1"/>
  <c r="AI242" i="12" s="1"/>
  <c r="BI242" i="12" s="1" a="1"/>
  <c r="BI242" i="12" s="1"/>
  <c r="AJ242" i="12" a="1"/>
  <c r="AJ242" i="12" s="1"/>
  <c r="BK242" i="12" s="1"/>
  <c r="I246" i="12" s="1"/>
  <c r="AK242" i="12" a="1"/>
  <c r="AK242" i="12" s="1"/>
  <c r="AS242" i="12" s="1" a="1"/>
  <c r="AS242" i="12" s="1"/>
  <c r="BB242" i="12" l="1" a="1"/>
  <c r="AZ242" i="12" a="1"/>
  <c r="AZ242" i="12" s="1"/>
  <c r="BG242" i="12" s="1" a="1"/>
  <c r="BG242" i="12" s="1"/>
  <c r="E246" i="12" s="1" a="1"/>
  <c r="E246" i="12" l="1"/>
  <c r="AH246" i="12" a="1"/>
  <c r="AH246" i="12" s="1"/>
  <c r="BB242" i="12"/>
  <c r="BF242" i="12" s="1"/>
  <c r="BJ242" i="12" s="1" a="1"/>
  <c r="BF244" i="12"/>
  <c r="BF243" i="12"/>
  <c r="H248" i="12" l="1"/>
  <c r="H247" i="12"/>
  <c r="BJ242" i="12"/>
  <c r="H246" i="12" s="1"/>
  <c r="K246" i="12" a="1"/>
  <c r="K246" i="12" s="1"/>
  <c r="O246" i="12" s="1" a="1"/>
  <c r="O246" i="12" s="1"/>
  <c r="AO246" i="12" l="1" a="1"/>
  <c r="AO246" i="12" s="1"/>
  <c r="AD246" i="12" a="1"/>
  <c r="AD246" i="12" s="1"/>
  <c r="S246" i="12" a="1"/>
  <c r="S246" i="12" s="1"/>
  <c r="X246" i="12" l="1" a="1"/>
  <c r="X246" i="12" s="1"/>
  <c r="T246" i="12" a="1"/>
  <c r="T246" i="12" s="1"/>
  <c r="Z246" i="12" l="1" a="1"/>
  <c r="Z246" i="12" s="1"/>
  <c r="V246" i="12" a="1"/>
  <c r="V246" i="12" s="1"/>
  <c r="Y246" i="12" a="1"/>
  <c r="U246" i="12" a="1"/>
  <c r="U246" i="12" s="1"/>
  <c r="W246" i="12" s="1" a="1"/>
  <c r="W246" i="12" s="1"/>
  <c r="AB246" i="12" a="1"/>
  <c r="AB246" i="12" s="1"/>
  <c r="AA249" i="12" l="1"/>
  <c r="AA248" i="12"/>
  <c r="AA247" i="12"/>
  <c r="Y246" i="12"/>
  <c r="AA246" i="12" s="1"/>
  <c r="AC246" i="12" s="1" a="1"/>
  <c r="AC246" i="12" s="1"/>
  <c r="AI246" i="12" l="1" a="1"/>
  <c r="AI246" i="12" s="1"/>
  <c r="BI246" i="12" s="1" a="1"/>
  <c r="BI246" i="12" s="1"/>
  <c r="AJ246" i="12" a="1"/>
  <c r="AJ246" i="12" s="1"/>
  <c r="BK246" i="12" s="1"/>
  <c r="I250" i="12" s="1"/>
  <c r="AK246" i="12" a="1"/>
  <c r="AK246" i="12" s="1"/>
  <c r="AS246" i="12" s="1" a="1"/>
  <c r="AS246" i="12" s="1"/>
  <c r="BB246" i="12" l="1" a="1"/>
  <c r="AZ246" i="12" a="1"/>
  <c r="AZ246" i="12" s="1"/>
  <c r="BG246" i="12" s="1" a="1"/>
  <c r="BG246" i="12" s="1"/>
  <c r="E250" i="12" s="1" a="1"/>
  <c r="E250" i="12" l="1"/>
  <c r="AH250" i="12" a="1"/>
  <c r="AH250" i="12" s="1"/>
  <c r="BB246" i="12"/>
  <c r="BF246" i="12" s="1"/>
  <c r="BJ246" i="12" s="1" a="1"/>
  <c r="BF248" i="12"/>
  <c r="BF247" i="12"/>
  <c r="BJ246" i="12" l="1"/>
  <c r="H250" i="12" s="1"/>
  <c r="H252" i="12"/>
  <c r="H251" i="12"/>
  <c r="K250" i="12" a="1"/>
  <c r="K250" i="12" s="1"/>
  <c r="O250" i="12" s="1" a="1"/>
  <c r="O250" i="12" s="1"/>
  <c r="AD250" i="12" l="1" a="1"/>
  <c r="AD250" i="12" s="1"/>
  <c r="AO250" i="12" a="1"/>
  <c r="AO250" i="12" s="1"/>
  <c r="S250" i="12" a="1"/>
  <c r="S250" i="12" s="1"/>
  <c r="X250" i="12" l="1" a="1"/>
  <c r="X250" i="12" s="1"/>
  <c r="T250" i="12" a="1"/>
  <c r="T250" i="12" s="1"/>
  <c r="Z250" i="12" l="1" a="1"/>
  <c r="Z250" i="12" s="1"/>
  <c r="V250" i="12" a="1"/>
  <c r="V250" i="12" s="1"/>
  <c r="Y250" i="12" a="1"/>
  <c r="U250" i="12" a="1"/>
  <c r="U250" i="12" s="1"/>
  <c r="W250" i="12" s="1" a="1"/>
  <c r="W250" i="12" s="1"/>
  <c r="AB250" i="12" a="1"/>
  <c r="AB250" i="12" s="1"/>
  <c r="AA252" i="12" l="1"/>
  <c r="Y250" i="12"/>
  <c r="AA250" i="12" s="1"/>
  <c r="AA251" i="12"/>
  <c r="AA253" i="12"/>
  <c r="AC250" i="12" l="1" a="1"/>
  <c r="AC250" i="12" s="1"/>
  <c r="AJ250" i="12" s="1" a="1"/>
  <c r="AJ250" i="12" s="1"/>
  <c r="BK250" i="12" s="1"/>
  <c r="I254" i="12" s="1"/>
  <c r="AK250" i="12" a="1"/>
  <c r="AK250" i="12" s="1"/>
  <c r="AS250" i="12" s="1" a="1"/>
  <c r="AS250" i="12" s="1"/>
  <c r="AI250" i="12" l="1" a="1"/>
  <c r="AI250" i="12" s="1"/>
  <c r="BI250" i="12" s="1" a="1"/>
  <c r="BI250" i="12" s="1"/>
  <c r="AZ250" i="12" a="1"/>
  <c r="AZ250" i="12" s="1"/>
  <c r="BG250" i="12" s="1" a="1"/>
  <c r="BG250" i="12" s="1"/>
  <c r="E254" i="12" s="1" a="1"/>
  <c r="BB250" i="12" a="1"/>
  <c r="BF252" i="12" l="1"/>
  <c r="BB250" i="12"/>
  <c r="BF250" i="12" s="1"/>
  <c r="BJ250" i="12" s="1" a="1"/>
  <c r="BF251" i="12"/>
  <c r="E254" i="12"/>
  <c r="AH254" i="12" a="1"/>
  <c r="AH254" i="12" s="1"/>
  <c r="H256" i="12" l="1"/>
  <c r="H255" i="12"/>
  <c r="BJ250" i="12"/>
  <c r="H254" i="12" s="1"/>
  <c r="K254" i="12" l="1" a="1"/>
  <c r="K254" i="12" s="1"/>
  <c r="O254" i="12" s="1" a="1"/>
  <c r="O254" i="12" s="1"/>
  <c r="AD254" i="12" l="1" a="1"/>
  <c r="AD254" i="12" s="1"/>
  <c r="AO254" i="12" a="1"/>
  <c r="AO254" i="12" s="1"/>
  <c r="S254" i="12" a="1"/>
  <c r="S254" i="12" s="1"/>
  <c r="X254" i="12" l="1" a="1"/>
  <c r="X254" i="12" s="1"/>
  <c r="T254" i="12" a="1"/>
  <c r="T254" i="12" s="1"/>
  <c r="Y254" i="12" l="1" a="1"/>
  <c r="U254" i="12" a="1"/>
  <c r="U254" i="12" s="1"/>
  <c r="V254" i="12" a="1"/>
  <c r="V254" i="12" s="1"/>
  <c r="AB254" i="12" a="1"/>
  <c r="AB254" i="12" s="1"/>
  <c r="Z254" i="12" a="1"/>
  <c r="Z254" i="12" s="1"/>
  <c r="W254" i="12" l="1" a="1"/>
  <c r="W254" i="12" s="1"/>
  <c r="AA255" i="12"/>
  <c r="AA256" i="12"/>
  <c r="Y254" i="12"/>
  <c r="AA254" i="12" s="1"/>
  <c r="AA257" i="12"/>
  <c r="AC254" i="12" l="1" a="1"/>
  <c r="AC254" i="12" s="1"/>
  <c r="AJ254" i="12" l="1" a="1"/>
  <c r="AJ254" i="12" s="1"/>
  <c r="BK254" i="12" s="1"/>
  <c r="I258" i="12" s="1"/>
  <c r="AI254" i="12" a="1"/>
  <c r="AI254" i="12" s="1"/>
  <c r="BI254" i="12" s="1" a="1"/>
  <c r="BI254" i="12" s="1"/>
  <c r="AK254" i="12" a="1"/>
  <c r="AK254" i="12" s="1"/>
  <c r="AS254" i="12" s="1" a="1"/>
  <c r="AS254" i="12" s="1"/>
  <c r="AZ254" i="12" l="1" a="1"/>
  <c r="AZ254" i="12" s="1"/>
  <c r="BG254" i="12" s="1" a="1"/>
  <c r="BG254" i="12" s="1"/>
  <c r="E258" i="12" s="1" a="1"/>
  <c r="BB254" i="12" a="1"/>
  <c r="BF255" i="12" l="1"/>
  <c r="BB254" i="12"/>
  <c r="BF254" i="12" s="1"/>
  <c r="BF256" i="12"/>
  <c r="E258" i="12"/>
  <c r="AH258" i="12" a="1"/>
  <c r="AH258" i="12" s="1"/>
  <c r="BJ254" i="12" l="1" a="1"/>
  <c r="BJ254" i="12" s="1"/>
  <c r="H258" i="12" s="1"/>
  <c r="K258" i="12" s="1" a="1"/>
  <c r="K258" i="12" s="1"/>
  <c r="O258" i="12" s="1" a="1"/>
  <c r="O258" i="12" s="1"/>
  <c r="H259" i="12"/>
  <c r="H260" i="12"/>
  <c r="AO258" i="12" l="1" a="1"/>
  <c r="AO258" i="12" s="1"/>
  <c r="AD258" i="12" a="1"/>
  <c r="AD258" i="12" s="1"/>
  <c r="S258" i="12" a="1"/>
  <c r="S258" i="12" s="1"/>
  <c r="X258" i="12" l="1" a="1"/>
  <c r="X258" i="12" s="1"/>
  <c r="T258" i="12" a="1"/>
  <c r="T258" i="12" s="1"/>
  <c r="AB258" i="12" l="1" a="1"/>
  <c r="AB258" i="12" s="1"/>
  <c r="Z258" i="12" a="1"/>
  <c r="Z258" i="12" s="1"/>
  <c r="V258" i="12" a="1"/>
  <c r="V258" i="12" s="1"/>
  <c r="Y258" i="12" a="1"/>
  <c r="U258" i="12" a="1"/>
  <c r="U258" i="12" s="1"/>
  <c r="W258" i="12" s="1" a="1"/>
  <c r="W258" i="12" s="1"/>
  <c r="AA259" i="12" l="1"/>
  <c r="Y258" i="12"/>
  <c r="AA258" i="12" s="1"/>
  <c r="AA261" i="12"/>
  <c r="AA260" i="12"/>
  <c r="AC258" i="12" l="1" a="1"/>
  <c r="AC258" i="12" s="1"/>
  <c r="AI258" i="12" s="1" a="1"/>
  <c r="AI258" i="12" s="1"/>
  <c r="BI258" i="12" s="1" a="1"/>
  <c r="BI258" i="12" s="1"/>
  <c r="AK258" i="12" a="1"/>
  <c r="AK258" i="12" s="1"/>
  <c r="AS258" i="12" s="1" a="1"/>
  <c r="AS258" i="12" s="1"/>
  <c r="AJ258" i="12" l="1" a="1"/>
  <c r="AJ258" i="12" s="1"/>
  <c r="BK258" i="12" s="1"/>
  <c r="I262" i="12" s="1"/>
  <c r="BB258" i="12" a="1"/>
  <c r="AZ258" i="12" a="1"/>
  <c r="AZ258" i="12" s="1"/>
  <c r="BG258" i="12" s="1" a="1"/>
  <c r="BG258" i="12" s="1"/>
  <c r="E262" i="12" s="1" a="1"/>
  <c r="E262" i="12" l="1"/>
  <c r="AH262" i="12" a="1"/>
  <c r="AH262" i="12" s="1"/>
  <c r="BB258" i="12"/>
  <c r="BF258" i="12" s="1"/>
  <c r="BJ258" i="12" s="1" a="1"/>
  <c r="BF260" i="12"/>
  <c r="BF259" i="12"/>
  <c r="H264" i="12" l="1"/>
  <c r="H263" i="12"/>
  <c r="BJ258" i="12"/>
  <c r="H262" i="12" s="1"/>
  <c r="K262" i="12" a="1"/>
  <c r="K262" i="12" s="1"/>
  <c r="O262" i="12" s="1" a="1"/>
  <c r="O262" i="12" s="1"/>
  <c r="AO262" i="12" l="1" a="1"/>
  <c r="AO262" i="12" s="1"/>
  <c r="AD262" i="12" a="1"/>
  <c r="AD262" i="12" s="1"/>
  <c r="S262" i="12" a="1"/>
  <c r="S262" i="12" s="1"/>
  <c r="X262" i="12" l="1" a="1"/>
  <c r="X262" i="12" s="1"/>
  <c r="T262" i="12" a="1"/>
  <c r="T262" i="12" s="1"/>
  <c r="Z262" i="12" l="1" a="1"/>
  <c r="Z262" i="12" s="1"/>
  <c r="V262" i="12" a="1"/>
  <c r="V262" i="12" s="1"/>
  <c r="Y262" i="12" a="1"/>
  <c r="U262" i="12" a="1"/>
  <c r="U262" i="12" s="1"/>
  <c r="W262" i="12" s="1" a="1"/>
  <c r="W262" i="12" s="1"/>
  <c r="AB262" i="12" a="1"/>
  <c r="AB262" i="12" s="1"/>
  <c r="AA265" i="12" l="1"/>
  <c r="Y262" i="12"/>
  <c r="AA262" i="12" s="1"/>
  <c r="AA264" i="12"/>
  <c r="AA263" i="12"/>
  <c r="AC262" i="12" l="1" a="1"/>
  <c r="AC262" i="12" s="1"/>
  <c r="AJ262" i="12" l="1" a="1"/>
  <c r="AJ262" i="12" s="1"/>
  <c r="BK262" i="12" s="1"/>
  <c r="I266" i="12" s="1"/>
  <c r="AI262" i="12" a="1"/>
  <c r="AI262" i="12" s="1"/>
  <c r="BI262" i="12" s="1" a="1"/>
  <c r="BI262" i="12" s="1"/>
  <c r="AK262" i="12" a="1"/>
  <c r="AK262" i="12" s="1"/>
  <c r="AS262" i="12" s="1" a="1"/>
  <c r="AS262" i="12" s="1"/>
  <c r="BB262" i="12" l="1" a="1"/>
  <c r="AZ262" i="12" a="1"/>
  <c r="AZ262" i="12" s="1"/>
  <c r="BG262" i="12" s="1" a="1"/>
  <c r="BG262" i="12" s="1"/>
  <c r="E266" i="12" s="1" a="1"/>
  <c r="AH266" i="12" l="1" a="1"/>
  <c r="AH266" i="12" s="1"/>
  <c r="E266" i="12"/>
  <c r="BB262" i="12"/>
  <c r="BF262" i="12" s="1"/>
  <c r="BJ262" i="12" s="1" a="1"/>
  <c r="BF264" i="12"/>
  <c r="BF263" i="12"/>
  <c r="BJ262" i="12" l="1"/>
  <c r="H266" i="12" s="1"/>
  <c r="H268" i="12"/>
  <c r="H267" i="12"/>
  <c r="K266" i="12" a="1"/>
  <c r="K266" i="12" s="1"/>
  <c r="O266" i="12" s="1" a="1"/>
  <c r="O266" i="12" s="1"/>
  <c r="AO266" i="12" l="1" a="1"/>
  <c r="AO266" i="12" s="1"/>
  <c r="AD266" i="12" a="1"/>
  <c r="AD266" i="12" s="1"/>
  <c r="S266" i="12" a="1"/>
  <c r="S266" i="12" s="1"/>
  <c r="X266" i="12" l="1" a="1"/>
  <c r="X266" i="12" s="1"/>
  <c r="T266" i="12" a="1"/>
  <c r="T266" i="12" s="1"/>
  <c r="Z266" i="12" l="1" a="1"/>
  <c r="Z266" i="12" s="1"/>
  <c r="V266" i="12" a="1"/>
  <c r="V266" i="12" s="1"/>
  <c r="Y266" i="12" a="1"/>
  <c r="U266" i="12" a="1"/>
  <c r="U266" i="12" s="1"/>
  <c r="AB266" i="12" a="1"/>
  <c r="AB266" i="12" s="1"/>
  <c r="AA269" i="12" l="1"/>
  <c r="AA268" i="12"/>
  <c r="Y266" i="12"/>
  <c r="AA266" i="12" s="1"/>
  <c r="AC266" i="12" s="1" a="1"/>
  <c r="AC266" i="12" s="1"/>
  <c r="AA267" i="12"/>
  <c r="W266" i="12" a="1"/>
  <c r="W266" i="12" s="1"/>
  <c r="AI266" i="12" l="1" a="1"/>
  <c r="AI266" i="12" s="1"/>
  <c r="BI266" i="12" s="1" a="1"/>
  <c r="BI266" i="12" s="1"/>
  <c r="AJ266" i="12" a="1"/>
  <c r="AJ266" i="12" s="1"/>
  <c r="BK266" i="12" s="1"/>
  <c r="I270" i="12" s="1"/>
  <c r="AK266" i="12" a="1"/>
  <c r="AK266" i="12" s="1"/>
  <c r="AS266" i="12" s="1" a="1"/>
  <c r="AS266" i="12" s="1"/>
  <c r="BB266" i="12" l="1" a="1"/>
  <c r="AZ266" i="12" a="1"/>
  <c r="AZ266" i="12" s="1"/>
  <c r="BG266" i="12" s="1" a="1"/>
  <c r="BG266" i="12" s="1"/>
  <c r="E270" i="12" s="1" a="1"/>
  <c r="E270" i="12" l="1"/>
  <c r="AH270" i="12" a="1"/>
  <c r="AH270" i="12" s="1"/>
  <c r="BF268" i="12"/>
  <c r="BB266" i="12"/>
  <c r="BF266" i="12" s="1"/>
  <c r="BJ266" i="12" s="1" a="1"/>
  <c r="BF267" i="12"/>
  <c r="BJ266" i="12" l="1"/>
  <c r="H270" i="12" s="1"/>
  <c r="H272" i="12"/>
  <c r="H271" i="12"/>
  <c r="K270" i="12" a="1"/>
  <c r="K270" i="12" s="1"/>
  <c r="O270" i="12" s="1" a="1"/>
  <c r="O270" i="12" s="1"/>
  <c r="AD270" i="12" l="1" a="1"/>
  <c r="AD270" i="12" s="1"/>
  <c r="AO270" i="12" a="1"/>
  <c r="AO270" i="12" s="1"/>
  <c r="S270" i="12" a="1"/>
  <c r="S270" i="12" s="1"/>
  <c r="X270" i="12" l="1" a="1"/>
  <c r="X270" i="12" s="1"/>
  <c r="T270" i="12" a="1"/>
  <c r="T270" i="12" s="1"/>
  <c r="Y270" i="12" l="1" a="1"/>
  <c r="U270" i="12" a="1"/>
  <c r="U270" i="12" s="1"/>
  <c r="V270" i="12" a="1"/>
  <c r="V270" i="12" s="1"/>
  <c r="AB270" i="12" a="1"/>
  <c r="AB270" i="12" s="1"/>
  <c r="Z270" i="12" a="1"/>
  <c r="Z270" i="12" s="1"/>
  <c r="W270" i="12" l="1" a="1"/>
  <c r="W270" i="12" s="1"/>
  <c r="AA272" i="12"/>
  <c r="Y270" i="12"/>
  <c r="AA270" i="12" s="1"/>
  <c r="AA271" i="12"/>
  <c r="AA273" i="12"/>
  <c r="AC270" i="12" l="1" a="1"/>
  <c r="AC270" i="12" s="1"/>
  <c r="AJ270" i="12" l="1" a="1"/>
  <c r="AJ270" i="12" s="1"/>
  <c r="BK270" i="12" s="1"/>
  <c r="I274" i="12" s="1"/>
  <c r="AI270" i="12" a="1"/>
  <c r="AI270" i="12" s="1"/>
  <c r="BI270" i="12" s="1" a="1"/>
  <c r="BI270" i="12" s="1"/>
  <c r="AK270" i="12" a="1"/>
  <c r="AK270" i="12" s="1"/>
  <c r="AS270" i="12" s="1" a="1"/>
  <c r="AS270" i="12" s="1"/>
  <c r="AZ270" i="12" l="1" a="1"/>
  <c r="AZ270" i="12" s="1"/>
  <c r="BG270" i="12" s="1" a="1"/>
  <c r="BG270" i="12" s="1"/>
  <c r="E274" i="12" s="1" a="1"/>
  <c r="BB270" i="12" a="1"/>
  <c r="BF271" i="12" l="1"/>
  <c r="BB270" i="12"/>
  <c r="BF270" i="12" s="1"/>
  <c r="BJ270" i="12" s="1" a="1"/>
  <c r="BF272" i="12"/>
  <c r="E274" i="12"/>
  <c r="AH274" i="12" a="1"/>
  <c r="AH274" i="12" s="1"/>
  <c r="H275" i="12" l="1"/>
  <c r="BJ270" i="12"/>
  <c r="H274" i="12" s="1"/>
  <c r="K274" i="12" s="1" a="1"/>
  <c r="K274" i="12" s="1"/>
  <c r="O274" i="12" s="1" a="1"/>
  <c r="O274" i="12" s="1"/>
  <c r="H276" i="12"/>
  <c r="AD274" i="12" l="1" a="1"/>
  <c r="AD274" i="12" s="1"/>
  <c r="AO274" i="12" a="1"/>
  <c r="AO274" i="12" s="1"/>
  <c r="S274" i="12" a="1"/>
  <c r="S274" i="12" s="1"/>
  <c r="X274" i="12" l="1" a="1"/>
  <c r="X274" i="12" s="1"/>
  <c r="T274" i="12" a="1"/>
  <c r="T274" i="12" s="1"/>
  <c r="AB274" i="12" l="1" a="1"/>
  <c r="AB274" i="12" s="1"/>
  <c r="Z274" i="12" a="1"/>
  <c r="Z274" i="12" s="1"/>
  <c r="V274" i="12" a="1"/>
  <c r="V274" i="12" s="1"/>
  <c r="Y274" i="12" a="1"/>
  <c r="U274" i="12" a="1"/>
  <c r="U274" i="12" s="1"/>
  <c r="W274" i="12" s="1" a="1"/>
  <c r="W274" i="12" s="1"/>
  <c r="AA275" i="12" l="1"/>
  <c r="AA276" i="12"/>
  <c r="Y274" i="12"/>
  <c r="AA274" i="12" s="1"/>
  <c r="AA277" i="12"/>
  <c r="AC274" i="12" l="1" a="1"/>
  <c r="AC274" i="12" s="1"/>
  <c r="AJ274" i="12" l="1" a="1"/>
  <c r="AJ274" i="12" s="1"/>
  <c r="BK274" i="12" s="1"/>
  <c r="I278" i="12" s="1"/>
  <c r="AI274" i="12" a="1"/>
  <c r="AI274" i="12" s="1"/>
  <c r="BI274" i="12" s="1" a="1"/>
  <c r="BI274" i="12" s="1"/>
  <c r="AK274" i="12" a="1"/>
  <c r="AK274" i="12" s="1"/>
  <c r="AS274" i="12" s="1" a="1"/>
  <c r="AS274" i="12" s="1"/>
  <c r="AZ274" i="12" l="1" a="1"/>
  <c r="AZ274" i="12" s="1"/>
  <c r="BG274" i="12" s="1" a="1"/>
  <c r="BG274" i="12" s="1"/>
  <c r="E278" i="12" s="1" a="1"/>
  <c r="BB274" i="12" a="1"/>
  <c r="BF275" i="12" l="1"/>
  <c r="BB274" i="12"/>
  <c r="BF274" i="12" s="1"/>
  <c r="BJ274" i="12" s="1" a="1"/>
  <c r="BF276" i="12"/>
  <c r="E278" i="12"/>
  <c r="AH278" i="12" a="1"/>
  <c r="AH278" i="12" s="1"/>
  <c r="H279" i="12" l="1"/>
  <c r="H280" i="12"/>
  <c r="BJ274" i="12"/>
  <c r="H278" i="12" s="1"/>
  <c r="K278" i="12" l="1" a="1"/>
  <c r="K278" i="12" s="1"/>
  <c r="O278" i="12" s="1" a="1"/>
  <c r="O278" i="12" s="1"/>
  <c r="AO278" i="12" l="1" a="1"/>
  <c r="AO278" i="12" s="1"/>
  <c r="AD278" i="12" a="1"/>
  <c r="AD278" i="12" s="1"/>
  <c r="S278" i="12" a="1"/>
  <c r="S278" i="12" s="1"/>
  <c r="X278" i="12" l="1" a="1"/>
  <c r="X278" i="12" s="1"/>
  <c r="T278" i="12" a="1"/>
  <c r="T278" i="12" s="1"/>
  <c r="AB278" i="12" l="1" a="1"/>
  <c r="AB278" i="12" s="1"/>
  <c r="Z278" i="12" a="1"/>
  <c r="Z278" i="12" s="1"/>
  <c r="V278" i="12" a="1"/>
  <c r="V278" i="12" s="1"/>
  <c r="Y278" i="12" a="1"/>
  <c r="U278" i="12" a="1"/>
  <c r="U278" i="12" s="1"/>
  <c r="W278" i="12" s="1" a="1"/>
  <c r="W278" i="12" s="1"/>
  <c r="AA281" i="12" l="1"/>
  <c r="AA280" i="12"/>
  <c r="AA279" i="12"/>
  <c r="Y278" i="12"/>
  <c r="AA278" i="12" s="1"/>
  <c r="AC278" i="12" s="1" a="1"/>
  <c r="AC278" i="12" s="1"/>
  <c r="AI278" i="12" l="1" a="1"/>
  <c r="AI278" i="12" s="1"/>
  <c r="BI278" i="12" s="1" a="1"/>
  <c r="BI278" i="12" s="1"/>
  <c r="AJ278" i="12" a="1"/>
  <c r="AJ278" i="12" s="1"/>
  <c r="BK278" i="12" s="1"/>
  <c r="I282" i="12" s="1"/>
  <c r="AK278" i="12" a="1"/>
  <c r="AK278" i="12" s="1"/>
  <c r="AS278" i="12" s="1" a="1"/>
  <c r="AS278" i="12" s="1"/>
  <c r="BB278" i="12" l="1" a="1"/>
  <c r="AZ278" i="12" a="1"/>
  <c r="AZ278" i="12" s="1"/>
  <c r="BG278" i="12" s="1" a="1"/>
  <c r="BG278" i="12" s="1"/>
  <c r="E282" i="12" s="1" a="1"/>
  <c r="AH282" i="12" l="1" a="1"/>
  <c r="AH282" i="12" s="1"/>
  <c r="E282" i="12"/>
  <c r="BB278" i="12"/>
  <c r="BF278" i="12" s="1"/>
  <c r="BF280" i="12"/>
  <c r="BF279" i="12"/>
  <c r="BJ278" i="12" l="1" a="1"/>
  <c r="BJ278" i="12" s="1"/>
  <c r="H282" i="12" s="1"/>
  <c r="K282" i="12" l="1" a="1"/>
  <c r="K282" i="12" s="1"/>
  <c r="O282" i="12" s="1" a="1"/>
  <c r="O282" i="12" s="1"/>
  <c r="AO282" i="12" s="1" a="1"/>
  <c r="AO282" i="12" s="1"/>
  <c r="H283" i="12"/>
  <c r="H284" i="12"/>
  <c r="AD282" i="12" l="1" a="1"/>
  <c r="AD282" i="12" s="1"/>
  <c r="S282" i="12" a="1"/>
  <c r="S282" i="12" s="1"/>
  <c r="T282" i="12" s="1" a="1"/>
  <c r="T282" i="12" s="1"/>
  <c r="X282" i="12" l="1" a="1"/>
  <c r="X282" i="12" s="1"/>
  <c r="Z282" i="12" a="1"/>
  <c r="Z282" i="12" s="1"/>
  <c r="V282" i="12" a="1"/>
  <c r="V282" i="12" s="1"/>
  <c r="Y282" i="12" a="1"/>
  <c r="U282" i="12" a="1"/>
  <c r="U282" i="12" s="1"/>
  <c r="W282" i="12" s="1" a="1"/>
  <c r="W282" i="12" s="1"/>
  <c r="AB282" i="12" a="1"/>
  <c r="AB282" i="12" s="1"/>
  <c r="AA285" i="12" l="1"/>
  <c r="AA284" i="12"/>
  <c r="Y282" i="12"/>
  <c r="AA282" i="12" s="1"/>
  <c r="AC282" i="12" s="1" a="1"/>
  <c r="AC282" i="12" s="1"/>
  <c r="AA283" i="12"/>
  <c r="AI282" i="12" l="1" a="1"/>
  <c r="AI282" i="12" s="1"/>
  <c r="BI282" i="12" s="1" a="1"/>
  <c r="BI282" i="12" s="1"/>
  <c r="AJ282" i="12" a="1"/>
  <c r="AJ282" i="12" s="1"/>
  <c r="BK282" i="12" s="1"/>
  <c r="AK282" i="12" a="1"/>
  <c r="AK282" i="12" s="1"/>
  <c r="AS282" i="12" s="1" a="1"/>
  <c r="AS282" i="12" s="1"/>
  <c r="BB282" i="12" l="1" a="1"/>
  <c r="AZ282" i="12" a="1"/>
  <c r="AZ282" i="12" s="1"/>
  <c r="BG282" i="12" s="1" a="1"/>
  <c r="BG282" i="12" s="1"/>
  <c r="BF284" i="12" l="1"/>
  <c r="BF283" i="12"/>
  <c r="BB282" i="12"/>
  <c r="BF282" i="12" s="1"/>
  <c r="BJ282" i="12" s="1" a="1"/>
  <c r="BJ282" i="12" s="1"/>
  <c r="AD241" i="20"/>
  <c r="AD240" i="20"/>
  <c r="AD239" i="20"/>
  <c r="AC241" i="20"/>
  <c r="AB241" i="20"/>
  <c r="AC240" i="20"/>
  <c r="AB240" i="20"/>
  <c r="AC239" i="20"/>
  <c r="AB239" i="20"/>
  <c r="AC238" i="20"/>
  <c r="Z241" i="20"/>
  <c r="Y241" i="20"/>
  <c r="Z240" i="20"/>
  <c r="Y240" i="20"/>
  <c r="Z239" i="20"/>
  <c r="Y239" i="20"/>
  <c r="Z238" i="20"/>
  <c r="X241" i="20"/>
  <c r="W241" i="20"/>
  <c r="V241" i="20"/>
  <c r="U241" i="20"/>
  <c r="X240" i="20"/>
  <c r="W240" i="20"/>
  <c r="V240" i="20"/>
  <c r="U240" i="20"/>
  <c r="X239" i="20"/>
  <c r="W239" i="20"/>
  <c r="V239" i="20"/>
  <c r="U239" i="20"/>
  <c r="X238" i="20"/>
  <c r="W238" i="20"/>
  <c r="V238" i="20"/>
  <c r="O241" i="20"/>
  <c r="N241" i="20"/>
  <c r="M241" i="20"/>
  <c r="L241" i="20"/>
  <c r="O240" i="20"/>
  <c r="N240" i="20"/>
  <c r="M240" i="20"/>
  <c r="L240" i="20"/>
  <c r="O239" i="20"/>
  <c r="N239" i="20"/>
  <c r="M239" i="20"/>
  <c r="L239" i="20"/>
  <c r="O238" i="20"/>
  <c r="N238" i="20"/>
  <c r="M238" i="20"/>
  <c r="AD237" i="20"/>
  <c r="AD236" i="20"/>
  <c r="AD235" i="20"/>
  <c r="AC237" i="20"/>
  <c r="AB237" i="20"/>
  <c r="AC236" i="20"/>
  <c r="AB236" i="20"/>
  <c r="AC235" i="20"/>
  <c r="AB235" i="20"/>
  <c r="AC234" i="20"/>
  <c r="Z237" i="20"/>
  <c r="Y237" i="20"/>
  <c r="Z236" i="20"/>
  <c r="Y236" i="20"/>
  <c r="Z235" i="20"/>
  <c r="Y235" i="20"/>
  <c r="Z234" i="20"/>
  <c r="X237" i="20"/>
  <c r="W237" i="20"/>
  <c r="V237" i="20"/>
  <c r="U237" i="20"/>
  <c r="X236" i="20"/>
  <c r="W236" i="20"/>
  <c r="V236" i="20"/>
  <c r="U236" i="20"/>
  <c r="X235" i="20"/>
  <c r="W235" i="20"/>
  <c r="V235" i="20"/>
  <c r="U235" i="20"/>
  <c r="X234" i="20"/>
  <c r="W234" i="20"/>
  <c r="V234" i="20"/>
  <c r="O237" i="20"/>
  <c r="N237" i="20"/>
  <c r="M237" i="20"/>
  <c r="L237" i="20"/>
  <c r="O236" i="20"/>
  <c r="N236" i="20"/>
  <c r="M236" i="20"/>
  <c r="L236" i="20"/>
  <c r="O235" i="20"/>
  <c r="N235" i="20"/>
  <c r="M235" i="20"/>
  <c r="L235" i="20"/>
  <c r="O234" i="20"/>
  <c r="N234" i="20"/>
  <c r="M234" i="20"/>
  <c r="AD233" i="20"/>
  <c r="AD232" i="20"/>
  <c r="AD231" i="20"/>
  <c r="AC233" i="20"/>
  <c r="AB233" i="20"/>
  <c r="AC232" i="20"/>
  <c r="AB232" i="20"/>
  <c r="AC231" i="20"/>
  <c r="AB231" i="20"/>
  <c r="AC230" i="20"/>
  <c r="Z233" i="20"/>
  <c r="Y233" i="20"/>
  <c r="Z232" i="20"/>
  <c r="Y232" i="20"/>
  <c r="Z231" i="20"/>
  <c r="Y231" i="20"/>
  <c r="Z230" i="20"/>
  <c r="X233" i="20"/>
  <c r="W233" i="20"/>
  <c r="V233" i="20"/>
  <c r="U233" i="20"/>
  <c r="X232" i="20"/>
  <c r="W232" i="20"/>
  <c r="V232" i="20"/>
  <c r="U232" i="20"/>
  <c r="X231" i="20"/>
  <c r="W231" i="20"/>
  <c r="V231" i="20"/>
  <c r="U231" i="20"/>
  <c r="X230" i="20"/>
  <c r="W230" i="20"/>
  <c r="V230" i="20"/>
  <c r="O233" i="20"/>
  <c r="N233" i="20"/>
  <c r="M233" i="20"/>
  <c r="L233" i="20"/>
  <c r="O232" i="20"/>
  <c r="N232" i="20"/>
  <c r="M232" i="20"/>
  <c r="L232" i="20"/>
  <c r="O231" i="20"/>
  <c r="N231" i="20"/>
  <c r="M231" i="20"/>
  <c r="L231" i="20"/>
  <c r="O230" i="20"/>
  <c r="N230" i="20"/>
  <c r="M230" i="20"/>
  <c r="AD229" i="20"/>
  <c r="AD228" i="20"/>
  <c r="AD227" i="20"/>
  <c r="AC229" i="20"/>
  <c r="AB229" i="20"/>
  <c r="AC228" i="20"/>
  <c r="AB228" i="20"/>
  <c r="AC227" i="20"/>
  <c r="AB227" i="20"/>
  <c r="AC226" i="20"/>
  <c r="Z229" i="20"/>
  <c r="Y229" i="20"/>
  <c r="Z228" i="20"/>
  <c r="Y228" i="20"/>
  <c r="Z227" i="20"/>
  <c r="Y227" i="20"/>
  <c r="Z226" i="20"/>
  <c r="X229" i="20"/>
  <c r="W229" i="20"/>
  <c r="V229" i="20"/>
  <c r="U229" i="20"/>
  <c r="X228" i="20"/>
  <c r="W228" i="20"/>
  <c r="V228" i="20"/>
  <c r="U228" i="20"/>
  <c r="X227" i="20"/>
  <c r="W227" i="20"/>
  <c r="V227" i="20"/>
  <c r="U227" i="20"/>
  <c r="X226" i="20"/>
  <c r="W226" i="20"/>
  <c r="V226" i="20"/>
  <c r="O229" i="20"/>
  <c r="N229" i="20"/>
  <c r="M229" i="20"/>
  <c r="L229" i="20"/>
  <c r="O228" i="20"/>
  <c r="N228" i="20"/>
  <c r="M228" i="20"/>
  <c r="L228" i="20"/>
  <c r="O227" i="20"/>
  <c r="N227" i="20"/>
  <c r="M227" i="20"/>
  <c r="L227" i="20"/>
  <c r="O226" i="20"/>
  <c r="N226" i="20"/>
  <c r="M226" i="20"/>
  <c r="AD225" i="20"/>
  <c r="AD224" i="20"/>
  <c r="AD223" i="20"/>
  <c r="AC225" i="20"/>
  <c r="AB225" i="20"/>
  <c r="AC224" i="20"/>
  <c r="AB224" i="20"/>
  <c r="AC223" i="20"/>
  <c r="AB223" i="20"/>
  <c r="AC222" i="20"/>
  <c r="Z225" i="20"/>
  <c r="Y225" i="20"/>
  <c r="Z224" i="20"/>
  <c r="Y224" i="20"/>
  <c r="Z223" i="20"/>
  <c r="Y223" i="20"/>
  <c r="Z222" i="20"/>
  <c r="X225" i="20"/>
  <c r="W225" i="20"/>
  <c r="V225" i="20"/>
  <c r="U225" i="20"/>
  <c r="X224" i="20"/>
  <c r="W224" i="20"/>
  <c r="V224" i="20"/>
  <c r="U224" i="20"/>
  <c r="X223" i="20"/>
  <c r="W223" i="20"/>
  <c r="V223" i="20"/>
  <c r="U223" i="20"/>
  <c r="X222" i="20"/>
  <c r="W222" i="20"/>
  <c r="V222" i="20"/>
  <c r="O225" i="20"/>
  <c r="N225" i="20"/>
  <c r="M225" i="20"/>
  <c r="L225" i="20"/>
  <c r="O224" i="20"/>
  <c r="N224" i="20"/>
  <c r="M224" i="20"/>
  <c r="L224" i="20"/>
  <c r="O223" i="20"/>
  <c r="N223" i="20"/>
  <c r="M223" i="20"/>
  <c r="L223" i="20"/>
  <c r="O222" i="20"/>
  <c r="N222" i="20"/>
  <c r="M222" i="20"/>
  <c r="AD221" i="20"/>
  <c r="AD220" i="20"/>
  <c r="AD219" i="20"/>
  <c r="AC221" i="20"/>
  <c r="AB221" i="20"/>
  <c r="AC220" i="20"/>
  <c r="AB220" i="20"/>
  <c r="AC219" i="20"/>
  <c r="AB219" i="20"/>
  <c r="AC218" i="20"/>
  <c r="Z221" i="20"/>
  <c r="Y221" i="20"/>
  <c r="Z220" i="20"/>
  <c r="Y220" i="20"/>
  <c r="Z219" i="20"/>
  <c r="Y219" i="20"/>
  <c r="Z218" i="20"/>
  <c r="X221" i="20"/>
  <c r="W221" i="20"/>
  <c r="V221" i="20"/>
  <c r="U221" i="20"/>
  <c r="X220" i="20"/>
  <c r="W220" i="20"/>
  <c r="V220" i="20"/>
  <c r="U220" i="20"/>
  <c r="X219" i="20"/>
  <c r="W219" i="20"/>
  <c r="V219" i="20"/>
  <c r="U219" i="20"/>
  <c r="X218" i="20"/>
  <c r="W218" i="20"/>
  <c r="V218" i="20"/>
  <c r="O221" i="20"/>
  <c r="N221" i="20"/>
  <c r="M221" i="20"/>
  <c r="L221" i="20"/>
  <c r="O220" i="20"/>
  <c r="N220" i="20"/>
  <c r="M220" i="20"/>
  <c r="L220" i="20"/>
  <c r="O219" i="20"/>
  <c r="N219" i="20"/>
  <c r="M219" i="20"/>
  <c r="L219" i="20"/>
  <c r="O218" i="20"/>
  <c r="N218" i="20"/>
  <c r="M218" i="20"/>
  <c r="AD217" i="20"/>
  <c r="AD216" i="20"/>
  <c r="AD215" i="20"/>
  <c r="AC217" i="20"/>
  <c r="AB217" i="20"/>
  <c r="AC216" i="20"/>
  <c r="AB216" i="20"/>
  <c r="AC215" i="20"/>
  <c r="AB215" i="20"/>
  <c r="AC214" i="20"/>
  <c r="Z217" i="20"/>
  <c r="Y217" i="20"/>
  <c r="Z216" i="20"/>
  <c r="Y216" i="20"/>
  <c r="Z215" i="20"/>
  <c r="Y215" i="20"/>
  <c r="Z214" i="20"/>
  <c r="X217" i="20"/>
  <c r="W217" i="20"/>
  <c r="V217" i="20"/>
  <c r="U217" i="20"/>
  <c r="X216" i="20"/>
  <c r="W216" i="20"/>
  <c r="V216" i="20"/>
  <c r="U216" i="20"/>
  <c r="X215" i="20"/>
  <c r="W215" i="20"/>
  <c r="V215" i="20"/>
  <c r="U215" i="20"/>
  <c r="X214" i="20"/>
  <c r="W214" i="20"/>
  <c r="V214" i="20"/>
  <c r="O217" i="20"/>
  <c r="N217" i="20"/>
  <c r="M217" i="20"/>
  <c r="L217" i="20"/>
  <c r="O216" i="20"/>
  <c r="N216" i="20"/>
  <c r="M216" i="20"/>
  <c r="L216" i="20"/>
  <c r="O215" i="20"/>
  <c r="N215" i="20"/>
  <c r="M215" i="20"/>
  <c r="L215" i="20"/>
  <c r="O214" i="20"/>
  <c r="N214" i="20"/>
  <c r="M214" i="20"/>
  <c r="AD213" i="20"/>
  <c r="AD212" i="20"/>
  <c r="AD211" i="20"/>
  <c r="AC213" i="20"/>
  <c r="AB213" i="20"/>
  <c r="AC212" i="20"/>
  <c r="AB212" i="20"/>
  <c r="AC211" i="20"/>
  <c r="AB211" i="20"/>
  <c r="AC210" i="20"/>
  <c r="Z213" i="20"/>
  <c r="Y213" i="20"/>
  <c r="Z212" i="20"/>
  <c r="Y212" i="20"/>
  <c r="Z211" i="20"/>
  <c r="Y211" i="20"/>
  <c r="Z210" i="20"/>
  <c r="X213" i="20"/>
  <c r="W213" i="20"/>
  <c r="V213" i="20"/>
  <c r="U213" i="20"/>
  <c r="X212" i="20"/>
  <c r="W212" i="20"/>
  <c r="V212" i="20"/>
  <c r="U212" i="20"/>
  <c r="X211" i="20"/>
  <c r="W211" i="20"/>
  <c r="V211" i="20"/>
  <c r="U211" i="20"/>
  <c r="X210" i="20"/>
  <c r="W210" i="20"/>
  <c r="V210" i="20"/>
  <c r="O213" i="20"/>
  <c r="N213" i="20"/>
  <c r="M213" i="20"/>
  <c r="L213" i="20"/>
  <c r="O212" i="20"/>
  <c r="N212" i="20"/>
  <c r="M212" i="20"/>
  <c r="L212" i="20"/>
  <c r="O211" i="20"/>
  <c r="N211" i="20"/>
  <c r="M211" i="20"/>
  <c r="L211" i="20"/>
  <c r="O210" i="20"/>
  <c r="N210" i="20"/>
  <c r="M210" i="20"/>
  <c r="AD209" i="20"/>
  <c r="AD208" i="20"/>
  <c r="AD207" i="20"/>
  <c r="AC209" i="20"/>
  <c r="AB209" i="20"/>
  <c r="AC208" i="20"/>
  <c r="AB208" i="20"/>
  <c r="AC207" i="20"/>
  <c r="AB207" i="20"/>
  <c r="AC206" i="20"/>
  <c r="Z209" i="20"/>
  <c r="Y209" i="20"/>
  <c r="Z208" i="20"/>
  <c r="Y208" i="20"/>
  <c r="Z207" i="20"/>
  <c r="Y207" i="20"/>
  <c r="Z206" i="20"/>
  <c r="X209" i="20"/>
  <c r="W209" i="20"/>
  <c r="V209" i="20"/>
  <c r="U209" i="20"/>
  <c r="X208" i="20"/>
  <c r="W208" i="20"/>
  <c r="V208" i="20"/>
  <c r="U208" i="20"/>
  <c r="X207" i="20"/>
  <c r="W207" i="20"/>
  <c r="V207" i="20"/>
  <c r="U207" i="20"/>
  <c r="X206" i="20"/>
  <c r="W206" i="20"/>
  <c r="V206" i="20"/>
  <c r="O209" i="20"/>
  <c r="N209" i="20"/>
  <c r="M209" i="20"/>
  <c r="L209" i="20"/>
  <c r="O208" i="20"/>
  <c r="N208" i="20"/>
  <c r="M208" i="20"/>
  <c r="L208" i="20"/>
  <c r="O207" i="20"/>
  <c r="N207" i="20"/>
  <c r="M207" i="20"/>
  <c r="L207" i="20"/>
  <c r="O206" i="20"/>
  <c r="N206" i="20"/>
  <c r="M206" i="20"/>
  <c r="AD205" i="20"/>
  <c r="AD204" i="20"/>
  <c r="AD203" i="20"/>
  <c r="AC205" i="20"/>
  <c r="AB205" i="20"/>
  <c r="AC204" i="20"/>
  <c r="AB204" i="20"/>
  <c r="AC203" i="20"/>
  <c r="AB203" i="20"/>
  <c r="AC202" i="20"/>
  <c r="Z205" i="20"/>
  <c r="Y205" i="20"/>
  <c r="Z204" i="20"/>
  <c r="Y204" i="20"/>
  <c r="Z203" i="20"/>
  <c r="Y203" i="20"/>
  <c r="Z202" i="20"/>
  <c r="X205" i="20"/>
  <c r="W205" i="20"/>
  <c r="V205" i="20"/>
  <c r="U205" i="20"/>
  <c r="X204" i="20"/>
  <c r="W204" i="20"/>
  <c r="V204" i="20"/>
  <c r="U204" i="20"/>
  <c r="X203" i="20"/>
  <c r="W203" i="20"/>
  <c r="V203" i="20"/>
  <c r="U203" i="20"/>
  <c r="X202" i="20"/>
  <c r="W202" i="20"/>
  <c r="V202" i="20"/>
  <c r="O205" i="20"/>
  <c r="N205" i="20"/>
  <c r="M205" i="20"/>
  <c r="L205" i="20"/>
  <c r="O204" i="20"/>
  <c r="N204" i="20"/>
  <c r="M204" i="20"/>
  <c r="L204" i="20"/>
  <c r="O203" i="20"/>
  <c r="N203" i="20"/>
  <c r="M203" i="20"/>
  <c r="L203" i="20"/>
  <c r="O202" i="20"/>
  <c r="N202" i="20"/>
  <c r="M202" i="20"/>
  <c r="AD201" i="20"/>
  <c r="AD200" i="20"/>
  <c r="AD199" i="20"/>
  <c r="AC201" i="20"/>
  <c r="AB201" i="20"/>
  <c r="AC200" i="20"/>
  <c r="AB200" i="20"/>
  <c r="AC199" i="20"/>
  <c r="AB199" i="20"/>
  <c r="AC198" i="20"/>
  <c r="Z201" i="20"/>
  <c r="Y201" i="20"/>
  <c r="Z200" i="20"/>
  <c r="Y200" i="20"/>
  <c r="Z199" i="20"/>
  <c r="Y199" i="20"/>
  <c r="Z198" i="20"/>
  <c r="X201" i="20"/>
  <c r="W201" i="20"/>
  <c r="V201" i="20"/>
  <c r="U201" i="20"/>
  <c r="X200" i="20"/>
  <c r="W200" i="20"/>
  <c r="V200" i="20"/>
  <c r="U200" i="20"/>
  <c r="X199" i="20"/>
  <c r="W199" i="20"/>
  <c r="V199" i="20"/>
  <c r="U199" i="20"/>
  <c r="X198" i="20"/>
  <c r="W198" i="20"/>
  <c r="V198" i="20"/>
  <c r="O201" i="20"/>
  <c r="N201" i="20"/>
  <c r="M201" i="20"/>
  <c r="L201" i="20"/>
  <c r="O200" i="20"/>
  <c r="N200" i="20"/>
  <c r="M200" i="20"/>
  <c r="L200" i="20"/>
  <c r="O199" i="20"/>
  <c r="N199" i="20"/>
  <c r="M199" i="20"/>
  <c r="L199" i="20"/>
  <c r="O198" i="20"/>
  <c r="N198" i="20"/>
  <c r="M198" i="20"/>
  <c r="AD197" i="20"/>
  <c r="AD196" i="20"/>
  <c r="AD195" i="20"/>
  <c r="AC197" i="20"/>
  <c r="AB197" i="20"/>
  <c r="AC196" i="20"/>
  <c r="AB196" i="20"/>
  <c r="AC195" i="20"/>
  <c r="AB195" i="20"/>
  <c r="AC194" i="20"/>
  <c r="Z197" i="20"/>
  <c r="Y197" i="20"/>
  <c r="Z196" i="20"/>
  <c r="Y196" i="20"/>
  <c r="Z195" i="20"/>
  <c r="Y195" i="20"/>
  <c r="Z194" i="20"/>
  <c r="X197" i="20"/>
  <c r="W197" i="20"/>
  <c r="V197" i="20"/>
  <c r="U197" i="20"/>
  <c r="X196" i="20"/>
  <c r="W196" i="20"/>
  <c r="V196" i="20"/>
  <c r="U196" i="20"/>
  <c r="X195" i="20"/>
  <c r="W195" i="20"/>
  <c r="V195" i="20"/>
  <c r="U195" i="20"/>
  <c r="X194" i="20"/>
  <c r="W194" i="20"/>
  <c r="V194" i="20"/>
  <c r="O197" i="20"/>
  <c r="N197" i="20"/>
  <c r="M197" i="20"/>
  <c r="L197" i="20"/>
  <c r="O196" i="20"/>
  <c r="N196" i="20"/>
  <c r="M196" i="20"/>
  <c r="L196" i="20"/>
  <c r="O195" i="20"/>
  <c r="N195" i="20"/>
  <c r="M195" i="20"/>
  <c r="L195" i="20"/>
  <c r="O194" i="20"/>
  <c r="N194" i="20"/>
  <c r="M194" i="20"/>
  <c r="AD193" i="20"/>
  <c r="AD192" i="20"/>
  <c r="AD191" i="20"/>
  <c r="AC193" i="20"/>
  <c r="AB193" i="20"/>
  <c r="AC192" i="20"/>
  <c r="AB192" i="20"/>
  <c r="AC191" i="20"/>
  <c r="AB191" i="20"/>
  <c r="AC190" i="20"/>
  <c r="Z193" i="20"/>
  <c r="Y193" i="20"/>
  <c r="Z192" i="20"/>
  <c r="Y192" i="20"/>
  <c r="Z191" i="20"/>
  <c r="Y191" i="20"/>
  <c r="Z190" i="20"/>
  <c r="X193" i="20"/>
  <c r="W193" i="20"/>
  <c r="V193" i="20"/>
  <c r="U193" i="20"/>
  <c r="X192" i="20"/>
  <c r="W192" i="20"/>
  <c r="V192" i="20"/>
  <c r="U192" i="20"/>
  <c r="X191" i="20"/>
  <c r="W191" i="20"/>
  <c r="V191" i="20"/>
  <c r="U191" i="20"/>
  <c r="X190" i="20"/>
  <c r="W190" i="20"/>
  <c r="V190" i="20"/>
  <c r="O193" i="20"/>
  <c r="N193" i="20"/>
  <c r="M193" i="20"/>
  <c r="L193" i="20"/>
  <c r="O192" i="20"/>
  <c r="N192" i="20"/>
  <c r="M192" i="20"/>
  <c r="L192" i="20"/>
  <c r="O191" i="20"/>
  <c r="N191" i="20"/>
  <c r="M191" i="20"/>
  <c r="L191" i="20"/>
  <c r="O190" i="20"/>
  <c r="N190" i="20"/>
  <c r="M190" i="20"/>
  <c r="AD189" i="20"/>
  <c r="AD188" i="20"/>
  <c r="AD187" i="20"/>
  <c r="AC189" i="20"/>
  <c r="AB189" i="20"/>
  <c r="AC188" i="20"/>
  <c r="AB188" i="20"/>
  <c r="AC187" i="20"/>
  <c r="AB187" i="20"/>
  <c r="AC186" i="20"/>
  <c r="Z189" i="20"/>
  <c r="Y189" i="20"/>
  <c r="Z188" i="20"/>
  <c r="Y188" i="20"/>
  <c r="Z187" i="20"/>
  <c r="Y187" i="20"/>
  <c r="Z186" i="20"/>
  <c r="X189" i="20"/>
  <c r="W189" i="20"/>
  <c r="V189" i="20"/>
  <c r="U189" i="20"/>
  <c r="X188" i="20"/>
  <c r="W188" i="20"/>
  <c r="V188" i="20"/>
  <c r="U188" i="20"/>
  <c r="X187" i="20"/>
  <c r="W187" i="20"/>
  <c r="V187" i="20"/>
  <c r="U187" i="20"/>
  <c r="X186" i="20"/>
  <c r="W186" i="20"/>
  <c r="V186" i="20"/>
  <c r="O189" i="20"/>
  <c r="N189" i="20"/>
  <c r="M189" i="20"/>
  <c r="L189" i="20"/>
  <c r="O188" i="20"/>
  <c r="N188" i="20"/>
  <c r="M188" i="20"/>
  <c r="L188" i="20"/>
  <c r="O187" i="20"/>
  <c r="N187" i="20"/>
  <c r="M187" i="20"/>
  <c r="L187" i="20"/>
  <c r="O186" i="20"/>
  <c r="N186" i="20"/>
  <c r="M186" i="20"/>
  <c r="AD185" i="20"/>
  <c r="AD184" i="20"/>
  <c r="AD183" i="20"/>
  <c r="AC185" i="20"/>
  <c r="AB185" i="20"/>
  <c r="AC184" i="20"/>
  <c r="AB184" i="20"/>
  <c r="AC183" i="20"/>
  <c r="AB183" i="20"/>
  <c r="AC182" i="20"/>
  <c r="Z185" i="20"/>
  <c r="Y185" i="20"/>
  <c r="Z184" i="20"/>
  <c r="Y184" i="20"/>
  <c r="Z183" i="20"/>
  <c r="Y183" i="20"/>
  <c r="Z182" i="20"/>
  <c r="X185" i="20"/>
  <c r="W185" i="20"/>
  <c r="V185" i="20"/>
  <c r="U185" i="20"/>
  <c r="X184" i="20"/>
  <c r="W184" i="20"/>
  <c r="V184" i="20"/>
  <c r="U184" i="20"/>
  <c r="X183" i="20"/>
  <c r="W183" i="20"/>
  <c r="V183" i="20"/>
  <c r="U183" i="20"/>
  <c r="X182" i="20"/>
  <c r="W182" i="20"/>
  <c r="V182" i="20"/>
  <c r="O185" i="20"/>
  <c r="N185" i="20"/>
  <c r="M185" i="20"/>
  <c r="L185" i="20"/>
  <c r="O184" i="20"/>
  <c r="N184" i="20"/>
  <c r="M184" i="20"/>
  <c r="L184" i="20"/>
  <c r="O183" i="20"/>
  <c r="N183" i="20"/>
  <c r="M183" i="20"/>
  <c r="L183" i="20"/>
  <c r="O182" i="20"/>
  <c r="N182" i="20"/>
  <c r="M182" i="20"/>
  <c r="AD181" i="20"/>
  <c r="AD180" i="20"/>
  <c r="AD179" i="20"/>
  <c r="AC181" i="20"/>
  <c r="AB181" i="20"/>
  <c r="AC180" i="20"/>
  <c r="AB180" i="20"/>
  <c r="AC179" i="20"/>
  <c r="AB179" i="20"/>
  <c r="AC178" i="20"/>
  <c r="Z181" i="20"/>
  <c r="Y181" i="20"/>
  <c r="Z180" i="20"/>
  <c r="Y180" i="20"/>
  <c r="Z179" i="20"/>
  <c r="Y179" i="20"/>
  <c r="Z178" i="20"/>
  <c r="X181" i="20"/>
  <c r="W181" i="20"/>
  <c r="V181" i="20"/>
  <c r="U181" i="20"/>
  <c r="X180" i="20"/>
  <c r="W180" i="20"/>
  <c r="V180" i="20"/>
  <c r="U180" i="20"/>
  <c r="X179" i="20"/>
  <c r="W179" i="20"/>
  <c r="V179" i="20"/>
  <c r="U179" i="20"/>
  <c r="X178" i="20"/>
  <c r="W178" i="20"/>
  <c r="V178" i="20"/>
  <c r="O181" i="20"/>
  <c r="N181" i="20"/>
  <c r="M181" i="20"/>
  <c r="L181" i="20"/>
  <c r="O180" i="20"/>
  <c r="N180" i="20"/>
  <c r="M180" i="20"/>
  <c r="L180" i="20"/>
  <c r="O179" i="20"/>
  <c r="N179" i="20"/>
  <c r="M179" i="20"/>
  <c r="L179" i="20"/>
  <c r="O178" i="20"/>
  <c r="N178" i="20"/>
  <c r="M178" i="20"/>
  <c r="AD177" i="20"/>
  <c r="AD176" i="20"/>
  <c r="AD175" i="20"/>
  <c r="AC177" i="20"/>
  <c r="AB177" i="20"/>
  <c r="AC176" i="20"/>
  <c r="AB176" i="20"/>
  <c r="AC175" i="20"/>
  <c r="AB175" i="20"/>
  <c r="AC174" i="20"/>
  <c r="Z177" i="20"/>
  <c r="Y177" i="20"/>
  <c r="Z176" i="20"/>
  <c r="Y176" i="20"/>
  <c r="Z175" i="20"/>
  <c r="Y175" i="20"/>
  <c r="Z174" i="20"/>
  <c r="X177" i="20"/>
  <c r="W177" i="20"/>
  <c r="V177" i="20"/>
  <c r="U177" i="20"/>
  <c r="X176" i="20"/>
  <c r="W176" i="20"/>
  <c r="V176" i="20"/>
  <c r="U176" i="20"/>
  <c r="X175" i="20"/>
  <c r="W175" i="20"/>
  <c r="V175" i="20"/>
  <c r="U175" i="20"/>
  <c r="X174" i="20"/>
  <c r="W174" i="20"/>
  <c r="V174" i="20"/>
  <c r="O177" i="20"/>
  <c r="N177" i="20"/>
  <c r="M177" i="20"/>
  <c r="L177" i="20"/>
  <c r="O176" i="20"/>
  <c r="N176" i="20"/>
  <c r="M176" i="20"/>
  <c r="L176" i="20"/>
  <c r="O175" i="20"/>
  <c r="N175" i="20"/>
  <c r="M175" i="20"/>
  <c r="L175" i="20"/>
  <c r="O174" i="20"/>
  <c r="N174" i="20"/>
  <c r="M174" i="20"/>
  <c r="AD173" i="20"/>
  <c r="AD172" i="20"/>
  <c r="AD171" i="20"/>
  <c r="AC173" i="20"/>
  <c r="AB173" i="20"/>
  <c r="AC172" i="20"/>
  <c r="AB172" i="20"/>
  <c r="AC171" i="20"/>
  <c r="AB171" i="20"/>
  <c r="AC170" i="20"/>
  <c r="Z173" i="20"/>
  <c r="Y173" i="20"/>
  <c r="Z172" i="20"/>
  <c r="Y172" i="20"/>
  <c r="Z171" i="20"/>
  <c r="Y171" i="20"/>
  <c r="Z170" i="20"/>
  <c r="X173" i="20"/>
  <c r="W173" i="20"/>
  <c r="V173" i="20"/>
  <c r="U173" i="20"/>
  <c r="X172" i="20"/>
  <c r="W172" i="20"/>
  <c r="V172" i="20"/>
  <c r="U172" i="20"/>
  <c r="X171" i="20"/>
  <c r="W171" i="20"/>
  <c r="V171" i="20"/>
  <c r="U171" i="20"/>
  <c r="X170" i="20"/>
  <c r="W170" i="20"/>
  <c r="V170" i="20"/>
  <c r="O173" i="20"/>
  <c r="N173" i="20"/>
  <c r="M173" i="20"/>
  <c r="L173" i="20"/>
  <c r="O172" i="20"/>
  <c r="N172" i="20"/>
  <c r="M172" i="20"/>
  <c r="L172" i="20"/>
  <c r="O171" i="20"/>
  <c r="N171" i="20"/>
  <c r="M171" i="20"/>
  <c r="L171" i="20"/>
  <c r="O170" i="20"/>
  <c r="N170" i="20"/>
  <c r="M170" i="20"/>
  <c r="AD169" i="20"/>
  <c r="AD168" i="20"/>
  <c r="AD167" i="20"/>
  <c r="AC169" i="20"/>
  <c r="AB169" i="20"/>
  <c r="AC168" i="20"/>
  <c r="AB168" i="20"/>
  <c r="AC167" i="20"/>
  <c r="AB167" i="20"/>
  <c r="AC166" i="20"/>
  <c r="Z169" i="20"/>
  <c r="Y169" i="20"/>
  <c r="Z168" i="20"/>
  <c r="Y168" i="20"/>
  <c r="Z167" i="20"/>
  <c r="Y167" i="20"/>
  <c r="Z166" i="20"/>
  <c r="X169" i="20"/>
  <c r="W169" i="20"/>
  <c r="V169" i="20"/>
  <c r="U169" i="20"/>
  <c r="X168" i="20"/>
  <c r="W168" i="20"/>
  <c r="V168" i="20"/>
  <c r="U168" i="20"/>
  <c r="X167" i="20"/>
  <c r="W167" i="20"/>
  <c r="V167" i="20"/>
  <c r="U167" i="20"/>
  <c r="X166" i="20"/>
  <c r="W166" i="20"/>
  <c r="V166" i="20"/>
  <c r="O169" i="20"/>
  <c r="N169" i="20"/>
  <c r="M169" i="20"/>
  <c r="L169" i="20"/>
  <c r="O168" i="20"/>
  <c r="N168" i="20"/>
  <c r="M168" i="20"/>
  <c r="L168" i="20"/>
  <c r="O167" i="20"/>
  <c r="N167" i="20"/>
  <c r="M167" i="20"/>
  <c r="L167" i="20"/>
  <c r="O166" i="20"/>
  <c r="N166" i="20"/>
  <c r="M166" i="20"/>
  <c r="AD165" i="20"/>
  <c r="AD164" i="20"/>
  <c r="AD163" i="20"/>
  <c r="AC165" i="20"/>
  <c r="AB165" i="20"/>
  <c r="AC164" i="20"/>
  <c r="AB164" i="20"/>
  <c r="AC163" i="20"/>
  <c r="AB163" i="20"/>
  <c r="AC162" i="20"/>
  <c r="Z165" i="20"/>
  <c r="Y165" i="20"/>
  <c r="Z164" i="20"/>
  <c r="Y164" i="20"/>
  <c r="Z163" i="20"/>
  <c r="Y163" i="20"/>
  <c r="Z162" i="20"/>
  <c r="X165" i="20"/>
  <c r="W165" i="20"/>
  <c r="V165" i="20"/>
  <c r="U165" i="20"/>
  <c r="X164" i="20"/>
  <c r="W164" i="20"/>
  <c r="V164" i="20"/>
  <c r="U164" i="20"/>
  <c r="X163" i="20"/>
  <c r="W163" i="20"/>
  <c r="V163" i="20"/>
  <c r="U163" i="20"/>
  <c r="X162" i="20"/>
  <c r="W162" i="20"/>
  <c r="V162" i="20"/>
  <c r="O165" i="20"/>
  <c r="N165" i="20"/>
  <c r="M165" i="20"/>
  <c r="L165" i="20"/>
  <c r="O164" i="20"/>
  <c r="N164" i="20"/>
  <c r="M164" i="20"/>
  <c r="L164" i="20"/>
  <c r="O163" i="20"/>
  <c r="N163" i="20"/>
  <c r="M163" i="20"/>
  <c r="L163" i="20"/>
  <c r="O162" i="20"/>
  <c r="N162" i="20"/>
  <c r="M162" i="20"/>
  <c r="AD161" i="20"/>
  <c r="AD160" i="20"/>
  <c r="AD159" i="20"/>
  <c r="AC161" i="20"/>
  <c r="AB161" i="20"/>
  <c r="AC160" i="20"/>
  <c r="AB160" i="20"/>
  <c r="AC159" i="20"/>
  <c r="AB159" i="20"/>
  <c r="AC158" i="20"/>
  <c r="Z161" i="20"/>
  <c r="Y161" i="20"/>
  <c r="Z160" i="20"/>
  <c r="Y160" i="20"/>
  <c r="Z159" i="20"/>
  <c r="Y159" i="20"/>
  <c r="Z158" i="20"/>
  <c r="X161" i="20"/>
  <c r="W161" i="20"/>
  <c r="V161" i="20"/>
  <c r="U161" i="20"/>
  <c r="X160" i="20"/>
  <c r="W160" i="20"/>
  <c r="V160" i="20"/>
  <c r="U160" i="20"/>
  <c r="X159" i="20"/>
  <c r="W159" i="20"/>
  <c r="V159" i="20"/>
  <c r="U159" i="20"/>
  <c r="X158" i="20"/>
  <c r="W158" i="20"/>
  <c r="V158" i="20"/>
  <c r="O161" i="20"/>
  <c r="N161" i="20"/>
  <c r="M161" i="20"/>
  <c r="L161" i="20"/>
  <c r="O160" i="20"/>
  <c r="N160" i="20"/>
  <c r="M160" i="20"/>
  <c r="L160" i="20"/>
  <c r="O159" i="20"/>
  <c r="N159" i="20"/>
  <c r="M159" i="20"/>
  <c r="L159" i="20"/>
  <c r="O158" i="20"/>
  <c r="N158" i="20"/>
  <c r="M158" i="20"/>
  <c r="AD157" i="20"/>
  <c r="AD156" i="20"/>
  <c r="AD155" i="20"/>
  <c r="AC157" i="20"/>
  <c r="AB157" i="20"/>
  <c r="AC156" i="20"/>
  <c r="AB156" i="20"/>
  <c r="AC155" i="20"/>
  <c r="AB155" i="20"/>
  <c r="AC154" i="20"/>
  <c r="Z157" i="20"/>
  <c r="Y157" i="20"/>
  <c r="Z156" i="20"/>
  <c r="Y156" i="20"/>
  <c r="Z155" i="20"/>
  <c r="Y155" i="20"/>
  <c r="Z154" i="20"/>
  <c r="X157" i="20"/>
  <c r="W157" i="20"/>
  <c r="V157" i="20"/>
  <c r="U157" i="20"/>
  <c r="X156" i="20"/>
  <c r="W156" i="20"/>
  <c r="V156" i="20"/>
  <c r="U156" i="20"/>
  <c r="X155" i="20"/>
  <c r="W155" i="20"/>
  <c r="V155" i="20"/>
  <c r="U155" i="20"/>
  <c r="X154" i="20"/>
  <c r="W154" i="20"/>
  <c r="V154" i="20"/>
  <c r="O157" i="20"/>
  <c r="N157" i="20"/>
  <c r="M157" i="20"/>
  <c r="L157" i="20"/>
  <c r="O156" i="20"/>
  <c r="N156" i="20"/>
  <c r="M156" i="20"/>
  <c r="L156" i="20"/>
  <c r="O155" i="20"/>
  <c r="N155" i="20"/>
  <c r="M155" i="20"/>
  <c r="L155" i="20"/>
  <c r="O154" i="20"/>
  <c r="N154" i="20"/>
  <c r="M154" i="20"/>
  <c r="AD153" i="20"/>
  <c r="AD152" i="20"/>
  <c r="AD151" i="20"/>
  <c r="AC153" i="20"/>
  <c r="AB153" i="20"/>
  <c r="AC152" i="20"/>
  <c r="AB152" i="20"/>
  <c r="AC151" i="20"/>
  <c r="AB151" i="20"/>
  <c r="AC150" i="20"/>
  <c r="Z153" i="20"/>
  <c r="Y153" i="20"/>
  <c r="Z152" i="20"/>
  <c r="Y152" i="20"/>
  <c r="Z151" i="20"/>
  <c r="Y151" i="20"/>
  <c r="Z150" i="20"/>
  <c r="X153" i="20"/>
  <c r="W153" i="20"/>
  <c r="V153" i="20"/>
  <c r="U153" i="20"/>
  <c r="X152" i="20"/>
  <c r="W152" i="20"/>
  <c r="V152" i="20"/>
  <c r="U152" i="20"/>
  <c r="X151" i="20"/>
  <c r="W151" i="20"/>
  <c r="V151" i="20"/>
  <c r="U151" i="20"/>
  <c r="X150" i="20"/>
  <c r="W150" i="20"/>
  <c r="V150" i="20"/>
  <c r="O153" i="20"/>
  <c r="N153" i="20"/>
  <c r="M153" i="20"/>
  <c r="L153" i="20"/>
  <c r="O152" i="20"/>
  <c r="N152" i="20"/>
  <c r="M152" i="20"/>
  <c r="L152" i="20"/>
  <c r="O151" i="20"/>
  <c r="N151" i="20"/>
  <c r="M151" i="20"/>
  <c r="L151" i="20"/>
  <c r="O150" i="20"/>
  <c r="N150" i="20"/>
  <c r="M150" i="20"/>
  <c r="AD149" i="20"/>
  <c r="AD148" i="20"/>
  <c r="AD147" i="20"/>
  <c r="AC149" i="20"/>
  <c r="AB149" i="20"/>
  <c r="AC148" i="20"/>
  <c r="AB148" i="20"/>
  <c r="AC147" i="20"/>
  <c r="AB147" i="20"/>
  <c r="AC146" i="20"/>
  <c r="Z149" i="20"/>
  <c r="Y149" i="20"/>
  <c r="Z148" i="20"/>
  <c r="Y148" i="20"/>
  <c r="Z147" i="20"/>
  <c r="Y147" i="20"/>
  <c r="Z146" i="20"/>
  <c r="X149" i="20"/>
  <c r="W149" i="20"/>
  <c r="V149" i="20"/>
  <c r="U149" i="20"/>
  <c r="X148" i="20"/>
  <c r="W148" i="20"/>
  <c r="V148" i="20"/>
  <c r="U148" i="20"/>
  <c r="X147" i="20"/>
  <c r="W147" i="20"/>
  <c r="V147" i="20"/>
  <c r="U147" i="20"/>
  <c r="X146" i="20"/>
  <c r="W146" i="20"/>
  <c r="V146" i="20"/>
  <c r="O149" i="20"/>
  <c r="N149" i="20"/>
  <c r="M149" i="20"/>
  <c r="L149" i="20"/>
  <c r="O148" i="20"/>
  <c r="N148" i="20"/>
  <c r="M148" i="20"/>
  <c r="L148" i="20"/>
  <c r="O147" i="20"/>
  <c r="N147" i="20"/>
  <c r="M147" i="20"/>
  <c r="L147" i="20"/>
  <c r="O146" i="20"/>
  <c r="N146" i="20"/>
  <c r="M146" i="20"/>
  <c r="AD145" i="20"/>
  <c r="AD144" i="20"/>
  <c r="AD143" i="20"/>
  <c r="AC145" i="20"/>
  <c r="AB145" i="20"/>
  <c r="AC144" i="20"/>
  <c r="AB144" i="20"/>
  <c r="AC143" i="20"/>
  <c r="AB143" i="20"/>
  <c r="AC142" i="20"/>
  <c r="Z145" i="20"/>
  <c r="Y145" i="20"/>
  <c r="Z144" i="20"/>
  <c r="Y144" i="20"/>
  <c r="Z143" i="20"/>
  <c r="Y143" i="20"/>
  <c r="Z142" i="20"/>
  <c r="X145" i="20"/>
  <c r="W145" i="20"/>
  <c r="V145" i="20"/>
  <c r="U145" i="20"/>
  <c r="X144" i="20"/>
  <c r="W144" i="20"/>
  <c r="V144" i="20"/>
  <c r="U144" i="20"/>
  <c r="X143" i="20"/>
  <c r="W143" i="20"/>
  <c r="V143" i="20"/>
  <c r="U143" i="20"/>
  <c r="X142" i="20"/>
  <c r="W142" i="20"/>
  <c r="V142" i="20"/>
  <c r="O145" i="20"/>
  <c r="N145" i="20"/>
  <c r="M145" i="20"/>
  <c r="L145" i="20"/>
  <c r="O144" i="20"/>
  <c r="N144" i="20"/>
  <c r="M144" i="20"/>
  <c r="L144" i="20"/>
  <c r="O143" i="20"/>
  <c r="N143" i="20"/>
  <c r="M143" i="20"/>
  <c r="L143" i="20"/>
  <c r="O142" i="20"/>
  <c r="N142" i="20"/>
  <c r="M142" i="20"/>
  <c r="AD141" i="20"/>
  <c r="AD140" i="20"/>
  <c r="AD139" i="20"/>
  <c r="AC141" i="20"/>
  <c r="AB141" i="20"/>
  <c r="AC140" i="20"/>
  <c r="AB140" i="20"/>
  <c r="AC139" i="20"/>
  <c r="AB139" i="20"/>
  <c r="AC138" i="20"/>
  <c r="Z141" i="20"/>
  <c r="Y141" i="20"/>
  <c r="Z140" i="20"/>
  <c r="Y140" i="20"/>
  <c r="Z139" i="20"/>
  <c r="Y139" i="20"/>
  <c r="Z138" i="20"/>
  <c r="X141" i="20"/>
  <c r="W141" i="20"/>
  <c r="V141" i="20"/>
  <c r="U141" i="20"/>
  <c r="X140" i="20"/>
  <c r="W140" i="20"/>
  <c r="V140" i="20"/>
  <c r="U140" i="20"/>
  <c r="X139" i="20"/>
  <c r="W139" i="20"/>
  <c r="V139" i="20"/>
  <c r="U139" i="20"/>
  <c r="X138" i="20"/>
  <c r="W138" i="20"/>
  <c r="V138" i="20"/>
  <c r="O141" i="20"/>
  <c r="N141" i="20"/>
  <c r="M141" i="20"/>
  <c r="L141" i="20"/>
  <c r="O140" i="20"/>
  <c r="N140" i="20"/>
  <c r="M140" i="20"/>
  <c r="L140" i="20"/>
  <c r="O139" i="20"/>
  <c r="N139" i="20"/>
  <c r="M139" i="20"/>
  <c r="L139" i="20"/>
  <c r="O138" i="20"/>
  <c r="N138" i="20"/>
  <c r="M138" i="20"/>
  <c r="AD137" i="20"/>
  <c r="AD136" i="20"/>
  <c r="AD135" i="20"/>
  <c r="AC137" i="20"/>
  <c r="AB137" i="20"/>
  <c r="AC136" i="20"/>
  <c r="AB136" i="20"/>
  <c r="AC135" i="20"/>
  <c r="AB135" i="20"/>
  <c r="AC134" i="20"/>
  <c r="Z137" i="20"/>
  <c r="Y137" i="20"/>
  <c r="Z136" i="20"/>
  <c r="Y136" i="20"/>
  <c r="Z135" i="20"/>
  <c r="Y135" i="20"/>
  <c r="Z134" i="20"/>
  <c r="X137" i="20"/>
  <c r="W137" i="20"/>
  <c r="V137" i="20"/>
  <c r="U137" i="20"/>
  <c r="X136" i="20"/>
  <c r="W136" i="20"/>
  <c r="V136" i="20"/>
  <c r="U136" i="20"/>
  <c r="X135" i="20"/>
  <c r="W135" i="20"/>
  <c r="V135" i="20"/>
  <c r="U135" i="20"/>
  <c r="X134" i="20"/>
  <c r="W134" i="20"/>
  <c r="V134" i="20"/>
  <c r="O137" i="20"/>
  <c r="N137" i="20"/>
  <c r="M137" i="20"/>
  <c r="L137" i="20"/>
  <c r="O136" i="20"/>
  <c r="N136" i="20"/>
  <c r="M136" i="20"/>
  <c r="L136" i="20"/>
  <c r="O135" i="20"/>
  <c r="N135" i="20"/>
  <c r="M135" i="20"/>
  <c r="L135" i="20"/>
  <c r="O134" i="20"/>
  <c r="N134" i="20"/>
  <c r="M134" i="20"/>
  <c r="AD133" i="20"/>
  <c r="AD132" i="20"/>
  <c r="AD131" i="20"/>
  <c r="AC133" i="20"/>
  <c r="AB133" i="20"/>
  <c r="AC132" i="20"/>
  <c r="AB132" i="20"/>
  <c r="AC131" i="20"/>
  <c r="AB131" i="20"/>
  <c r="AC130" i="20"/>
  <c r="Z133" i="20"/>
  <c r="Y133" i="20"/>
  <c r="Z132" i="20"/>
  <c r="Y132" i="20"/>
  <c r="Z131" i="20"/>
  <c r="Y131" i="20"/>
  <c r="Z130" i="20"/>
  <c r="X133" i="20"/>
  <c r="W133" i="20"/>
  <c r="V133" i="20"/>
  <c r="U133" i="20"/>
  <c r="X132" i="20"/>
  <c r="W132" i="20"/>
  <c r="V132" i="20"/>
  <c r="U132" i="20"/>
  <c r="X131" i="20"/>
  <c r="W131" i="20"/>
  <c r="V131" i="20"/>
  <c r="U131" i="20"/>
  <c r="X130" i="20"/>
  <c r="W130" i="20"/>
  <c r="V130" i="20"/>
  <c r="O133" i="20"/>
  <c r="N133" i="20"/>
  <c r="M133" i="20"/>
  <c r="L133" i="20"/>
  <c r="O132" i="20"/>
  <c r="N132" i="20"/>
  <c r="M132" i="20"/>
  <c r="L132" i="20"/>
  <c r="O131" i="20"/>
  <c r="N131" i="20"/>
  <c r="M131" i="20"/>
  <c r="L131" i="20"/>
  <c r="O130" i="20"/>
  <c r="N130" i="20"/>
  <c r="M130" i="20"/>
  <c r="AD129" i="20"/>
  <c r="AD128" i="20"/>
  <c r="AD127" i="20"/>
  <c r="AC129" i="20"/>
  <c r="AB129" i="20"/>
  <c r="AC128" i="20"/>
  <c r="AB128" i="20"/>
  <c r="AC127" i="20"/>
  <c r="AB127" i="20"/>
  <c r="AC126" i="20"/>
  <c r="Z129" i="20"/>
  <c r="Y129" i="20"/>
  <c r="Z128" i="20"/>
  <c r="Y128" i="20"/>
  <c r="Z127" i="20"/>
  <c r="Y127" i="20"/>
  <c r="Z126" i="20"/>
  <c r="X129" i="20"/>
  <c r="W129" i="20"/>
  <c r="V129" i="20"/>
  <c r="U129" i="20"/>
  <c r="X128" i="20"/>
  <c r="W128" i="20"/>
  <c r="V128" i="20"/>
  <c r="U128" i="20"/>
  <c r="X127" i="20"/>
  <c r="W127" i="20"/>
  <c r="V127" i="20"/>
  <c r="U127" i="20"/>
  <c r="X126" i="20"/>
  <c r="W126" i="20"/>
  <c r="V126" i="20"/>
  <c r="O129" i="20"/>
  <c r="N129" i="20"/>
  <c r="M129" i="20"/>
  <c r="L129" i="20"/>
  <c r="O128" i="20"/>
  <c r="N128" i="20"/>
  <c r="M128" i="20"/>
  <c r="L128" i="20"/>
  <c r="O127" i="20"/>
  <c r="N127" i="20"/>
  <c r="M127" i="20"/>
  <c r="L127" i="20"/>
  <c r="O126" i="20"/>
  <c r="N126" i="20"/>
  <c r="M126" i="20"/>
  <c r="AD125" i="20"/>
  <c r="AD124" i="20"/>
  <c r="AD123" i="20"/>
  <c r="AC125" i="20"/>
  <c r="AB125" i="20"/>
  <c r="AC124" i="20"/>
  <c r="AB124" i="20"/>
  <c r="AC123" i="20"/>
  <c r="AB123" i="20"/>
  <c r="AC122" i="20"/>
  <c r="Z125" i="20"/>
  <c r="Y125" i="20"/>
  <c r="Z124" i="20"/>
  <c r="Y124" i="20"/>
  <c r="Z123" i="20"/>
  <c r="Y123" i="20"/>
  <c r="Z122" i="20"/>
  <c r="X125" i="20"/>
  <c r="W125" i="20"/>
  <c r="V125" i="20"/>
  <c r="U125" i="20"/>
  <c r="X124" i="20"/>
  <c r="W124" i="20"/>
  <c r="V124" i="20"/>
  <c r="U124" i="20"/>
  <c r="X123" i="20"/>
  <c r="W123" i="20"/>
  <c r="V123" i="20"/>
  <c r="U123" i="20"/>
  <c r="X122" i="20"/>
  <c r="W122" i="20"/>
  <c r="V122" i="20"/>
  <c r="O125" i="20"/>
  <c r="N125" i="20"/>
  <c r="M125" i="20"/>
  <c r="L125" i="20"/>
  <c r="O124" i="20"/>
  <c r="N124" i="20"/>
  <c r="M124" i="20"/>
  <c r="L124" i="20"/>
  <c r="O123" i="20"/>
  <c r="N123" i="20"/>
  <c r="M123" i="20"/>
  <c r="L123" i="20"/>
  <c r="O122" i="20"/>
  <c r="N122" i="20"/>
  <c r="M122" i="20"/>
  <c r="AD121" i="20"/>
  <c r="AD120" i="20"/>
  <c r="AD119" i="20"/>
  <c r="AC121" i="20"/>
  <c r="AB121" i="20"/>
  <c r="AC120" i="20"/>
  <c r="AB120" i="20"/>
  <c r="AC119" i="20"/>
  <c r="AB119" i="20"/>
  <c r="AC118" i="20"/>
  <c r="Z121" i="20"/>
  <c r="Y121" i="20"/>
  <c r="Z120" i="20"/>
  <c r="Y120" i="20"/>
  <c r="Z119" i="20"/>
  <c r="Y119" i="20"/>
  <c r="Z118" i="20"/>
  <c r="X121" i="20"/>
  <c r="W121" i="20"/>
  <c r="V121" i="20"/>
  <c r="U121" i="20"/>
  <c r="X120" i="20"/>
  <c r="W120" i="20"/>
  <c r="V120" i="20"/>
  <c r="U120" i="20"/>
  <c r="X119" i="20"/>
  <c r="W119" i="20"/>
  <c r="V119" i="20"/>
  <c r="U119" i="20"/>
  <c r="X118" i="20"/>
  <c r="W118" i="20"/>
  <c r="V118" i="20"/>
  <c r="O121" i="20"/>
  <c r="N121" i="20"/>
  <c r="M121" i="20"/>
  <c r="L121" i="20"/>
  <c r="O120" i="20"/>
  <c r="N120" i="20"/>
  <c r="M120" i="20"/>
  <c r="L120" i="20"/>
  <c r="O119" i="20"/>
  <c r="N119" i="20"/>
  <c r="M119" i="20"/>
  <c r="L119" i="20"/>
  <c r="O118" i="20"/>
  <c r="N118" i="20"/>
  <c r="M118" i="20"/>
  <c r="AD117" i="20"/>
  <c r="AD116" i="20"/>
  <c r="AD115" i="20"/>
  <c r="AC117" i="20"/>
  <c r="AB117" i="20"/>
  <c r="AC116" i="20"/>
  <c r="AB116" i="20"/>
  <c r="AC115" i="20"/>
  <c r="AB115" i="20"/>
  <c r="AC114" i="20"/>
  <c r="Z117" i="20"/>
  <c r="Y117" i="20"/>
  <c r="Z116" i="20"/>
  <c r="Y116" i="20"/>
  <c r="Z115" i="20"/>
  <c r="Y115" i="20"/>
  <c r="Z114" i="20"/>
  <c r="X117" i="20"/>
  <c r="W117" i="20"/>
  <c r="V117" i="20"/>
  <c r="U117" i="20"/>
  <c r="X116" i="20"/>
  <c r="W116" i="20"/>
  <c r="V116" i="20"/>
  <c r="U116" i="20"/>
  <c r="X115" i="20"/>
  <c r="W115" i="20"/>
  <c r="V115" i="20"/>
  <c r="U115" i="20"/>
  <c r="X114" i="20"/>
  <c r="W114" i="20"/>
  <c r="V114" i="20"/>
  <c r="O117" i="20"/>
  <c r="N117" i="20"/>
  <c r="M117" i="20"/>
  <c r="L117" i="20"/>
  <c r="O116" i="20"/>
  <c r="N116" i="20"/>
  <c r="M116" i="20"/>
  <c r="L116" i="20"/>
  <c r="O115" i="20"/>
  <c r="N115" i="20"/>
  <c r="M115" i="20"/>
  <c r="L115" i="20"/>
  <c r="O114" i="20"/>
  <c r="N114" i="20"/>
  <c r="M114" i="20"/>
  <c r="AD113" i="20"/>
  <c r="AD112" i="20"/>
  <c r="AD111" i="20"/>
  <c r="AC113" i="20"/>
  <c r="AB113" i="20"/>
  <c r="AC112" i="20"/>
  <c r="AB112" i="20"/>
  <c r="AC111" i="20"/>
  <c r="AB111" i="20"/>
  <c r="AC110" i="20"/>
  <c r="Z113" i="20"/>
  <c r="Y113" i="20"/>
  <c r="Z112" i="20"/>
  <c r="Y112" i="20"/>
  <c r="Z111" i="20"/>
  <c r="Y111" i="20"/>
  <c r="Z110" i="20"/>
  <c r="X113" i="20"/>
  <c r="W113" i="20"/>
  <c r="V113" i="20"/>
  <c r="U113" i="20"/>
  <c r="X112" i="20"/>
  <c r="W112" i="20"/>
  <c r="V112" i="20"/>
  <c r="U112" i="20"/>
  <c r="X111" i="20"/>
  <c r="W111" i="20"/>
  <c r="V111" i="20"/>
  <c r="U111" i="20"/>
  <c r="X110" i="20"/>
  <c r="W110" i="20"/>
  <c r="V110" i="20"/>
  <c r="O113" i="20"/>
  <c r="N113" i="20"/>
  <c r="M113" i="20"/>
  <c r="L113" i="20"/>
  <c r="O112" i="20"/>
  <c r="N112" i="20"/>
  <c r="M112" i="20"/>
  <c r="L112" i="20"/>
  <c r="O111" i="20"/>
  <c r="N111" i="20"/>
  <c r="M111" i="20"/>
  <c r="L111" i="20"/>
  <c r="O110" i="20"/>
  <c r="N110" i="20"/>
  <c r="M110" i="20"/>
  <c r="AD109" i="20"/>
  <c r="AD108" i="20"/>
  <c r="AD107" i="20"/>
  <c r="AC109" i="20"/>
  <c r="AB109" i="20"/>
  <c r="AC108" i="20"/>
  <c r="AB108" i="20"/>
  <c r="AC107" i="20"/>
  <c r="AB107" i="20"/>
  <c r="AC106" i="20"/>
  <c r="Z109" i="20"/>
  <c r="Y109" i="20"/>
  <c r="Z108" i="20"/>
  <c r="Y108" i="20"/>
  <c r="Z107" i="20"/>
  <c r="Y107" i="20"/>
  <c r="Z106" i="20"/>
  <c r="X109" i="20"/>
  <c r="W109" i="20"/>
  <c r="V109" i="20"/>
  <c r="U109" i="20"/>
  <c r="X108" i="20"/>
  <c r="W108" i="20"/>
  <c r="V108" i="20"/>
  <c r="U108" i="20"/>
  <c r="X107" i="20"/>
  <c r="W107" i="20"/>
  <c r="V107" i="20"/>
  <c r="U107" i="20"/>
  <c r="X106" i="20"/>
  <c r="W106" i="20"/>
  <c r="V106" i="20"/>
  <c r="O109" i="20"/>
  <c r="N109" i="20"/>
  <c r="M109" i="20"/>
  <c r="L109" i="20"/>
  <c r="O108" i="20"/>
  <c r="N108" i="20"/>
  <c r="M108" i="20"/>
  <c r="L108" i="20"/>
  <c r="O107" i="20"/>
  <c r="N107" i="20"/>
  <c r="M107" i="20"/>
  <c r="L107" i="20"/>
  <c r="O106" i="20"/>
  <c r="N106" i="20"/>
  <c r="M106" i="20"/>
  <c r="AD105" i="20"/>
  <c r="AD104" i="20"/>
  <c r="AD103" i="20"/>
  <c r="AC105" i="20"/>
  <c r="AB105" i="20"/>
  <c r="AC104" i="20"/>
  <c r="AB104" i="20"/>
  <c r="AC103" i="20"/>
  <c r="AB103" i="20"/>
  <c r="AC102" i="20"/>
  <c r="Z105" i="20"/>
  <c r="Y105" i="20"/>
  <c r="Z104" i="20"/>
  <c r="Y104" i="20"/>
  <c r="Z103" i="20"/>
  <c r="Y103" i="20"/>
  <c r="Z102" i="20"/>
  <c r="X105" i="20"/>
  <c r="W105" i="20"/>
  <c r="V105" i="20"/>
  <c r="U105" i="20"/>
  <c r="X104" i="20"/>
  <c r="W104" i="20"/>
  <c r="V104" i="20"/>
  <c r="U104" i="20"/>
  <c r="X103" i="20"/>
  <c r="W103" i="20"/>
  <c r="V103" i="20"/>
  <c r="U103" i="20"/>
  <c r="X102" i="20"/>
  <c r="W102" i="20"/>
  <c r="V102" i="20"/>
  <c r="O105" i="20"/>
  <c r="N105" i="20"/>
  <c r="M105" i="20"/>
  <c r="L105" i="20"/>
  <c r="O104" i="20"/>
  <c r="N104" i="20"/>
  <c r="M104" i="20"/>
  <c r="L104" i="20"/>
  <c r="O103" i="20"/>
  <c r="N103" i="20"/>
  <c r="M103" i="20"/>
  <c r="L103" i="20"/>
  <c r="O102" i="20"/>
  <c r="N102" i="20"/>
  <c r="M102" i="20"/>
  <c r="AD101" i="20"/>
  <c r="AD100" i="20"/>
  <c r="AD99" i="20"/>
  <c r="AC101" i="20"/>
  <c r="AB101" i="20"/>
  <c r="AC100" i="20"/>
  <c r="AB100" i="20"/>
  <c r="AC99" i="20"/>
  <c r="AB99" i="20"/>
  <c r="AC98" i="20"/>
  <c r="Z101" i="20"/>
  <c r="Y101" i="20"/>
  <c r="Z100" i="20"/>
  <c r="Y100" i="20"/>
  <c r="Z99" i="20"/>
  <c r="Y99" i="20"/>
  <c r="Z98" i="20"/>
  <c r="X101" i="20"/>
  <c r="W101" i="20"/>
  <c r="V101" i="20"/>
  <c r="U101" i="20"/>
  <c r="X100" i="20"/>
  <c r="W100" i="20"/>
  <c r="V100" i="20"/>
  <c r="U100" i="20"/>
  <c r="X99" i="20"/>
  <c r="W99" i="20"/>
  <c r="V99" i="20"/>
  <c r="U99" i="20"/>
  <c r="X98" i="20"/>
  <c r="W98" i="20"/>
  <c r="V98" i="20"/>
  <c r="O101" i="20"/>
  <c r="N101" i="20"/>
  <c r="M101" i="20"/>
  <c r="L101" i="20"/>
  <c r="O100" i="20"/>
  <c r="N100" i="20"/>
  <c r="M100" i="20"/>
  <c r="L100" i="20"/>
  <c r="O99" i="20"/>
  <c r="N99" i="20"/>
  <c r="M99" i="20"/>
  <c r="L99" i="20"/>
  <c r="O98" i="20"/>
  <c r="N98" i="20"/>
  <c r="M98" i="20"/>
  <c r="AD97" i="20"/>
  <c r="AD96" i="20"/>
  <c r="AD95" i="20"/>
  <c r="AC97" i="20"/>
  <c r="AB97" i="20"/>
  <c r="AC96" i="20"/>
  <c r="AB96" i="20"/>
  <c r="AC95" i="20"/>
  <c r="AB95" i="20"/>
  <c r="AC94" i="20"/>
  <c r="Z97" i="20"/>
  <c r="Y97" i="20"/>
  <c r="Z96" i="20"/>
  <c r="Y96" i="20"/>
  <c r="Z95" i="20"/>
  <c r="Y95" i="20"/>
  <c r="Z94" i="20"/>
  <c r="X97" i="20"/>
  <c r="W97" i="20"/>
  <c r="V97" i="20"/>
  <c r="U97" i="20"/>
  <c r="X96" i="20"/>
  <c r="W96" i="20"/>
  <c r="V96" i="20"/>
  <c r="U96" i="20"/>
  <c r="X95" i="20"/>
  <c r="W95" i="20"/>
  <c r="V95" i="20"/>
  <c r="U95" i="20"/>
  <c r="X94" i="20"/>
  <c r="W94" i="20"/>
  <c r="V94" i="20"/>
  <c r="O97" i="20"/>
  <c r="N97" i="20"/>
  <c r="M97" i="20"/>
  <c r="L97" i="20"/>
  <c r="O96" i="20"/>
  <c r="N96" i="20"/>
  <c r="M96" i="20"/>
  <c r="L96" i="20"/>
  <c r="O95" i="20"/>
  <c r="N95" i="20"/>
  <c r="M95" i="20"/>
  <c r="L95" i="20"/>
  <c r="O94" i="20"/>
  <c r="N94" i="20"/>
  <c r="M94" i="20"/>
  <c r="AD93" i="20"/>
  <c r="AD92" i="20"/>
  <c r="AD91" i="20"/>
  <c r="AC93" i="20"/>
  <c r="AB93" i="20"/>
  <c r="AC92" i="20"/>
  <c r="AB92" i="20"/>
  <c r="AC91" i="20"/>
  <c r="AB91" i="20"/>
  <c r="AC90" i="20"/>
  <c r="Z93" i="20"/>
  <c r="Y93" i="20"/>
  <c r="Z92" i="20"/>
  <c r="Y92" i="20"/>
  <c r="Z91" i="20"/>
  <c r="Y91" i="20"/>
  <c r="Z90" i="20"/>
  <c r="X93" i="20"/>
  <c r="W93" i="20"/>
  <c r="V93" i="20"/>
  <c r="U93" i="20"/>
  <c r="X92" i="20"/>
  <c r="W92" i="20"/>
  <c r="V92" i="20"/>
  <c r="U92" i="20"/>
  <c r="X91" i="20"/>
  <c r="W91" i="20"/>
  <c r="V91" i="20"/>
  <c r="U91" i="20"/>
  <c r="X90" i="20"/>
  <c r="W90" i="20"/>
  <c r="V90" i="20"/>
  <c r="O93" i="20"/>
  <c r="N93" i="20"/>
  <c r="M93" i="20"/>
  <c r="L93" i="20"/>
  <c r="O92" i="20"/>
  <c r="N92" i="20"/>
  <c r="M92" i="20"/>
  <c r="L92" i="20"/>
  <c r="O91" i="20"/>
  <c r="N91" i="20"/>
  <c r="M91" i="20"/>
  <c r="L91" i="20"/>
  <c r="O90" i="20"/>
  <c r="N90" i="20"/>
  <c r="M90" i="20"/>
  <c r="AD89" i="20"/>
  <c r="AD88" i="20"/>
  <c r="AD87" i="20"/>
  <c r="AC89" i="20"/>
  <c r="AB89" i="20"/>
  <c r="AC88" i="20"/>
  <c r="AB88" i="20"/>
  <c r="AC87" i="20"/>
  <c r="AB87" i="20"/>
  <c r="AC86" i="20"/>
  <c r="Z89" i="20"/>
  <c r="Y89" i="20"/>
  <c r="Z88" i="20"/>
  <c r="Y88" i="20"/>
  <c r="Z87" i="20"/>
  <c r="Y87" i="20"/>
  <c r="Z86" i="20"/>
  <c r="X89" i="20"/>
  <c r="W89" i="20"/>
  <c r="V89" i="20"/>
  <c r="U89" i="20"/>
  <c r="X88" i="20"/>
  <c r="W88" i="20"/>
  <c r="V88" i="20"/>
  <c r="U88" i="20"/>
  <c r="X87" i="20"/>
  <c r="W87" i="20"/>
  <c r="V87" i="20"/>
  <c r="U87" i="20"/>
  <c r="X86" i="20"/>
  <c r="W86" i="20"/>
  <c r="V86" i="20"/>
  <c r="O89" i="20"/>
  <c r="N89" i="20"/>
  <c r="M89" i="20"/>
  <c r="L89" i="20"/>
  <c r="O88" i="20"/>
  <c r="N88" i="20"/>
  <c r="M88" i="20"/>
  <c r="L88" i="20"/>
  <c r="O87" i="20"/>
  <c r="N87" i="20"/>
  <c r="M87" i="20"/>
  <c r="L87" i="20"/>
  <c r="O86" i="20"/>
  <c r="N86" i="20"/>
  <c r="M86" i="20"/>
  <c r="AD85" i="20"/>
  <c r="AD84" i="20"/>
  <c r="AD83" i="20"/>
  <c r="AC85" i="20"/>
  <c r="AB85" i="20"/>
  <c r="AC84" i="20"/>
  <c r="AB84" i="20"/>
  <c r="AC83" i="20"/>
  <c r="AB83" i="20"/>
  <c r="AC82" i="20"/>
  <c r="Z85" i="20"/>
  <c r="Y85" i="20"/>
  <c r="Z84" i="20"/>
  <c r="Y84" i="20"/>
  <c r="Z83" i="20"/>
  <c r="Y83" i="20"/>
  <c r="Z82" i="20"/>
  <c r="X85" i="20"/>
  <c r="W85" i="20"/>
  <c r="V85" i="20"/>
  <c r="U85" i="20"/>
  <c r="X84" i="20"/>
  <c r="W84" i="20"/>
  <c r="V84" i="20"/>
  <c r="U84" i="20"/>
  <c r="X83" i="20"/>
  <c r="W83" i="20"/>
  <c r="V83" i="20"/>
  <c r="U83" i="20"/>
  <c r="X82" i="20"/>
  <c r="W82" i="20"/>
  <c r="V82" i="20"/>
  <c r="O85" i="20"/>
  <c r="N85" i="20"/>
  <c r="M85" i="20"/>
  <c r="L85" i="20"/>
  <c r="O84" i="20"/>
  <c r="N84" i="20"/>
  <c r="M84" i="20"/>
  <c r="L84" i="20"/>
  <c r="O83" i="20"/>
  <c r="N83" i="20"/>
  <c r="M83" i="20"/>
  <c r="L83" i="20"/>
  <c r="O82" i="20"/>
  <c r="N82" i="20"/>
  <c r="M82" i="20"/>
  <c r="AD81" i="20"/>
  <c r="AD80" i="20"/>
  <c r="AD79" i="20"/>
  <c r="AC81" i="20"/>
  <c r="AB81" i="20"/>
  <c r="AC80" i="20"/>
  <c r="AB80" i="20"/>
  <c r="AC79" i="20"/>
  <c r="AB79" i="20"/>
  <c r="AC78" i="20"/>
  <c r="Z81" i="20"/>
  <c r="Y81" i="20"/>
  <c r="Z80" i="20"/>
  <c r="Y80" i="20"/>
  <c r="Z79" i="20"/>
  <c r="Y79" i="20"/>
  <c r="Z78" i="20"/>
  <c r="X81" i="20"/>
  <c r="W81" i="20"/>
  <c r="V81" i="20"/>
  <c r="U81" i="20"/>
  <c r="X80" i="20"/>
  <c r="W80" i="20"/>
  <c r="V80" i="20"/>
  <c r="U80" i="20"/>
  <c r="X79" i="20"/>
  <c r="W79" i="20"/>
  <c r="V79" i="20"/>
  <c r="U79" i="20"/>
  <c r="X78" i="20"/>
  <c r="W78" i="20"/>
  <c r="V78" i="20"/>
  <c r="O81" i="20"/>
  <c r="N81" i="20"/>
  <c r="M81" i="20"/>
  <c r="L81" i="20"/>
  <c r="O80" i="20"/>
  <c r="N80" i="20"/>
  <c r="M80" i="20"/>
  <c r="L80" i="20"/>
  <c r="O79" i="20"/>
  <c r="N79" i="20"/>
  <c r="M79" i="20"/>
  <c r="L79" i="20"/>
  <c r="O78" i="20"/>
  <c r="N78" i="20"/>
  <c r="M78" i="20"/>
  <c r="AD77" i="20"/>
  <c r="AD76" i="20"/>
  <c r="AD75" i="20"/>
  <c r="AC77" i="20"/>
  <c r="AB77" i="20"/>
  <c r="AC76" i="20"/>
  <c r="AB76" i="20"/>
  <c r="AC75" i="20"/>
  <c r="AB75" i="20"/>
  <c r="AC74" i="20"/>
  <c r="Z77" i="20"/>
  <c r="Y77" i="20"/>
  <c r="Z76" i="20"/>
  <c r="Y76" i="20"/>
  <c r="Z75" i="20"/>
  <c r="Y75" i="20"/>
  <c r="Z74" i="20"/>
  <c r="X77" i="20"/>
  <c r="W77" i="20"/>
  <c r="V77" i="20"/>
  <c r="U77" i="20"/>
  <c r="X76" i="20"/>
  <c r="W76" i="20"/>
  <c r="V76" i="20"/>
  <c r="U76" i="20"/>
  <c r="X75" i="20"/>
  <c r="W75" i="20"/>
  <c r="V75" i="20"/>
  <c r="U75" i="20"/>
  <c r="X74" i="20"/>
  <c r="W74" i="20"/>
  <c r="V74" i="20"/>
  <c r="O77" i="20"/>
  <c r="N77" i="20"/>
  <c r="M77" i="20"/>
  <c r="L77" i="20"/>
  <c r="O76" i="20"/>
  <c r="N76" i="20"/>
  <c r="M76" i="20"/>
  <c r="L76" i="20"/>
  <c r="O75" i="20"/>
  <c r="N75" i="20"/>
  <c r="M75" i="20"/>
  <c r="L75" i="20"/>
  <c r="O74" i="20"/>
  <c r="N74" i="20"/>
  <c r="M74" i="20"/>
  <c r="AD73" i="20"/>
  <c r="AD72" i="20"/>
  <c r="AD71" i="20"/>
  <c r="AC73" i="20"/>
  <c r="AB73" i="20"/>
  <c r="AC72" i="20"/>
  <c r="AB72" i="20"/>
  <c r="AC71" i="20"/>
  <c r="AB71" i="20"/>
  <c r="AC70" i="20"/>
  <c r="Z73" i="20"/>
  <c r="Y73" i="20"/>
  <c r="Z72" i="20"/>
  <c r="Y72" i="20"/>
  <c r="Z71" i="20"/>
  <c r="Y71" i="20"/>
  <c r="Z70" i="20"/>
  <c r="X73" i="20"/>
  <c r="W73" i="20"/>
  <c r="V73" i="20"/>
  <c r="U73" i="20"/>
  <c r="X72" i="20"/>
  <c r="W72" i="20"/>
  <c r="V72" i="20"/>
  <c r="U72" i="20"/>
  <c r="X71" i="20"/>
  <c r="W71" i="20"/>
  <c r="V71" i="20"/>
  <c r="U71" i="20"/>
  <c r="X70" i="20"/>
  <c r="W70" i="20"/>
  <c r="V70" i="20"/>
  <c r="O73" i="20"/>
  <c r="N73" i="20"/>
  <c r="M73" i="20"/>
  <c r="L73" i="20"/>
  <c r="O72" i="20"/>
  <c r="N72" i="20"/>
  <c r="M72" i="20"/>
  <c r="L72" i="20"/>
  <c r="O71" i="20"/>
  <c r="N71" i="20"/>
  <c r="M71" i="20"/>
  <c r="L71" i="20"/>
  <c r="O70" i="20"/>
  <c r="N70" i="20"/>
  <c r="M70" i="20"/>
  <c r="AD69" i="20"/>
  <c r="AD68" i="20"/>
  <c r="AD67" i="20"/>
  <c r="AC69" i="20"/>
  <c r="AB69" i="20"/>
  <c r="AC68" i="20"/>
  <c r="AB68" i="20"/>
  <c r="AC67" i="20"/>
  <c r="AB67" i="20"/>
  <c r="AC66" i="20"/>
  <c r="Z69" i="20"/>
  <c r="Y69" i="20"/>
  <c r="Z68" i="20"/>
  <c r="Y68" i="20"/>
  <c r="Z67" i="20"/>
  <c r="Y67" i="20"/>
  <c r="Z66" i="20"/>
  <c r="X69" i="20"/>
  <c r="W69" i="20"/>
  <c r="V69" i="20"/>
  <c r="U69" i="20"/>
  <c r="X68" i="20"/>
  <c r="W68" i="20"/>
  <c r="V68" i="20"/>
  <c r="U68" i="20"/>
  <c r="X67" i="20"/>
  <c r="W67" i="20"/>
  <c r="V67" i="20"/>
  <c r="U67" i="20"/>
  <c r="X66" i="20"/>
  <c r="W66" i="20"/>
  <c r="V66" i="20"/>
  <c r="O69" i="20"/>
  <c r="N69" i="20"/>
  <c r="M69" i="20"/>
  <c r="L69" i="20"/>
  <c r="O68" i="20"/>
  <c r="N68" i="20"/>
  <c r="M68" i="20"/>
  <c r="L68" i="20"/>
  <c r="O67" i="20"/>
  <c r="N67" i="20"/>
  <c r="M67" i="20"/>
  <c r="L67" i="20"/>
  <c r="O66" i="20"/>
  <c r="N66" i="20"/>
  <c r="M66" i="20"/>
  <c r="AD65" i="20"/>
  <c r="AD64" i="20"/>
  <c r="AD63" i="20"/>
  <c r="AC65" i="20"/>
  <c r="AB65" i="20"/>
  <c r="AC64" i="20"/>
  <c r="AB64" i="20"/>
  <c r="AC63" i="20"/>
  <c r="AB63" i="20"/>
  <c r="AC62" i="20"/>
  <c r="Z65" i="20"/>
  <c r="Y65" i="20"/>
  <c r="Z64" i="20"/>
  <c r="Y64" i="20"/>
  <c r="Z63" i="20"/>
  <c r="Y63" i="20"/>
  <c r="Z62" i="20"/>
  <c r="X65" i="20"/>
  <c r="W65" i="20"/>
  <c r="V65" i="20"/>
  <c r="U65" i="20"/>
  <c r="X64" i="20"/>
  <c r="W64" i="20"/>
  <c r="V64" i="20"/>
  <c r="U64" i="20"/>
  <c r="X63" i="20"/>
  <c r="W63" i="20"/>
  <c r="V63" i="20"/>
  <c r="U63" i="20"/>
  <c r="X62" i="20"/>
  <c r="W62" i="20"/>
  <c r="V62" i="20"/>
  <c r="O65" i="20"/>
  <c r="N65" i="20"/>
  <c r="M65" i="20"/>
  <c r="L65" i="20"/>
  <c r="O64" i="20"/>
  <c r="N64" i="20"/>
  <c r="M64" i="20"/>
  <c r="L64" i="20"/>
  <c r="O63" i="20"/>
  <c r="N63" i="20"/>
  <c r="M63" i="20"/>
  <c r="L63" i="20"/>
  <c r="O62" i="20"/>
  <c r="N62" i="20"/>
  <c r="M62" i="20"/>
  <c r="AD61" i="20"/>
  <c r="AD60" i="20"/>
  <c r="AD59" i="20"/>
  <c r="AC61" i="20"/>
  <c r="AB61" i="20"/>
  <c r="AC60" i="20"/>
  <c r="AB60" i="20"/>
  <c r="AC59" i="20"/>
  <c r="AB59" i="20"/>
  <c r="AC58" i="20"/>
  <c r="Z61" i="20"/>
  <c r="Y61" i="20"/>
  <c r="Z60" i="20"/>
  <c r="Y60" i="20"/>
  <c r="Z59" i="20"/>
  <c r="Y59" i="20"/>
  <c r="Z58" i="20"/>
  <c r="X61" i="20"/>
  <c r="W61" i="20"/>
  <c r="V61" i="20"/>
  <c r="U61" i="20"/>
  <c r="X60" i="20"/>
  <c r="W60" i="20"/>
  <c r="V60" i="20"/>
  <c r="U60" i="20"/>
  <c r="X59" i="20"/>
  <c r="W59" i="20"/>
  <c r="V59" i="20"/>
  <c r="U59" i="20"/>
  <c r="X58" i="20"/>
  <c r="W58" i="20"/>
  <c r="V58" i="20"/>
  <c r="O61" i="20"/>
  <c r="N61" i="20"/>
  <c r="M61" i="20"/>
  <c r="L61" i="20"/>
  <c r="O60" i="20"/>
  <c r="N60" i="20"/>
  <c r="M60" i="20"/>
  <c r="L60" i="20"/>
  <c r="O59" i="20"/>
  <c r="N59" i="20"/>
  <c r="M59" i="20"/>
  <c r="L59" i="20"/>
  <c r="O58" i="20"/>
  <c r="N58" i="20"/>
  <c r="M58" i="20"/>
  <c r="AD57" i="20"/>
  <c r="AD56" i="20"/>
  <c r="AD55" i="20"/>
  <c r="AC57" i="20"/>
  <c r="AB57" i="20"/>
  <c r="AC56" i="20"/>
  <c r="AB56" i="20"/>
  <c r="AC55" i="20"/>
  <c r="AB55" i="20"/>
  <c r="AC54" i="20"/>
  <c r="Z57" i="20"/>
  <c r="Y57" i="20"/>
  <c r="Z56" i="20"/>
  <c r="Y56" i="20"/>
  <c r="Z55" i="20"/>
  <c r="Y55" i="20"/>
  <c r="Z54" i="20"/>
  <c r="X57" i="20"/>
  <c r="W57" i="20"/>
  <c r="V57" i="20"/>
  <c r="U57" i="20"/>
  <c r="X56" i="20"/>
  <c r="W56" i="20"/>
  <c r="V56" i="20"/>
  <c r="U56" i="20"/>
  <c r="X55" i="20"/>
  <c r="W55" i="20"/>
  <c r="V55" i="20"/>
  <c r="U55" i="20"/>
  <c r="X54" i="20"/>
  <c r="W54" i="20"/>
  <c r="V54" i="20"/>
  <c r="O57" i="20"/>
  <c r="N57" i="20"/>
  <c r="M57" i="20"/>
  <c r="L57" i="20"/>
  <c r="O56" i="20"/>
  <c r="N56" i="20"/>
  <c r="M56" i="20"/>
  <c r="L56" i="20"/>
  <c r="O55" i="20"/>
  <c r="N55" i="20"/>
  <c r="M55" i="20"/>
  <c r="L55" i="20"/>
  <c r="O54" i="20"/>
  <c r="N54" i="20"/>
  <c r="M54" i="20"/>
  <c r="AD53" i="20"/>
  <c r="AD52" i="20"/>
  <c r="AD51" i="20"/>
  <c r="AC53" i="20"/>
  <c r="AB53" i="20"/>
  <c r="AC52" i="20"/>
  <c r="AB52" i="20"/>
  <c r="AC51" i="20"/>
  <c r="AB51" i="20"/>
  <c r="AC50" i="20"/>
  <c r="Z53" i="20"/>
  <c r="Y53" i="20"/>
  <c r="Z52" i="20"/>
  <c r="Y52" i="20"/>
  <c r="Z51" i="20"/>
  <c r="Y51" i="20"/>
  <c r="Z50" i="20"/>
  <c r="X53" i="20"/>
  <c r="W53" i="20"/>
  <c r="V53" i="20"/>
  <c r="U53" i="20"/>
  <c r="X52" i="20"/>
  <c r="W52" i="20"/>
  <c r="V52" i="20"/>
  <c r="U52" i="20"/>
  <c r="X51" i="20"/>
  <c r="W51" i="20"/>
  <c r="V51" i="20"/>
  <c r="U51" i="20"/>
  <c r="X50" i="20"/>
  <c r="W50" i="20"/>
  <c r="V50" i="20"/>
  <c r="O53" i="20"/>
  <c r="N53" i="20"/>
  <c r="M53" i="20"/>
  <c r="L53" i="20"/>
  <c r="O52" i="20"/>
  <c r="N52" i="20"/>
  <c r="M52" i="20"/>
  <c r="L52" i="20"/>
  <c r="O51" i="20"/>
  <c r="N51" i="20"/>
  <c r="M51" i="20"/>
  <c r="L51" i="20"/>
  <c r="O50" i="20"/>
  <c r="N50" i="20"/>
  <c r="M50" i="20"/>
  <c r="AD49" i="20"/>
  <c r="AD48" i="20"/>
  <c r="AD47" i="20"/>
  <c r="AC49" i="20"/>
  <c r="AB49" i="20"/>
  <c r="AC48" i="20"/>
  <c r="AB48" i="20"/>
  <c r="AC47" i="20"/>
  <c r="AB47" i="20"/>
  <c r="AC46" i="20"/>
  <c r="Z49" i="20"/>
  <c r="Y49" i="20"/>
  <c r="Z48" i="20"/>
  <c r="Y48" i="20"/>
  <c r="Z47" i="20"/>
  <c r="Y47" i="20"/>
  <c r="Z46" i="20"/>
  <c r="X49" i="20"/>
  <c r="W49" i="20"/>
  <c r="V49" i="20"/>
  <c r="U49" i="20"/>
  <c r="X48" i="20"/>
  <c r="W48" i="20"/>
  <c r="V48" i="20"/>
  <c r="U48" i="20"/>
  <c r="X47" i="20"/>
  <c r="W47" i="20"/>
  <c r="V47" i="20"/>
  <c r="U47" i="20"/>
  <c r="X46" i="20"/>
  <c r="W46" i="20"/>
  <c r="V46" i="20"/>
  <c r="O49" i="20"/>
  <c r="N49" i="20"/>
  <c r="M49" i="20"/>
  <c r="L49" i="20"/>
  <c r="O48" i="20"/>
  <c r="N48" i="20"/>
  <c r="M48" i="20"/>
  <c r="L48" i="20"/>
  <c r="O47" i="20"/>
  <c r="N47" i="20"/>
  <c r="M47" i="20"/>
  <c r="L47" i="20"/>
  <c r="O46" i="20"/>
  <c r="N46" i="20"/>
  <c r="M46" i="20"/>
  <c r="AD45" i="20"/>
  <c r="AD44" i="20"/>
  <c r="AD43" i="20"/>
  <c r="AC45" i="20"/>
  <c r="AB45" i="20"/>
  <c r="AC44" i="20"/>
  <c r="AB44" i="20"/>
  <c r="AC43" i="20"/>
  <c r="AB43" i="20"/>
  <c r="AC42" i="20"/>
  <c r="Z45" i="20"/>
  <c r="Y45" i="20"/>
  <c r="Z44" i="20"/>
  <c r="Y44" i="20"/>
  <c r="Z43" i="20"/>
  <c r="Y43" i="20"/>
  <c r="Z42" i="20"/>
  <c r="X45" i="20"/>
  <c r="W45" i="20"/>
  <c r="V45" i="20"/>
  <c r="U45" i="20"/>
  <c r="X44" i="20"/>
  <c r="W44" i="20"/>
  <c r="V44" i="20"/>
  <c r="U44" i="20"/>
  <c r="X43" i="20"/>
  <c r="W43" i="20"/>
  <c r="V43" i="20"/>
  <c r="U43" i="20"/>
  <c r="X42" i="20"/>
  <c r="W42" i="20"/>
  <c r="V42" i="20"/>
  <c r="O45" i="20"/>
  <c r="N45" i="20"/>
  <c r="M45" i="20"/>
  <c r="L45" i="20"/>
  <c r="O44" i="20"/>
  <c r="N44" i="20"/>
  <c r="M44" i="20"/>
  <c r="L44" i="20"/>
  <c r="O43" i="20"/>
  <c r="N43" i="20"/>
  <c r="M43" i="20"/>
  <c r="L43" i="20"/>
  <c r="O42" i="20"/>
  <c r="N42" i="20"/>
  <c r="M42" i="20"/>
  <c r="AD41" i="20"/>
  <c r="AD40" i="20"/>
  <c r="AD39" i="20"/>
  <c r="AC41" i="20"/>
  <c r="AB41" i="20"/>
  <c r="AC40" i="20"/>
  <c r="AB40" i="20"/>
  <c r="AC39" i="20"/>
  <c r="AB39" i="20"/>
  <c r="AC38" i="20"/>
  <c r="Z41" i="20"/>
  <c r="Y41" i="20"/>
  <c r="Z40" i="20"/>
  <c r="Y40" i="20"/>
  <c r="Z39" i="20"/>
  <c r="Y39" i="20"/>
  <c r="Z38" i="20"/>
  <c r="X41" i="20"/>
  <c r="W41" i="20"/>
  <c r="V41" i="20"/>
  <c r="U41" i="20"/>
  <c r="X40" i="20"/>
  <c r="W40" i="20"/>
  <c r="V40" i="20"/>
  <c r="U40" i="20"/>
  <c r="X39" i="20"/>
  <c r="W39" i="20"/>
  <c r="V39" i="20"/>
  <c r="U39" i="20"/>
  <c r="X38" i="20"/>
  <c r="W38" i="20"/>
  <c r="V38" i="20"/>
  <c r="O41" i="20"/>
  <c r="N41" i="20"/>
  <c r="M41" i="20"/>
  <c r="L41" i="20"/>
  <c r="O40" i="20"/>
  <c r="N40" i="20"/>
  <c r="M40" i="20"/>
  <c r="L40" i="20"/>
  <c r="O39" i="20"/>
  <c r="N39" i="20"/>
  <c r="M39" i="20"/>
  <c r="L39" i="20"/>
  <c r="O38" i="20"/>
  <c r="N38" i="20"/>
  <c r="M38" i="20"/>
  <c r="AD37" i="20"/>
  <c r="AD36" i="20"/>
  <c r="AD35" i="20"/>
  <c r="AC37" i="20"/>
  <c r="AB37" i="20"/>
  <c r="AC36" i="20"/>
  <c r="AB36" i="20"/>
  <c r="AC35" i="20"/>
  <c r="AB35" i="20"/>
  <c r="AC34" i="20"/>
  <c r="Z37" i="20"/>
  <c r="Y37" i="20"/>
  <c r="Z36" i="20"/>
  <c r="Y36" i="20"/>
  <c r="Z35" i="20"/>
  <c r="Y35" i="20"/>
  <c r="Z34" i="20"/>
  <c r="X37" i="20"/>
  <c r="W37" i="20"/>
  <c r="V37" i="20"/>
  <c r="U37" i="20"/>
  <c r="X36" i="20"/>
  <c r="W36" i="20"/>
  <c r="V36" i="20"/>
  <c r="U36" i="20"/>
  <c r="X35" i="20"/>
  <c r="W35" i="20"/>
  <c r="V35" i="20"/>
  <c r="U35" i="20"/>
  <c r="X34" i="20"/>
  <c r="W34" i="20"/>
  <c r="V34" i="20"/>
  <c r="O37" i="20"/>
  <c r="N37" i="20"/>
  <c r="M37" i="20"/>
  <c r="L37" i="20"/>
  <c r="O36" i="20"/>
  <c r="N36" i="20"/>
  <c r="M36" i="20"/>
  <c r="L36" i="20"/>
  <c r="O35" i="20"/>
  <c r="N35" i="20"/>
  <c r="M35" i="20"/>
  <c r="L35" i="20"/>
  <c r="O34" i="20"/>
  <c r="N34" i="20"/>
  <c r="M34" i="20"/>
  <c r="AD33" i="20"/>
  <c r="AD32" i="20"/>
  <c r="AD31" i="20"/>
  <c r="AC33" i="20"/>
  <c r="AB33" i="20"/>
  <c r="AC32" i="20"/>
  <c r="AB32" i="20"/>
  <c r="AC31" i="20"/>
  <c r="AB31" i="20"/>
  <c r="AC30" i="20"/>
  <c r="Z33" i="20"/>
  <c r="Y33" i="20"/>
  <c r="Z32" i="20"/>
  <c r="Y32" i="20"/>
  <c r="Z31" i="20"/>
  <c r="Y31" i="20"/>
  <c r="Z30" i="20"/>
  <c r="X33" i="20"/>
  <c r="W33" i="20"/>
  <c r="V33" i="20"/>
  <c r="U33" i="20"/>
  <c r="X32" i="20"/>
  <c r="W32" i="20"/>
  <c r="V32" i="20"/>
  <c r="U32" i="20"/>
  <c r="X31" i="20"/>
  <c r="W31" i="20"/>
  <c r="V31" i="20"/>
  <c r="U31" i="20"/>
  <c r="X30" i="20"/>
  <c r="W30" i="20"/>
  <c r="V30" i="20"/>
  <c r="O33" i="20"/>
  <c r="N33" i="20"/>
  <c r="M33" i="20"/>
  <c r="L33" i="20"/>
  <c r="O32" i="20"/>
  <c r="N32" i="20"/>
  <c r="M32" i="20"/>
  <c r="L32" i="20"/>
  <c r="O31" i="20"/>
  <c r="N31" i="20"/>
  <c r="M31" i="20"/>
  <c r="L31" i="20"/>
  <c r="O30" i="20"/>
  <c r="N30" i="20"/>
  <c r="M30" i="20"/>
  <c r="AD29" i="20"/>
  <c r="AD28" i="20"/>
  <c r="AD27" i="20"/>
  <c r="AC29" i="20"/>
  <c r="AB29" i="20"/>
  <c r="AC28" i="20"/>
  <c r="AB28" i="20"/>
  <c r="AC27" i="20"/>
  <c r="AB27" i="20"/>
  <c r="AC26" i="20"/>
  <c r="Z29" i="20"/>
  <c r="Y29" i="20"/>
  <c r="Z28" i="20"/>
  <c r="Y28" i="20"/>
  <c r="Z27" i="20"/>
  <c r="Y27" i="20"/>
  <c r="Z26" i="20"/>
  <c r="X29" i="20"/>
  <c r="W29" i="20"/>
  <c r="V29" i="20"/>
  <c r="U29" i="20"/>
  <c r="X28" i="20"/>
  <c r="W28" i="20"/>
  <c r="V28" i="20"/>
  <c r="U28" i="20"/>
  <c r="X27" i="20"/>
  <c r="W27" i="20"/>
  <c r="V27" i="20"/>
  <c r="U27" i="20"/>
  <c r="X26" i="20"/>
  <c r="W26" i="20"/>
  <c r="V26" i="20"/>
  <c r="O29" i="20"/>
  <c r="N29" i="20"/>
  <c r="M29" i="20"/>
  <c r="L29" i="20"/>
  <c r="O28" i="20"/>
  <c r="N28" i="20"/>
  <c r="M28" i="20"/>
  <c r="L28" i="20"/>
  <c r="O27" i="20"/>
  <c r="N27" i="20"/>
  <c r="M27" i="20"/>
  <c r="L27" i="20"/>
  <c r="O26" i="20"/>
  <c r="N26" i="20"/>
  <c r="M26" i="20"/>
  <c r="AD25" i="20"/>
  <c r="AD24" i="20"/>
  <c r="AD23" i="20"/>
  <c r="AC25" i="20"/>
  <c r="AB25" i="20"/>
  <c r="AC24" i="20"/>
  <c r="AB24" i="20"/>
  <c r="AC23" i="20"/>
  <c r="AB23" i="20"/>
  <c r="AC22" i="20"/>
  <c r="Z25" i="20"/>
  <c r="Y25" i="20"/>
  <c r="Z24" i="20"/>
  <c r="Y24" i="20"/>
  <c r="Z23" i="20"/>
  <c r="Y23" i="20"/>
  <c r="Z22" i="20"/>
  <c r="X25" i="20"/>
  <c r="W25" i="20"/>
  <c r="V25" i="20"/>
  <c r="U25" i="20"/>
  <c r="X24" i="20"/>
  <c r="W24" i="20"/>
  <c r="V24" i="20"/>
  <c r="U24" i="20"/>
  <c r="X23" i="20"/>
  <c r="W23" i="20"/>
  <c r="V23" i="20"/>
  <c r="U23" i="20"/>
  <c r="X22" i="20"/>
  <c r="W22" i="20"/>
  <c r="V22" i="20"/>
  <c r="O25" i="20"/>
  <c r="N25" i="20"/>
  <c r="M25" i="20"/>
  <c r="L25" i="20"/>
  <c r="O24" i="20"/>
  <c r="N24" i="20"/>
  <c r="M24" i="20"/>
  <c r="L24" i="20"/>
  <c r="O23" i="20"/>
  <c r="N23" i="20"/>
  <c r="M23" i="20"/>
  <c r="L23" i="20"/>
  <c r="O22" i="20"/>
  <c r="N22" i="20"/>
  <c r="M22" i="20"/>
  <c r="AD21" i="20"/>
  <c r="AD20" i="20"/>
  <c r="AD19" i="20"/>
  <c r="AC21" i="20"/>
  <c r="AB21" i="20"/>
  <c r="AC20" i="20"/>
  <c r="AB20" i="20"/>
  <c r="AC19" i="20"/>
  <c r="AB19" i="20"/>
  <c r="AC18" i="20"/>
  <c r="Z21" i="20"/>
  <c r="Y21" i="20"/>
  <c r="Z20" i="20"/>
  <c r="Y20" i="20"/>
  <c r="Z19" i="20"/>
  <c r="Y19" i="20"/>
  <c r="Z18" i="20"/>
  <c r="X21" i="20"/>
  <c r="W21" i="20"/>
  <c r="V21" i="20"/>
  <c r="U21" i="20"/>
  <c r="X20" i="20"/>
  <c r="W20" i="20"/>
  <c r="V20" i="20"/>
  <c r="U20" i="20"/>
  <c r="X19" i="20"/>
  <c r="W19" i="20"/>
  <c r="V19" i="20"/>
  <c r="U19" i="20"/>
  <c r="X18" i="20"/>
  <c r="W18" i="20"/>
  <c r="V18" i="20"/>
  <c r="O21" i="20"/>
  <c r="N21" i="20"/>
  <c r="M21" i="20"/>
  <c r="L21" i="20"/>
  <c r="O20" i="20"/>
  <c r="N20" i="20"/>
  <c r="M20" i="20"/>
  <c r="L20" i="20"/>
  <c r="O19" i="20"/>
  <c r="N19" i="20"/>
  <c r="M19" i="20"/>
  <c r="L19" i="20"/>
  <c r="O18" i="20"/>
  <c r="N18" i="20"/>
  <c r="M18" i="20"/>
  <c r="AD17" i="20"/>
  <c r="AD16" i="20"/>
  <c r="AD15" i="20"/>
  <c r="AC17" i="20"/>
  <c r="AB17" i="20"/>
  <c r="AC16" i="20"/>
  <c r="AB16" i="20"/>
  <c r="AC15" i="20"/>
  <c r="AB15" i="20"/>
  <c r="AC14" i="20"/>
  <c r="Z17" i="20"/>
  <c r="Y17" i="20"/>
  <c r="Z16" i="20"/>
  <c r="Y16" i="20"/>
  <c r="Z15" i="20"/>
  <c r="Y15" i="20"/>
  <c r="Z14" i="20"/>
  <c r="X17" i="20"/>
  <c r="W17" i="20"/>
  <c r="V17" i="20"/>
  <c r="U17" i="20"/>
  <c r="X16" i="20"/>
  <c r="W16" i="20"/>
  <c r="V16" i="20"/>
  <c r="U16" i="20"/>
  <c r="X15" i="20"/>
  <c r="W15" i="20"/>
  <c r="V15" i="20"/>
  <c r="U15" i="20"/>
  <c r="X14" i="20"/>
  <c r="W14" i="20"/>
  <c r="V14" i="20"/>
  <c r="O17" i="20"/>
  <c r="N17" i="20"/>
  <c r="M17" i="20"/>
  <c r="L17" i="20"/>
  <c r="O16" i="20"/>
  <c r="N16" i="20"/>
  <c r="M16" i="20"/>
  <c r="L16" i="20"/>
  <c r="O15" i="20"/>
  <c r="N15" i="20"/>
  <c r="M15" i="20"/>
  <c r="L15" i="20"/>
  <c r="O14" i="20"/>
  <c r="N14" i="20"/>
  <c r="M14" i="20"/>
  <c r="AD13" i="20"/>
  <c r="AD12" i="20"/>
  <c r="AD11" i="20"/>
  <c r="AC13" i="20"/>
  <c r="AB13" i="20"/>
  <c r="AC12" i="20"/>
  <c r="AB12" i="20"/>
  <c r="AC11" i="20"/>
  <c r="AB11" i="20"/>
  <c r="AC10" i="20"/>
  <c r="Z13" i="20"/>
  <c r="Y13" i="20"/>
  <c r="Z12" i="20"/>
  <c r="Y12" i="20"/>
  <c r="Z11" i="20"/>
  <c r="Y11" i="20"/>
  <c r="Z10" i="20"/>
  <c r="X13" i="20"/>
  <c r="W13" i="20"/>
  <c r="V13" i="20"/>
  <c r="U13" i="20"/>
  <c r="X12" i="20"/>
  <c r="W12" i="20"/>
  <c r="V12" i="20"/>
  <c r="U12" i="20"/>
  <c r="X11" i="20"/>
  <c r="W11" i="20"/>
  <c r="V11" i="20"/>
  <c r="U11" i="20"/>
  <c r="X10" i="20"/>
  <c r="W10" i="20"/>
  <c r="V10" i="20"/>
  <c r="O13" i="20"/>
  <c r="N13" i="20"/>
  <c r="M13" i="20"/>
  <c r="L13" i="20"/>
  <c r="O12" i="20"/>
  <c r="N12" i="20"/>
  <c r="M12" i="20"/>
  <c r="L12" i="20"/>
  <c r="O11" i="20"/>
  <c r="N11" i="20"/>
  <c r="M11" i="20"/>
  <c r="L11" i="20"/>
  <c r="O10" i="20"/>
  <c r="N10" i="20"/>
  <c r="M10" i="20"/>
  <c r="AD9" i="20"/>
  <c r="AD8" i="20"/>
  <c r="AD7" i="20"/>
  <c r="AC9" i="20"/>
  <c r="AB9" i="20"/>
  <c r="AC8" i="20"/>
  <c r="AB8" i="20"/>
  <c r="AC7" i="20"/>
  <c r="AB7" i="20"/>
  <c r="AC6" i="20"/>
  <c r="Z9" i="20"/>
  <c r="Y9" i="20"/>
  <c r="Z8" i="20"/>
  <c r="Y8" i="20"/>
  <c r="Z7" i="20"/>
  <c r="Y7" i="20"/>
  <c r="Z6" i="20"/>
  <c r="X9" i="20"/>
  <c r="W9" i="20"/>
  <c r="V9" i="20"/>
  <c r="U9" i="20"/>
  <c r="X8" i="20"/>
  <c r="W8" i="20"/>
  <c r="V8" i="20"/>
  <c r="U8" i="20"/>
  <c r="X7" i="20"/>
  <c r="W7" i="20"/>
  <c r="V7" i="20"/>
  <c r="U7" i="20"/>
  <c r="X6" i="20"/>
  <c r="W6" i="20"/>
  <c r="V6" i="20"/>
  <c r="O9" i="20"/>
  <c r="N9" i="20"/>
  <c r="M9" i="20"/>
  <c r="L9" i="20"/>
  <c r="O8" i="20"/>
  <c r="N8" i="20"/>
  <c r="M8" i="20"/>
  <c r="L8" i="20"/>
  <c r="O7" i="20"/>
  <c r="N7" i="20"/>
  <c r="M7" i="20"/>
  <c r="L7" i="20"/>
  <c r="O6" i="20"/>
  <c r="N6" i="20"/>
  <c r="M6" i="20"/>
  <c r="AD5" i="20"/>
  <c r="AD4" i="20"/>
  <c r="AD3" i="20"/>
  <c r="AC5" i="20"/>
  <c r="AB5" i="20"/>
  <c r="AC4" i="20"/>
  <c r="AB4" i="20"/>
  <c r="AC3" i="20"/>
  <c r="AB3" i="20"/>
  <c r="AC2" i="20"/>
  <c r="Z5" i="20"/>
  <c r="Y5" i="20"/>
  <c r="Z4" i="20"/>
  <c r="Y4" i="20"/>
  <c r="Z3" i="20"/>
  <c r="Y3" i="20"/>
  <c r="Z2" i="20"/>
  <c r="X5" i="20"/>
  <c r="W5" i="20"/>
  <c r="V5" i="20"/>
  <c r="U5" i="20"/>
  <c r="X4" i="20"/>
  <c r="W4" i="20"/>
  <c r="V4" i="20"/>
  <c r="U4" i="20"/>
  <c r="X3" i="20"/>
  <c r="W3" i="20"/>
  <c r="V3" i="20"/>
  <c r="U3" i="20"/>
  <c r="X2" i="20"/>
  <c r="W2" i="20"/>
  <c r="V2" i="20"/>
  <c r="O5" i="20"/>
  <c r="N5" i="20"/>
  <c r="M5" i="20"/>
  <c r="L5" i="20"/>
  <c r="O4" i="20"/>
  <c r="N4" i="20"/>
  <c r="M4" i="20"/>
  <c r="L4" i="20"/>
  <c r="O3" i="20"/>
  <c r="N3" i="20"/>
  <c r="M3" i="20"/>
  <c r="L3" i="20"/>
  <c r="O2" i="20"/>
  <c r="N2" i="20"/>
  <c r="M2" i="20"/>
  <c r="BJ284" i="12"/>
  <c r="BJ283" i="12"/>
  <c r="BI284" i="12"/>
  <c r="BI283" i="12"/>
  <c r="BH284" i="12"/>
  <c r="BG284" i="12"/>
  <c r="BH283" i="12"/>
  <c r="BG283" i="12"/>
  <c r="BH282" i="12"/>
  <c r="BE284" i="12"/>
  <c r="BD284" i="12"/>
  <c r="BC284" i="12"/>
  <c r="BB284" i="12"/>
  <c r="BE283" i="12"/>
  <c r="BD283" i="12"/>
  <c r="BC283" i="12"/>
  <c r="BB283" i="12"/>
  <c r="BE282" i="12"/>
  <c r="BD282" i="12"/>
  <c r="BC282" i="12"/>
  <c r="BA284" i="12"/>
  <c r="AZ284" i="12"/>
  <c r="BA283" i="12"/>
  <c r="AZ283" i="12"/>
  <c r="BA282" i="12"/>
  <c r="AX285" i="12"/>
  <c r="AW285" i="12"/>
  <c r="AX284" i="12"/>
  <c r="AW284" i="12"/>
  <c r="AX283" i="12"/>
  <c r="AW283" i="12"/>
  <c r="AX282" i="12"/>
  <c r="AV284" i="12"/>
  <c r="AU284" i="12"/>
  <c r="AT284" i="12"/>
  <c r="AS284" i="12"/>
  <c r="AV283" i="12"/>
  <c r="AU283" i="12"/>
  <c r="AT283" i="12"/>
  <c r="AS283" i="12"/>
  <c r="AV282" i="12"/>
  <c r="AU282" i="12"/>
  <c r="AT282" i="12"/>
  <c r="AR284" i="12"/>
  <c r="AQ284" i="12"/>
  <c r="AP284" i="12"/>
  <c r="AO284" i="12"/>
  <c r="AR283" i="12"/>
  <c r="AQ283" i="12"/>
  <c r="AP283" i="12"/>
  <c r="AO283" i="12"/>
  <c r="AR282" i="12"/>
  <c r="AQ282" i="12"/>
  <c r="AP282" i="12"/>
  <c r="AN284" i="12"/>
  <c r="AM284" i="12"/>
  <c r="AL284" i="12"/>
  <c r="AK284" i="12"/>
  <c r="AN283" i="12"/>
  <c r="AM283" i="12"/>
  <c r="AL283" i="12"/>
  <c r="AK283" i="12"/>
  <c r="AN282" i="12"/>
  <c r="AM282" i="12"/>
  <c r="AL282" i="12"/>
  <c r="AI284" i="12"/>
  <c r="AI283" i="12"/>
  <c r="AH284" i="12"/>
  <c r="AH283" i="12"/>
  <c r="AF285" i="12"/>
  <c r="AE285" i="12"/>
  <c r="AD285" i="12"/>
  <c r="AF284" i="12"/>
  <c r="AE284" i="12"/>
  <c r="AD284" i="12"/>
  <c r="AF283" i="12"/>
  <c r="AE283" i="12"/>
  <c r="AD283" i="12"/>
  <c r="AF282" i="12"/>
  <c r="AE282" i="12"/>
  <c r="AC285" i="12"/>
  <c r="AC284" i="12"/>
  <c r="AC283" i="12"/>
  <c r="AB285" i="12"/>
  <c r="AB284" i="12"/>
  <c r="AB283" i="12"/>
  <c r="Z285" i="12"/>
  <c r="Z284" i="12"/>
  <c r="Z283" i="12"/>
  <c r="Y285" i="12"/>
  <c r="Y284" i="12"/>
  <c r="Y283" i="12"/>
  <c r="V285" i="12"/>
  <c r="V284" i="12"/>
  <c r="V283" i="12"/>
  <c r="U285" i="12"/>
  <c r="U284" i="12"/>
  <c r="U283" i="12"/>
  <c r="T285" i="12"/>
  <c r="T284" i="12"/>
  <c r="T283" i="12"/>
  <c r="S285" i="12"/>
  <c r="S284" i="12"/>
  <c r="S283" i="12"/>
  <c r="R284" i="12"/>
  <c r="Q284" i="12"/>
  <c r="P284" i="12"/>
  <c r="O284" i="12"/>
  <c r="R283" i="12"/>
  <c r="Q283" i="12"/>
  <c r="P283" i="12"/>
  <c r="O283" i="12"/>
  <c r="R282" i="12"/>
  <c r="Q282" i="12"/>
  <c r="P282" i="12"/>
  <c r="N284" i="12"/>
  <c r="M284" i="12"/>
  <c r="L284" i="12"/>
  <c r="K284" i="12"/>
  <c r="N283" i="12"/>
  <c r="M283" i="12"/>
  <c r="L283" i="12"/>
  <c r="K283" i="12"/>
  <c r="N282" i="12"/>
  <c r="M282" i="12"/>
  <c r="L282" i="12"/>
  <c r="G284" i="12"/>
  <c r="F284" i="12"/>
  <c r="E284" i="12"/>
  <c r="G283" i="12"/>
  <c r="F283" i="12"/>
  <c r="E283" i="12"/>
  <c r="G282" i="12"/>
  <c r="F282" i="12"/>
  <c r="BJ280" i="12"/>
  <c r="BJ279" i="12"/>
  <c r="BI280" i="12"/>
  <c r="BI279" i="12"/>
  <c r="BH280" i="12"/>
  <c r="BG280" i="12"/>
  <c r="BH279" i="12"/>
  <c r="BG279" i="12"/>
  <c r="BH278" i="12"/>
  <c r="BE280" i="12"/>
  <c r="BD280" i="12"/>
  <c r="BC280" i="12"/>
  <c r="BB280" i="12"/>
  <c r="BE279" i="12"/>
  <c r="BD279" i="12"/>
  <c r="BC279" i="12"/>
  <c r="BB279" i="12"/>
  <c r="BE278" i="12"/>
  <c r="BD278" i="12"/>
  <c r="BC278" i="12"/>
  <c r="BA280" i="12"/>
  <c r="AZ280" i="12"/>
  <c r="BA279" i="12"/>
  <c r="AZ279" i="12"/>
  <c r="BA278" i="12"/>
  <c r="AX281" i="12"/>
  <c r="AW281" i="12"/>
  <c r="AX280" i="12"/>
  <c r="AW280" i="12"/>
  <c r="AX279" i="12"/>
  <c r="AW279" i="12"/>
  <c r="AX278" i="12"/>
  <c r="AV280" i="12"/>
  <c r="AU280" i="12"/>
  <c r="AT280" i="12"/>
  <c r="AS280" i="12"/>
  <c r="AV279" i="12"/>
  <c r="AU279" i="12"/>
  <c r="AT279" i="12"/>
  <c r="AS279" i="12"/>
  <c r="AV278" i="12"/>
  <c r="AU278" i="12"/>
  <c r="AT278" i="12"/>
  <c r="AR280" i="12"/>
  <c r="AQ280" i="12"/>
  <c r="AP280" i="12"/>
  <c r="AO280" i="12"/>
  <c r="AR279" i="12"/>
  <c r="AQ279" i="12"/>
  <c r="AP279" i="12"/>
  <c r="AO279" i="12"/>
  <c r="AR278" i="12"/>
  <c r="AQ278" i="12"/>
  <c r="AP278" i="12"/>
  <c r="AN280" i="12"/>
  <c r="AM280" i="12"/>
  <c r="AL280" i="12"/>
  <c r="AK280" i="12"/>
  <c r="AN279" i="12"/>
  <c r="AM279" i="12"/>
  <c r="AL279" i="12"/>
  <c r="AK279" i="12"/>
  <c r="AN278" i="12"/>
  <c r="AM278" i="12"/>
  <c r="AL278" i="12"/>
  <c r="AI280" i="12"/>
  <c r="AI279" i="12"/>
  <c r="AH280" i="12"/>
  <c r="AH279" i="12"/>
  <c r="AF281" i="12"/>
  <c r="AE281" i="12"/>
  <c r="AD281" i="12"/>
  <c r="AF280" i="12"/>
  <c r="AE280" i="12"/>
  <c r="AD280" i="12"/>
  <c r="AF279" i="12"/>
  <c r="AE279" i="12"/>
  <c r="AD279" i="12"/>
  <c r="AF278" i="12"/>
  <c r="AE278" i="12"/>
  <c r="AC281" i="12"/>
  <c r="AC280" i="12"/>
  <c r="AC279" i="12"/>
  <c r="AB281" i="12"/>
  <c r="AB280" i="12"/>
  <c r="AB279" i="12"/>
  <c r="Z281" i="12"/>
  <c r="Z280" i="12"/>
  <c r="Z279" i="12"/>
  <c r="Y281" i="12"/>
  <c r="Y280" i="12"/>
  <c r="Y279" i="12"/>
  <c r="V281" i="12"/>
  <c r="V280" i="12"/>
  <c r="V279" i="12"/>
  <c r="U281" i="12"/>
  <c r="U280" i="12"/>
  <c r="U279" i="12"/>
  <c r="T281" i="12"/>
  <c r="T280" i="12"/>
  <c r="T279" i="12"/>
  <c r="S281" i="12"/>
  <c r="S280" i="12"/>
  <c r="S279" i="12"/>
  <c r="R280" i="12"/>
  <c r="Q280" i="12"/>
  <c r="P280" i="12"/>
  <c r="O280" i="12"/>
  <c r="R279" i="12"/>
  <c r="Q279" i="12"/>
  <c r="P279" i="12"/>
  <c r="O279" i="12"/>
  <c r="R278" i="12"/>
  <c r="Q278" i="12"/>
  <c r="P278" i="12"/>
  <c r="N280" i="12"/>
  <c r="M280" i="12"/>
  <c r="L280" i="12"/>
  <c r="K280" i="12"/>
  <c r="N279" i="12"/>
  <c r="M279" i="12"/>
  <c r="L279" i="12"/>
  <c r="K279" i="12"/>
  <c r="N278" i="12"/>
  <c r="M278" i="12"/>
  <c r="L278" i="12"/>
  <c r="G280" i="12"/>
  <c r="F280" i="12"/>
  <c r="E280" i="12"/>
  <c r="G279" i="12"/>
  <c r="F279" i="12"/>
  <c r="E279" i="12"/>
  <c r="G278" i="12"/>
  <c r="F278" i="12"/>
  <c r="BJ276" i="12"/>
  <c r="BJ275" i="12"/>
  <c r="BI276" i="12"/>
  <c r="BI275" i="12"/>
  <c r="BH276" i="12"/>
  <c r="BG276" i="12"/>
  <c r="BH275" i="12"/>
  <c r="BG275" i="12"/>
  <c r="BH274" i="12"/>
  <c r="BE276" i="12"/>
  <c r="BD276" i="12"/>
  <c r="BC276" i="12"/>
  <c r="BB276" i="12"/>
  <c r="BE275" i="12"/>
  <c r="BD275" i="12"/>
  <c r="BC275" i="12"/>
  <c r="BB275" i="12"/>
  <c r="BE274" i="12"/>
  <c r="BD274" i="12"/>
  <c r="BC274" i="12"/>
  <c r="BA276" i="12"/>
  <c r="AZ276" i="12"/>
  <c r="BA275" i="12"/>
  <c r="AZ275" i="12"/>
  <c r="BA274" i="12"/>
  <c r="AX277" i="12"/>
  <c r="AW277" i="12"/>
  <c r="AX276" i="12"/>
  <c r="AW276" i="12"/>
  <c r="AX275" i="12"/>
  <c r="AW275" i="12"/>
  <c r="AX274" i="12"/>
  <c r="AV276" i="12"/>
  <c r="AU276" i="12"/>
  <c r="AT276" i="12"/>
  <c r="AS276" i="12"/>
  <c r="AV275" i="12"/>
  <c r="AU275" i="12"/>
  <c r="AT275" i="12"/>
  <c r="AS275" i="12"/>
  <c r="AV274" i="12"/>
  <c r="AU274" i="12"/>
  <c r="AT274" i="12"/>
  <c r="AR276" i="12"/>
  <c r="AQ276" i="12"/>
  <c r="AP276" i="12"/>
  <c r="AO276" i="12"/>
  <c r="AR275" i="12"/>
  <c r="AQ275" i="12"/>
  <c r="AP275" i="12"/>
  <c r="AO275" i="12"/>
  <c r="AR274" i="12"/>
  <c r="AQ274" i="12"/>
  <c r="AP274" i="12"/>
  <c r="AN276" i="12"/>
  <c r="AM276" i="12"/>
  <c r="AL276" i="12"/>
  <c r="AK276" i="12"/>
  <c r="AN275" i="12"/>
  <c r="AM275" i="12"/>
  <c r="AL275" i="12"/>
  <c r="AK275" i="12"/>
  <c r="AN274" i="12"/>
  <c r="AM274" i="12"/>
  <c r="AL274" i="12"/>
  <c r="AI276" i="12"/>
  <c r="AI275" i="12"/>
  <c r="AH276" i="12"/>
  <c r="AH275" i="12"/>
  <c r="AF277" i="12"/>
  <c r="AE277" i="12"/>
  <c r="AD277" i="12"/>
  <c r="AF276" i="12"/>
  <c r="AE276" i="12"/>
  <c r="AD276" i="12"/>
  <c r="AF275" i="12"/>
  <c r="AE275" i="12"/>
  <c r="AD275" i="12"/>
  <c r="AF274" i="12"/>
  <c r="AE274" i="12"/>
  <c r="AC277" i="12"/>
  <c r="AC276" i="12"/>
  <c r="AC275" i="12"/>
  <c r="AB277" i="12"/>
  <c r="AB276" i="12"/>
  <c r="AB275" i="12"/>
  <c r="Z277" i="12"/>
  <c r="Z276" i="12"/>
  <c r="Z275" i="12"/>
  <c r="Y277" i="12"/>
  <c r="Y276" i="12"/>
  <c r="Y275" i="12"/>
  <c r="V277" i="12"/>
  <c r="V276" i="12"/>
  <c r="V275" i="12"/>
  <c r="U277" i="12"/>
  <c r="U276" i="12"/>
  <c r="U275" i="12"/>
  <c r="T277" i="12"/>
  <c r="T276" i="12"/>
  <c r="T275" i="12"/>
  <c r="S277" i="12"/>
  <c r="S276" i="12"/>
  <c r="S275" i="12"/>
  <c r="R276" i="12"/>
  <c r="Q276" i="12"/>
  <c r="P276" i="12"/>
  <c r="O276" i="12"/>
  <c r="R275" i="12"/>
  <c r="Q275" i="12"/>
  <c r="P275" i="12"/>
  <c r="O275" i="12"/>
  <c r="R274" i="12"/>
  <c r="Q274" i="12"/>
  <c r="P274" i="12"/>
  <c r="N276" i="12"/>
  <c r="M276" i="12"/>
  <c r="L276" i="12"/>
  <c r="K276" i="12"/>
  <c r="N275" i="12"/>
  <c r="M275" i="12"/>
  <c r="L275" i="12"/>
  <c r="K275" i="12"/>
  <c r="N274" i="12"/>
  <c r="M274" i="12"/>
  <c r="L274" i="12"/>
  <c r="G276" i="12"/>
  <c r="F276" i="12"/>
  <c r="E276" i="12"/>
  <c r="G275" i="12"/>
  <c r="F275" i="12"/>
  <c r="E275" i="12"/>
  <c r="G274" i="12"/>
  <c r="F274" i="12"/>
  <c r="BJ272" i="12"/>
  <c r="BJ271" i="12"/>
  <c r="BI272" i="12"/>
  <c r="BI271" i="12"/>
  <c r="BH272" i="12"/>
  <c r="BG272" i="12"/>
  <c r="BH271" i="12"/>
  <c r="BG271" i="12"/>
  <c r="BH270" i="12"/>
  <c r="BE272" i="12"/>
  <c r="BD272" i="12"/>
  <c r="BC272" i="12"/>
  <c r="BB272" i="12"/>
  <c r="BE271" i="12"/>
  <c r="BD271" i="12"/>
  <c r="BC271" i="12"/>
  <c r="BB271" i="12"/>
  <c r="BE270" i="12"/>
  <c r="BD270" i="12"/>
  <c r="BC270" i="12"/>
  <c r="BA272" i="12"/>
  <c r="AZ272" i="12"/>
  <c r="BA271" i="12"/>
  <c r="AZ271" i="12"/>
  <c r="BA270" i="12"/>
  <c r="AX273" i="12"/>
  <c r="AW273" i="12"/>
  <c r="AX272" i="12"/>
  <c r="AW272" i="12"/>
  <c r="AX271" i="12"/>
  <c r="AW271" i="12"/>
  <c r="AX270" i="12"/>
  <c r="AV272" i="12"/>
  <c r="AU272" i="12"/>
  <c r="AT272" i="12"/>
  <c r="AS272" i="12"/>
  <c r="AV271" i="12"/>
  <c r="AU271" i="12"/>
  <c r="AT271" i="12"/>
  <c r="AS271" i="12"/>
  <c r="AV270" i="12"/>
  <c r="AU270" i="12"/>
  <c r="AT270" i="12"/>
  <c r="AR272" i="12"/>
  <c r="AQ272" i="12"/>
  <c r="AP272" i="12"/>
  <c r="AO272" i="12"/>
  <c r="AR271" i="12"/>
  <c r="AQ271" i="12"/>
  <c r="AP271" i="12"/>
  <c r="AO271" i="12"/>
  <c r="AR270" i="12"/>
  <c r="AQ270" i="12"/>
  <c r="AP270" i="12"/>
  <c r="AN272" i="12"/>
  <c r="AM272" i="12"/>
  <c r="AL272" i="12"/>
  <c r="AK272" i="12"/>
  <c r="AN271" i="12"/>
  <c r="AM271" i="12"/>
  <c r="AL271" i="12"/>
  <c r="AK271" i="12"/>
  <c r="AN270" i="12"/>
  <c r="AM270" i="12"/>
  <c r="AL270" i="12"/>
  <c r="AI272" i="12"/>
  <c r="AI271" i="12"/>
  <c r="AH272" i="12"/>
  <c r="AH271" i="12"/>
  <c r="AF273" i="12"/>
  <c r="AE273" i="12"/>
  <c r="AD273" i="12"/>
  <c r="AF272" i="12"/>
  <c r="AE272" i="12"/>
  <c r="AD272" i="12"/>
  <c r="AF271" i="12"/>
  <c r="AE271" i="12"/>
  <c r="AD271" i="12"/>
  <c r="AF270" i="12"/>
  <c r="AE270" i="12"/>
  <c r="AC273" i="12"/>
  <c r="AC272" i="12"/>
  <c r="AC271" i="12"/>
  <c r="AB273" i="12"/>
  <c r="AB272" i="12"/>
  <c r="AB271" i="12"/>
  <c r="Z273" i="12"/>
  <c r="Z272" i="12"/>
  <c r="Z271" i="12"/>
  <c r="Y273" i="12"/>
  <c r="Y272" i="12"/>
  <c r="Y271" i="12"/>
  <c r="V273" i="12"/>
  <c r="V272" i="12"/>
  <c r="V271" i="12"/>
  <c r="U273" i="12"/>
  <c r="U272" i="12"/>
  <c r="U271" i="12"/>
  <c r="T273" i="12"/>
  <c r="T272" i="12"/>
  <c r="T271" i="12"/>
  <c r="S273" i="12"/>
  <c r="S272" i="12"/>
  <c r="S271" i="12"/>
  <c r="R272" i="12"/>
  <c r="Q272" i="12"/>
  <c r="P272" i="12"/>
  <c r="O272" i="12"/>
  <c r="R271" i="12"/>
  <c r="Q271" i="12"/>
  <c r="P271" i="12"/>
  <c r="O271" i="12"/>
  <c r="R270" i="12"/>
  <c r="Q270" i="12"/>
  <c r="P270" i="12"/>
  <c r="N272" i="12"/>
  <c r="M272" i="12"/>
  <c r="L272" i="12"/>
  <c r="K272" i="12"/>
  <c r="N271" i="12"/>
  <c r="M271" i="12"/>
  <c r="L271" i="12"/>
  <c r="K271" i="12"/>
  <c r="N270" i="12"/>
  <c r="M270" i="12"/>
  <c r="L270" i="12"/>
  <c r="G272" i="12"/>
  <c r="F272" i="12"/>
  <c r="E272" i="12"/>
  <c r="G271" i="12"/>
  <c r="F271" i="12"/>
  <c r="E271" i="12"/>
  <c r="G270" i="12"/>
  <c r="F270" i="12"/>
  <c r="BJ268" i="12"/>
  <c r="BJ267" i="12"/>
  <c r="BI268" i="12"/>
  <c r="BI267" i="12"/>
  <c r="BH268" i="12"/>
  <c r="BG268" i="12"/>
  <c r="BH267" i="12"/>
  <c r="BG267" i="12"/>
  <c r="BH266" i="12"/>
  <c r="BE268" i="12"/>
  <c r="BD268" i="12"/>
  <c r="BC268" i="12"/>
  <c r="BB268" i="12"/>
  <c r="BE267" i="12"/>
  <c r="BD267" i="12"/>
  <c r="BC267" i="12"/>
  <c r="BB267" i="12"/>
  <c r="BE266" i="12"/>
  <c r="BD266" i="12"/>
  <c r="BC266" i="12"/>
  <c r="BA268" i="12"/>
  <c r="AZ268" i="12"/>
  <c r="BA267" i="12"/>
  <c r="AZ267" i="12"/>
  <c r="BA266" i="12"/>
  <c r="AX269" i="12"/>
  <c r="AW269" i="12"/>
  <c r="AX268" i="12"/>
  <c r="AW268" i="12"/>
  <c r="AX267" i="12"/>
  <c r="AW267" i="12"/>
  <c r="AX266" i="12"/>
  <c r="AV268" i="12"/>
  <c r="AU268" i="12"/>
  <c r="AT268" i="12"/>
  <c r="AS268" i="12"/>
  <c r="AV267" i="12"/>
  <c r="AU267" i="12"/>
  <c r="AT267" i="12"/>
  <c r="AS267" i="12"/>
  <c r="AV266" i="12"/>
  <c r="AU266" i="12"/>
  <c r="AT266" i="12"/>
  <c r="AR268" i="12"/>
  <c r="AQ268" i="12"/>
  <c r="AP268" i="12"/>
  <c r="AO268" i="12"/>
  <c r="AR267" i="12"/>
  <c r="AQ267" i="12"/>
  <c r="AP267" i="12"/>
  <c r="AO267" i="12"/>
  <c r="AR266" i="12"/>
  <c r="AQ266" i="12"/>
  <c r="AP266" i="12"/>
  <c r="AN268" i="12"/>
  <c r="AM268" i="12"/>
  <c r="AL268" i="12"/>
  <c r="AK268" i="12"/>
  <c r="AN267" i="12"/>
  <c r="AM267" i="12"/>
  <c r="AL267" i="12"/>
  <c r="AK267" i="12"/>
  <c r="AN266" i="12"/>
  <c r="AM266" i="12"/>
  <c r="AL266" i="12"/>
  <c r="AI268" i="12"/>
  <c r="AI267" i="12"/>
  <c r="AH268" i="12"/>
  <c r="AH267" i="12"/>
  <c r="AF269" i="12"/>
  <c r="AE269" i="12"/>
  <c r="AD269" i="12"/>
  <c r="AF268" i="12"/>
  <c r="AE268" i="12"/>
  <c r="AD268" i="12"/>
  <c r="AF267" i="12"/>
  <c r="AE267" i="12"/>
  <c r="AD267" i="12"/>
  <c r="AF266" i="12"/>
  <c r="AE266" i="12"/>
  <c r="AC269" i="12"/>
  <c r="AC268" i="12"/>
  <c r="AC267" i="12"/>
  <c r="AB269" i="12"/>
  <c r="AB268" i="12"/>
  <c r="AB267" i="12"/>
  <c r="Z269" i="12"/>
  <c r="Z268" i="12"/>
  <c r="Z267" i="12"/>
  <c r="Y269" i="12"/>
  <c r="Y268" i="12"/>
  <c r="Y267" i="12"/>
  <c r="V269" i="12"/>
  <c r="V268" i="12"/>
  <c r="V267" i="12"/>
  <c r="U269" i="12"/>
  <c r="U268" i="12"/>
  <c r="U267" i="12"/>
  <c r="T269" i="12"/>
  <c r="T268" i="12"/>
  <c r="T267" i="12"/>
  <c r="S269" i="12"/>
  <c r="S268" i="12"/>
  <c r="S267" i="12"/>
  <c r="R268" i="12"/>
  <c r="Q268" i="12"/>
  <c r="P268" i="12"/>
  <c r="O268" i="12"/>
  <c r="R267" i="12"/>
  <c r="Q267" i="12"/>
  <c r="P267" i="12"/>
  <c r="O267" i="12"/>
  <c r="R266" i="12"/>
  <c r="Q266" i="12"/>
  <c r="P266" i="12"/>
  <c r="N268" i="12"/>
  <c r="M268" i="12"/>
  <c r="L268" i="12"/>
  <c r="K268" i="12"/>
  <c r="N267" i="12"/>
  <c r="M267" i="12"/>
  <c r="L267" i="12"/>
  <c r="K267" i="12"/>
  <c r="N266" i="12"/>
  <c r="M266" i="12"/>
  <c r="L266" i="12"/>
  <c r="G268" i="12"/>
  <c r="F268" i="12"/>
  <c r="E268" i="12"/>
  <c r="G267" i="12"/>
  <c r="F267" i="12"/>
  <c r="E267" i="12"/>
  <c r="G266" i="12"/>
  <c r="F266" i="12"/>
  <c r="BJ264" i="12"/>
  <c r="BJ263" i="12"/>
  <c r="BI264" i="12"/>
  <c r="BI263" i="12"/>
  <c r="BH264" i="12"/>
  <c r="BG264" i="12"/>
  <c r="BH263" i="12"/>
  <c r="BG263" i="12"/>
  <c r="BH262" i="12"/>
  <c r="BE264" i="12"/>
  <c r="BD264" i="12"/>
  <c r="BC264" i="12"/>
  <c r="BB264" i="12"/>
  <c r="BE263" i="12"/>
  <c r="BD263" i="12"/>
  <c r="BC263" i="12"/>
  <c r="BB263" i="12"/>
  <c r="BE262" i="12"/>
  <c r="BD262" i="12"/>
  <c r="BC262" i="12"/>
  <c r="BA264" i="12"/>
  <c r="AZ264" i="12"/>
  <c r="BA263" i="12"/>
  <c r="AZ263" i="12"/>
  <c r="BA262" i="12"/>
  <c r="AX265" i="12"/>
  <c r="AW265" i="12"/>
  <c r="AX264" i="12"/>
  <c r="AW264" i="12"/>
  <c r="AX263" i="12"/>
  <c r="AW263" i="12"/>
  <c r="AX262" i="12"/>
  <c r="AV264" i="12"/>
  <c r="AU264" i="12"/>
  <c r="AT264" i="12"/>
  <c r="AS264" i="12"/>
  <c r="AV263" i="12"/>
  <c r="AU263" i="12"/>
  <c r="AT263" i="12"/>
  <c r="AS263" i="12"/>
  <c r="AV262" i="12"/>
  <c r="AU262" i="12"/>
  <c r="AT262" i="12"/>
  <c r="AR264" i="12"/>
  <c r="AQ264" i="12"/>
  <c r="AP264" i="12"/>
  <c r="AO264" i="12"/>
  <c r="AR263" i="12"/>
  <c r="AQ263" i="12"/>
  <c r="AP263" i="12"/>
  <c r="AO263" i="12"/>
  <c r="AR262" i="12"/>
  <c r="AQ262" i="12"/>
  <c r="AP262" i="12"/>
  <c r="AN264" i="12"/>
  <c r="AM264" i="12"/>
  <c r="AL264" i="12"/>
  <c r="AK264" i="12"/>
  <c r="AN263" i="12"/>
  <c r="AM263" i="12"/>
  <c r="AL263" i="12"/>
  <c r="AK263" i="12"/>
  <c r="AN262" i="12"/>
  <c r="AM262" i="12"/>
  <c r="AL262" i="12"/>
  <c r="AI264" i="12"/>
  <c r="AI263" i="12"/>
  <c r="AH264" i="12"/>
  <c r="AH263" i="12"/>
  <c r="AF265" i="12"/>
  <c r="AE265" i="12"/>
  <c r="AD265" i="12"/>
  <c r="AF264" i="12"/>
  <c r="AE264" i="12"/>
  <c r="AD264" i="12"/>
  <c r="AF263" i="12"/>
  <c r="AE263" i="12"/>
  <c r="AD263" i="12"/>
  <c r="AF262" i="12"/>
  <c r="AE262" i="12"/>
  <c r="AC265" i="12"/>
  <c r="AC264" i="12"/>
  <c r="AC263" i="12"/>
  <c r="AB265" i="12"/>
  <c r="AB264" i="12"/>
  <c r="AB263" i="12"/>
  <c r="Z265" i="12"/>
  <c r="Z264" i="12"/>
  <c r="Z263" i="12"/>
  <c r="Y265" i="12"/>
  <c r="Y264" i="12"/>
  <c r="Y263" i="12"/>
  <c r="V265" i="12"/>
  <c r="V264" i="12"/>
  <c r="V263" i="12"/>
  <c r="U265" i="12"/>
  <c r="U264" i="12"/>
  <c r="U263" i="12"/>
  <c r="T265" i="12"/>
  <c r="T264" i="12"/>
  <c r="T263" i="12"/>
  <c r="S265" i="12"/>
  <c r="S264" i="12"/>
  <c r="S263" i="12"/>
  <c r="R264" i="12"/>
  <c r="Q264" i="12"/>
  <c r="P264" i="12"/>
  <c r="O264" i="12"/>
  <c r="R263" i="12"/>
  <c r="Q263" i="12"/>
  <c r="P263" i="12"/>
  <c r="O263" i="12"/>
  <c r="R262" i="12"/>
  <c r="Q262" i="12"/>
  <c r="P262" i="12"/>
  <c r="N264" i="12"/>
  <c r="M264" i="12"/>
  <c r="L264" i="12"/>
  <c r="K264" i="12"/>
  <c r="N263" i="12"/>
  <c r="M263" i="12"/>
  <c r="L263" i="12"/>
  <c r="K263" i="12"/>
  <c r="N262" i="12"/>
  <c r="M262" i="12"/>
  <c r="L262" i="12"/>
  <c r="G264" i="12"/>
  <c r="F264" i="12"/>
  <c r="E264" i="12"/>
  <c r="G263" i="12"/>
  <c r="F263" i="12"/>
  <c r="E263" i="12"/>
  <c r="G262" i="12"/>
  <c r="F262" i="12"/>
  <c r="BJ260" i="12"/>
  <c r="BJ259" i="12"/>
  <c r="BI260" i="12"/>
  <c r="BI259" i="12"/>
  <c r="BH260" i="12"/>
  <c r="BG260" i="12"/>
  <c r="BH259" i="12"/>
  <c r="BG259" i="12"/>
  <c r="BH258" i="12"/>
  <c r="BE260" i="12"/>
  <c r="BD260" i="12"/>
  <c r="BC260" i="12"/>
  <c r="BB260" i="12"/>
  <c r="BE259" i="12"/>
  <c r="BD259" i="12"/>
  <c r="BC259" i="12"/>
  <c r="BB259" i="12"/>
  <c r="BE258" i="12"/>
  <c r="BD258" i="12"/>
  <c r="BC258" i="12"/>
  <c r="BA260" i="12"/>
  <c r="AZ260" i="12"/>
  <c r="BA259" i="12"/>
  <c r="AZ259" i="12"/>
  <c r="BA258" i="12"/>
  <c r="AX261" i="12"/>
  <c r="AW261" i="12"/>
  <c r="AX260" i="12"/>
  <c r="AW260" i="12"/>
  <c r="AX259" i="12"/>
  <c r="AW259" i="12"/>
  <c r="AX258" i="12"/>
  <c r="AV260" i="12"/>
  <c r="AU260" i="12"/>
  <c r="AT260" i="12"/>
  <c r="AS260" i="12"/>
  <c r="AV259" i="12"/>
  <c r="AU259" i="12"/>
  <c r="AT259" i="12"/>
  <c r="AS259" i="12"/>
  <c r="AV258" i="12"/>
  <c r="AU258" i="12"/>
  <c r="AT258" i="12"/>
  <c r="AR260" i="12"/>
  <c r="AQ260" i="12"/>
  <c r="AP260" i="12"/>
  <c r="AO260" i="12"/>
  <c r="AR259" i="12"/>
  <c r="AQ259" i="12"/>
  <c r="AP259" i="12"/>
  <c r="AO259" i="12"/>
  <c r="AR258" i="12"/>
  <c r="AQ258" i="12"/>
  <c r="AP258" i="12"/>
  <c r="AN260" i="12"/>
  <c r="AM260" i="12"/>
  <c r="AL260" i="12"/>
  <c r="AK260" i="12"/>
  <c r="AN259" i="12"/>
  <c r="AM259" i="12"/>
  <c r="AL259" i="12"/>
  <c r="AK259" i="12"/>
  <c r="AN258" i="12"/>
  <c r="AM258" i="12"/>
  <c r="AL258" i="12"/>
  <c r="AI260" i="12"/>
  <c r="AI259" i="12"/>
  <c r="AH260" i="12"/>
  <c r="AH259" i="12"/>
  <c r="AF261" i="12"/>
  <c r="AE261" i="12"/>
  <c r="AD261" i="12"/>
  <c r="AF260" i="12"/>
  <c r="AE260" i="12"/>
  <c r="AD260" i="12"/>
  <c r="AF259" i="12"/>
  <c r="AE259" i="12"/>
  <c r="AD259" i="12"/>
  <c r="AF258" i="12"/>
  <c r="AE258" i="12"/>
  <c r="AC261" i="12"/>
  <c r="AC260" i="12"/>
  <c r="AC259" i="12"/>
  <c r="AB261" i="12"/>
  <c r="AB260" i="12"/>
  <c r="AB259" i="12"/>
  <c r="Z261" i="12"/>
  <c r="Z260" i="12"/>
  <c r="Z259" i="12"/>
  <c r="Y261" i="12"/>
  <c r="Y260" i="12"/>
  <c r="Y259" i="12"/>
  <c r="V261" i="12"/>
  <c r="V260" i="12"/>
  <c r="V259" i="12"/>
  <c r="U261" i="12"/>
  <c r="U260" i="12"/>
  <c r="U259" i="12"/>
  <c r="T261" i="12"/>
  <c r="T260" i="12"/>
  <c r="T259" i="12"/>
  <c r="S261" i="12"/>
  <c r="S260" i="12"/>
  <c r="S259" i="12"/>
  <c r="R260" i="12"/>
  <c r="Q260" i="12"/>
  <c r="P260" i="12"/>
  <c r="O260" i="12"/>
  <c r="R259" i="12"/>
  <c r="Q259" i="12"/>
  <c r="P259" i="12"/>
  <c r="O259" i="12"/>
  <c r="R258" i="12"/>
  <c r="Q258" i="12"/>
  <c r="P258" i="12"/>
  <c r="N260" i="12"/>
  <c r="M260" i="12"/>
  <c r="L260" i="12"/>
  <c r="K260" i="12"/>
  <c r="N259" i="12"/>
  <c r="M259" i="12"/>
  <c r="L259" i="12"/>
  <c r="K259" i="12"/>
  <c r="N258" i="12"/>
  <c r="M258" i="12"/>
  <c r="L258" i="12"/>
  <c r="G260" i="12"/>
  <c r="F260" i="12"/>
  <c r="E260" i="12"/>
  <c r="G259" i="12"/>
  <c r="F259" i="12"/>
  <c r="E259" i="12"/>
  <c r="G258" i="12"/>
  <c r="F258" i="12"/>
  <c r="BJ256" i="12"/>
  <c r="BJ255" i="12"/>
  <c r="BI256" i="12"/>
  <c r="BI255" i="12"/>
  <c r="BH256" i="12"/>
  <c r="BG256" i="12"/>
  <c r="BH255" i="12"/>
  <c r="BG255" i="12"/>
  <c r="BH254" i="12"/>
  <c r="BE256" i="12"/>
  <c r="BD256" i="12"/>
  <c r="BC256" i="12"/>
  <c r="BB256" i="12"/>
  <c r="BE255" i="12"/>
  <c r="BD255" i="12"/>
  <c r="BC255" i="12"/>
  <c r="BB255" i="12"/>
  <c r="BE254" i="12"/>
  <c r="BD254" i="12"/>
  <c r="BC254" i="12"/>
  <c r="BA256" i="12"/>
  <c r="AZ256" i="12"/>
  <c r="BA255" i="12"/>
  <c r="AZ255" i="12"/>
  <c r="BA254" i="12"/>
  <c r="AX257" i="12"/>
  <c r="AW257" i="12"/>
  <c r="AX256" i="12"/>
  <c r="AW256" i="12"/>
  <c r="AX255" i="12"/>
  <c r="AW255" i="12"/>
  <c r="AX254" i="12"/>
  <c r="AV256" i="12"/>
  <c r="AU256" i="12"/>
  <c r="AT256" i="12"/>
  <c r="AS256" i="12"/>
  <c r="AV255" i="12"/>
  <c r="AU255" i="12"/>
  <c r="AT255" i="12"/>
  <c r="AS255" i="12"/>
  <c r="AV254" i="12"/>
  <c r="AU254" i="12"/>
  <c r="AT254" i="12"/>
  <c r="AR256" i="12"/>
  <c r="AQ256" i="12"/>
  <c r="AP256" i="12"/>
  <c r="AO256" i="12"/>
  <c r="AR255" i="12"/>
  <c r="AQ255" i="12"/>
  <c r="AP255" i="12"/>
  <c r="AO255" i="12"/>
  <c r="AR254" i="12"/>
  <c r="AQ254" i="12"/>
  <c r="AP254" i="12"/>
  <c r="AN256" i="12"/>
  <c r="AM256" i="12"/>
  <c r="AL256" i="12"/>
  <c r="AK256" i="12"/>
  <c r="AN255" i="12"/>
  <c r="AM255" i="12"/>
  <c r="AL255" i="12"/>
  <c r="AK255" i="12"/>
  <c r="AN254" i="12"/>
  <c r="AM254" i="12"/>
  <c r="AL254" i="12"/>
  <c r="AI256" i="12"/>
  <c r="AI255" i="12"/>
  <c r="AH256" i="12"/>
  <c r="AH255" i="12"/>
  <c r="AF257" i="12"/>
  <c r="AE257" i="12"/>
  <c r="AD257" i="12"/>
  <c r="AF256" i="12"/>
  <c r="AE256" i="12"/>
  <c r="AD256" i="12"/>
  <c r="AF255" i="12"/>
  <c r="AE255" i="12"/>
  <c r="AD255" i="12"/>
  <c r="AF254" i="12"/>
  <c r="AE254" i="12"/>
  <c r="AC257" i="12"/>
  <c r="AC256" i="12"/>
  <c r="AC255" i="12"/>
  <c r="AB257" i="12"/>
  <c r="AB256" i="12"/>
  <c r="AB255" i="12"/>
  <c r="Z257" i="12"/>
  <c r="Z256" i="12"/>
  <c r="Z255" i="12"/>
  <c r="Y257" i="12"/>
  <c r="Y256" i="12"/>
  <c r="Y255" i="12"/>
  <c r="V257" i="12"/>
  <c r="V256" i="12"/>
  <c r="V255" i="12"/>
  <c r="U257" i="12"/>
  <c r="U256" i="12"/>
  <c r="U255" i="12"/>
  <c r="T257" i="12"/>
  <c r="T256" i="12"/>
  <c r="T255" i="12"/>
  <c r="S257" i="12"/>
  <c r="S256" i="12"/>
  <c r="S255" i="12"/>
  <c r="R256" i="12"/>
  <c r="Q256" i="12"/>
  <c r="P256" i="12"/>
  <c r="O256" i="12"/>
  <c r="R255" i="12"/>
  <c r="Q255" i="12"/>
  <c r="P255" i="12"/>
  <c r="O255" i="12"/>
  <c r="R254" i="12"/>
  <c r="Q254" i="12"/>
  <c r="P254" i="12"/>
  <c r="N256" i="12"/>
  <c r="M256" i="12"/>
  <c r="L256" i="12"/>
  <c r="K256" i="12"/>
  <c r="N255" i="12"/>
  <c r="M255" i="12"/>
  <c r="L255" i="12"/>
  <c r="K255" i="12"/>
  <c r="N254" i="12"/>
  <c r="M254" i="12"/>
  <c r="L254" i="12"/>
  <c r="G256" i="12"/>
  <c r="F256" i="12"/>
  <c r="E256" i="12"/>
  <c r="G255" i="12"/>
  <c r="F255" i="12"/>
  <c r="E255" i="12"/>
  <c r="G254" i="12"/>
  <c r="F254" i="12"/>
  <c r="BJ252" i="12"/>
  <c r="BJ251" i="12"/>
  <c r="BI252" i="12"/>
  <c r="BI251" i="12"/>
  <c r="BH252" i="12"/>
  <c r="BG252" i="12"/>
  <c r="BH251" i="12"/>
  <c r="BG251" i="12"/>
  <c r="BH250" i="12"/>
  <c r="BE252" i="12"/>
  <c r="BD252" i="12"/>
  <c r="BC252" i="12"/>
  <c r="BB252" i="12"/>
  <c r="BE251" i="12"/>
  <c r="BD251" i="12"/>
  <c r="BC251" i="12"/>
  <c r="BB251" i="12"/>
  <c r="BE250" i="12"/>
  <c r="BD250" i="12"/>
  <c r="BC250" i="12"/>
  <c r="BA252" i="12"/>
  <c r="AZ252" i="12"/>
  <c r="BA251" i="12"/>
  <c r="AZ251" i="12"/>
  <c r="BA250" i="12"/>
  <c r="AX253" i="12"/>
  <c r="AW253" i="12"/>
  <c r="AX252" i="12"/>
  <c r="AW252" i="12"/>
  <c r="AX251" i="12"/>
  <c r="AW251" i="12"/>
  <c r="AX250" i="12"/>
  <c r="AV252" i="12"/>
  <c r="AU252" i="12"/>
  <c r="AT252" i="12"/>
  <c r="AS252" i="12"/>
  <c r="AV251" i="12"/>
  <c r="AU251" i="12"/>
  <c r="AT251" i="12"/>
  <c r="AS251" i="12"/>
  <c r="AV250" i="12"/>
  <c r="AU250" i="12"/>
  <c r="AT250" i="12"/>
  <c r="AR252" i="12"/>
  <c r="AQ252" i="12"/>
  <c r="AP252" i="12"/>
  <c r="AO252" i="12"/>
  <c r="AR251" i="12"/>
  <c r="AQ251" i="12"/>
  <c r="AP251" i="12"/>
  <c r="AO251" i="12"/>
  <c r="AR250" i="12"/>
  <c r="AQ250" i="12"/>
  <c r="AP250" i="12"/>
  <c r="AN252" i="12"/>
  <c r="AM252" i="12"/>
  <c r="AL252" i="12"/>
  <c r="AK252" i="12"/>
  <c r="AN251" i="12"/>
  <c r="AM251" i="12"/>
  <c r="AL251" i="12"/>
  <c r="AK251" i="12"/>
  <c r="AN250" i="12"/>
  <c r="AM250" i="12"/>
  <c r="AL250" i="12"/>
  <c r="AI252" i="12"/>
  <c r="AI251" i="12"/>
  <c r="AH252" i="12"/>
  <c r="AH251" i="12"/>
  <c r="AF253" i="12"/>
  <c r="AE253" i="12"/>
  <c r="AD253" i="12"/>
  <c r="AF252" i="12"/>
  <c r="AE252" i="12"/>
  <c r="AD252" i="12"/>
  <c r="AF251" i="12"/>
  <c r="AE251" i="12"/>
  <c r="AD251" i="12"/>
  <c r="AF250" i="12"/>
  <c r="AE250" i="12"/>
  <c r="AC253" i="12"/>
  <c r="AC252" i="12"/>
  <c r="AC251" i="12"/>
  <c r="AB253" i="12"/>
  <c r="AB252" i="12"/>
  <c r="AB251" i="12"/>
  <c r="Z253" i="12"/>
  <c r="Z252" i="12"/>
  <c r="Z251" i="12"/>
  <c r="Y253" i="12"/>
  <c r="Y252" i="12"/>
  <c r="Y251" i="12"/>
  <c r="V253" i="12"/>
  <c r="V252" i="12"/>
  <c r="V251" i="12"/>
  <c r="U253" i="12"/>
  <c r="U252" i="12"/>
  <c r="U251" i="12"/>
  <c r="T253" i="12"/>
  <c r="T252" i="12"/>
  <c r="T251" i="12"/>
  <c r="S253" i="12"/>
  <c r="S252" i="12"/>
  <c r="S251" i="12"/>
  <c r="R252" i="12"/>
  <c r="Q252" i="12"/>
  <c r="P252" i="12"/>
  <c r="O252" i="12"/>
  <c r="R251" i="12"/>
  <c r="Q251" i="12"/>
  <c r="P251" i="12"/>
  <c r="O251" i="12"/>
  <c r="R250" i="12"/>
  <c r="Q250" i="12"/>
  <c r="P250" i="12"/>
  <c r="N252" i="12"/>
  <c r="M252" i="12"/>
  <c r="L252" i="12"/>
  <c r="K252" i="12"/>
  <c r="N251" i="12"/>
  <c r="M251" i="12"/>
  <c r="L251" i="12"/>
  <c r="K251" i="12"/>
  <c r="N250" i="12"/>
  <c r="M250" i="12"/>
  <c r="L250" i="12"/>
  <c r="G252" i="12"/>
  <c r="F252" i="12"/>
  <c r="E252" i="12"/>
  <c r="G251" i="12"/>
  <c r="F251" i="12"/>
  <c r="E251" i="12"/>
  <c r="G250" i="12"/>
  <c r="F250" i="12"/>
  <c r="BJ248" i="12"/>
  <c r="BJ247" i="12"/>
  <c r="BI248" i="12"/>
  <c r="BI247" i="12"/>
  <c r="BH248" i="12"/>
  <c r="BG248" i="12"/>
  <c r="BH247" i="12"/>
  <c r="BG247" i="12"/>
  <c r="BH246" i="12"/>
  <c r="BE248" i="12"/>
  <c r="BD248" i="12"/>
  <c r="BC248" i="12"/>
  <c r="BB248" i="12"/>
  <c r="BE247" i="12"/>
  <c r="BD247" i="12"/>
  <c r="BC247" i="12"/>
  <c r="BB247" i="12"/>
  <c r="BE246" i="12"/>
  <c r="BD246" i="12"/>
  <c r="BC246" i="12"/>
  <c r="BA248" i="12"/>
  <c r="AZ248" i="12"/>
  <c r="BA247" i="12"/>
  <c r="AZ247" i="12"/>
  <c r="BA246" i="12"/>
  <c r="AX249" i="12"/>
  <c r="AW249" i="12"/>
  <c r="AX248" i="12"/>
  <c r="AW248" i="12"/>
  <c r="AX247" i="12"/>
  <c r="AW247" i="12"/>
  <c r="AX246" i="12"/>
  <c r="AV248" i="12"/>
  <c r="AU248" i="12"/>
  <c r="AT248" i="12"/>
  <c r="AS248" i="12"/>
  <c r="AV247" i="12"/>
  <c r="AU247" i="12"/>
  <c r="AT247" i="12"/>
  <c r="AS247" i="12"/>
  <c r="AV246" i="12"/>
  <c r="AU246" i="12"/>
  <c r="AT246" i="12"/>
  <c r="AR248" i="12"/>
  <c r="AQ248" i="12"/>
  <c r="AP248" i="12"/>
  <c r="AO248" i="12"/>
  <c r="AR247" i="12"/>
  <c r="AQ247" i="12"/>
  <c r="AP247" i="12"/>
  <c r="AO247" i="12"/>
  <c r="AR246" i="12"/>
  <c r="AQ246" i="12"/>
  <c r="AP246" i="12"/>
  <c r="AN248" i="12"/>
  <c r="AM248" i="12"/>
  <c r="AL248" i="12"/>
  <c r="AK248" i="12"/>
  <c r="AN247" i="12"/>
  <c r="AM247" i="12"/>
  <c r="AL247" i="12"/>
  <c r="AK247" i="12"/>
  <c r="AN246" i="12"/>
  <c r="AM246" i="12"/>
  <c r="AL246" i="12"/>
  <c r="AI248" i="12"/>
  <c r="AI247" i="12"/>
  <c r="AH248" i="12"/>
  <c r="AH247" i="12"/>
  <c r="AF249" i="12"/>
  <c r="AE249" i="12"/>
  <c r="AD249" i="12"/>
  <c r="AF248" i="12"/>
  <c r="AE248" i="12"/>
  <c r="AD248" i="12"/>
  <c r="AF247" i="12"/>
  <c r="AE247" i="12"/>
  <c r="AD247" i="12"/>
  <c r="AF246" i="12"/>
  <c r="AE246" i="12"/>
  <c r="AC249" i="12"/>
  <c r="AC248" i="12"/>
  <c r="AC247" i="12"/>
  <c r="AB249" i="12"/>
  <c r="AB248" i="12"/>
  <c r="AB247" i="12"/>
  <c r="Z249" i="12"/>
  <c r="Z248" i="12"/>
  <c r="Z247" i="12"/>
  <c r="Y249" i="12"/>
  <c r="Y248" i="12"/>
  <c r="Y247" i="12"/>
  <c r="V249" i="12"/>
  <c r="V248" i="12"/>
  <c r="V247" i="12"/>
  <c r="U249" i="12"/>
  <c r="U248" i="12"/>
  <c r="U247" i="12"/>
  <c r="T249" i="12"/>
  <c r="T248" i="12"/>
  <c r="T247" i="12"/>
  <c r="S249" i="12"/>
  <c r="S248" i="12"/>
  <c r="S247" i="12"/>
  <c r="R248" i="12"/>
  <c r="Q248" i="12"/>
  <c r="P248" i="12"/>
  <c r="O248" i="12"/>
  <c r="R247" i="12"/>
  <c r="Q247" i="12"/>
  <c r="P247" i="12"/>
  <c r="O247" i="12"/>
  <c r="R246" i="12"/>
  <c r="Q246" i="12"/>
  <c r="P246" i="12"/>
  <c r="N248" i="12"/>
  <c r="M248" i="12"/>
  <c r="L248" i="12"/>
  <c r="K248" i="12"/>
  <c r="N247" i="12"/>
  <c r="M247" i="12"/>
  <c r="L247" i="12"/>
  <c r="K247" i="12"/>
  <c r="N246" i="12"/>
  <c r="M246" i="12"/>
  <c r="L246" i="12"/>
  <c r="G248" i="12"/>
  <c r="F248" i="12"/>
  <c r="E248" i="12"/>
  <c r="G247" i="12"/>
  <c r="F247" i="12"/>
  <c r="E247" i="12"/>
  <c r="G246" i="12"/>
  <c r="F246" i="12"/>
  <c r="BJ244" i="12"/>
  <c r="BJ243" i="12"/>
  <c r="BI244" i="12"/>
  <c r="BI243" i="12"/>
  <c r="BH244" i="12"/>
  <c r="BG244" i="12"/>
  <c r="BH243" i="12"/>
  <c r="BG243" i="12"/>
  <c r="BH242" i="12"/>
  <c r="BE244" i="12"/>
  <c r="BD244" i="12"/>
  <c r="BC244" i="12"/>
  <c r="BB244" i="12"/>
  <c r="BE243" i="12"/>
  <c r="BD243" i="12"/>
  <c r="BC243" i="12"/>
  <c r="BB243" i="12"/>
  <c r="BE242" i="12"/>
  <c r="BD242" i="12"/>
  <c r="BC242" i="12"/>
  <c r="BA244" i="12"/>
  <c r="AZ244" i="12"/>
  <c r="BA243" i="12"/>
  <c r="AZ243" i="12"/>
  <c r="BA242" i="12"/>
  <c r="AX245" i="12"/>
  <c r="AW245" i="12"/>
  <c r="AX244" i="12"/>
  <c r="AW244" i="12"/>
  <c r="AX243" i="12"/>
  <c r="AW243" i="12"/>
  <c r="AX242" i="12"/>
  <c r="AV244" i="12"/>
  <c r="AU244" i="12"/>
  <c r="AT244" i="12"/>
  <c r="AS244" i="12"/>
  <c r="AV243" i="12"/>
  <c r="AU243" i="12"/>
  <c r="AT243" i="12"/>
  <c r="AS243" i="12"/>
  <c r="AV242" i="12"/>
  <c r="AU242" i="12"/>
  <c r="AT242" i="12"/>
  <c r="AR244" i="12"/>
  <c r="AQ244" i="12"/>
  <c r="AP244" i="12"/>
  <c r="AO244" i="12"/>
  <c r="AR243" i="12"/>
  <c r="AQ243" i="12"/>
  <c r="AP243" i="12"/>
  <c r="AO243" i="12"/>
  <c r="AR242" i="12"/>
  <c r="AQ242" i="12"/>
  <c r="AP242" i="12"/>
  <c r="AN244" i="12"/>
  <c r="AM244" i="12"/>
  <c r="AL244" i="12"/>
  <c r="AK244" i="12"/>
  <c r="AN243" i="12"/>
  <c r="AM243" i="12"/>
  <c r="AL243" i="12"/>
  <c r="AK243" i="12"/>
  <c r="AN242" i="12"/>
  <c r="AM242" i="12"/>
  <c r="AL242" i="12"/>
  <c r="AI244" i="12"/>
  <c r="AI243" i="12"/>
  <c r="AH244" i="12"/>
  <c r="AH243" i="12"/>
  <c r="AF245" i="12"/>
  <c r="AE245" i="12"/>
  <c r="AD245" i="12"/>
  <c r="AF244" i="12"/>
  <c r="AE244" i="12"/>
  <c r="AD244" i="12"/>
  <c r="AF243" i="12"/>
  <c r="AE243" i="12"/>
  <c r="AD243" i="12"/>
  <c r="AF242" i="12"/>
  <c r="AE242" i="12"/>
  <c r="AC245" i="12"/>
  <c r="AC244" i="12"/>
  <c r="AC243" i="12"/>
  <c r="AB245" i="12"/>
  <c r="AB244" i="12"/>
  <c r="AB243" i="12"/>
  <c r="Z245" i="12"/>
  <c r="Z244" i="12"/>
  <c r="Z243" i="12"/>
  <c r="Y245" i="12"/>
  <c r="Y244" i="12"/>
  <c r="Y243" i="12"/>
  <c r="V245" i="12"/>
  <c r="V244" i="12"/>
  <c r="V243" i="12"/>
  <c r="U245" i="12"/>
  <c r="U244" i="12"/>
  <c r="U243" i="12"/>
  <c r="T245" i="12"/>
  <c r="T244" i="12"/>
  <c r="T243" i="12"/>
  <c r="S245" i="12"/>
  <c r="S244" i="12"/>
  <c r="S243" i="12"/>
  <c r="R244" i="12"/>
  <c r="Q244" i="12"/>
  <c r="P244" i="12"/>
  <c r="O244" i="12"/>
  <c r="R243" i="12"/>
  <c r="Q243" i="12"/>
  <c r="P243" i="12"/>
  <c r="O243" i="12"/>
  <c r="R242" i="12"/>
  <c r="Q242" i="12"/>
  <c r="P242" i="12"/>
  <c r="N244" i="12"/>
  <c r="M244" i="12"/>
  <c r="L244" i="12"/>
  <c r="K244" i="12"/>
  <c r="N243" i="12"/>
  <c r="M243" i="12"/>
  <c r="L243" i="12"/>
  <c r="K243" i="12"/>
  <c r="N242" i="12"/>
  <c r="M242" i="12"/>
  <c r="L242" i="12"/>
  <c r="G244" i="12"/>
  <c r="F244" i="12"/>
  <c r="E244" i="12"/>
  <c r="G243" i="12"/>
  <c r="F243" i="12"/>
  <c r="E243" i="12"/>
  <c r="G242" i="12"/>
  <c r="F242" i="12"/>
  <c r="BJ240" i="12"/>
  <c r="BJ239" i="12"/>
  <c r="BI240" i="12"/>
  <c r="BI239" i="12"/>
  <c r="BH240" i="12"/>
  <c r="BG240" i="12"/>
  <c r="BH239" i="12"/>
  <c r="BG239" i="12"/>
  <c r="BH238" i="12"/>
  <c r="BE240" i="12"/>
  <c r="BD240" i="12"/>
  <c r="BC240" i="12"/>
  <c r="BB240" i="12"/>
  <c r="BE239" i="12"/>
  <c r="BD239" i="12"/>
  <c r="BC239" i="12"/>
  <c r="BB239" i="12"/>
  <c r="BE238" i="12"/>
  <c r="BD238" i="12"/>
  <c r="BC238" i="12"/>
  <c r="BA240" i="12"/>
  <c r="AZ240" i="12"/>
  <c r="BA239" i="12"/>
  <c r="AZ239" i="12"/>
  <c r="BA238" i="12"/>
  <c r="AX241" i="12"/>
  <c r="AW241" i="12"/>
  <c r="AX240" i="12"/>
  <c r="AW240" i="12"/>
  <c r="AX239" i="12"/>
  <c r="AW239" i="12"/>
  <c r="AX238" i="12"/>
  <c r="AV240" i="12"/>
  <c r="AU240" i="12"/>
  <c r="AT240" i="12"/>
  <c r="AS240" i="12"/>
  <c r="AV239" i="12"/>
  <c r="AU239" i="12"/>
  <c r="AT239" i="12"/>
  <c r="AS239" i="12"/>
  <c r="AV238" i="12"/>
  <c r="AU238" i="12"/>
  <c r="AT238" i="12"/>
  <c r="AR240" i="12"/>
  <c r="AQ240" i="12"/>
  <c r="AP240" i="12"/>
  <c r="AO240" i="12"/>
  <c r="AR239" i="12"/>
  <c r="AQ239" i="12"/>
  <c r="AP239" i="12"/>
  <c r="AO239" i="12"/>
  <c r="AR238" i="12"/>
  <c r="AQ238" i="12"/>
  <c r="AP238" i="12"/>
  <c r="AN240" i="12"/>
  <c r="AM240" i="12"/>
  <c r="AL240" i="12"/>
  <c r="AK240" i="12"/>
  <c r="AN239" i="12"/>
  <c r="AM239" i="12"/>
  <c r="AL239" i="12"/>
  <c r="AK239" i="12"/>
  <c r="AN238" i="12"/>
  <c r="AM238" i="12"/>
  <c r="AL238" i="12"/>
  <c r="AI240" i="12"/>
  <c r="AI239" i="12"/>
  <c r="AH240" i="12"/>
  <c r="AH239" i="12"/>
  <c r="AF241" i="12"/>
  <c r="AE241" i="12"/>
  <c r="AD241" i="12"/>
  <c r="AF240" i="12"/>
  <c r="AE240" i="12"/>
  <c r="AD240" i="12"/>
  <c r="AF239" i="12"/>
  <c r="AE239" i="12"/>
  <c r="AD239" i="12"/>
  <c r="AF238" i="12"/>
  <c r="AE238" i="12"/>
  <c r="AC241" i="12"/>
  <c r="AC240" i="12"/>
  <c r="AC239" i="12"/>
  <c r="AB241" i="12"/>
  <c r="AB240" i="12"/>
  <c r="AB239" i="12"/>
  <c r="Z241" i="12"/>
  <c r="Z240" i="12"/>
  <c r="Z239" i="12"/>
  <c r="Y241" i="12"/>
  <c r="Y240" i="12"/>
  <c r="Y239" i="12"/>
  <c r="V241" i="12"/>
  <c r="V240" i="12"/>
  <c r="V239" i="12"/>
  <c r="U241" i="12"/>
  <c r="U240" i="12"/>
  <c r="U239" i="12"/>
  <c r="T241" i="12"/>
  <c r="T240" i="12"/>
  <c r="T239" i="12"/>
  <c r="S241" i="12"/>
  <c r="S240" i="12"/>
  <c r="S239" i="12"/>
  <c r="R240" i="12"/>
  <c r="Q240" i="12"/>
  <c r="P240" i="12"/>
  <c r="O240" i="12"/>
  <c r="R239" i="12"/>
  <c r="Q239" i="12"/>
  <c r="P239" i="12"/>
  <c r="O239" i="12"/>
  <c r="R238" i="12"/>
  <c r="Q238" i="12"/>
  <c r="P238" i="12"/>
  <c r="N240" i="12"/>
  <c r="M240" i="12"/>
  <c r="L240" i="12"/>
  <c r="K240" i="12"/>
  <c r="N239" i="12"/>
  <c r="M239" i="12"/>
  <c r="L239" i="12"/>
  <c r="K239" i="12"/>
  <c r="N238" i="12"/>
  <c r="M238" i="12"/>
  <c r="L238" i="12"/>
  <c r="G240" i="12"/>
  <c r="F240" i="12"/>
  <c r="E240" i="12"/>
  <c r="G239" i="12"/>
  <c r="F239" i="12"/>
  <c r="E239" i="12"/>
  <c r="G238" i="12"/>
  <c r="F238" i="12"/>
  <c r="BJ236" i="12"/>
  <c r="BJ235" i="12"/>
  <c r="BI236" i="12"/>
  <c r="BI235" i="12"/>
  <c r="BH236" i="12"/>
  <c r="BG236" i="12"/>
  <c r="BH235" i="12"/>
  <c r="BG235" i="12"/>
  <c r="BH234" i="12"/>
  <c r="BE236" i="12"/>
  <c r="BD236" i="12"/>
  <c r="BC236" i="12"/>
  <c r="BB236" i="12"/>
  <c r="BE235" i="12"/>
  <c r="BD235" i="12"/>
  <c r="BC235" i="12"/>
  <c r="BB235" i="12"/>
  <c r="BE234" i="12"/>
  <c r="BD234" i="12"/>
  <c r="BC234" i="12"/>
  <c r="BA236" i="12"/>
  <c r="AZ236" i="12"/>
  <c r="BA235" i="12"/>
  <c r="AZ235" i="12"/>
  <c r="BA234" i="12"/>
  <c r="AX237" i="12"/>
  <c r="AW237" i="12"/>
  <c r="AX236" i="12"/>
  <c r="AW236" i="12"/>
  <c r="AX235" i="12"/>
  <c r="AW235" i="12"/>
  <c r="AX234" i="12"/>
  <c r="AV236" i="12"/>
  <c r="AU236" i="12"/>
  <c r="AT236" i="12"/>
  <c r="AS236" i="12"/>
  <c r="AV235" i="12"/>
  <c r="AU235" i="12"/>
  <c r="AT235" i="12"/>
  <c r="AS235" i="12"/>
  <c r="AV234" i="12"/>
  <c r="AU234" i="12"/>
  <c r="AT234" i="12"/>
  <c r="AR236" i="12"/>
  <c r="AQ236" i="12"/>
  <c r="AP236" i="12"/>
  <c r="AO236" i="12"/>
  <c r="AR235" i="12"/>
  <c r="AQ235" i="12"/>
  <c r="AP235" i="12"/>
  <c r="AO235" i="12"/>
  <c r="AR234" i="12"/>
  <c r="AQ234" i="12"/>
  <c r="AP234" i="12"/>
  <c r="AN236" i="12"/>
  <c r="AM236" i="12"/>
  <c r="AL236" i="12"/>
  <c r="AK236" i="12"/>
  <c r="AN235" i="12"/>
  <c r="AM235" i="12"/>
  <c r="AL235" i="12"/>
  <c r="AK235" i="12"/>
  <c r="AN234" i="12"/>
  <c r="AM234" i="12"/>
  <c r="AL234" i="12"/>
  <c r="AI236" i="12"/>
  <c r="AI235" i="12"/>
  <c r="AH236" i="12"/>
  <c r="AH235" i="12"/>
  <c r="AF237" i="12"/>
  <c r="AE237" i="12"/>
  <c r="AD237" i="12"/>
  <c r="AF236" i="12"/>
  <c r="AE236" i="12"/>
  <c r="AD236" i="12"/>
  <c r="AF235" i="12"/>
  <c r="AE235" i="12"/>
  <c r="AD235" i="12"/>
  <c r="AF234" i="12"/>
  <c r="AE234" i="12"/>
  <c r="AC237" i="12"/>
  <c r="AC236" i="12"/>
  <c r="AC235" i="12"/>
  <c r="AB237" i="12"/>
  <c r="AB236" i="12"/>
  <c r="AB235" i="12"/>
  <c r="Z237" i="12"/>
  <c r="Z236" i="12"/>
  <c r="Z235" i="12"/>
  <c r="Y237" i="12"/>
  <c r="Y236" i="12"/>
  <c r="Y235" i="12"/>
  <c r="V237" i="12"/>
  <c r="V236" i="12"/>
  <c r="V235" i="12"/>
  <c r="U237" i="12"/>
  <c r="U236" i="12"/>
  <c r="U235" i="12"/>
  <c r="T237" i="12"/>
  <c r="T236" i="12"/>
  <c r="T235" i="12"/>
  <c r="S237" i="12"/>
  <c r="S236" i="12"/>
  <c r="S235" i="12"/>
  <c r="R236" i="12"/>
  <c r="Q236" i="12"/>
  <c r="P236" i="12"/>
  <c r="O236" i="12"/>
  <c r="R235" i="12"/>
  <c r="Q235" i="12"/>
  <c r="P235" i="12"/>
  <c r="O235" i="12"/>
  <c r="R234" i="12"/>
  <c r="Q234" i="12"/>
  <c r="P234" i="12"/>
  <c r="N236" i="12"/>
  <c r="M236" i="12"/>
  <c r="L236" i="12"/>
  <c r="K236" i="12"/>
  <c r="N235" i="12"/>
  <c r="M235" i="12"/>
  <c r="L235" i="12"/>
  <c r="K235" i="12"/>
  <c r="N234" i="12"/>
  <c r="M234" i="12"/>
  <c r="L234" i="12"/>
  <c r="G236" i="12"/>
  <c r="F236" i="12"/>
  <c r="E236" i="12"/>
  <c r="G235" i="12"/>
  <c r="F235" i="12"/>
  <c r="E235" i="12"/>
  <c r="G234" i="12"/>
  <c r="F234" i="12"/>
  <c r="BJ232" i="12"/>
  <c r="BJ231" i="12"/>
  <c r="BI232" i="12"/>
  <c r="BI231" i="12"/>
  <c r="BH232" i="12"/>
  <c r="BG232" i="12"/>
  <c r="BH231" i="12"/>
  <c r="BG231" i="12"/>
  <c r="BH230" i="12"/>
  <c r="BE232" i="12"/>
  <c r="BD232" i="12"/>
  <c r="BC232" i="12"/>
  <c r="BB232" i="12"/>
  <c r="BE231" i="12"/>
  <c r="BD231" i="12"/>
  <c r="BC231" i="12"/>
  <c r="BB231" i="12"/>
  <c r="BE230" i="12"/>
  <c r="BD230" i="12"/>
  <c r="BC230" i="12"/>
  <c r="BA232" i="12"/>
  <c r="AZ232" i="12"/>
  <c r="BA231" i="12"/>
  <c r="AZ231" i="12"/>
  <c r="BA230" i="12"/>
  <c r="AX233" i="12"/>
  <c r="AW233" i="12"/>
  <c r="AX232" i="12"/>
  <c r="AW232" i="12"/>
  <c r="AX231" i="12"/>
  <c r="AW231" i="12"/>
  <c r="AX230" i="12"/>
  <c r="AV232" i="12"/>
  <c r="AU232" i="12"/>
  <c r="AT232" i="12"/>
  <c r="AS232" i="12"/>
  <c r="AV231" i="12"/>
  <c r="AU231" i="12"/>
  <c r="AT231" i="12"/>
  <c r="AS231" i="12"/>
  <c r="AV230" i="12"/>
  <c r="AU230" i="12"/>
  <c r="AT230" i="12"/>
  <c r="AR232" i="12"/>
  <c r="AQ232" i="12"/>
  <c r="AP232" i="12"/>
  <c r="AO232" i="12"/>
  <c r="AR231" i="12"/>
  <c r="AQ231" i="12"/>
  <c r="AP231" i="12"/>
  <c r="AO231" i="12"/>
  <c r="AR230" i="12"/>
  <c r="AQ230" i="12"/>
  <c r="AP230" i="12"/>
  <c r="AN232" i="12"/>
  <c r="AM232" i="12"/>
  <c r="AL232" i="12"/>
  <c r="AK232" i="12"/>
  <c r="AN231" i="12"/>
  <c r="AM231" i="12"/>
  <c r="AL231" i="12"/>
  <c r="AK231" i="12"/>
  <c r="AN230" i="12"/>
  <c r="AM230" i="12"/>
  <c r="AL230" i="12"/>
  <c r="AI232" i="12"/>
  <c r="AI231" i="12"/>
  <c r="AH232" i="12"/>
  <c r="AH231" i="12"/>
  <c r="AF233" i="12"/>
  <c r="AE233" i="12"/>
  <c r="AD233" i="12"/>
  <c r="AF232" i="12"/>
  <c r="AE232" i="12"/>
  <c r="AD232" i="12"/>
  <c r="AF231" i="12"/>
  <c r="AE231" i="12"/>
  <c r="AD231" i="12"/>
  <c r="AF230" i="12"/>
  <c r="AE230" i="12"/>
  <c r="AC233" i="12"/>
  <c r="AC232" i="12"/>
  <c r="AC231" i="12"/>
  <c r="AB233" i="12"/>
  <c r="AB232" i="12"/>
  <c r="AB231" i="12"/>
  <c r="Z233" i="12"/>
  <c r="Z232" i="12"/>
  <c r="Z231" i="12"/>
  <c r="Y233" i="12"/>
  <c r="Y232" i="12"/>
  <c r="Y231" i="12"/>
  <c r="V233" i="12"/>
  <c r="V232" i="12"/>
  <c r="V231" i="12"/>
  <c r="U233" i="12"/>
  <c r="U232" i="12"/>
  <c r="U231" i="12"/>
  <c r="T233" i="12"/>
  <c r="T232" i="12"/>
  <c r="T231" i="12"/>
  <c r="S233" i="12"/>
  <c r="S232" i="12"/>
  <c r="S231" i="12"/>
  <c r="R232" i="12"/>
  <c r="Q232" i="12"/>
  <c r="P232" i="12"/>
  <c r="O232" i="12"/>
  <c r="R231" i="12"/>
  <c r="Q231" i="12"/>
  <c r="P231" i="12"/>
  <c r="O231" i="12"/>
  <c r="R230" i="12"/>
  <c r="Q230" i="12"/>
  <c r="P230" i="12"/>
  <c r="N232" i="12"/>
  <c r="M232" i="12"/>
  <c r="L232" i="12"/>
  <c r="K232" i="12"/>
  <c r="N231" i="12"/>
  <c r="M231" i="12"/>
  <c r="L231" i="12"/>
  <c r="K231" i="12"/>
  <c r="N230" i="12"/>
  <c r="M230" i="12"/>
  <c r="L230" i="12"/>
  <c r="G232" i="12"/>
  <c r="F232" i="12"/>
  <c r="E232" i="12"/>
  <c r="G231" i="12"/>
  <c r="F231" i="12"/>
  <c r="E231" i="12"/>
  <c r="G230" i="12"/>
  <c r="F230" i="12"/>
  <c r="BJ228" i="12"/>
  <c r="BJ227" i="12"/>
  <c r="BI228" i="12"/>
  <c r="BI227" i="12"/>
  <c r="BH228" i="12"/>
  <c r="BG228" i="12"/>
  <c r="BH227" i="12"/>
  <c r="BG227" i="12"/>
  <c r="BH226" i="12"/>
  <c r="BE228" i="12"/>
  <c r="BD228" i="12"/>
  <c r="BC228" i="12"/>
  <c r="BB228" i="12"/>
  <c r="BE227" i="12"/>
  <c r="BD227" i="12"/>
  <c r="BC227" i="12"/>
  <c r="BB227" i="12"/>
  <c r="BE226" i="12"/>
  <c r="BD226" i="12"/>
  <c r="BC226" i="12"/>
  <c r="BA228" i="12"/>
  <c r="AZ228" i="12"/>
  <c r="BA227" i="12"/>
  <c r="AZ227" i="12"/>
  <c r="BA226" i="12"/>
  <c r="AX229" i="12"/>
  <c r="AW229" i="12"/>
  <c r="AX228" i="12"/>
  <c r="AW228" i="12"/>
  <c r="AX227" i="12"/>
  <c r="AW227" i="12"/>
  <c r="AX226" i="12"/>
  <c r="AV228" i="12"/>
  <c r="AU228" i="12"/>
  <c r="AT228" i="12"/>
  <c r="AS228" i="12"/>
  <c r="AV227" i="12"/>
  <c r="AU227" i="12"/>
  <c r="AT227" i="12"/>
  <c r="AS227" i="12"/>
  <c r="AV226" i="12"/>
  <c r="AU226" i="12"/>
  <c r="AT226" i="12"/>
  <c r="AR228" i="12"/>
  <c r="AQ228" i="12"/>
  <c r="AP228" i="12"/>
  <c r="AO228" i="12"/>
  <c r="AR227" i="12"/>
  <c r="AQ227" i="12"/>
  <c r="AP227" i="12"/>
  <c r="AO227" i="12"/>
  <c r="AR226" i="12"/>
  <c r="AQ226" i="12"/>
  <c r="AP226" i="12"/>
  <c r="AN228" i="12"/>
  <c r="AM228" i="12"/>
  <c r="AL228" i="12"/>
  <c r="AK228" i="12"/>
  <c r="AN227" i="12"/>
  <c r="AM227" i="12"/>
  <c r="AL227" i="12"/>
  <c r="AK227" i="12"/>
  <c r="AN226" i="12"/>
  <c r="AM226" i="12"/>
  <c r="AL226" i="12"/>
  <c r="AI228" i="12"/>
  <c r="AI227" i="12"/>
  <c r="AH228" i="12"/>
  <c r="AH227" i="12"/>
  <c r="AF229" i="12"/>
  <c r="AE229" i="12"/>
  <c r="AD229" i="12"/>
  <c r="AF228" i="12"/>
  <c r="AE228" i="12"/>
  <c r="AD228" i="12"/>
  <c r="AF227" i="12"/>
  <c r="AE227" i="12"/>
  <c r="AD227" i="12"/>
  <c r="AF226" i="12"/>
  <c r="AE226" i="12"/>
  <c r="AC229" i="12"/>
  <c r="AC228" i="12"/>
  <c r="AC227" i="12"/>
  <c r="AB229" i="12"/>
  <c r="AB228" i="12"/>
  <c r="AB227" i="12"/>
  <c r="Z229" i="12"/>
  <c r="Z228" i="12"/>
  <c r="Z227" i="12"/>
  <c r="Y229" i="12"/>
  <c r="Y228" i="12"/>
  <c r="Y227" i="12"/>
  <c r="V229" i="12"/>
  <c r="V228" i="12"/>
  <c r="V227" i="12"/>
  <c r="U229" i="12"/>
  <c r="U228" i="12"/>
  <c r="U227" i="12"/>
  <c r="T229" i="12"/>
  <c r="T228" i="12"/>
  <c r="T227" i="12"/>
  <c r="S229" i="12"/>
  <c r="S228" i="12"/>
  <c r="S227" i="12"/>
  <c r="R228" i="12"/>
  <c r="Q228" i="12"/>
  <c r="P228" i="12"/>
  <c r="O228" i="12"/>
  <c r="R227" i="12"/>
  <c r="Q227" i="12"/>
  <c r="P227" i="12"/>
  <c r="O227" i="12"/>
  <c r="R226" i="12"/>
  <c r="Q226" i="12"/>
  <c r="P226" i="12"/>
  <c r="N228" i="12"/>
  <c r="M228" i="12"/>
  <c r="L228" i="12"/>
  <c r="K228" i="12"/>
  <c r="N227" i="12"/>
  <c r="M227" i="12"/>
  <c r="L227" i="12"/>
  <c r="K227" i="12"/>
  <c r="N226" i="12"/>
  <c r="M226" i="12"/>
  <c r="L226" i="12"/>
  <c r="G228" i="12"/>
  <c r="F228" i="12"/>
  <c r="E228" i="12"/>
  <c r="G227" i="12"/>
  <c r="F227" i="12"/>
  <c r="E227" i="12"/>
  <c r="G226" i="12"/>
  <c r="F226" i="12"/>
  <c r="BJ224" i="12"/>
  <c r="BJ223" i="12"/>
  <c r="BI224" i="12"/>
  <c r="BI223" i="12"/>
  <c r="BH224" i="12"/>
  <c r="BG224" i="12"/>
  <c r="BH223" i="12"/>
  <c r="BG223" i="12"/>
  <c r="BH222" i="12"/>
  <c r="BE224" i="12"/>
  <c r="BD224" i="12"/>
  <c r="BC224" i="12"/>
  <c r="BB224" i="12"/>
  <c r="BE223" i="12"/>
  <c r="BD223" i="12"/>
  <c r="BC223" i="12"/>
  <c r="BB223" i="12"/>
  <c r="BE222" i="12"/>
  <c r="BD222" i="12"/>
  <c r="BC222" i="12"/>
  <c r="BA224" i="12"/>
  <c r="AZ224" i="12"/>
  <c r="BA223" i="12"/>
  <c r="AZ223" i="12"/>
  <c r="BA222" i="12"/>
  <c r="AX225" i="12"/>
  <c r="AW225" i="12"/>
  <c r="AX224" i="12"/>
  <c r="AW224" i="12"/>
  <c r="AX223" i="12"/>
  <c r="AW223" i="12"/>
  <c r="AX222" i="12"/>
  <c r="AV224" i="12"/>
  <c r="AU224" i="12"/>
  <c r="AT224" i="12"/>
  <c r="AS224" i="12"/>
  <c r="AV223" i="12"/>
  <c r="AU223" i="12"/>
  <c r="AT223" i="12"/>
  <c r="AS223" i="12"/>
  <c r="AV222" i="12"/>
  <c r="AU222" i="12"/>
  <c r="AT222" i="12"/>
  <c r="AR224" i="12"/>
  <c r="AQ224" i="12"/>
  <c r="AP224" i="12"/>
  <c r="AO224" i="12"/>
  <c r="AR223" i="12"/>
  <c r="AQ223" i="12"/>
  <c r="AP223" i="12"/>
  <c r="AO223" i="12"/>
  <c r="AR222" i="12"/>
  <c r="AQ222" i="12"/>
  <c r="AP222" i="12"/>
  <c r="AN224" i="12"/>
  <c r="AM224" i="12"/>
  <c r="AL224" i="12"/>
  <c r="AK224" i="12"/>
  <c r="AN223" i="12"/>
  <c r="AM223" i="12"/>
  <c r="AL223" i="12"/>
  <c r="AK223" i="12"/>
  <c r="AN222" i="12"/>
  <c r="AM222" i="12"/>
  <c r="AL222" i="12"/>
  <c r="AI224" i="12"/>
  <c r="AI223" i="12"/>
  <c r="AH224" i="12"/>
  <c r="AH223" i="12"/>
  <c r="AF225" i="12"/>
  <c r="AE225" i="12"/>
  <c r="AD225" i="12"/>
  <c r="AF224" i="12"/>
  <c r="AE224" i="12"/>
  <c r="AD224" i="12"/>
  <c r="AF223" i="12"/>
  <c r="AE223" i="12"/>
  <c r="AD223" i="12"/>
  <c r="AF222" i="12"/>
  <c r="AE222" i="12"/>
  <c r="AC225" i="12"/>
  <c r="AC224" i="12"/>
  <c r="AC223" i="12"/>
  <c r="AB225" i="12"/>
  <c r="AB224" i="12"/>
  <c r="AB223" i="12"/>
  <c r="Z225" i="12"/>
  <c r="Z224" i="12"/>
  <c r="Z223" i="12"/>
  <c r="Y225" i="12"/>
  <c r="Y224" i="12"/>
  <c r="Y223" i="12"/>
  <c r="V225" i="12"/>
  <c r="V224" i="12"/>
  <c r="V223" i="12"/>
  <c r="U225" i="12"/>
  <c r="U224" i="12"/>
  <c r="U223" i="12"/>
  <c r="T225" i="12"/>
  <c r="T224" i="12"/>
  <c r="T223" i="12"/>
  <c r="S225" i="12"/>
  <c r="S224" i="12"/>
  <c r="S223" i="12"/>
  <c r="R224" i="12"/>
  <c r="Q224" i="12"/>
  <c r="P224" i="12"/>
  <c r="O224" i="12"/>
  <c r="R223" i="12"/>
  <c r="Q223" i="12"/>
  <c r="P223" i="12"/>
  <c r="O223" i="12"/>
  <c r="R222" i="12"/>
  <c r="Q222" i="12"/>
  <c r="P222" i="12"/>
  <c r="N224" i="12"/>
  <c r="M224" i="12"/>
  <c r="L224" i="12"/>
  <c r="K224" i="12"/>
  <c r="N223" i="12"/>
  <c r="M223" i="12"/>
  <c r="L223" i="12"/>
  <c r="K223" i="12"/>
  <c r="N222" i="12"/>
  <c r="M222" i="12"/>
  <c r="L222" i="12"/>
  <c r="G224" i="12"/>
  <c r="F224" i="12"/>
  <c r="E224" i="12"/>
  <c r="G223" i="12"/>
  <c r="F223" i="12"/>
  <c r="E223" i="12"/>
  <c r="G222" i="12"/>
  <c r="F222" i="12"/>
  <c r="BJ220" i="12"/>
  <c r="BJ219" i="12"/>
  <c r="BI220" i="12"/>
  <c r="BI219" i="12"/>
  <c r="BH220" i="12"/>
  <c r="BG220" i="12"/>
  <c r="BH219" i="12"/>
  <c r="BG219" i="12"/>
  <c r="BH218" i="12"/>
  <c r="BE220" i="12"/>
  <c r="BD220" i="12"/>
  <c r="BC220" i="12"/>
  <c r="BB220" i="12"/>
  <c r="BE219" i="12"/>
  <c r="BD219" i="12"/>
  <c r="BC219" i="12"/>
  <c r="BB219" i="12"/>
  <c r="BE218" i="12"/>
  <c r="BD218" i="12"/>
  <c r="BC218" i="12"/>
  <c r="BA220" i="12"/>
  <c r="AZ220" i="12"/>
  <c r="BA219" i="12"/>
  <c r="AZ219" i="12"/>
  <c r="BA218" i="12"/>
  <c r="AX221" i="12"/>
  <c r="AW221" i="12"/>
  <c r="AX220" i="12"/>
  <c r="AW220" i="12"/>
  <c r="AX219" i="12"/>
  <c r="AW219" i="12"/>
  <c r="AX218" i="12"/>
  <c r="AV220" i="12"/>
  <c r="AU220" i="12"/>
  <c r="AT220" i="12"/>
  <c r="AS220" i="12"/>
  <c r="AV219" i="12"/>
  <c r="AU219" i="12"/>
  <c r="AT219" i="12"/>
  <c r="AS219" i="12"/>
  <c r="AV218" i="12"/>
  <c r="AU218" i="12"/>
  <c r="AT218" i="12"/>
  <c r="AR220" i="12"/>
  <c r="AQ220" i="12"/>
  <c r="AP220" i="12"/>
  <c r="AO220" i="12"/>
  <c r="AR219" i="12"/>
  <c r="AQ219" i="12"/>
  <c r="AP219" i="12"/>
  <c r="AO219" i="12"/>
  <c r="AR218" i="12"/>
  <c r="AQ218" i="12"/>
  <c r="AP218" i="12"/>
  <c r="AN220" i="12"/>
  <c r="AM220" i="12"/>
  <c r="AL220" i="12"/>
  <c r="AK220" i="12"/>
  <c r="AN219" i="12"/>
  <c r="AM219" i="12"/>
  <c r="AL219" i="12"/>
  <c r="AK219" i="12"/>
  <c r="AN218" i="12"/>
  <c r="AM218" i="12"/>
  <c r="AL218" i="12"/>
  <c r="AI220" i="12"/>
  <c r="AI219" i="12"/>
  <c r="AH220" i="12"/>
  <c r="AH219" i="12"/>
  <c r="AF221" i="12"/>
  <c r="AE221" i="12"/>
  <c r="AD221" i="12"/>
  <c r="AF220" i="12"/>
  <c r="AE220" i="12"/>
  <c r="AD220" i="12"/>
  <c r="AF219" i="12"/>
  <c r="AE219" i="12"/>
  <c r="AD219" i="12"/>
  <c r="AF218" i="12"/>
  <c r="AE218" i="12"/>
  <c r="AC221" i="12"/>
  <c r="AC220" i="12"/>
  <c r="AC219" i="12"/>
  <c r="AB221" i="12"/>
  <c r="AB220" i="12"/>
  <c r="AB219" i="12"/>
  <c r="Z221" i="12"/>
  <c r="Z220" i="12"/>
  <c r="Z219" i="12"/>
  <c r="Y221" i="12"/>
  <c r="Y220" i="12"/>
  <c r="Y219" i="12"/>
  <c r="V221" i="12"/>
  <c r="V220" i="12"/>
  <c r="V219" i="12"/>
  <c r="U221" i="12"/>
  <c r="U220" i="12"/>
  <c r="U219" i="12"/>
  <c r="T221" i="12"/>
  <c r="T220" i="12"/>
  <c r="T219" i="12"/>
  <c r="S221" i="12"/>
  <c r="S220" i="12"/>
  <c r="S219" i="12"/>
  <c r="R220" i="12"/>
  <c r="Q220" i="12"/>
  <c r="P220" i="12"/>
  <c r="O220" i="12"/>
  <c r="R219" i="12"/>
  <c r="Q219" i="12"/>
  <c r="P219" i="12"/>
  <c r="O219" i="12"/>
  <c r="R218" i="12"/>
  <c r="Q218" i="12"/>
  <c r="P218" i="12"/>
  <c r="N220" i="12"/>
  <c r="M220" i="12"/>
  <c r="L220" i="12"/>
  <c r="K220" i="12"/>
  <c r="N219" i="12"/>
  <c r="M219" i="12"/>
  <c r="L219" i="12"/>
  <c r="K219" i="12"/>
  <c r="N218" i="12"/>
  <c r="M218" i="12"/>
  <c r="L218" i="12"/>
  <c r="G220" i="12"/>
  <c r="F220" i="12"/>
  <c r="E220" i="12"/>
  <c r="G219" i="12"/>
  <c r="F219" i="12"/>
  <c r="E219" i="12"/>
  <c r="G218" i="12"/>
  <c r="F218" i="12"/>
  <c r="BJ216" i="12"/>
  <c r="BJ215" i="12"/>
  <c r="BI216" i="12"/>
  <c r="BI215" i="12"/>
  <c r="BH216" i="12"/>
  <c r="BG216" i="12"/>
  <c r="BH215" i="12"/>
  <c r="BG215" i="12"/>
  <c r="BH214" i="12"/>
  <c r="BE216" i="12"/>
  <c r="BD216" i="12"/>
  <c r="BC216" i="12"/>
  <c r="BB216" i="12"/>
  <c r="BE215" i="12"/>
  <c r="BD215" i="12"/>
  <c r="BC215" i="12"/>
  <c r="BB215" i="12"/>
  <c r="BE214" i="12"/>
  <c r="BD214" i="12"/>
  <c r="BC214" i="12"/>
  <c r="BA216" i="12"/>
  <c r="AZ216" i="12"/>
  <c r="BA215" i="12"/>
  <c r="AZ215" i="12"/>
  <c r="BA214" i="12"/>
  <c r="AX217" i="12"/>
  <c r="AW217" i="12"/>
  <c r="AX216" i="12"/>
  <c r="AW216" i="12"/>
  <c r="AX215" i="12"/>
  <c r="AW215" i="12"/>
  <c r="AX214" i="12"/>
  <c r="AV216" i="12"/>
  <c r="AU216" i="12"/>
  <c r="AT216" i="12"/>
  <c r="AS216" i="12"/>
  <c r="AV215" i="12"/>
  <c r="AU215" i="12"/>
  <c r="AT215" i="12"/>
  <c r="AS215" i="12"/>
  <c r="AV214" i="12"/>
  <c r="AU214" i="12"/>
  <c r="AT214" i="12"/>
  <c r="AR216" i="12"/>
  <c r="AQ216" i="12"/>
  <c r="AP216" i="12"/>
  <c r="AO216" i="12"/>
  <c r="AR215" i="12"/>
  <c r="AQ215" i="12"/>
  <c r="AP215" i="12"/>
  <c r="AO215" i="12"/>
  <c r="AR214" i="12"/>
  <c r="AQ214" i="12"/>
  <c r="AP214" i="12"/>
  <c r="AN216" i="12"/>
  <c r="AM216" i="12"/>
  <c r="AL216" i="12"/>
  <c r="AK216" i="12"/>
  <c r="AN215" i="12"/>
  <c r="AM215" i="12"/>
  <c r="AL215" i="12"/>
  <c r="AK215" i="12"/>
  <c r="AN214" i="12"/>
  <c r="AM214" i="12"/>
  <c r="AL214" i="12"/>
  <c r="AI216" i="12"/>
  <c r="AI215" i="12"/>
  <c r="AH216" i="12"/>
  <c r="AH215" i="12"/>
  <c r="AF217" i="12"/>
  <c r="AE217" i="12"/>
  <c r="AD217" i="12"/>
  <c r="AF216" i="12"/>
  <c r="AE216" i="12"/>
  <c r="AD216" i="12"/>
  <c r="AF215" i="12"/>
  <c r="AE215" i="12"/>
  <c r="AD215" i="12"/>
  <c r="AF214" i="12"/>
  <c r="AE214" i="12"/>
  <c r="AC217" i="12"/>
  <c r="AC216" i="12"/>
  <c r="AC215" i="12"/>
  <c r="AB217" i="12"/>
  <c r="AB216" i="12"/>
  <c r="AB215" i="12"/>
  <c r="Z217" i="12"/>
  <c r="Z216" i="12"/>
  <c r="Z215" i="12"/>
  <c r="Y217" i="12"/>
  <c r="Y216" i="12"/>
  <c r="Y215" i="12"/>
  <c r="V217" i="12"/>
  <c r="V216" i="12"/>
  <c r="V215" i="12"/>
  <c r="U217" i="12"/>
  <c r="U216" i="12"/>
  <c r="U215" i="12"/>
  <c r="T217" i="12"/>
  <c r="T216" i="12"/>
  <c r="T215" i="12"/>
  <c r="S217" i="12"/>
  <c r="S216" i="12"/>
  <c r="S215" i="12"/>
  <c r="R216" i="12"/>
  <c r="Q216" i="12"/>
  <c r="P216" i="12"/>
  <c r="O216" i="12"/>
  <c r="R215" i="12"/>
  <c r="Q215" i="12"/>
  <c r="P215" i="12"/>
  <c r="O215" i="12"/>
  <c r="R214" i="12"/>
  <c r="Q214" i="12"/>
  <c r="P214" i="12"/>
  <c r="N216" i="12"/>
  <c r="M216" i="12"/>
  <c r="L216" i="12"/>
  <c r="K216" i="12"/>
  <c r="N215" i="12"/>
  <c r="M215" i="12"/>
  <c r="L215" i="12"/>
  <c r="K215" i="12"/>
  <c r="N214" i="12"/>
  <c r="M214" i="12"/>
  <c r="L214" i="12"/>
  <c r="G216" i="12"/>
  <c r="F216" i="12"/>
  <c r="E216" i="12"/>
  <c r="G215" i="12"/>
  <c r="F215" i="12"/>
  <c r="E215" i="12"/>
  <c r="G214" i="12"/>
  <c r="F214" i="12"/>
  <c r="BJ212" i="12"/>
  <c r="BJ211" i="12"/>
  <c r="BI212" i="12"/>
  <c r="BI211" i="12"/>
  <c r="BH212" i="12"/>
  <c r="BG212" i="12"/>
  <c r="BH211" i="12"/>
  <c r="BG211" i="12"/>
  <c r="BH210" i="12"/>
  <c r="BE212" i="12"/>
  <c r="BD212" i="12"/>
  <c r="BC212" i="12"/>
  <c r="BB212" i="12"/>
  <c r="BE211" i="12"/>
  <c r="BD211" i="12"/>
  <c r="BC211" i="12"/>
  <c r="BB211" i="12"/>
  <c r="BE210" i="12"/>
  <c r="BD210" i="12"/>
  <c r="BC210" i="12"/>
  <c r="BA212" i="12"/>
  <c r="AZ212" i="12"/>
  <c r="BA211" i="12"/>
  <c r="AZ211" i="12"/>
  <c r="BA210" i="12"/>
  <c r="AX213" i="12"/>
  <c r="AW213" i="12"/>
  <c r="AX212" i="12"/>
  <c r="AW212" i="12"/>
  <c r="AX211" i="12"/>
  <c r="AW211" i="12"/>
  <c r="AX210" i="12"/>
  <c r="AV212" i="12"/>
  <c r="AU212" i="12"/>
  <c r="AT212" i="12"/>
  <c r="AS212" i="12"/>
  <c r="AV211" i="12"/>
  <c r="AU211" i="12"/>
  <c r="AT211" i="12"/>
  <c r="AS211" i="12"/>
  <c r="AV210" i="12"/>
  <c r="AU210" i="12"/>
  <c r="AT210" i="12"/>
  <c r="AR212" i="12"/>
  <c r="AQ212" i="12"/>
  <c r="AP212" i="12"/>
  <c r="AO212" i="12"/>
  <c r="AR211" i="12"/>
  <c r="AQ211" i="12"/>
  <c r="AP211" i="12"/>
  <c r="AO211" i="12"/>
  <c r="AR210" i="12"/>
  <c r="AQ210" i="12"/>
  <c r="AP210" i="12"/>
  <c r="AN212" i="12"/>
  <c r="AM212" i="12"/>
  <c r="AL212" i="12"/>
  <c r="AK212" i="12"/>
  <c r="AN211" i="12"/>
  <c r="AM211" i="12"/>
  <c r="AL211" i="12"/>
  <c r="AK211" i="12"/>
  <c r="AN210" i="12"/>
  <c r="AM210" i="12"/>
  <c r="AL210" i="12"/>
  <c r="AI212" i="12"/>
  <c r="AI211" i="12"/>
  <c r="AH212" i="12"/>
  <c r="AH211" i="12"/>
  <c r="AF213" i="12"/>
  <c r="AE213" i="12"/>
  <c r="AD213" i="12"/>
  <c r="AF212" i="12"/>
  <c r="AE212" i="12"/>
  <c r="AD212" i="12"/>
  <c r="AF211" i="12"/>
  <c r="AE211" i="12"/>
  <c r="AD211" i="12"/>
  <c r="AF210" i="12"/>
  <c r="AE210" i="12"/>
  <c r="AC213" i="12"/>
  <c r="AC212" i="12"/>
  <c r="AC211" i="12"/>
  <c r="AB213" i="12"/>
  <c r="AB212" i="12"/>
  <c r="AB211" i="12"/>
  <c r="Z213" i="12"/>
  <c r="Z212" i="12"/>
  <c r="Z211" i="12"/>
  <c r="Y213" i="12"/>
  <c r="Y212" i="12"/>
  <c r="Y211" i="12"/>
  <c r="V213" i="12"/>
  <c r="V212" i="12"/>
  <c r="V211" i="12"/>
  <c r="U213" i="12"/>
  <c r="U212" i="12"/>
  <c r="U211" i="12"/>
  <c r="T213" i="12"/>
  <c r="T212" i="12"/>
  <c r="T211" i="12"/>
  <c r="S213" i="12"/>
  <c r="S212" i="12"/>
  <c r="S211" i="12"/>
  <c r="R212" i="12"/>
  <c r="Q212" i="12"/>
  <c r="P212" i="12"/>
  <c r="O212" i="12"/>
  <c r="R211" i="12"/>
  <c r="Q211" i="12"/>
  <c r="P211" i="12"/>
  <c r="O211" i="12"/>
  <c r="R210" i="12"/>
  <c r="Q210" i="12"/>
  <c r="P210" i="12"/>
  <c r="N212" i="12"/>
  <c r="M212" i="12"/>
  <c r="L212" i="12"/>
  <c r="K212" i="12"/>
  <c r="N211" i="12"/>
  <c r="M211" i="12"/>
  <c r="L211" i="12"/>
  <c r="K211" i="12"/>
  <c r="N210" i="12"/>
  <c r="M210" i="12"/>
  <c r="L210" i="12"/>
  <c r="G212" i="12"/>
  <c r="F212" i="12"/>
  <c r="E212" i="12"/>
  <c r="G211" i="12"/>
  <c r="F211" i="12"/>
  <c r="E211" i="12"/>
  <c r="G210" i="12"/>
  <c r="F210" i="12"/>
  <c r="BJ208" i="12"/>
  <c r="BJ207" i="12"/>
  <c r="BI208" i="12"/>
  <c r="BI207" i="12"/>
  <c r="BH208" i="12"/>
  <c r="BG208" i="12"/>
  <c r="BH207" i="12"/>
  <c r="BG207" i="12"/>
  <c r="BH206" i="12"/>
  <c r="BE208" i="12"/>
  <c r="BD208" i="12"/>
  <c r="BC208" i="12"/>
  <c r="BB208" i="12"/>
  <c r="BE207" i="12"/>
  <c r="BD207" i="12"/>
  <c r="BC207" i="12"/>
  <c r="BB207" i="12"/>
  <c r="BE206" i="12"/>
  <c r="BD206" i="12"/>
  <c r="BC206" i="12"/>
  <c r="BA208" i="12"/>
  <c r="AZ208" i="12"/>
  <c r="BA207" i="12"/>
  <c r="AZ207" i="12"/>
  <c r="BA206" i="12"/>
  <c r="AX209" i="12"/>
  <c r="AW209" i="12"/>
  <c r="AX208" i="12"/>
  <c r="AW208" i="12"/>
  <c r="AX207" i="12"/>
  <c r="AW207" i="12"/>
  <c r="AX206" i="12"/>
  <c r="AV208" i="12"/>
  <c r="AU208" i="12"/>
  <c r="AT208" i="12"/>
  <c r="AS208" i="12"/>
  <c r="AV207" i="12"/>
  <c r="AU207" i="12"/>
  <c r="AT207" i="12"/>
  <c r="AS207" i="12"/>
  <c r="AV206" i="12"/>
  <c r="AU206" i="12"/>
  <c r="AT206" i="12"/>
  <c r="AR208" i="12"/>
  <c r="AQ208" i="12"/>
  <c r="AP208" i="12"/>
  <c r="AO208" i="12"/>
  <c r="AR207" i="12"/>
  <c r="AQ207" i="12"/>
  <c r="AP207" i="12"/>
  <c r="AO207" i="12"/>
  <c r="AR206" i="12"/>
  <c r="AQ206" i="12"/>
  <c r="AP206" i="12"/>
  <c r="AN208" i="12"/>
  <c r="AM208" i="12"/>
  <c r="AL208" i="12"/>
  <c r="AK208" i="12"/>
  <c r="AN207" i="12"/>
  <c r="AM207" i="12"/>
  <c r="AL207" i="12"/>
  <c r="AK207" i="12"/>
  <c r="AN206" i="12"/>
  <c r="AM206" i="12"/>
  <c r="AL206" i="12"/>
  <c r="AI208" i="12"/>
  <c r="AI207" i="12"/>
  <c r="AH208" i="12"/>
  <c r="AH207" i="12"/>
  <c r="AF209" i="12"/>
  <c r="AE209" i="12"/>
  <c r="AD209" i="12"/>
  <c r="AF208" i="12"/>
  <c r="AE208" i="12"/>
  <c r="AD208" i="12"/>
  <c r="AF207" i="12"/>
  <c r="AE207" i="12"/>
  <c r="AD207" i="12"/>
  <c r="AF206" i="12"/>
  <c r="AE206" i="12"/>
  <c r="AC209" i="12"/>
  <c r="AC208" i="12"/>
  <c r="AC207" i="12"/>
  <c r="AB209" i="12"/>
  <c r="AB208" i="12"/>
  <c r="AB207" i="12"/>
  <c r="Z209" i="12"/>
  <c r="Z208" i="12"/>
  <c r="Z207" i="12"/>
  <c r="Y209" i="12"/>
  <c r="Y208" i="12"/>
  <c r="Y207" i="12"/>
  <c r="V209" i="12"/>
  <c r="V208" i="12"/>
  <c r="V207" i="12"/>
  <c r="U209" i="12"/>
  <c r="U208" i="12"/>
  <c r="U207" i="12"/>
  <c r="T209" i="12"/>
  <c r="T208" i="12"/>
  <c r="T207" i="12"/>
  <c r="S209" i="12"/>
  <c r="S208" i="12"/>
  <c r="S207" i="12"/>
  <c r="R208" i="12"/>
  <c r="Q208" i="12"/>
  <c r="P208" i="12"/>
  <c r="O208" i="12"/>
  <c r="R207" i="12"/>
  <c r="Q207" i="12"/>
  <c r="P207" i="12"/>
  <c r="O207" i="12"/>
  <c r="R206" i="12"/>
  <c r="Q206" i="12"/>
  <c r="P206" i="12"/>
  <c r="N208" i="12"/>
  <c r="M208" i="12"/>
  <c r="L208" i="12"/>
  <c r="K208" i="12"/>
  <c r="N207" i="12"/>
  <c r="M207" i="12"/>
  <c r="L207" i="12"/>
  <c r="K207" i="12"/>
  <c r="N206" i="12"/>
  <c r="M206" i="12"/>
  <c r="L206" i="12"/>
  <c r="G208" i="12"/>
  <c r="F208" i="12"/>
  <c r="E208" i="12"/>
  <c r="G207" i="12"/>
  <c r="F207" i="12"/>
  <c r="E207" i="12"/>
  <c r="G206" i="12"/>
  <c r="F206" i="12"/>
  <c r="BJ204" i="12"/>
  <c r="BJ203" i="12"/>
  <c r="BI204" i="12"/>
  <c r="BI203" i="12"/>
  <c r="BH204" i="12"/>
  <c r="BG204" i="12"/>
  <c r="BH203" i="12"/>
  <c r="BG203" i="12"/>
  <c r="BH202" i="12"/>
  <c r="BE204" i="12"/>
  <c r="BD204" i="12"/>
  <c r="BC204" i="12"/>
  <c r="BB204" i="12"/>
  <c r="BE203" i="12"/>
  <c r="BD203" i="12"/>
  <c r="BC203" i="12"/>
  <c r="BB203" i="12"/>
  <c r="BE202" i="12"/>
  <c r="BD202" i="12"/>
  <c r="BC202" i="12"/>
  <c r="BA204" i="12"/>
  <c r="AZ204" i="12"/>
  <c r="BA203" i="12"/>
  <c r="AZ203" i="12"/>
  <c r="BA202" i="12"/>
  <c r="AX205" i="12"/>
  <c r="AW205" i="12"/>
  <c r="AX204" i="12"/>
  <c r="AW204" i="12"/>
  <c r="AX203" i="12"/>
  <c r="AW203" i="12"/>
  <c r="AX202" i="12"/>
  <c r="AV204" i="12"/>
  <c r="AU204" i="12"/>
  <c r="AT204" i="12"/>
  <c r="AS204" i="12"/>
  <c r="AV203" i="12"/>
  <c r="AU203" i="12"/>
  <c r="AT203" i="12"/>
  <c r="AS203" i="12"/>
  <c r="AV202" i="12"/>
  <c r="AU202" i="12"/>
  <c r="AT202" i="12"/>
  <c r="AR204" i="12"/>
  <c r="AQ204" i="12"/>
  <c r="AP204" i="12"/>
  <c r="AO204" i="12"/>
  <c r="AR203" i="12"/>
  <c r="AQ203" i="12"/>
  <c r="AP203" i="12"/>
  <c r="AO203" i="12"/>
  <c r="AR202" i="12"/>
  <c r="AQ202" i="12"/>
  <c r="AP202" i="12"/>
  <c r="AN204" i="12"/>
  <c r="AM204" i="12"/>
  <c r="AL204" i="12"/>
  <c r="AK204" i="12"/>
  <c r="AN203" i="12"/>
  <c r="AM203" i="12"/>
  <c r="AL203" i="12"/>
  <c r="AK203" i="12"/>
  <c r="AN202" i="12"/>
  <c r="AM202" i="12"/>
  <c r="AL202" i="12"/>
  <c r="AI204" i="12"/>
  <c r="AI203" i="12"/>
  <c r="AH204" i="12"/>
  <c r="AH203" i="12"/>
  <c r="AF205" i="12"/>
  <c r="AE205" i="12"/>
  <c r="AD205" i="12"/>
  <c r="AF204" i="12"/>
  <c r="AE204" i="12"/>
  <c r="AD204" i="12"/>
  <c r="AF203" i="12"/>
  <c r="AE203" i="12"/>
  <c r="AD203" i="12"/>
  <c r="AF202" i="12"/>
  <c r="AE202" i="12"/>
  <c r="AC205" i="12"/>
  <c r="AC204" i="12"/>
  <c r="AC203" i="12"/>
  <c r="AB205" i="12"/>
  <c r="AB204" i="12"/>
  <c r="AB203" i="12"/>
  <c r="Z205" i="12"/>
  <c r="Z204" i="12"/>
  <c r="Z203" i="12"/>
  <c r="Y205" i="12"/>
  <c r="Y204" i="12"/>
  <c r="Y203" i="12"/>
  <c r="V205" i="12"/>
  <c r="V204" i="12"/>
  <c r="V203" i="12"/>
  <c r="U205" i="12"/>
  <c r="U204" i="12"/>
  <c r="U203" i="12"/>
  <c r="T205" i="12"/>
  <c r="T204" i="12"/>
  <c r="T203" i="12"/>
  <c r="S205" i="12"/>
  <c r="S204" i="12"/>
  <c r="S203" i="12"/>
  <c r="R204" i="12"/>
  <c r="Q204" i="12"/>
  <c r="P204" i="12"/>
  <c r="O204" i="12"/>
  <c r="R203" i="12"/>
  <c r="Q203" i="12"/>
  <c r="P203" i="12"/>
  <c r="O203" i="12"/>
  <c r="R202" i="12"/>
  <c r="Q202" i="12"/>
  <c r="P202" i="12"/>
  <c r="N204" i="12"/>
  <c r="M204" i="12"/>
  <c r="L204" i="12"/>
  <c r="K204" i="12"/>
  <c r="N203" i="12"/>
  <c r="M203" i="12"/>
  <c r="L203" i="12"/>
  <c r="K203" i="12"/>
  <c r="N202" i="12"/>
  <c r="M202" i="12"/>
  <c r="L202" i="12"/>
  <c r="G204" i="12"/>
  <c r="F204" i="12"/>
  <c r="E204" i="12"/>
  <c r="G203" i="12"/>
  <c r="F203" i="12"/>
  <c r="E203" i="12"/>
  <c r="G202" i="12"/>
  <c r="F202" i="12"/>
  <c r="BJ200" i="12"/>
  <c r="BJ199" i="12"/>
  <c r="BI200" i="12"/>
  <c r="BI199" i="12"/>
  <c r="BH200" i="12"/>
  <c r="BG200" i="12"/>
  <c r="BH199" i="12"/>
  <c r="BG199" i="12"/>
  <c r="BH198" i="12"/>
  <c r="BE200" i="12"/>
  <c r="BD200" i="12"/>
  <c r="BC200" i="12"/>
  <c r="BB200" i="12"/>
  <c r="BE199" i="12"/>
  <c r="BD199" i="12"/>
  <c r="BC199" i="12"/>
  <c r="BB199" i="12"/>
  <c r="BE198" i="12"/>
  <c r="BD198" i="12"/>
  <c r="BC198" i="12"/>
  <c r="BA200" i="12"/>
  <c r="AZ200" i="12"/>
  <c r="BA199" i="12"/>
  <c r="AZ199" i="12"/>
  <c r="BA198" i="12"/>
  <c r="AX201" i="12"/>
  <c r="AW201" i="12"/>
  <c r="AX200" i="12"/>
  <c r="AW200" i="12"/>
  <c r="AX199" i="12"/>
  <c r="AW199" i="12"/>
  <c r="AX198" i="12"/>
  <c r="AV200" i="12"/>
  <c r="AU200" i="12"/>
  <c r="AT200" i="12"/>
  <c r="AS200" i="12"/>
  <c r="AV199" i="12"/>
  <c r="AU199" i="12"/>
  <c r="AT199" i="12"/>
  <c r="AS199" i="12"/>
  <c r="AV198" i="12"/>
  <c r="AU198" i="12"/>
  <c r="AT198" i="12"/>
  <c r="AR200" i="12"/>
  <c r="AQ200" i="12"/>
  <c r="AP200" i="12"/>
  <c r="AO200" i="12"/>
  <c r="AR199" i="12"/>
  <c r="AQ199" i="12"/>
  <c r="AP199" i="12"/>
  <c r="AO199" i="12"/>
  <c r="AR198" i="12"/>
  <c r="AQ198" i="12"/>
  <c r="AP198" i="12"/>
  <c r="AN200" i="12"/>
  <c r="AM200" i="12"/>
  <c r="AL200" i="12"/>
  <c r="AK200" i="12"/>
  <c r="AN199" i="12"/>
  <c r="AM199" i="12"/>
  <c r="AL199" i="12"/>
  <c r="AK199" i="12"/>
  <c r="AN198" i="12"/>
  <c r="AM198" i="12"/>
  <c r="AL198" i="12"/>
  <c r="AI200" i="12"/>
  <c r="AI199" i="12"/>
  <c r="AH200" i="12"/>
  <c r="AH199" i="12"/>
  <c r="AF201" i="12"/>
  <c r="AE201" i="12"/>
  <c r="AD201" i="12"/>
  <c r="AF200" i="12"/>
  <c r="AE200" i="12"/>
  <c r="AD200" i="12"/>
  <c r="AF199" i="12"/>
  <c r="AE199" i="12"/>
  <c r="AD199" i="12"/>
  <c r="AF198" i="12"/>
  <c r="AE198" i="12"/>
  <c r="AC201" i="12"/>
  <c r="AC200" i="12"/>
  <c r="AC199" i="12"/>
  <c r="AB201" i="12"/>
  <c r="AB200" i="12"/>
  <c r="AB199" i="12"/>
  <c r="Z201" i="12"/>
  <c r="Z200" i="12"/>
  <c r="Z199" i="12"/>
  <c r="Y201" i="12"/>
  <c r="Y200" i="12"/>
  <c r="Y199" i="12"/>
  <c r="V201" i="12"/>
  <c r="V200" i="12"/>
  <c r="V199" i="12"/>
  <c r="U201" i="12"/>
  <c r="U200" i="12"/>
  <c r="U199" i="12"/>
  <c r="T201" i="12"/>
  <c r="T200" i="12"/>
  <c r="T199" i="12"/>
  <c r="S201" i="12"/>
  <c r="S200" i="12"/>
  <c r="S199" i="12"/>
  <c r="R200" i="12"/>
  <c r="Q200" i="12"/>
  <c r="P200" i="12"/>
  <c r="O200" i="12"/>
  <c r="R199" i="12"/>
  <c r="Q199" i="12"/>
  <c r="P199" i="12"/>
  <c r="O199" i="12"/>
  <c r="R198" i="12"/>
  <c r="Q198" i="12"/>
  <c r="P198" i="12"/>
  <c r="N200" i="12"/>
  <c r="M200" i="12"/>
  <c r="L200" i="12"/>
  <c r="K200" i="12"/>
  <c r="N199" i="12"/>
  <c r="M199" i="12"/>
  <c r="L199" i="12"/>
  <c r="K199" i="12"/>
  <c r="N198" i="12"/>
  <c r="M198" i="12"/>
  <c r="L198" i="12"/>
  <c r="G200" i="12"/>
  <c r="F200" i="12"/>
  <c r="E200" i="12"/>
  <c r="G199" i="12"/>
  <c r="F199" i="12"/>
  <c r="E199" i="12"/>
  <c r="G198" i="12"/>
  <c r="F198" i="12"/>
  <c r="BJ196" i="12"/>
  <c r="BJ195" i="12"/>
  <c r="BI196" i="12"/>
  <c r="BI195" i="12"/>
  <c r="BH196" i="12"/>
  <c r="BG196" i="12"/>
  <c r="BH195" i="12"/>
  <c r="BG195" i="12"/>
  <c r="BH194" i="12"/>
  <c r="BE196" i="12"/>
  <c r="BD196" i="12"/>
  <c r="BC196" i="12"/>
  <c r="BB196" i="12"/>
  <c r="BE195" i="12"/>
  <c r="BD195" i="12"/>
  <c r="BC195" i="12"/>
  <c r="BB195" i="12"/>
  <c r="BE194" i="12"/>
  <c r="BD194" i="12"/>
  <c r="BC194" i="12"/>
  <c r="BA196" i="12"/>
  <c r="AZ196" i="12"/>
  <c r="BA195" i="12"/>
  <c r="AZ195" i="12"/>
  <c r="BA194" i="12"/>
  <c r="AX197" i="12"/>
  <c r="AW197" i="12"/>
  <c r="AX196" i="12"/>
  <c r="AW196" i="12"/>
  <c r="AX195" i="12"/>
  <c r="AW195" i="12"/>
  <c r="AX194" i="12"/>
  <c r="AV196" i="12"/>
  <c r="AU196" i="12"/>
  <c r="AT196" i="12"/>
  <c r="AS196" i="12"/>
  <c r="AV195" i="12"/>
  <c r="AU195" i="12"/>
  <c r="AT195" i="12"/>
  <c r="AS195" i="12"/>
  <c r="AV194" i="12"/>
  <c r="AU194" i="12"/>
  <c r="AT194" i="12"/>
  <c r="AR196" i="12"/>
  <c r="AQ196" i="12"/>
  <c r="AP196" i="12"/>
  <c r="AO196" i="12"/>
  <c r="AR195" i="12"/>
  <c r="AQ195" i="12"/>
  <c r="AP195" i="12"/>
  <c r="AO195" i="12"/>
  <c r="AR194" i="12"/>
  <c r="AQ194" i="12"/>
  <c r="AP194" i="12"/>
  <c r="AN196" i="12"/>
  <c r="AM196" i="12"/>
  <c r="AL196" i="12"/>
  <c r="AK196" i="12"/>
  <c r="AN195" i="12"/>
  <c r="AM195" i="12"/>
  <c r="AL195" i="12"/>
  <c r="AK195" i="12"/>
  <c r="AN194" i="12"/>
  <c r="AM194" i="12"/>
  <c r="AL194" i="12"/>
  <c r="AI196" i="12"/>
  <c r="AI195" i="12"/>
  <c r="AH196" i="12"/>
  <c r="AH195" i="12"/>
  <c r="AF197" i="12"/>
  <c r="AE197" i="12"/>
  <c r="AD197" i="12"/>
  <c r="AF196" i="12"/>
  <c r="AE196" i="12"/>
  <c r="AD196" i="12"/>
  <c r="AF195" i="12"/>
  <c r="AE195" i="12"/>
  <c r="AD195" i="12"/>
  <c r="AF194" i="12"/>
  <c r="AE194" i="12"/>
  <c r="AC197" i="12"/>
  <c r="AC196" i="12"/>
  <c r="AC195" i="12"/>
  <c r="AB197" i="12"/>
  <c r="AB196" i="12"/>
  <c r="AB195" i="12"/>
  <c r="Z197" i="12"/>
  <c r="Z196" i="12"/>
  <c r="Z195" i="12"/>
  <c r="Y197" i="12"/>
  <c r="Y196" i="12"/>
  <c r="Y195" i="12"/>
  <c r="V197" i="12"/>
  <c r="V196" i="12"/>
  <c r="V195" i="12"/>
  <c r="U197" i="12"/>
  <c r="U196" i="12"/>
  <c r="U195" i="12"/>
  <c r="T197" i="12"/>
  <c r="T196" i="12"/>
  <c r="T195" i="12"/>
  <c r="S197" i="12"/>
  <c r="S196" i="12"/>
  <c r="S195" i="12"/>
  <c r="R196" i="12"/>
  <c r="Q196" i="12"/>
  <c r="P196" i="12"/>
  <c r="O196" i="12"/>
  <c r="R195" i="12"/>
  <c r="Q195" i="12"/>
  <c r="P195" i="12"/>
  <c r="O195" i="12"/>
  <c r="R194" i="12"/>
  <c r="Q194" i="12"/>
  <c r="P194" i="12"/>
  <c r="N196" i="12"/>
  <c r="M196" i="12"/>
  <c r="L196" i="12"/>
  <c r="K196" i="12"/>
  <c r="N195" i="12"/>
  <c r="M195" i="12"/>
  <c r="L195" i="12"/>
  <c r="K195" i="12"/>
  <c r="N194" i="12"/>
  <c r="M194" i="12"/>
  <c r="L194" i="12"/>
  <c r="G196" i="12"/>
  <c r="F196" i="12"/>
  <c r="E196" i="12"/>
  <c r="G195" i="12"/>
  <c r="F195" i="12"/>
  <c r="E195" i="12"/>
  <c r="G194" i="12"/>
  <c r="F194" i="12"/>
  <c r="BJ192" i="12"/>
  <c r="BJ191" i="12"/>
  <c r="BI192" i="12"/>
  <c r="BI191" i="12"/>
  <c r="BH192" i="12"/>
  <c r="BG192" i="12"/>
  <c r="BH191" i="12"/>
  <c r="BG191" i="12"/>
  <c r="BH190" i="12"/>
  <c r="BE192" i="12"/>
  <c r="BD192" i="12"/>
  <c r="BC192" i="12"/>
  <c r="BB192" i="12"/>
  <c r="BE191" i="12"/>
  <c r="BD191" i="12"/>
  <c r="BC191" i="12"/>
  <c r="BB191" i="12"/>
  <c r="BE190" i="12"/>
  <c r="BD190" i="12"/>
  <c r="BC190" i="12"/>
  <c r="BA192" i="12"/>
  <c r="AZ192" i="12"/>
  <c r="BA191" i="12"/>
  <c r="AZ191" i="12"/>
  <c r="BA190" i="12"/>
  <c r="AX193" i="12"/>
  <c r="AW193" i="12"/>
  <c r="AX192" i="12"/>
  <c r="AW192" i="12"/>
  <c r="AX191" i="12"/>
  <c r="AW191" i="12"/>
  <c r="AX190" i="12"/>
  <c r="AV192" i="12"/>
  <c r="AU192" i="12"/>
  <c r="AT192" i="12"/>
  <c r="AS192" i="12"/>
  <c r="AV191" i="12"/>
  <c r="AU191" i="12"/>
  <c r="AT191" i="12"/>
  <c r="AS191" i="12"/>
  <c r="AV190" i="12"/>
  <c r="AU190" i="12"/>
  <c r="AT190" i="12"/>
  <c r="AR192" i="12"/>
  <c r="AQ192" i="12"/>
  <c r="AP192" i="12"/>
  <c r="AO192" i="12"/>
  <c r="AR191" i="12"/>
  <c r="AQ191" i="12"/>
  <c r="AP191" i="12"/>
  <c r="AO191" i="12"/>
  <c r="AR190" i="12"/>
  <c r="AQ190" i="12"/>
  <c r="AP190" i="12"/>
  <c r="AN192" i="12"/>
  <c r="AM192" i="12"/>
  <c r="AL192" i="12"/>
  <c r="AK192" i="12"/>
  <c r="AN191" i="12"/>
  <c r="AM191" i="12"/>
  <c r="AL191" i="12"/>
  <c r="AK191" i="12"/>
  <c r="AN190" i="12"/>
  <c r="AM190" i="12"/>
  <c r="AL190" i="12"/>
  <c r="AI192" i="12"/>
  <c r="AI191" i="12"/>
  <c r="AH192" i="12"/>
  <c r="AH191" i="12"/>
  <c r="AF193" i="12"/>
  <c r="AE193" i="12"/>
  <c r="AD193" i="12"/>
  <c r="AF192" i="12"/>
  <c r="AE192" i="12"/>
  <c r="AD192" i="12"/>
  <c r="AF191" i="12"/>
  <c r="AE191" i="12"/>
  <c r="AD191" i="12"/>
  <c r="AF190" i="12"/>
  <c r="AE190" i="12"/>
  <c r="AC193" i="12"/>
  <c r="AC192" i="12"/>
  <c r="AC191" i="12"/>
  <c r="AB193" i="12"/>
  <c r="AB192" i="12"/>
  <c r="AB191" i="12"/>
  <c r="Z193" i="12"/>
  <c r="Z192" i="12"/>
  <c r="Z191" i="12"/>
  <c r="Y193" i="12"/>
  <c r="Y192" i="12"/>
  <c r="Y191" i="12"/>
  <c r="V193" i="12"/>
  <c r="V192" i="12"/>
  <c r="V191" i="12"/>
  <c r="U193" i="12"/>
  <c r="U192" i="12"/>
  <c r="U191" i="12"/>
  <c r="T193" i="12"/>
  <c r="T192" i="12"/>
  <c r="T191" i="12"/>
  <c r="S193" i="12"/>
  <c r="S192" i="12"/>
  <c r="S191" i="12"/>
  <c r="R192" i="12"/>
  <c r="Q192" i="12"/>
  <c r="P192" i="12"/>
  <c r="O192" i="12"/>
  <c r="R191" i="12"/>
  <c r="Q191" i="12"/>
  <c r="P191" i="12"/>
  <c r="O191" i="12"/>
  <c r="R190" i="12"/>
  <c r="Q190" i="12"/>
  <c r="P190" i="12"/>
  <c r="N192" i="12"/>
  <c r="M192" i="12"/>
  <c r="L192" i="12"/>
  <c r="K192" i="12"/>
  <c r="N191" i="12"/>
  <c r="M191" i="12"/>
  <c r="L191" i="12"/>
  <c r="K191" i="12"/>
  <c r="N190" i="12"/>
  <c r="M190" i="12"/>
  <c r="L190" i="12"/>
  <c r="G192" i="12"/>
  <c r="F192" i="12"/>
  <c r="E192" i="12"/>
  <c r="G191" i="12"/>
  <c r="F191" i="12"/>
  <c r="E191" i="12"/>
  <c r="G190" i="12"/>
  <c r="F190" i="12"/>
  <c r="BJ188" i="12"/>
  <c r="BJ187" i="12"/>
  <c r="BI188" i="12"/>
  <c r="BI187" i="12"/>
  <c r="BH188" i="12"/>
  <c r="BG188" i="12"/>
  <c r="BH187" i="12"/>
  <c r="BG187" i="12"/>
  <c r="BH186" i="12"/>
  <c r="BE188" i="12"/>
  <c r="BD188" i="12"/>
  <c r="BC188" i="12"/>
  <c r="BB188" i="12"/>
  <c r="BE187" i="12"/>
  <c r="BD187" i="12"/>
  <c r="BC187" i="12"/>
  <c r="BB187" i="12"/>
  <c r="BE186" i="12"/>
  <c r="BD186" i="12"/>
  <c r="BC186" i="12"/>
  <c r="BA188" i="12"/>
  <c r="AZ188" i="12"/>
  <c r="BA187" i="12"/>
  <c r="AZ187" i="12"/>
  <c r="BA186" i="12"/>
  <c r="AX189" i="12"/>
  <c r="AW189" i="12"/>
  <c r="AX188" i="12"/>
  <c r="AW188" i="12"/>
  <c r="AX187" i="12"/>
  <c r="AW187" i="12"/>
  <c r="AX186" i="12"/>
  <c r="AV188" i="12"/>
  <c r="AU188" i="12"/>
  <c r="AT188" i="12"/>
  <c r="AS188" i="12"/>
  <c r="AV187" i="12"/>
  <c r="AU187" i="12"/>
  <c r="AT187" i="12"/>
  <c r="AS187" i="12"/>
  <c r="AV186" i="12"/>
  <c r="AU186" i="12"/>
  <c r="AT186" i="12"/>
  <c r="AR188" i="12"/>
  <c r="AQ188" i="12"/>
  <c r="AP188" i="12"/>
  <c r="AO188" i="12"/>
  <c r="AR187" i="12"/>
  <c r="AQ187" i="12"/>
  <c r="AP187" i="12"/>
  <c r="AO187" i="12"/>
  <c r="AR186" i="12"/>
  <c r="AQ186" i="12"/>
  <c r="AP186" i="12"/>
  <c r="AN188" i="12"/>
  <c r="AM188" i="12"/>
  <c r="AL188" i="12"/>
  <c r="AK188" i="12"/>
  <c r="AN187" i="12"/>
  <c r="AM187" i="12"/>
  <c r="AL187" i="12"/>
  <c r="AK187" i="12"/>
  <c r="AN186" i="12"/>
  <c r="AM186" i="12"/>
  <c r="AL186" i="12"/>
  <c r="AI188" i="12"/>
  <c r="AI187" i="12"/>
  <c r="AH188" i="12"/>
  <c r="AH187" i="12"/>
  <c r="AF189" i="12"/>
  <c r="AE189" i="12"/>
  <c r="AD189" i="12"/>
  <c r="AF188" i="12"/>
  <c r="AE188" i="12"/>
  <c r="AD188" i="12"/>
  <c r="AF187" i="12"/>
  <c r="AE187" i="12"/>
  <c r="AD187" i="12"/>
  <c r="AF186" i="12"/>
  <c r="AE186" i="12"/>
  <c r="AC189" i="12"/>
  <c r="AC188" i="12"/>
  <c r="AC187" i="12"/>
  <c r="AB189" i="12"/>
  <c r="AB188" i="12"/>
  <c r="AB187" i="12"/>
  <c r="Z189" i="12"/>
  <c r="Z188" i="12"/>
  <c r="Z187" i="12"/>
  <c r="Y189" i="12"/>
  <c r="Y188" i="12"/>
  <c r="Y187" i="12"/>
  <c r="V189" i="12"/>
  <c r="V188" i="12"/>
  <c r="V187" i="12"/>
  <c r="U189" i="12"/>
  <c r="U188" i="12"/>
  <c r="U187" i="12"/>
  <c r="T189" i="12"/>
  <c r="T188" i="12"/>
  <c r="T187" i="12"/>
  <c r="S189" i="12"/>
  <c r="S188" i="12"/>
  <c r="S187" i="12"/>
  <c r="R188" i="12"/>
  <c r="Q188" i="12"/>
  <c r="P188" i="12"/>
  <c r="O188" i="12"/>
  <c r="R187" i="12"/>
  <c r="Q187" i="12"/>
  <c r="P187" i="12"/>
  <c r="O187" i="12"/>
  <c r="R186" i="12"/>
  <c r="Q186" i="12"/>
  <c r="P186" i="12"/>
  <c r="N188" i="12"/>
  <c r="M188" i="12"/>
  <c r="L188" i="12"/>
  <c r="K188" i="12"/>
  <c r="N187" i="12"/>
  <c r="M187" i="12"/>
  <c r="L187" i="12"/>
  <c r="K187" i="12"/>
  <c r="N186" i="12"/>
  <c r="M186" i="12"/>
  <c r="L186" i="12"/>
  <c r="G188" i="12"/>
  <c r="F188" i="12"/>
  <c r="E188" i="12"/>
  <c r="G187" i="12"/>
  <c r="F187" i="12"/>
  <c r="E187" i="12"/>
  <c r="G186" i="12"/>
  <c r="F186" i="12"/>
  <c r="BJ184" i="12"/>
  <c r="BJ183" i="12"/>
  <c r="BI184" i="12"/>
  <c r="BI183" i="12"/>
  <c r="BH184" i="12"/>
  <c r="BG184" i="12"/>
  <c r="BH183" i="12"/>
  <c r="BG183" i="12"/>
  <c r="BH182" i="12"/>
  <c r="BE184" i="12"/>
  <c r="BD184" i="12"/>
  <c r="BC184" i="12"/>
  <c r="BB184" i="12"/>
  <c r="BE183" i="12"/>
  <c r="BD183" i="12"/>
  <c r="BC183" i="12"/>
  <c r="BB183" i="12"/>
  <c r="BE182" i="12"/>
  <c r="BD182" i="12"/>
  <c r="BC182" i="12"/>
  <c r="BA184" i="12"/>
  <c r="AZ184" i="12"/>
  <c r="BA183" i="12"/>
  <c r="AZ183" i="12"/>
  <c r="BA182" i="12"/>
  <c r="AX185" i="12"/>
  <c r="AW185" i="12"/>
  <c r="AX184" i="12"/>
  <c r="AW184" i="12"/>
  <c r="AX183" i="12"/>
  <c r="AW183" i="12"/>
  <c r="AX182" i="12"/>
  <c r="AV184" i="12"/>
  <c r="AU184" i="12"/>
  <c r="AT184" i="12"/>
  <c r="AS184" i="12"/>
  <c r="AV183" i="12"/>
  <c r="AU183" i="12"/>
  <c r="AT183" i="12"/>
  <c r="AS183" i="12"/>
  <c r="AV182" i="12"/>
  <c r="AU182" i="12"/>
  <c r="AT182" i="12"/>
  <c r="AR184" i="12"/>
  <c r="AQ184" i="12"/>
  <c r="AP184" i="12"/>
  <c r="AO184" i="12"/>
  <c r="AR183" i="12"/>
  <c r="AQ183" i="12"/>
  <c r="AP183" i="12"/>
  <c r="AO183" i="12"/>
  <c r="AR182" i="12"/>
  <c r="AQ182" i="12"/>
  <c r="AP182" i="12"/>
  <c r="AN184" i="12"/>
  <c r="AM184" i="12"/>
  <c r="AL184" i="12"/>
  <c r="AK184" i="12"/>
  <c r="AN183" i="12"/>
  <c r="AM183" i="12"/>
  <c r="AL183" i="12"/>
  <c r="AK183" i="12"/>
  <c r="AN182" i="12"/>
  <c r="AM182" i="12"/>
  <c r="AL182" i="12"/>
  <c r="AI184" i="12"/>
  <c r="AI183" i="12"/>
  <c r="AH184" i="12"/>
  <c r="AH183" i="12"/>
  <c r="AF185" i="12"/>
  <c r="AE185" i="12"/>
  <c r="AD185" i="12"/>
  <c r="AF184" i="12"/>
  <c r="AE184" i="12"/>
  <c r="AD184" i="12"/>
  <c r="AF183" i="12"/>
  <c r="AE183" i="12"/>
  <c r="AD183" i="12"/>
  <c r="AF182" i="12"/>
  <c r="AE182" i="12"/>
  <c r="AC185" i="12"/>
  <c r="AC184" i="12"/>
  <c r="AC183" i="12"/>
  <c r="AB185" i="12"/>
  <c r="AB184" i="12"/>
  <c r="AB183" i="12"/>
  <c r="Z185" i="12"/>
  <c r="Z184" i="12"/>
  <c r="Z183" i="12"/>
  <c r="Y185" i="12"/>
  <c r="Y184" i="12"/>
  <c r="Y183" i="12"/>
  <c r="V185" i="12"/>
  <c r="V184" i="12"/>
  <c r="V183" i="12"/>
  <c r="U185" i="12"/>
  <c r="U184" i="12"/>
  <c r="U183" i="12"/>
  <c r="T185" i="12"/>
  <c r="T184" i="12"/>
  <c r="T183" i="12"/>
  <c r="S185" i="12"/>
  <c r="S184" i="12"/>
  <c r="S183" i="12"/>
  <c r="R184" i="12"/>
  <c r="Q184" i="12"/>
  <c r="P184" i="12"/>
  <c r="O184" i="12"/>
  <c r="R183" i="12"/>
  <c r="Q183" i="12"/>
  <c r="P183" i="12"/>
  <c r="O183" i="12"/>
  <c r="R182" i="12"/>
  <c r="Q182" i="12"/>
  <c r="P182" i="12"/>
  <c r="N184" i="12"/>
  <c r="M184" i="12"/>
  <c r="L184" i="12"/>
  <c r="K184" i="12"/>
  <c r="N183" i="12"/>
  <c r="M183" i="12"/>
  <c r="L183" i="12"/>
  <c r="K183" i="12"/>
  <c r="N182" i="12"/>
  <c r="M182" i="12"/>
  <c r="L182" i="12"/>
  <c r="G184" i="12"/>
  <c r="F184" i="12"/>
  <c r="E184" i="12"/>
  <c r="G183" i="12"/>
  <c r="F183" i="12"/>
  <c r="E183" i="12"/>
  <c r="G182" i="12"/>
  <c r="F182" i="12"/>
  <c r="BJ180" i="12"/>
  <c r="BJ179" i="12"/>
  <c r="BI180" i="12"/>
  <c r="BI179" i="12"/>
  <c r="BH180" i="12"/>
  <c r="BG180" i="12"/>
  <c r="BH179" i="12"/>
  <c r="BG179" i="12"/>
  <c r="BH178" i="12"/>
  <c r="BE180" i="12"/>
  <c r="BD180" i="12"/>
  <c r="BC180" i="12"/>
  <c r="BB180" i="12"/>
  <c r="BE179" i="12"/>
  <c r="BD179" i="12"/>
  <c r="BC179" i="12"/>
  <c r="BB179" i="12"/>
  <c r="BE178" i="12"/>
  <c r="BD178" i="12"/>
  <c r="BC178" i="12"/>
  <c r="BA180" i="12"/>
  <c r="AZ180" i="12"/>
  <c r="BA179" i="12"/>
  <c r="AZ179" i="12"/>
  <c r="BA178" i="12"/>
  <c r="AX181" i="12"/>
  <c r="AW181" i="12"/>
  <c r="AX180" i="12"/>
  <c r="AW180" i="12"/>
  <c r="AX179" i="12"/>
  <c r="AW179" i="12"/>
  <c r="AX178" i="12"/>
  <c r="AV180" i="12"/>
  <c r="AU180" i="12"/>
  <c r="AT180" i="12"/>
  <c r="AS180" i="12"/>
  <c r="AV179" i="12"/>
  <c r="AU179" i="12"/>
  <c r="AT179" i="12"/>
  <c r="AS179" i="12"/>
  <c r="AV178" i="12"/>
  <c r="AU178" i="12"/>
  <c r="AT178" i="12"/>
  <c r="AR180" i="12"/>
  <c r="AQ180" i="12"/>
  <c r="AP180" i="12"/>
  <c r="AO180" i="12"/>
  <c r="AR179" i="12"/>
  <c r="AQ179" i="12"/>
  <c r="AP179" i="12"/>
  <c r="AO179" i="12"/>
  <c r="AR178" i="12"/>
  <c r="AQ178" i="12"/>
  <c r="AP178" i="12"/>
  <c r="AN180" i="12"/>
  <c r="AM180" i="12"/>
  <c r="AL180" i="12"/>
  <c r="AK180" i="12"/>
  <c r="AN179" i="12"/>
  <c r="AM179" i="12"/>
  <c r="AL179" i="12"/>
  <c r="AK179" i="12"/>
  <c r="AN178" i="12"/>
  <c r="AM178" i="12"/>
  <c r="AL178" i="12"/>
  <c r="AI180" i="12"/>
  <c r="AI179" i="12"/>
  <c r="AH180" i="12"/>
  <c r="AH179" i="12"/>
  <c r="AF181" i="12"/>
  <c r="AE181" i="12"/>
  <c r="AD181" i="12"/>
  <c r="AF180" i="12"/>
  <c r="AE180" i="12"/>
  <c r="AD180" i="12"/>
  <c r="AF179" i="12"/>
  <c r="AE179" i="12"/>
  <c r="AD179" i="12"/>
  <c r="AF178" i="12"/>
  <c r="AE178" i="12"/>
  <c r="AC181" i="12"/>
  <c r="AC180" i="12"/>
  <c r="AC179" i="12"/>
  <c r="AB181" i="12"/>
  <c r="AB180" i="12"/>
  <c r="AB179" i="12"/>
  <c r="Z181" i="12"/>
  <c r="Z180" i="12"/>
  <c r="Z179" i="12"/>
  <c r="Y181" i="12"/>
  <c r="Y180" i="12"/>
  <c r="Y179" i="12"/>
  <c r="V181" i="12"/>
  <c r="V180" i="12"/>
  <c r="V179" i="12"/>
  <c r="U181" i="12"/>
  <c r="U180" i="12"/>
  <c r="U179" i="12"/>
  <c r="T181" i="12"/>
  <c r="T180" i="12"/>
  <c r="T179" i="12"/>
  <c r="S181" i="12"/>
  <c r="S180" i="12"/>
  <c r="S179" i="12"/>
  <c r="R180" i="12"/>
  <c r="Q180" i="12"/>
  <c r="P180" i="12"/>
  <c r="O180" i="12"/>
  <c r="R179" i="12"/>
  <c r="Q179" i="12"/>
  <c r="P179" i="12"/>
  <c r="O179" i="12"/>
  <c r="R178" i="12"/>
  <c r="Q178" i="12"/>
  <c r="P178" i="12"/>
  <c r="N180" i="12"/>
  <c r="M180" i="12"/>
  <c r="L180" i="12"/>
  <c r="K180" i="12"/>
  <c r="N179" i="12"/>
  <c r="M179" i="12"/>
  <c r="L179" i="12"/>
  <c r="K179" i="12"/>
  <c r="N178" i="12"/>
  <c r="M178" i="12"/>
  <c r="L178" i="12"/>
  <c r="G180" i="12"/>
  <c r="F180" i="12"/>
  <c r="E180" i="12"/>
  <c r="G179" i="12"/>
  <c r="F179" i="12"/>
  <c r="E179" i="12"/>
  <c r="G178" i="12"/>
  <c r="F178" i="12"/>
  <c r="BJ176" i="12"/>
  <c r="BJ175" i="12"/>
  <c r="BI176" i="12"/>
  <c r="BI175" i="12"/>
  <c r="BH176" i="12"/>
  <c r="BG176" i="12"/>
  <c r="BH175" i="12"/>
  <c r="BG175" i="12"/>
  <c r="BH174" i="12"/>
  <c r="BE176" i="12"/>
  <c r="BD176" i="12"/>
  <c r="BC176" i="12"/>
  <c r="BB176" i="12"/>
  <c r="BE175" i="12"/>
  <c r="BD175" i="12"/>
  <c r="BC175" i="12"/>
  <c r="BB175" i="12"/>
  <c r="BE174" i="12"/>
  <c r="BD174" i="12"/>
  <c r="BC174" i="12"/>
  <c r="BA176" i="12"/>
  <c r="AZ176" i="12"/>
  <c r="BA175" i="12"/>
  <c r="AZ175" i="12"/>
  <c r="BA174" i="12"/>
  <c r="AX177" i="12"/>
  <c r="AW177" i="12"/>
  <c r="AX176" i="12"/>
  <c r="AW176" i="12"/>
  <c r="AX175" i="12"/>
  <c r="AW175" i="12"/>
  <c r="AX174" i="12"/>
  <c r="AV176" i="12"/>
  <c r="AU176" i="12"/>
  <c r="AT176" i="12"/>
  <c r="AS176" i="12"/>
  <c r="AV175" i="12"/>
  <c r="AU175" i="12"/>
  <c r="AT175" i="12"/>
  <c r="AS175" i="12"/>
  <c r="AV174" i="12"/>
  <c r="AU174" i="12"/>
  <c r="AT174" i="12"/>
  <c r="AR176" i="12"/>
  <c r="AQ176" i="12"/>
  <c r="AP176" i="12"/>
  <c r="AO176" i="12"/>
  <c r="AR175" i="12"/>
  <c r="AQ175" i="12"/>
  <c r="AP175" i="12"/>
  <c r="AO175" i="12"/>
  <c r="AR174" i="12"/>
  <c r="AQ174" i="12"/>
  <c r="AP174" i="12"/>
  <c r="AN176" i="12"/>
  <c r="AM176" i="12"/>
  <c r="AL176" i="12"/>
  <c r="AK176" i="12"/>
  <c r="AN175" i="12"/>
  <c r="AM175" i="12"/>
  <c r="AL175" i="12"/>
  <c r="AK175" i="12"/>
  <c r="AN174" i="12"/>
  <c r="AM174" i="12"/>
  <c r="AL174" i="12"/>
  <c r="AI176" i="12"/>
  <c r="AI175" i="12"/>
  <c r="AH176" i="12"/>
  <c r="AH175" i="12"/>
  <c r="AF177" i="12"/>
  <c r="AE177" i="12"/>
  <c r="AD177" i="12"/>
  <c r="AF176" i="12"/>
  <c r="AE176" i="12"/>
  <c r="AD176" i="12"/>
  <c r="AF175" i="12"/>
  <c r="AE175" i="12"/>
  <c r="AD175" i="12"/>
  <c r="AF174" i="12"/>
  <c r="AE174" i="12"/>
  <c r="AC177" i="12"/>
  <c r="AC176" i="12"/>
  <c r="AC175" i="12"/>
  <c r="AB177" i="12"/>
  <c r="AB176" i="12"/>
  <c r="AB175" i="12"/>
  <c r="Z177" i="12"/>
  <c r="Z176" i="12"/>
  <c r="Z175" i="12"/>
  <c r="Y177" i="12"/>
  <c r="Y176" i="12"/>
  <c r="Y175" i="12"/>
  <c r="V177" i="12"/>
  <c r="V176" i="12"/>
  <c r="V175" i="12"/>
  <c r="U177" i="12"/>
  <c r="U176" i="12"/>
  <c r="U175" i="12"/>
  <c r="T177" i="12"/>
  <c r="T176" i="12"/>
  <c r="T175" i="12"/>
  <c r="S177" i="12"/>
  <c r="S176" i="12"/>
  <c r="S175" i="12"/>
  <c r="R176" i="12"/>
  <c r="Q176" i="12"/>
  <c r="P176" i="12"/>
  <c r="O176" i="12"/>
  <c r="R175" i="12"/>
  <c r="Q175" i="12"/>
  <c r="P175" i="12"/>
  <c r="O175" i="12"/>
  <c r="R174" i="12"/>
  <c r="Q174" i="12"/>
  <c r="P174" i="12"/>
  <c r="N176" i="12"/>
  <c r="M176" i="12"/>
  <c r="L176" i="12"/>
  <c r="K176" i="12"/>
  <c r="N175" i="12"/>
  <c r="M175" i="12"/>
  <c r="L175" i="12"/>
  <c r="K175" i="12"/>
  <c r="N174" i="12"/>
  <c r="M174" i="12"/>
  <c r="L174" i="12"/>
  <c r="G176" i="12"/>
  <c r="F176" i="12"/>
  <c r="E176" i="12"/>
  <c r="G175" i="12"/>
  <c r="F175" i="12"/>
  <c r="E175" i="12"/>
  <c r="G174" i="12"/>
  <c r="F174" i="12"/>
  <c r="BJ172" i="12"/>
  <c r="BJ171" i="12"/>
  <c r="BI172" i="12"/>
  <c r="BI171" i="12"/>
  <c r="BH172" i="12"/>
  <c r="BG172" i="12"/>
  <c r="BH171" i="12"/>
  <c r="BG171" i="12"/>
  <c r="BH170" i="12"/>
  <c r="BE172" i="12"/>
  <c r="BD172" i="12"/>
  <c r="BC172" i="12"/>
  <c r="BB172" i="12"/>
  <c r="BE171" i="12"/>
  <c r="BD171" i="12"/>
  <c r="BC171" i="12"/>
  <c r="BB171" i="12"/>
  <c r="BE170" i="12"/>
  <c r="BD170" i="12"/>
  <c r="BC170" i="12"/>
  <c r="BA172" i="12"/>
  <c r="AZ172" i="12"/>
  <c r="BA171" i="12"/>
  <c r="AZ171" i="12"/>
  <c r="BA170" i="12"/>
  <c r="AX173" i="12"/>
  <c r="AW173" i="12"/>
  <c r="AX172" i="12"/>
  <c r="AW172" i="12"/>
  <c r="AX171" i="12"/>
  <c r="AW171" i="12"/>
  <c r="AX170" i="12"/>
  <c r="AV172" i="12"/>
  <c r="AU172" i="12"/>
  <c r="AT172" i="12"/>
  <c r="AS172" i="12"/>
  <c r="AV171" i="12"/>
  <c r="AU171" i="12"/>
  <c r="AT171" i="12"/>
  <c r="AS171" i="12"/>
  <c r="AV170" i="12"/>
  <c r="AU170" i="12"/>
  <c r="AT170" i="12"/>
  <c r="AR172" i="12"/>
  <c r="AQ172" i="12"/>
  <c r="AP172" i="12"/>
  <c r="AO172" i="12"/>
  <c r="AR171" i="12"/>
  <c r="AQ171" i="12"/>
  <c r="AP171" i="12"/>
  <c r="AO171" i="12"/>
  <c r="AR170" i="12"/>
  <c r="AQ170" i="12"/>
  <c r="AP170" i="12"/>
  <c r="AN172" i="12"/>
  <c r="AM172" i="12"/>
  <c r="AL172" i="12"/>
  <c r="AK172" i="12"/>
  <c r="AN171" i="12"/>
  <c r="AM171" i="12"/>
  <c r="AL171" i="12"/>
  <c r="AK171" i="12"/>
  <c r="AN170" i="12"/>
  <c r="AM170" i="12"/>
  <c r="AL170" i="12"/>
  <c r="AI172" i="12"/>
  <c r="AI171" i="12"/>
  <c r="AH172" i="12"/>
  <c r="AH171" i="12"/>
  <c r="AF173" i="12"/>
  <c r="AE173" i="12"/>
  <c r="AD173" i="12"/>
  <c r="AF172" i="12"/>
  <c r="AE172" i="12"/>
  <c r="AD172" i="12"/>
  <c r="AF171" i="12"/>
  <c r="AE171" i="12"/>
  <c r="AD171" i="12"/>
  <c r="AF170" i="12"/>
  <c r="AE170" i="12"/>
  <c r="AC173" i="12"/>
  <c r="AC172" i="12"/>
  <c r="AC171" i="12"/>
  <c r="AB173" i="12"/>
  <c r="AB172" i="12"/>
  <c r="AB171" i="12"/>
  <c r="Z173" i="12"/>
  <c r="Z172" i="12"/>
  <c r="Z171" i="12"/>
  <c r="Y173" i="12"/>
  <c r="Y172" i="12"/>
  <c r="Y171" i="12"/>
  <c r="V173" i="12"/>
  <c r="V172" i="12"/>
  <c r="V171" i="12"/>
  <c r="U173" i="12"/>
  <c r="U172" i="12"/>
  <c r="U171" i="12"/>
  <c r="T173" i="12"/>
  <c r="T172" i="12"/>
  <c r="T171" i="12"/>
  <c r="S173" i="12"/>
  <c r="S172" i="12"/>
  <c r="S171" i="12"/>
  <c r="R172" i="12"/>
  <c r="Q172" i="12"/>
  <c r="P172" i="12"/>
  <c r="O172" i="12"/>
  <c r="R171" i="12"/>
  <c r="Q171" i="12"/>
  <c r="P171" i="12"/>
  <c r="O171" i="12"/>
  <c r="R170" i="12"/>
  <c r="Q170" i="12"/>
  <c r="P170" i="12"/>
  <c r="N172" i="12"/>
  <c r="M172" i="12"/>
  <c r="L172" i="12"/>
  <c r="K172" i="12"/>
  <c r="N171" i="12"/>
  <c r="M171" i="12"/>
  <c r="L171" i="12"/>
  <c r="K171" i="12"/>
  <c r="N170" i="12"/>
  <c r="M170" i="12"/>
  <c r="L170" i="12"/>
  <c r="G172" i="12"/>
  <c r="F172" i="12"/>
  <c r="E172" i="12"/>
  <c r="G171" i="12"/>
  <c r="F171" i="12"/>
  <c r="E171" i="12"/>
  <c r="G170" i="12"/>
  <c r="F170" i="12"/>
  <c r="BJ168" i="12"/>
  <c r="BJ167" i="12"/>
  <c r="BI168" i="12"/>
  <c r="BI167" i="12"/>
  <c r="BH168" i="12"/>
  <c r="BG168" i="12"/>
  <c r="BH167" i="12"/>
  <c r="BG167" i="12"/>
  <c r="BH166" i="12"/>
  <c r="BE168" i="12"/>
  <c r="BD168" i="12"/>
  <c r="BC168" i="12"/>
  <c r="BB168" i="12"/>
  <c r="BE167" i="12"/>
  <c r="BD167" i="12"/>
  <c r="BC167" i="12"/>
  <c r="BB167" i="12"/>
  <c r="BE166" i="12"/>
  <c r="BD166" i="12"/>
  <c r="BC166" i="12"/>
  <c r="BA168" i="12"/>
  <c r="AZ168" i="12"/>
  <c r="BA167" i="12"/>
  <c r="AZ167" i="12"/>
  <c r="BA166" i="12"/>
  <c r="AX169" i="12"/>
  <c r="AW169" i="12"/>
  <c r="AX168" i="12"/>
  <c r="AW168" i="12"/>
  <c r="AX167" i="12"/>
  <c r="AW167" i="12"/>
  <c r="AX166" i="12"/>
  <c r="AV168" i="12"/>
  <c r="AU168" i="12"/>
  <c r="AT168" i="12"/>
  <c r="AS168" i="12"/>
  <c r="AV167" i="12"/>
  <c r="AU167" i="12"/>
  <c r="AT167" i="12"/>
  <c r="AS167" i="12"/>
  <c r="AV166" i="12"/>
  <c r="AU166" i="12"/>
  <c r="AT166" i="12"/>
  <c r="AR168" i="12"/>
  <c r="AQ168" i="12"/>
  <c r="AP168" i="12"/>
  <c r="AO168" i="12"/>
  <c r="AR167" i="12"/>
  <c r="AQ167" i="12"/>
  <c r="AP167" i="12"/>
  <c r="AO167" i="12"/>
  <c r="AR166" i="12"/>
  <c r="AQ166" i="12"/>
  <c r="AP166" i="12"/>
  <c r="AN168" i="12"/>
  <c r="AM168" i="12"/>
  <c r="AL168" i="12"/>
  <c r="AK168" i="12"/>
  <c r="AN167" i="12"/>
  <c r="AM167" i="12"/>
  <c r="AL167" i="12"/>
  <c r="AK167" i="12"/>
  <c r="AN166" i="12"/>
  <c r="AM166" i="12"/>
  <c r="AL166" i="12"/>
  <c r="AI168" i="12"/>
  <c r="AI167" i="12"/>
  <c r="AH168" i="12"/>
  <c r="AH167" i="12"/>
  <c r="AF169" i="12"/>
  <c r="AE169" i="12"/>
  <c r="AD169" i="12"/>
  <c r="AF168" i="12"/>
  <c r="AE168" i="12"/>
  <c r="AD168" i="12"/>
  <c r="AF167" i="12"/>
  <c r="AE167" i="12"/>
  <c r="AD167" i="12"/>
  <c r="AF166" i="12"/>
  <c r="AE166" i="12"/>
  <c r="AC169" i="12"/>
  <c r="AC168" i="12"/>
  <c r="AC167" i="12"/>
  <c r="AB169" i="12"/>
  <c r="AB168" i="12"/>
  <c r="AB167" i="12"/>
  <c r="Z169" i="12"/>
  <c r="Z168" i="12"/>
  <c r="Z167" i="12"/>
  <c r="Y169" i="12"/>
  <c r="Y168" i="12"/>
  <c r="Y167" i="12"/>
  <c r="V169" i="12"/>
  <c r="V168" i="12"/>
  <c r="V167" i="12"/>
  <c r="U169" i="12"/>
  <c r="U168" i="12"/>
  <c r="U167" i="12"/>
  <c r="T169" i="12"/>
  <c r="T168" i="12"/>
  <c r="T167" i="12"/>
  <c r="S169" i="12"/>
  <c r="S168" i="12"/>
  <c r="S167" i="12"/>
  <c r="R168" i="12"/>
  <c r="Q168" i="12"/>
  <c r="P168" i="12"/>
  <c r="O168" i="12"/>
  <c r="R167" i="12"/>
  <c r="Q167" i="12"/>
  <c r="P167" i="12"/>
  <c r="O167" i="12"/>
  <c r="R166" i="12"/>
  <c r="Q166" i="12"/>
  <c r="P166" i="12"/>
  <c r="N168" i="12"/>
  <c r="M168" i="12"/>
  <c r="L168" i="12"/>
  <c r="K168" i="12"/>
  <c r="N167" i="12"/>
  <c r="M167" i="12"/>
  <c r="L167" i="12"/>
  <c r="K167" i="12"/>
  <c r="N166" i="12"/>
  <c r="M166" i="12"/>
  <c r="L166" i="12"/>
  <c r="G168" i="12"/>
  <c r="F168" i="12"/>
  <c r="E168" i="12"/>
  <c r="G167" i="12"/>
  <c r="F167" i="12"/>
  <c r="E167" i="12"/>
  <c r="G166" i="12"/>
  <c r="F166" i="12"/>
  <c r="BJ164" i="12"/>
  <c r="BJ163" i="12"/>
  <c r="BI164" i="12"/>
  <c r="BI163" i="12"/>
  <c r="BH164" i="12"/>
  <c r="BG164" i="12"/>
  <c r="BH163" i="12"/>
  <c r="BG163" i="12"/>
  <c r="BH162" i="12"/>
  <c r="BE164" i="12"/>
  <c r="BD164" i="12"/>
  <c r="BC164" i="12"/>
  <c r="BB164" i="12"/>
  <c r="BE163" i="12"/>
  <c r="BD163" i="12"/>
  <c r="BC163" i="12"/>
  <c r="BB163" i="12"/>
  <c r="BE162" i="12"/>
  <c r="BD162" i="12"/>
  <c r="BC162" i="12"/>
  <c r="BA164" i="12"/>
  <c r="AZ164" i="12"/>
  <c r="BA163" i="12"/>
  <c r="AZ163" i="12"/>
  <c r="BA162" i="12"/>
  <c r="AX165" i="12"/>
  <c r="AW165" i="12"/>
  <c r="AX164" i="12"/>
  <c r="AW164" i="12"/>
  <c r="AX163" i="12"/>
  <c r="AW163" i="12"/>
  <c r="AX162" i="12"/>
  <c r="AV164" i="12"/>
  <c r="AU164" i="12"/>
  <c r="AT164" i="12"/>
  <c r="AS164" i="12"/>
  <c r="AV163" i="12"/>
  <c r="AU163" i="12"/>
  <c r="AT163" i="12"/>
  <c r="AS163" i="12"/>
  <c r="AV162" i="12"/>
  <c r="AU162" i="12"/>
  <c r="AT162" i="12"/>
  <c r="AR164" i="12"/>
  <c r="AQ164" i="12"/>
  <c r="AP164" i="12"/>
  <c r="AO164" i="12"/>
  <c r="AR163" i="12"/>
  <c r="AQ163" i="12"/>
  <c r="AP163" i="12"/>
  <c r="AO163" i="12"/>
  <c r="AR162" i="12"/>
  <c r="AQ162" i="12"/>
  <c r="AP162" i="12"/>
  <c r="AN164" i="12"/>
  <c r="AM164" i="12"/>
  <c r="AL164" i="12"/>
  <c r="AK164" i="12"/>
  <c r="AN163" i="12"/>
  <c r="AM163" i="12"/>
  <c r="AL163" i="12"/>
  <c r="AK163" i="12"/>
  <c r="AN162" i="12"/>
  <c r="AM162" i="12"/>
  <c r="AL162" i="12"/>
  <c r="AI164" i="12"/>
  <c r="AI163" i="12"/>
  <c r="AH164" i="12"/>
  <c r="AH163" i="12"/>
  <c r="AF165" i="12"/>
  <c r="AE165" i="12"/>
  <c r="AD165" i="12"/>
  <c r="AF164" i="12"/>
  <c r="AE164" i="12"/>
  <c r="AD164" i="12"/>
  <c r="AF163" i="12"/>
  <c r="AE163" i="12"/>
  <c r="AD163" i="12"/>
  <c r="AF162" i="12"/>
  <c r="AE162" i="12"/>
  <c r="AC165" i="12"/>
  <c r="AC164" i="12"/>
  <c r="AC163" i="12"/>
  <c r="AB165" i="12"/>
  <c r="AB164" i="12"/>
  <c r="AB163" i="12"/>
  <c r="Z165" i="12"/>
  <c r="Z164" i="12"/>
  <c r="Z163" i="12"/>
  <c r="Y165" i="12"/>
  <c r="Y164" i="12"/>
  <c r="Y163" i="12"/>
  <c r="V165" i="12"/>
  <c r="V164" i="12"/>
  <c r="V163" i="12"/>
  <c r="U165" i="12"/>
  <c r="U164" i="12"/>
  <c r="U163" i="12"/>
  <c r="T165" i="12"/>
  <c r="T164" i="12"/>
  <c r="T163" i="12"/>
  <c r="S165" i="12"/>
  <c r="S164" i="12"/>
  <c r="S163" i="12"/>
  <c r="R164" i="12"/>
  <c r="Q164" i="12"/>
  <c r="P164" i="12"/>
  <c r="O164" i="12"/>
  <c r="R163" i="12"/>
  <c r="Q163" i="12"/>
  <c r="P163" i="12"/>
  <c r="O163" i="12"/>
  <c r="R162" i="12"/>
  <c r="Q162" i="12"/>
  <c r="P162" i="12"/>
  <c r="N164" i="12"/>
  <c r="M164" i="12"/>
  <c r="L164" i="12"/>
  <c r="K164" i="12"/>
  <c r="N163" i="12"/>
  <c r="M163" i="12"/>
  <c r="L163" i="12"/>
  <c r="K163" i="12"/>
  <c r="N162" i="12"/>
  <c r="M162" i="12"/>
  <c r="L162" i="12"/>
  <c r="G164" i="12"/>
  <c r="F164" i="12"/>
  <c r="E164" i="12"/>
  <c r="G163" i="12"/>
  <c r="F163" i="12"/>
  <c r="E163" i="12"/>
  <c r="G162" i="12"/>
  <c r="F162" i="12"/>
  <c r="BJ160" i="12"/>
  <c r="BJ159" i="12"/>
  <c r="BI160" i="12"/>
  <c r="BI159" i="12"/>
  <c r="BH160" i="12"/>
  <c r="BG160" i="12"/>
  <c r="BH159" i="12"/>
  <c r="BG159" i="12"/>
  <c r="BH158" i="12"/>
  <c r="BE160" i="12"/>
  <c r="BD160" i="12"/>
  <c r="BC160" i="12"/>
  <c r="BB160" i="12"/>
  <c r="BE159" i="12"/>
  <c r="BD159" i="12"/>
  <c r="BC159" i="12"/>
  <c r="BB159" i="12"/>
  <c r="BE158" i="12"/>
  <c r="BD158" i="12"/>
  <c r="BC158" i="12"/>
  <c r="BA160" i="12"/>
  <c r="AZ160" i="12"/>
  <c r="BA159" i="12"/>
  <c r="AZ159" i="12"/>
  <c r="BA158" i="12"/>
  <c r="AX161" i="12"/>
  <c r="AW161" i="12"/>
  <c r="AX160" i="12"/>
  <c r="AW160" i="12"/>
  <c r="AX159" i="12"/>
  <c r="AW159" i="12"/>
  <c r="AX158" i="12"/>
  <c r="AV160" i="12"/>
  <c r="AU160" i="12"/>
  <c r="AT160" i="12"/>
  <c r="AS160" i="12"/>
  <c r="AV159" i="12"/>
  <c r="AU159" i="12"/>
  <c r="AT159" i="12"/>
  <c r="AS159" i="12"/>
  <c r="AV158" i="12"/>
  <c r="AU158" i="12"/>
  <c r="AT158" i="12"/>
  <c r="AR160" i="12"/>
  <c r="AQ160" i="12"/>
  <c r="AP160" i="12"/>
  <c r="AO160" i="12"/>
  <c r="AR159" i="12"/>
  <c r="AQ159" i="12"/>
  <c r="AP159" i="12"/>
  <c r="AO159" i="12"/>
  <c r="AR158" i="12"/>
  <c r="AQ158" i="12"/>
  <c r="AP158" i="12"/>
  <c r="AN160" i="12"/>
  <c r="AM160" i="12"/>
  <c r="AL160" i="12"/>
  <c r="AK160" i="12"/>
  <c r="AN159" i="12"/>
  <c r="AM159" i="12"/>
  <c r="AL159" i="12"/>
  <c r="AK159" i="12"/>
  <c r="AN158" i="12"/>
  <c r="AM158" i="12"/>
  <c r="AL158" i="12"/>
  <c r="AI160" i="12"/>
  <c r="AI159" i="12"/>
  <c r="AH160" i="12"/>
  <c r="AH159" i="12"/>
  <c r="AF161" i="12"/>
  <c r="AE161" i="12"/>
  <c r="AD161" i="12"/>
  <c r="AF160" i="12"/>
  <c r="AE160" i="12"/>
  <c r="AD160" i="12"/>
  <c r="AF159" i="12"/>
  <c r="AE159" i="12"/>
  <c r="AD159" i="12"/>
  <c r="AF158" i="12"/>
  <c r="AE158" i="12"/>
  <c r="AC161" i="12"/>
  <c r="AC160" i="12"/>
  <c r="AC159" i="12"/>
  <c r="AB161" i="12"/>
  <c r="AB160" i="12"/>
  <c r="AB159" i="12"/>
  <c r="Z161" i="12"/>
  <c r="Z160" i="12"/>
  <c r="Z159" i="12"/>
  <c r="Y161" i="12"/>
  <c r="Y160" i="12"/>
  <c r="Y159" i="12"/>
  <c r="V161" i="12"/>
  <c r="V160" i="12"/>
  <c r="V159" i="12"/>
  <c r="U161" i="12"/>
  <c r="U160" i="12"/>
  <c r="U159" i="12"/>
  <c r="T161" i="12"/>
  <c r="T160" i="12"/>
  <c r="T159" i="12"/>
  <c r="S161" i="12"/>
  <c r="S160" i="12"/>
  <c r="S159" i="12"/>
  <c r="R160" i="12"/>
  <c r="Q160" i="12"/>
  <c r="P160" i="12"/>
  <c r="O160" i="12"/>
  <c r="R159" i="12"/>
  <c r="Q159" i="12"/>
  <c r="P159" i="12"/>
  <c r="O159" i="12"/>
  <c r="R158" i="12"/>
  <c r="Q158" i="12"/>
  <c r="P158" i="12"/>
  <c r="N160" i="12"/>
  <c r="M160" i="12"/>
  <c r="L160" i="12"/>
  <c r="K160" i="12"/>
  <c r="N159" i="12"/>
  <c r="M159" i="12"/>
  <c r="L159" i="12"/>
  <c r="K159" i="12"/>
  <c r="N158" i="12"/>
  <c r="M158" i="12"/>
  <c r="L158" i="12"/>
  <c r="G160" i="12"/>
  <c r="F160" i="12"/>
  <c r="E160" i="12"/>
  <c r="G159" i="12"/>
  <c r="F159" i="12"/>
  <c r="E159" i="12"/>
  <c r="G158" i="12"/>
  <c r="F158" i="12"/>
  <c r="BJ156" i="12"/>
  <c r="BJ155" i="12"/>
  <c r="BI156" i="12"/>
  <c r="BI155" i="12"/>
  <c r="BH156" i="12"/>
  <c r="BG156" i="12"/>
  <c r="BH155" i="12"/>
  <c r="BG155" i="12"/>
  <c r="BH154" i="12"/>
  <c r="BE156" i="12"/>
  <c r="BD156" i="12"/>
  <c r="BC156" i="12"/>
  <c r="BB156" i="12"/>
  <c r="BE155" i="12"/>
  <c r="BD155" i="12"/>
  <c r="BC155" i="12"/>
  <c r="BB155" i="12"/>
  <c r="BE154" i="12"/>
  <c r="BD154" i="12"/>
  <c r="BC154" i="12"/>
  <c r="BA156" i="12"/>
  <c r="AZ156" i="12"/>
  <c r="BA155" i="12"/>
  <c r="AZ155" i="12"/>
  <c r="BA154" i="12"/>
  <c r="AX157" i="12"/>
  <c r="AW157" i="12"/>
  <c r="AX156" i="12"/>
  <c r="AW156" i="12"/>
  <c r="AX155" i="12"/>
  <c r="AW155" i="12"/>
  <c r="AX154" i="12"/>
  <c r="AV156" i="12"/>
  <c r="AU156" i="12"/>
  <c r="AT156" i="12"/>
  <c r="AS156" i="12"/>
  <c r="AV155" i="12"/>
  <c r="AU155" i="12"/>
  <c r="AT155" i="12"/>
  <c r="AS155" i="12"/>
  <c r="AV154" i="12"/>
  <c r="AU154" i="12"/>
  <c r="AT154" i="12"/>
  <c r="AR156" i="12"/>
  <c r="AQ156" i="12"/>
  <c r="AP156" i="12"/>
  <c r="AO156" i="12"/>
  <c r="AR155" i="12"/>
  <c r="AQ155" i="12"/>
  <c r="AP155" i="12"/>
  <c r="AO155" i="12"/>
  <c r="AR154" i="12"/>
  <c r="AQ154" i="12"/>
  <c r="AP154" i="12"/>
  <c r="AN156" i="12"/>
  <c r="AM156" i="12"/>
  <c r="AL156" i="12"/>
  <c r="AK156" i="12"/>
  <c r="AN155" i="12"/>
  <c r="AM155" i="12"/>
  <c r="AL155" i="12"/>
  <c r="AK155" i="12"/>
  <c r="AN154" i="12"/>
  <c r="AM154" i="12"/>
  <c r="AL154" i="12"/>
  <c r="AI156" i="12"/>
  <c r="AI155" i="12"/>
  <c r="AH156" i="12"/>
  <c r="AH155" i="12"/>
  <c r="AF157" i="12"/>
  <c r="AE157" i="12"/>
  <c r="AD157" i="12"/>
  <c r="AF156" i="12"/>
  <c r="AE156" i="12"/>
  <c r="AD156" i="12"/>
  <c r="AF155" i="12"/>
  <c r="AE155" i="12"/>
  <c r="AD155" i="12"/>
  <c r="AF154" i="12"/>
  <c r="AE154" i="12"/>
  <c r="AC157" i="12"/>
  <c r="AC156" i="12"/>
  <c r="AC155" i="12"/>
  <c r="AB157" i="12"/>
  <c r="AB156" i="12"/>
  <c r="AB155" i="12"/>
  <c r="Z157" i="12"/>
  <c r="Z156" i="12"/>
  <c r="Z155" i="12"/>
  <c r="Y157" i="12"/>
  <c r="Y156" i="12"/>
  <c r="Y155" i="12"/>
  <c r="V157" i="12"/>
  <c r="V156" i="12"/>
  <c r="V155" i="12"/>
  <c r="U157" i="12"/>
  <c r="U156" i="12"/>
  <c r="U155" i="12"/>
  <c r="T157" i="12"/>
  <c r="T156" i="12"/>
  <c r="T155" i="12"/>
  <c r="S157" i="12"/>
  <c r="S156" i="12"/>
  <c r="S155" i="12"/>
  <c r="R156" i="12"/>
  <c r="Q156" i="12"/>
  <c r="P156" i="12"/>
  <c r="O156" i="12"/>
  <c r="R155" i="12"/>
  <c r="Q155" i="12"/>
  <c r="P155" i="12"/>
  <c r="O155" i="12"/>
  <c r="R154" i="12"/>
  <c r="Q154" i="12"/>
  <c r="P154" i="12"/>
  <c r="N156" i="12"/>
  <c r="M156" i="12"/>
  <c r="L156" i="12"/>
  <c r="K156" i="12"/>
  <c r="N155" i="12"/>
  <c r="M155" i="12"/>
  <c r="L155" i="12"/>
  <c r="K155" i="12"/>
  <c r="N154" i="12"/>
  <c r="M154" i="12"/>
  <c r="L154" i="12"/>
  <c r="G156" i="12"/>
  <c r="F156" i="12"/>
  <c r="E156" i="12"/>
  <c r="G155" i="12"/>
  <c r="F155" i="12"/>
  <c r="E155" i="12"/>
  <c r="G154" i="12"/>
  <c r="F154" i="12"/>
  <c r="BJ152" i="12"/>
  <c r="BJ151" i="12"/>
  <c r="BI152" i="12"/>
  <c r="BI151" i="12"/>
  <c r="BH152" i="12"/>
  <c r="BG152" i="12"/>
  <c r="BH151" i="12"/>
  <c r="BG151" i="12"/>
  <c r="BH150" i="12"/>
  <c r="BE152" i="12"/>
  <c r="BD152" i="12"/>
  <c r="BC152" i="12"/>
  <c r="BB152" i="12"/>
  <c r="BE151" i="12"/>
  <c r="BD151" i="12"/>
  <c r="BC151" i="12"/>
  <c r="BB151" i="12"/>
  <c r="BE150" i="12"/>
  <c r="BD150" i="12"/>
  <c r="BC150" i="12"/>
  <c r="BA152" i="12"/>
  <c r="AZ152" i="12"/>
  <c r="BA151" i="12"/>
  <c r="AZ151" i="12"/>
  <c r="BA150" i="12"/>
  <c r="AX153" i="12"/>
  <c r="AW153" i="12"/>
  <c r="AX152" i="12"/>
  <c r="AW152" i="12"/>
  <c r="AX151" i="12"/>
  <c r="AW151" i="12"/>
  <c r="AX150" i="12"/>
  <c r="AV152" i="12"/>
  <c r="AU152" i="12"/>
  <c r="AT152" i="12"/>
  <c r="AS152" i="12"/>
  <c r="AV151" i="12"/>
  <c r="AU151" i="12"/>
  <c r="AT151" i="12"/>
  <c r="AS151" i="12"/>
  <c r="AV150" i="12"/>
  <c r="AU150" i="12"/>
  <c r="AT150" i="12"/>
  <c r="AR152" i="12"/>
  <c r="AQ152" i="12"/>
  <c r="AP152" i="12"/>
  <c r="AO152" i="12"/>
  <c r="AR151" i="12"/>
  <c r="AQ151" i="12"/>
  <c r="AP151" i="12"/>
  <c r="AO151" i="12"/>
  <c r="AR150" i="12"/>
  <c r="AQ150" i="12"/>
  <c r="AP150" i="12"/>
  <c r="AN152" i="12"/>
  <c r="AM152" i="12"/>
  <c r="AL152" i="12"/>
  <c r="AK152" i="12"/>
  <c r="AN151" i="12"/>
  <c r="AM151" i="12"/>
  <c r="AL151" i="12"/>
  <c r="AK151" i="12"/>
  <c r="AN150" i="12"/>
  <c r="AM150" i="12"/>
  <c r="AL150" i="12"/>
  <c r="AI152" i="12"/>
  <c r="AI151" i="12"/>
  <c r="AH152" i="12"/>
  <c r="AH151" i="12"/>
  <c r="AF153" i="12"/>
  <c r="AE153" i="12"/>
  <c r="AD153" i="12"/>
  <c r="AF152" i="12"/>
  <c r="AE152" i="12"/>
  <c r="AD152" i="12"/>
  <c r="AF151" i="12"/>
  <c r="AE151" i="12"/>
  <c r="AD151" i="12"/>
  <c r="AF150" i="12"/>
  <c r="AE150" i="12"/>
  <c r="AC153" i="12"/>
  <c r="AC152" i="12"/>
  <c r="AC151" i="12"/>
  <c r="AB153" i="12"/>
  <c r="AB152" i="12"/>
  <c r="AB151" i="12"/>
  <c r="Z153" i="12"/>
  <c r="Z152" i="12"/>
  <c r="Z151" i="12"/>
  <c r="Y153" i="12"/>
  <c r="Y152" i="12"/>
  <c r="Y151" i="12"/>
  <c r="V153" i="12"/>
  <c r="V152" i="12"/>
  <c r="V151" i="12"/>
  <c r="U153" i="12"/>
  <c r="U152" i="12"/>
  <c r="U151" i="12"/>
  <c r="T153" i="12"/>
  <c r="T152" i="12"/>
  <c r="T151" i="12"/>
  <c r="S153" i="12"/>
  <c r="S152" i="12"/>
  <c r="S151" i="12"/>
  <c r="R152" i="12"/>
  <c r="Q152" i="12"/>
  <c r="P152" i="12"/>
  <c r="O152" i="12"/>
  <c r="R151" i="12"/>
  <c r="Q151" i="12"/>
  <c r="P151" i="12"/>
  <c r="O151" i="12"/>
  <c r="R150" i="12"/>
  <c r="Q150" i="12"/>
  <c r="P150" i="12"/>
  <c r="N152" i="12"/>
  <c r="M152" i="12"/>
  <c r="L152" i="12"/>
  <c r="K152" i="12"/>
  <c r="N151" i="12"/>
  <c r="M151" i="12"/>
  <c r="L151" i="12"/>
  <c r="K151" i="12"/>
  <c r="N150" i="12"/>
  <c r="M150" i="12"/>
  <c r="L150" i="12"/>
  <c r="G152" i="12"/>
  <c r="F152" i="12"/>
  <c r="E152" i="12"/>
  <c r="G151" i="12"/>
  <c r="F151" i="12"/>
  <c r="E151" i="12"/>
  <c r="G150" i="12"/>
  <c r="F150" i="12"/>
  <c r="BJ148" i="12"/>
  <c r="BJ147" i="12"/>
  <c r="BI148" i="12"/>
  <c r="BI147" i="12"/>
  <c r="BH148" i="12"/>
  <c r="BG148" i="12"/>
  <c r="BH147" i="12"/>
  <c r="BG147" i="12"/>
  <c r="BH146" i="12"/>
  <c r="BE148" i="12"/>
  <c r="BD148" i="12"/>
  <c r="BC148" i="12"/>
  <c r="BB148" i="12"/>
  <c r="BE147" i="12"/>
  <c r="BD147" i="12"/>
  <c r="BC147" i="12"/>
  <c r="BB147" i="12"/>
  <c r="BE146" i="12"/>
  <c r="BD146" i="12"/>
  <c r="BC146" i="12"/>
  <c r="BA148" i="12"/>
  <c r="AZ148" i="12"/>
  <c r="BA147" i="12"/>
  <c r="AZ147" i="12"/>
  <c r="BA146" i="12"/>
  <c r="AX149" i="12"/>
  <c r="AW149" i="12"/>
  <c r="AX148" i="12"/>
  <c r="AW148" i="12"/>
  <c r="AX147" i="12"/>
  <c r="AW147" i="12"/>
  <c r="AX146" i="12"/>
  <c r="AV148" i="12"/>
  <c r="AU148" i="12"/>
  <c r="AT148" i="12"/>
  <c r="AS148" i="12"/>
  <c r="AV147" i="12"/>
  <c r="AU147" i="12"/>
  <c r="AT147" i="12"/>
  <c r="AS147" i="12"/>
  <c r="AV146" i="12"/>
  <c r="AU146" i="12"/>
  <c r="AT146" i="12"/>
  <c r="AR148" i="12"/>
  <c r="AQ148" i="12"/>
  <c r="AP148" i="12"/>
  <c r="AO148" i="12"/>
  <c r="AR147" i="12"/>
  <c r="AQ147" i="12"/>
  <c r="AP147" i="12"/>
  <c r="AO147" i="12"/>
  <c r="AR146" i="12"/>
  <c r="AQ146" i="12"/>
  <c r="AP146" i="12"/>
  <c r="AN148" i="12"/>
  <c r="AM148" i="12"/>
  <c r="AL148" i="12"/>
  <c r="AK148" i="12"/>
  <c r="AN147" i="12"/>
  <c r="AM147" i="12"/>
  <c r="AL147" i="12"/>
  <c r="AK147" i="12"/>
  <c r="AN146" i="12"/>
  <c r="AM146" i="12"/>
  <c r="AL146" i="12"/>
  <c r="AI148" i="12"/>
  <c r="AI147" i="12"/>
  <c r="AH148" i="12"/>
  <c r="AH147" i="12"/>
  <c r="AF149" i="12"/>
  <c r="AE149" i="12"/>
  <c r="AD149" i="12"/>
  <c r="AF148" i="12"/>
  <c r="AE148" i="12"/>
  <c r="AD148" i="12"/>
  <c r="AF147" i="12"/>
  <c r="AE147" i="12"/>
  <c r="AD147" i="12"/>
  <c r="AF146" i="12"/>
  <c r="AE146" i="12"/>
  <c r="AC149" i="12"/>
  <c r="AC148" i="12"/>
  <c r="AC147" i="12"/>
  <c r="AB149" i="12"/>
  <c r="AB148" i="12"/>
  <c r="AB147" i="12"/>
  <c r="Z149" i="12"/>
  <c r="Z148" i="12"/>
  <c r="Z147" i="12"/>
  <c r="Y149" i="12"/>
  <c r="Y148" i="12"/>
  <c r="Y147" i="12"/>
  <c r="V149" i="12"/>
  <c r="V148" i="12"/>
  <c r="V147" i="12"/>
  <c r="U149" i="12"/>
  <c r="U148" i="12"/>
  <c r="U147" i="12"/>
  <c r="T149" i="12"/>
  <c r="T148" i="12"/>
  <c r="T147" i="12"/>
  <c r="S149" i="12"/>
  <c r="S148" i="12"/>
  <c r="S147" i="12"/>
  <c r="R148" i="12"/>
  <c r="Q148" i="12"/>
  <c r="P148" i="12"/>
  <c r="O148" i="12"/>
  <c r="R147" i="12"/>
  <c r="Q147" i="12"/>
  <c r="P147" i="12"/>
  <c r="O147" i="12"/>
  <c r="R146" i="12"/>
  <c r="Q146" i="12"/>
  <c r="P146" i="12"/>
  <c r="N148" i="12"/>
  <c r="M148" i="12"/>
  <c r="L148" i="12"/>
  <c r="K148" i="12"/>
  <c r="N147" i="12"/>
  <c r="M147" i="12"/>
  <c r="L147" i="12"/>
  <c r="K147" i="12"/>
  <c r="N146" i="12"/>
  <c r="M146" i="12"/>
  <c r="L146" i="12"/>
  <c r="G148" i="12"/>
  <c r="F148" i="12"/>
  <c r="E148" i="12"/>
  <c r="G147" i="12"/>
  <c r="F147" i="12"/>
  <c r="E147" i="12"/>
  <c r="G146" i="12"/>
  <c r="F146" i="12"/>
  <c r="BJ144" i="12"/>
  <c r="BJ143" i="12"/>
  <c r="BI144" i="12"/>
  <c r="BI143" i="12"/>
  <c r="BH144" i="12"/>
  <c r="BG144" i="12"/>
  <c r="BH143" i="12"/>
  <c r="BG143" i="12"/>
  <c r="BH142" i="12"/>
  <c r="BE144" i="12"/>
  <c r="BD144" i="12"/>
  <c r="BC144" i="12"/>
  <c r="BB144" i="12"/>
  <c r="BE143" i="12"/>
  <c r="BD143" i="12"/>
  <c r="BC143" i="12"/>
  <c r="BB143" i="12"/>
  <c r="BE142" i="12"/>
  <c r="BD142" i="12"/>
  <c r="BC142" i="12"/>
  <c r="BA144" i="12"/>
  <c r="AZ144" i="12"/>
  <c r="BA143" i="12"/>
  <c r="AZ143" i="12"/>
  <c r="BA142" i="12"/>
  <c r="AX145" i="12"/>
  <c r="AW145" i="12"/>
  <c r="AX144" i="12"/>
  <c r="AW144" i="12"/>
  <c r="AX143" i="12"/>
  <c r="AW143" i="12"/>
  <c r="AX142" i="12"/>
  <c r="AV144" i="12"/>
  <c r="AU144" i="12"/>
  <c r="AT144" i="12"/>
  <c r="AS144" i="12"/>
  <c r="AV143" i="12"/>
  <c r="AU143" i="12"/>
  <c r="AT143" i="12"/>
  <c r="AS143" i="12"/>
  <c r="AV142" i="12"/>
  <c r="AU142" i="12"/>
  <c r="AT142" i="12"/>
  <c r="AR144" i="12"/>
  <c r="AQ144" i="12"/>
  <c r="AP144" i="12"/>
  <c r="AO144" i="12"/>
  <c r="AR143" i="12"/>
  <c r="AQ143" i="12"/>
  <c r="AP143" i="12"/>
  <c r="AO143" i="12"/>
  <c r="AR142" i="12"/>
  <c r="AQ142" i="12"/>
  <c r="AP142" i="12"/>
  <c r="AN144" i="12"/>
  <c r="AM144" i="12"/>
  <c r="AL144" i="12"/>
  <c r="AK144" i="12"/>
  <c r="AN143" i="12"/>
  <c r="AM143" i="12"/>
  <c r="AL143" i="12"/>
  <c r="AK143" i="12"/>
  <c r="AN142" i="12"/>
  <c r="AM142" i="12"/>
  <c r="AL142" i="12"/>
  <c r="AI144" i="12"/>
  <c r="AI143" i="12"/>
  <c r="AH144" i="12"/>
  <c r="AH143" i="12"/>
  <c r="AF145" i="12"/>
  <c r="AE145" i="12"/>
  <c r="AD145" i="12"/>
  <c r="AF144" i="12"/>
  <c r="AE144" i="12"/>
  <c r="AD144" i="12"/>
  <c r="AF143" i="12"/>
  <c r="AE143" i="12"/>
  <c r="AD143" i="12"/>
  <c r="AF142" i="12"/>
  <c r="AE142" i="12"/>
  <c r="AC145" i="12"/>
  <c r="AC144" i="12"/>
  <c r="AC143" i="12"/>
  <c r="AB145" i="12"/>
  <c r="AB144" i="12"/>
  <c r="AB143" i="12"/>
  <c r="Z145" i="12"/>
  <c r="Z144" i="12"/>
  <c r="Z143" i="12"/>
  <c r="Y145" i="12"/>
  <c r="Y144" i="12"/>
  <c r="Y143" i="12"/>
  <c r="V145" i="12"/>
  <c r="V144" i="12"/>
  <c r="V143" i="12"/>
  <c r="U145" i="12"/>
  <c r="U144" i="12"/>
  <c r="U143" i="12"/>
  <c r="T145" i="12"/>
  <c r="T144" i="12"/>
  <c r="T143" i="12"/>
  <c r="S145" i="12"/>
  <c r="S144" i="12"/>
  <c r="S143" i="12"/>
  <c r="R144" i="12"/>
  <c r="Q144" i="12"/>
  <c r="P144" i="12"/>
  <c r="O144" i="12"/>
  <c r="R143" i="12"/>
  <c r="Q143" i="12"/>
  <c r="P143" i="12"/>
  <c r="O143" i="12"/>
  <c r="R142" i="12"/>
  <c r="Q142" i="12"/>
  <c r="P142" i="12"/>
  <c r="N144" i="12"/>
  <c r="M144" i="12"/>
  <c r="L144" i="12"/>
  <c r="K144" i="12"/>
  <c r="N143" i="12"/>
  <c r="M143" i="12"/>
  <c r="L143" i="12"/>
  <c r="K143" i="12"/>
  <c r="N142" i="12"/>
  <c r="M142" i="12"/>
  <c r="L142" i="12"/>
  <c r="G144" i="12"/>
  <c r="F144" i="12"/>
  <c r="E144" i="12"/>
  <c r="G143" i="12"/>
  <c r="F143" i="12"/>
  <c r="E143" i="12"/>
  <c r="G142" i="12"/>
  <c r="F142" i="12"/>
  <c r="BJ140" i="12"/>
  <c r="BJ139" i="12"/>
  <c r="BI140" i="12"/>
  <c r="BI139" i="12"/>
  <c r="BH140" i="12"/>
  <c r="BG140" i="12"/>
  <c r="BH139" i="12"/>
  <c r="BG139" i="12"/>
  <c r="BH138" i="12"/>
  <c r="BE140" i="12"/>
  <c r="BD140" i="12"/>
  <c r="BC140" i="12"/>
  <c r="BB140" i="12"/>
  <c r="BE139" i="12"/>
  <c r="BD139" i="12"/>
  <c r="BC139" i="12"/>
  <c r="BB139" i="12"/>
  <c r="BE138" i="12"/>
  <c r="BD138" i="12"/>
  <c r="BC138" i="12"/>
  <c r="BA140" i="12"/>
  <c r="AZ140" i="12"/>
  <c r="BA139" i="12"/>
  <c r="AZ139" i="12"/>
  <c r="BA138" i="12"/>
  <c r="AX141" i="12"/>
  <c r="AW141" i="12"/>
  <c r="AX140" i="12"/>
  <c r="AW140" i="12"/>
  <c r="AX139" i="12"/>
  <c r="AW139" i="12"/>
  <c r="AX138" i="12"/>
  <c r="AV140" i="12"/>
  <c r="AU140" i="12"/>
  <c r="AT140" i="12"/>
  <c r="AS140" i="12"/>
  <c r="AV139" i="12"/>
  <c r="AU139" i="12"/>
  <c r="AT139" i="12"/>
  <c r="AS139" i="12"/>
  <c r="AV138" i="12"/>
  <c r="AU138" i="12"/>
  <c r="AT138" i="12"/>
  <c r="AR140" i="12"/>
  <c r="AQ140" i="12"/>
  <c r="AP140" i="12"/>
  <c r="AO140" i="12"/>
  <c r="AR139" i="12"/>
  <c r="AQ139" i="12"/>
  <c r="AP139" i="12"/>
  <c r="AO139" i="12"/>
  <c r="AR138" i="12"/>
  <c r="AQ138" i="12"/>
  <c r="AP138" i="12"/>
  <c r="AN140" i="12"/>
  <c r="AM140" i="12"/>
  <c r="AL140" i="12"/>
  <c r="AK140" i="12"/>
  <c r="AN139" i="12"/>
  <c r="AM139" i="12"/>
  <c r="AL139" i="12"/>
  <c r="AK139" i="12"/>
  <c r="AN138" i="12"/>
  <c r="AM138" i="12"/>
  <c r="AL138" i="12"/>
  <c r="AI140" i="12"/>
  <c r="AI139" i="12"/>
  <c r="AH140" i="12"/>
  <c r="AH139" i="12"/>
  <c r="AF141" i="12"/>
  <c r="AE141" i="12"/>
  <c r="AD141" i="12"/>
  <c r="AF140" i="12"/>
  <c r="AE140" i="12"/>
  <c r="AD140" i="12"/>
  <c r="AF139" i="12"/>
  <c r="AE139" i="12"/>
  <c r="AD139" i="12"/>
  <c r="AF138" i="12"/>
  <c r="AE138" i="12"/>
  <c r="AC141" i="12"/>
  <c r="AC140" i="12"/>
  <c r="AC139" i="12"/>
  <c r="AB141" i="12"/>
  <c r="AB140" i="12"/>
  <c r="AB139" i="12"/>
  <c r="Z141" i="12"/>
  <c r="Z140" i="12"/>
  <c r="Z139" i="12"/>
  <c r="Y141" i="12"/>
  <c r="Y140" i="12"/>
  <c r="Y139" i="12"/>
  <c r="V141" i="12"/>
  <c r="V140" i="12"/>
  <c r="V139" i="12"/>
  <c r="U141" i="12"/>
  <c r="U140" i="12"/>
  <c r="U139" i="12"/>
  <c r="T141" i="12"/>
  <c r="T140" i="12"/>
  <c r="T139" i="12"/>
  <c r="S141" i="12"/>
  <c r="S140" i="12"/>
  <c r="S139" i="12"/>
  <c r="R140" i="12"/>
  <c r="Q140" i="12"/>
  <c r="P140" i="12"/>
  <c r="O140" i="12"/>
  <c r="R139" i="12"/>
  <c r="Q139" i="12"/>
  <c r="P139" i="12"/>
  <c r="O139" i="12"/>
  <c r="R138" i="12"/>
  <c r="Q138" i="12"/>
  <c r="P138" i="12"/>
  <c r="N140" i="12"/>
  <c r="M140" i="12"/>
  <c r="L140" i="12"/>
  <c r="K140" i="12"/>
  <c r="N139" i="12"/>
  <c r="M139" i="12"/>
  <c r="L139" i="12"/>
  <c r="K139" i="12"/>
  <c r="N138" i="12"/>
  <c r="M138" i="12"/>
  <c r="L138" i="12"/>
  <c r="G140" i="12"/>
  <c r="F140" i="12"/>
  <c r="E140" i="12"/>
  <c r="G139" i="12"/>
  <c r="F139" i="12"/>
  <c r="E139" i="12"/>
  <c r="G138" i="12"/>
  <c r="F138" i="12"/>
  <c r="BJ136" i="12"/>
  <c r="BJ135" i="12"/>
  <c r="BI136" i="12"/>
  <c r="BI135" i="12"/>
  <c r="BH136" i="12"/>
  <c r="BG136" i="12"/>
  <c r="BH135" i="12"/>
  <c r="BG135" i="12"/>
  <c r="BH134" i="12"/>
  <c r="BE136" i="12"/>
  <c r="BD136" i="12"/>
  <c r="BC136" i="12"/>
  <c r="BB136" i="12"/>
  <c r="BE135" i="12"/>
  <c r="BD135" i="12"/>
  <c r="BC135" i="12"/>
  <c r="BB135" i="12"/>
  <c r="BE134" i="12"/>
  <c r="BD134" i="12"/>
  <c r="BC134" i="12"/>
  <c r="BA136" i="12"/>
  <c r="AZ136" i="12"/>
  <c r="BA135" i="12"/>
  <c r="AZ135" i="12"/>
  <c r="BA134" i="12"/>
  <c r="AX137" i="12"/>
  <c r="AW137" i="12"/>
  <c r="AX136" i="12"/>
  <c r="AW136" i="12"/>
  <c r="AX135" i="12"/>
  <c r="AW135" i="12"/>
  <c r="AX134" i="12"/>
  <c r="AV136" i="12"/>
  <c r="AU136" i="12"/>
  <c r="AT136" i="12"/>
  <c r="AS136" i="12"/>
  <c r="AV135" i="12"/>
  <c r="AU135" i="12"/>
  <c r="AT135" i="12"/>
  <c r="AS135" i="12"/>
  <c r="AV134" i="12"/>
  <c r="AU134" i="12"/>
  <c r="AT134" i="12"/>
  <c r="AR136" i="12"/>
  <c r="AQ136" i="12"/>
  <c r="AP136" i="12"/>
  <c r="AO136" i="12"/>
  <c r="AR135" i="12"/>
  <c r="AQ135" i="12"/>
  <c r="AP135" i="12"/>
  <c r="AO135" i="12"/>
  <c r="AR134" i="12"/>
  <c r="AQ134" i="12"/>
  <c r="AP134" i="12"/>
  <c r="AN136" i="12"/>
  <c r="AM136" i="12"/>
  <c r="AL136" i="12"/>
  <c r="AK136" i="12"/>
  <c r="AN135" i="12"/>
  <c r="AM135" i="12"/>
  <c r="AL135" i="12"/>
  <c r="AK135" i="12"/>
  <c r="AN134" i="12"/>
  <c r="AM134" i="12"/>
  <c r="AL134" i="12"/>
  <c r="AI136" i="12"/>
  <c r="AI135" i="12"/>
  <c r="AH136" i="12"/>
  <c r="AH135" i="12"/>
  <c r="AF137" i="12"/>
  <c r="AE137" i="12"/>
  <c r="AD137" i="12"/>
  <c r="AF136" i="12"/>
  <c r="AE136" i="12"/>
  <c r="AD136" i="12"/>
  <c r="AF135" i="12"/>
  <c r="AE135" i="12"/>
  <c r="AD135" i="12"/>
  <c r="AF134" i="12"/>
  <c r="AE134" i="12"/>
  <c r="AC137" i="12"/>
  <c r="AC136" i="12"/>
  <c r="AC135" i="12"/>
  <c r="AB137" i="12"/>
  <c r="AB136" i="12"/>
  <c r="AB135" i="12"/>
  <c r="Z137" i="12"/>
  <c r="Z136" i="12"/>
  <c r="Z135" i="12"/>
  <c r="Y137" i="12"/>
  <c r="Y136" i="12"/>
  <c r="Y135" i="12"/>
  <c r="V137" i="12"/>
  <c r="V136" i="12"/>
  <c r="V135" i="12"/>
  <c r="U137" i="12"/>
  <c r="U136" i="12"/>
  <c r="U135" i="12"/>
  <c r="T137" i="12"/>
  <c r="T136" i="12"/>
  <c r="T135" i="12"/>
  <c r="S137" i="12"/>
  <c r="S136" i="12"/>
  <c r="S135" i="12"/>
  <c r="R136" i="12"/>
  <c r="Q136" i="12"/>
  <c r="P136" i="12"/>
  <c r="O136" i="12"/>
  <c r="R135" i="12"/>
  <c r="Q135" i="12"/>
  <c r="P135" i="12"/>
  <c r="O135" i="12"/>
  <c r="R134" i="12"/>
  <c r="Q134" i="12"/>
  <c r="P134" i="12"/>
  <c r="N136" i="12"/>
  <c r="M136" i="12"/>
  <c r="L136" i="12"/>
  <c r="K136" i="12"/>
  <c r="N135" i="12"/>
  <c r="M135" i="12"/>
  <c r="L135" i="12"/>
  <c r="K135" i="12"/>
  <c r="N134" i="12"/>
  <c r="M134" i="12"/>
  <c r="L134" i="12"/>
  <c r="G136" i="12"/>
  <c r="F136" i="12"/>
  <c r="E136" i="12"/>
  <c r="G135" i="12"/>
  <c r="F135" i="12"/>
  <c r="E135" i="12"/>
  <c r="G134" i="12"/>
  <c r="F134" i="12"/>
  <c r="BJ132" i="12"/>
  <c r="BJ131" i="12"/>
  <c r="BI132" i="12"/>
  <c r="BI131" i="12"/>
  <c r="BH132" i="12"/>
  <c r="BG132" i="12"/>
  <c r="BH131" i="12"/>
  <c r="BG131" i="12"/>
  <c r="BH130" i="12"/>
  <c r="BE132" i="12"/>
  <c r="BD132" i="12"/>
  <c r="BC132" i="12"/>
  <c r="BB132" i="12"/>
  <c r="BE131" i="12"/>
  <c r="BD131" i="12"/>
  <c r="BC131" i="12"/>
  <c r="BB131" i="12"/>
  <c r="BE130" i="12"/>
  <c r="BD130" i="12"/>
  <c r="BC130" i="12"/>
  <c r="BA132" i="12"/>
  <c r="AZ132" i="12"/>
  <c r="BA131" i="12"/>
  <c r="AZ131" i="12"/>
  <c r="BA130" i="12"/>
  <c r="AX133" i="12"/>
  <c r="AW133" i="12"/>
  <c r="AX132" i="12"/>
  <c r="AW132" i="12"/>
  <c r="AX131" i="12"/>
  <c r="AW131" i="12"/>
  <c r="AX130" i="12"/>
  <c r="AV132" i="12"/>
  <c r="AU132" i="12"/>
  <c r="AT132" i="12"/>
  <c r="AS132" i="12"/>
  <c r="AV131" i="12"/>
  <c r="AU131" i="12"/>
  <c r="AT131" i="12"/>
  <c r="AS131" i="12"/>
  <c r="AV130" i="12"/>
  <c r="AU130" i="12"/>
  <c r="AT130" i="12"/>
  <c r="AR132" i="12"/>
  <c r="AQ132" i="12"/>
  <c r="AP132" i="12"/>
  <c r="AO132" i="12"/>
  <c r="AR131" i="12"/>
  <c r="AQ131" i="12"/>
  <c r="AP131" i="12"/>
  <c r="AO131" i="12"/>
  <c r="AR130" i="12"/>
  <c r="AQ130" i="12"/>
  <c r="AP130" i="12"/>
  <c r="AN132" i="12"/>
  <c r="AM132" i="12"/>
  <c r="AL132" i="12"/>
  <c r="AK132" i="12"/>
  <c r="AN131" i="12"/>
  <c r="AM131" i="12"/>
  <c r="AL131" i="12"/>
  <c r="AK131" i="12"/>
  <c r="AN130" i="12"/>
  <c r="AM130" i="12"/>
  <c r="AL130" i="12"/>
  <c r="AI132" i="12"/>
  <c r="AI131" i="12"/>
  <c r="AH132" i="12"/>
  <c r="AH131" i="12"/>
  <c r="AF133" i="12"/>
  <c r="AE133" i="12"/>
  <c r="AD133" i="12"/>
  <c r="AF132" i="12"/>
  <c r="AE132" i="12"/>
  <c r="AD132" i="12"/>
  <c r="AF131" i="12"/>
  <c r="AE131" i="12"/>
  <c r="AD131" i="12"/>
  <c r="AF130" i="12"/>
  <c r="AE130" i="12"/>
  <c r="AC133" i="12"/>
  <c r="AC132" i="12"/>
  <c r="AC131" i="12"/>
  <c r="AB133" i="12"/>
  <c r="AB132" i="12"/>
  <c r="AB131" i="12"/>
  <c r="Z133" i="12"/>
  <c r="Z132" i="12"/>
  <c r="Z131" i="12"/>
  <c r="Y133" i="12"/>
  <c r="Y132" i="12"/>
  <c r="Y131" i="12"/>
  <c r="V133" i="12"/>
  <c r="V132" i="12"/>
  <c r="V131" i="12"/>
  <c r="U133" i="12"/>
  <c r="U132" i="12"/>
  <c r="U131" i="12"/>
  <c r="T133" i="12"/>
  <c r="T132" i="12"/>
  <c r="T131" i="12"/>
  <c r="S133" i="12"/>
  <c r="S132" i="12"/>
  <c r="S131" i="12"/>
  <c r="R132" i="12"/>
  <c r="Q132" i="12"/>
  <c r="P132" i="12"/>
  <c r="O132" i="12"/>
  <c r="R131" i="12"/>
  <c r="Q131" i="12"/>
  <c r="P131" i="12"/>
  <c r="O131" i="12"/>
  <c r="R130" i="12"/>
  <c r="Q130" i="12"/>
  <c r="P130" i="12"/>
  <c r="N132" i="12"/>
  <c r="M132" i="12"/>
  <c r="L132" i="12"/>
  <c r="K132" i="12"/>
  <c r="N131" i="12"/>
  <c r="M131" i="12"/>
  <c r="L131" i="12"/>
  <c r="K131" i="12"/>
  <c r="N130" i="12"/>
  <c r="M130" i="12"/>
  <c r="L130" i="12"/>
  <c r="G132" i="12"/>
  <c r="F132" i="12"/>
  <c r="E132" i="12"/>
  <c r="G131" i="12"/>
  <c r="F131" i="12"/>
  <c r="E131" i="12"/>
  <c r="G130" i="12"/>
  <c r="F130" i="12"/>
  <c r="BJ128" i="12"/>
  <c r="BJ127" i="12"/>
  <c r="BI128" i="12"/>
  <c r="BI127" i="12"/>
  <c r="BH128" i="12"/>
  <c r="BG128" i="12"/>
  <c r="BH127" i="12"/>
  <c r="BG127" i="12"/>
  <c r="BH126" i="12"/>
  <c r="BE128" i="12"/>
  <c r="BD128" i="12"/>
  <c r="BC128" i="12"/>
  <c r="BB128" i="12"/>
  <c r="BE127" i="12"/>
  <c r="BD127" i="12"/>
  <c r="BC127" i="12"/>
  <c r="BB127" i="12"/>
  <c r="BE126" i="12"/>
  <c r="BD126" i="12"/>
  <c r="BC126" i="12"/>
  <c r="BA128" i="12"/>
  <c r="AZ128" i="12"/>
  <c r="BA127" i="12"/>
  <c r="AZ127" i="12"/>
  <c r="BA126" i="12"/>
  <c r="AX129" i="12"/>
  <c r="AW129" i="12"/>
  <c r="AX128" i="12"/>
  <c r="AW128" i="12"/>
  <c r="AX127" i="12"/>
  <c r="AW127" i="12"/>
  <c r="AX126" i="12"/>
  <c r="AV128" i="12"/>
  <c r="AU128" i="12"/>
  <c r="AT128" i="12"/>
  <c r="AS128" i="12"/>
  <c r="AV127" i="12"/>
  <c r="AU127" i="12"/>
  <c r="AT127" i="12"/>
  <c r="AS127" i="12"/>
  <c r="AV126" i="12"/>
  <c r="AU126" i="12"/>
  <c r="AT126" i="12"/>
  <c r="AR128" i="12"/>
  <c r="AQ128" i="12"/>
  <c r="AP128" i="12"/>
  <c r="AO128" i="12"/>
  <c r="AR127" i="12"/>
  <c r="AQ127" i="12"/>
  <c r="AP127" i="12"/>
  <c r="AO127" i="12"/>
  <c r="AR126" i="12"/>
  <c r="AQ126" i="12"/>
  <c r="AP126" i="12"/>
  <c r="AN128" i="12"/>
  <c r="AM128" i="12"/>
  <c r="AL128" i="12"/>
  <c r="AK128" i="12"/>
  <c r="AN127" i="12"/>
  <c r="AM127" i="12"/>
  <c r="AL127" i="12"/>
  <c r="AK127" i="12"/>
  <c r="AN126" i="12"/>
  <c r="AM126" i="12"/>
  <c r="AL126" i="12"/>
  <c r="AI128" i="12"/>
  <c r="AI127" i="12"/>
  <c r="AH128" i="12"/>
  <c r="AH127" i="12"/>
  <c r="AF129" i="12"/>
  <c r="AE129" i="12"/>
  <c r="AD129" i="12"/>
  <c r="AF128" i="12"/>
  <c r="AE128" i="12"/>
  <c r="AD128" i="12"/>
  <c r="AF127" i="12"/>
  <c r="AE127" i="12"/>
  <c r="AD127" i="12"/>
  <c r="AF126" i="12"/>
  <c r="AE126" i="12"/>
  <c r="AC129" i="12"/>
  <c r="AC128" i="12"/>
  <c r="AC127" i="12"/>
  <c r="AB129" i="12"/>
  <c r="AB128" i="12"/>
  <c r="AB127" i="12"/>
  <c r="Z129" i="12"/>
  <c r="Z128" i="12"/>
  <c r="Z127" i="12"/>
  <c r="Y129" i="12"/>
  <c r="Y128" i="12"/>
  <c r="Y127" i="12"/>
  <c r="V129" i="12"/>
  <c r="V128" i="12"/>
  <c r="V127" i="12"/>
  <c r="U129" i="12"/>
  <c r="U128" i="12"/>
  <c r="U127" i="12"/>
  <c r="T129" i="12"/>
  <c r="T128" i="12"/>
  <c r="T127" i="12"/>
  <c r="S129" i="12"/>
  <c r="S128" i="12"/>
  <c r="S127" i="12"/>
  <c r="R128" i="12"/>
  <c r="Q128" i="12"/>
  <c r="P128" i="12"/>
  <c r="O128" i="12"/>
  <c r="R127" i="12"/>
  <c r="Q127" i="12"/>
  <c r="P127" i="12"/>
  <c r="O127" i="12"/>
  <c r="R126" i="12"/>
  <c r="Q126" i="12"/>
  <c r="P126" i="12"/>
  <c r="N128" i="12"/>
  <c r="M128" i="12"/>
  <c r="L128" i="12"/>
  <c r="K128" i="12"/>
  <c r="N127" i="12"/>
  <c r="M127" i="12"/>
  <c r="L127" i="12"/>
  <c r="K127" i="12"/>
  <c r="N126" i="12"/>
  <c r="M126" i="12"/>
  <c r="L126" i="12"/>
  <c r="G128" i="12"/>
  <c r="F128" i="12"/>
  <c r="E128" i="12"/>
  <c r="G127" i="12"/>
  <c r="F127" i="12"/>
  <c r="E127" i="12"/>
  <c r="G126" i="12"/>
  <c r="F126" i="12"/>
  <c r="BJ124" i="12"/>
  <c r="BJ123" i="12"/>
  <c r="BI124" i="12"/>
  <c r="BI123" i="12"/>
  <c r="BH124" i="12"/>
  <c r="BG124" i="12"/>
  <c r="BH123" i="12"/>
  <c r="BG123" i="12"/>
  <c r="BH122" i="12"/>
  <c r="BE124" i="12"/>
  <c r="BD124" i="12"/>
  <c r="BC124" i="12"/>
  <c r="BB124" i="12"/>
  <c r="BE123" i="12"/>
  <c r="BD123" i="12"/>
  <c r="BC123" i="12"/>
  <c r="BB123" i="12"/>
  <c r="BE122" i="12"/>
  <c r="BD122" i="12"/>
  <c r="BC122" i="12"/>
  <c r="BA124" i="12"/>
  <c r="AZ124" i="12"/>
  <c r="BA123" i="12"/>
  <c r="AZ123" i="12"/>
  <c r="BA122" i="12"/>
  <c r="AX125" i="12"/>
  <c r="AW125" i="12"/>
  <c r="AX124" i="12"/>
  <c r="AW124" i="12"/>
  <c r="AX123" i="12"/>
  <c r="AW123" i="12"/>
  <c r="AX122" i="12"/>
  <c r="AV124" i="12"/>
  <c r="AU124" i="12"/>
  <c r="AT124" i="12"/>
  <c r="AS124" i="12"/>
  <c r="AV123" i="12"/>
  <c r="AU123" i="12"/>
  <c r="AT123" i="12"/>
  <c r="AS123" i="12"/>
  <c r="AV122" i="12"/>
  <c r="AU122" i="12"/>
  <c r="AT122" i="12"/>
  <c r="AR124" i="12"/>
  <c r="AQ124" i="12"/>
  <c r="AP124" i="12"/>
  <c r="AO124" i="12"/>
  <c r="AR123" i="12"/>
  <c r="AQ123" i="12"/>
  <c r="AP123" i="12"/>
  <c r="AO123" i="12"/>
  <c r="AR122" i="12"/>
  <c r="AQ122" i="12"/>
  <c r="AP122" i="12"/>
  <c r="AN124" i="12"/>
  <c r="AM124" i="12"/>
  <c r="AL124" i="12"/>
  <c r="AK124" i="12"/>
  <c r="AN123" i="12"/>
  <c r="AM123" i="12"/>
  <c r="AL123" i="12"/>
  <c r="AK123" i="12"/>
  <c r="AN122" i="12"/>
  <c r="AM122" i="12"/>
  <c r="AL122" i="12"/>
  <c r="AI124" i="12"/>
  <c r="AI123" i="12"/>
  <c r="AH124" i="12"/>
  <c r="AH123" i="12"/>
  <c r="AF125" i="12"/>
  <c r="AE125" i="12"/>
  <c r="AD125" i="12"/>
  <c r="AF124" i="12"/>
  <c r="AE124" i="12"/>
  <c r="AD124" i="12"/>
  <c r="AF123" i="12"/>
  <c r="AE123" i="12"/>
  <c r="AD123" i="12"/>
  <c r="AF122" i="12"/>
  <c r="AE122" i="12"/>
  <c r="AC125" i="12"/>
  <c r="AC124" i="12"/>
  <c r="AC123" i="12"/>
  <c r="AB125" i="12"/>
  <c r="AB124" i="12"/>
  <c r="AB123" i="12"/>
  <c r="Z125" i="12"/>
  <c r="Z124" i="12"/>
  <c r="Z123" i="12"/>
  <c r="Y125" i="12"/>
  <c r="Y124" i="12"/>
  <c r="Y123" i="12"/>
  <c r="V125" i="12"/>
  <c r="V124" i="12"/>
  <c r="V123" i="12"/>
  <c r="U125" i="12"/>
  <c r="U124" i="12"/>
  <c r="U123" i="12"/>
  <c r="T125" i="12"/>
  <c r="T124" i="12"/>
  <c r="T123" i="12"/>
  <c r="S125" i="12"/>
  <c r="S124" i="12"/>
  <c r="S123" i="12"/>
  <c r="R124" i="12"/>
  <c r="Q124" i="12"/>
  <c r="P124" i="12"/>
  <c r="O124" i="12"/>
  <c r="R123" i="12"/>
  <c r="Q123" i="12"/>
  <c r="P123" i="12"/>
  <c r="O123" i="12"/>
  <c r="R122" i="12"/>
  <c r="Q122" i="12"/>
  <c r="P122" i="12"/>
  <c r="N124" i="12"/>
  <c r="M124" i="12"/>
  <c r="L124" i="12"/>
  <c r="K124" i="12"/>
  <c r="N123" i="12"/>
  <c r="M123" i="12"/>
  <c r="L123" i="12"/>
  <c r="K123" i="12"/>
  <c r="N122" i="12"/>
  <c r="M122" i="12"/>
  <c r="L122" i="12"/>
  <c r="G124" i="12"/>
  <c r="F124" i="12"/>
  <c r="E124" i="12"/>
  <c r="G123" i="12"/>
  <c r="F123" i="12"/>
  <c r="E123" i="12"/>
  <c r="G122" i="12"/>
  <c r="F122" i="12"/>
  <c r="BJ120" i="12"/>
  <c r="BJ119" i="12"/>
  <c r="BI120" i="12"/>
  <c r="BI119" i="12"/>
  <c r="BH120" i="12"/>
  <c r="BG120" i="12"/>
  <c r="BH119" i="12"/>
  <c r="BG119" i="12"/>
  <c r="BH118" i="12"/>
  <c r="BE120" i="12"/>
  <c r="BD120" i="12"/>
  <c r="BC120" i="12"/>
  <c r="BB120" i="12"/>
  <c r="BE119" i="12"/>
  <c r="BD119" i="12"/>
  <c r="BC119" i="12"/>
  <c r="BB119" i="12"/>
  <c r="BE118" i="12"/>
  <c r="BD118" i="12"/>
  <c r="BC118" i="12"/>
  <c r="BA120" i="12"/>
  <c r="AZ120" i="12"/>
  <c r="BA119" i="12"/>
  <c r="AZ119" i="12"/>
  <c r="BA118" i="12"/>
  <c r="AX121" i="12"/>
  <c r="AW121" i="12"/>
  <c r="AX120" i="12"/>
  <c r="AW120" i="12"/>
  <c r="AX119" i="12"/>
  <c r="AW119" i="12"/>
  <c r="AX118" i="12"/>
  <c r="AV120" i="12"/>
  <c r="AU120" i="12"/>
  <c r="AT120" i="12"/>
  <c r="AS120" i="12"/>
  <c r="AV119" i="12"/>
  <c r="AU119" i="12"/>
  <c r="AT119" i="12"/>
  <c r="AS119" i="12"/>
  <c r="AV118" i="12"/>
  <c r="AU118" i="12"/>
  <c r="AT118" i="12"/>
  <c r="AR120" i="12"/>
  <c r="AQ120" i="12"/>
  <c r="AP120" i="12"/>
  <c r="AO120" i="12"/>
  <c r="AR119" i="12"/>
  <c r="AQ119" i="12"/>
  <c r="AP119" i="12"/>
  <c r="AO119" i="12"/>
  <c r="AR118" i="12"/>
  <c r="AQ118" i="12"/>
  <c r="AP118" i="12"/>
  <c r="AN120" i="12"/>
  <c r="AM120" i="12"/>
  <c r="AL120" i="12"/>
  <c r="AK120" i="12"/>
  <c r="AN119" i="12"/>
  <c r="AM119" i="12"/>
  <c r="AL119" i="12"/>
  <c r="AK119" i="12"/>
  <c r="AN118" i="12"/>
  <c r="AM118" i="12"/>
  <c r="AL118" i="12"/>
  <c r="AI120" i="12"/>
  <c r="AI119" i="12"/>
  <c r="AH120" i="12"/>
  <c r="AH119" i="12"/>
  <c r="AF121" i="12"/>
  <c r="AE121" i="12"/>
  <c r="AD121" i="12"/>
  <c r="AF120" i="12"/>
  <c r="AE120" i="12"/>
  <c r="AD120" i="12"/>
  <c r="AF119" i="12"/>
  <c r="AE119" i="12"/>
  <c r="AD119" i="12"/>
  <c r="AF118" i="12"/>
  <c r="AE118" i="12"/>
  <c r="AC121" i="12"/>
  <c r="AC120" i="12"/>
  <c r="AC119" i="12"/>
  <c r="AB121" i="12"/>
  <c r="AB120" i="12"/>
  <c r="AB119" i="12"/>
  <c r="Z121" i="12"/>
  <c r="Z120" i="12"/>
  <c r="Z119" i="12"/>
  <c r="Y121" i="12"/>
  <c r="Y120" i="12"/>
  <c r="Y119" i="12"/>
  <c r="V121" i="12"/>
  <c r="V120" i="12"/>
  <c r="V119" i="12"/>
  <c r="U121" i="12"/>
  <c r="U120" i="12"/>
  <c r="U119" i="12"/>
  <c r="T121" i="12"/>
  <c r="T120" i="12"/>
  <c r="T119" i="12"/>
  <c r="S121" i="12"/>
  <c r="S120" i="12"/>
  <c r="S119" i="12"/>
  <c r="R120" i="12"/>
  <c r="Q120" i="12"/>
  <c r="P120" i="12"/>
  <c r="O120" i="12"/>
  <c r="R119" i="12"/>
  <c r="Q119" i="12"/>
  <c r="P119" i="12"/>
  <c r="O119" i="12"/>
  <c r="R118" i="12"/>
  <c r="Q118" i="12"/>
  <c r="P118" i="12"/>
  <c r="N120" i="12"/>
  <c r="M120" i="12"/>
  <c r="L120" i="12"/>
  <c r="K120" i="12"/>
  <c r="N119" i="12"/>
  <c r="M119" i="12"/>
  <c r="L119" i="12"/>
  <c r="K119" i="12"/>
  <c r="N118" i="12"/>
  <c r="M118" i="12"/>
  <c r="L118" i="12"/>
  <c r="G120" i="12"/>
  <c r="F120" i="12"/>
  <c r="E120" i="12"/>
  <c r="G119" i="12"/>
  <c r="F119" i="12"/>
  <c r="E119" i="12"/>
  <c r="G118" i="12"/>
  <c r="F118" i="12"/>
  <c r="BJ116" i="12"/>
  <c r="BJ115" i="12"/>
  <c r="BI116" i="12"/>
  <c r="BI115" i="12"/>
  <c r="BH116" i="12"/>
  <c r="BG116" i="12"/>
  <c r="BH115" i="12"/>
  <c r="BG115" i="12"/>
  <c r="BH114" i="12"/>
  <c r="BE116" i="12"/>
  <c r="BD116" i="12"/>
  <c r="BC116" i="12"/>
  <c r="BB116" i="12"/>
  <c r="BE115" i="12"/>
  <c r="BD115" i="12"/>
  <c r="BC115" i="12"/>
  <c r="BB115" i="12"/>
  <c r="BE114" i="12"/>
  <c r="BD114" i="12"/>
  <c r="BC114" i="12"/>
  <c r="BA116" i="12"/>
  <c r="AZ116" i="12"/>
  <c r="BA115" i="12"/>
  <c r="AZ115" i="12"/>
  <c r="BA114" i="12"/>
  <c r="AX117" i="12"/>
  <c r="AW117" i="12"/>
  <c r="AX116" i="12"/>
  <c r="AW116" i="12"/>
  <c r="AX115" i="12"/>
  <c r="AW115" i="12"/>
  <c r="AX114" i="12"/>
  <c r="AV116" i="12"/>
  <c r="AU116" i="12"/>
  <c r="AT116" i="12"/>
  <c r="AS116" i="12"/>
  <c r="AV115" i="12"/>
  <c r="AU115" i="12"/>
  <c r="AT115" i="12"/>
  <c r="AS115" i="12"/>
  <c r="AV114" i="12"/>
  <c r="AU114" i="12"/>
  <c r="AT114" i="12"/>
  <c r="AR116" i="12"/>
  <c r="AQ116" i="12"/>
  <c r="AP116" i="12"/>
  <c r="AO116" i="12"/>
  <c r="AR115" i="12"/>
  <c r="AQ115" i="12"/>
  <c r="AP115" i="12"/>
  <c r="AO115" i="12"/>
  <c r="AR114" i="12"/>
  <c r="AQ114" i="12"/>
  <c r="AP114" i="12"/>
  <c r="AN116" i="12"/>
  <c r="AM116" i="12"/>
  <c r="AL116" i="12"/>
  <c r="AK116" i="12"/>
  <c r="AN115" i="12"/>
  <c r="AM115" i="12"/>
  <c r="AL115" i="12"/>
  <c r="AK115" i="12"/>
  <c r="AN114" i="12"/>
  <c r="AM114" i="12"/>
  <c r="AL114" i="12"/>
  <c r="AI116" i="12"/>
  <c r="AI115" i="12"/>
  <c r="AH116" i="12"/>
  <c r="AH115" i="12"/>
  <c r="AF117" i="12"/>
  <c r="AE117" i="12"/>
  <c r="AD117" i="12"/>
  <c r="AF116" i="12"/>
  <c r="AE116" i="12"/>
  <c r="AD116" i="12"/>
  <c r="AF115" i="12"/>
  <c r="AE115" i="12"/>
  <c r="AD115" i="12"/>
  <c r="AF114" i="12"/>
  <c r="AE114" i="12"/>
  <c r="AC117" i="12"/>
  <c r="AC116" i="12"/>
  <c r="AC115" i="12"/>
  <c r="AB117" i="12"/>
  <c r="AB116" i="12"/>
  <c r="AB115" i="12"/>
  <c r="Z117" i="12"/>
  <c r="Z116" i="12"/>
  <c r="Z115" i="12"/>
  <c r="Y117" i="12"/>
  <c r="Y116" i="12"/>
  <c r="Y115" i="12"/>
  <c r="V117" i="12"/>
  <c r="V116" i="12"/>
  <c r="V115" i="12"/>
  <c r="U117" i="12"/>
  <c r="U116" i="12"/>
  <c r="U115" i="12"/>
  <c r="T117" i="12"/>
  <c r="T116" i="12"/>
  <c r="T115" i="12"/>
  <c r="S117" i="12"/>
  <c r="S116" i="12"/>
  <c r="S115" i="12"/>
  <c r="R116" i="12"/>
  <c r="Q116" i="12"/>
  <c r="P116" i="12"/>
  <c r="O116" i="12"/>
  <c r="R115" i="12"/>
  <c r="Q115" i="12"/>
  <c r="P115" i="12"/>
  <c r="O115" i="12"/>
  <c r="R114" i="12"/>
  <c r="Q114" i="12"/>
  <c r="P114" i="12"/>
  <c r="N116" i="12"/>
  <c r="M116" i="12"/>
  <c r="L116" i="12"/>
  <c r="K116" i="12"/>
  <c r="N115" i="12"/>
  <c r="M115" i="12"/>
  <c r="L115" i="12"/>
  <c r="K115" i="12"/>
  <c r="N114" i="12"/>
  <c r="M114" i="12"/>
  <c r="L114" i="12"/>
  <c r="G116" i="12"/>
  <c r="F116" i="12"/>
  <c r="E116" i="12"/>
  <c r="G115" i="12"/>
  <c r="F115" i="12"/>
  <c r="E115" i="12"/>
  <c r="G114" i="12"/>
  <c r="F114" i="12"/>
  <c r="BJ112" i="12"/>
  <c r="BJ111" i="12"/>
  <c r="BI112" i="12"/>
  <c r="BI111" i="12"/>
  <c r="BH112" i="12"/>
  <c r="BG112" i="12"/>
  <c r="BH111" i="12"/>
  <c r="BG111" i="12"/>
  <c r="BH110" i="12"/>
  <c r="BE112" i="12"/>
  <c r="BD112" i="12"/>
  <c r="BC112" i="12"/>
  <c r="BB112" i="12"/>
  <c r="BE111" i="12"/>
  <c r="BD111" i="12"/>
  <c r="BC111" i="12"/>
  <c r="BB111" i="12"/>
  <c r="BE110" i="12"/>
  <c r="BD110" i="12"/>
  <c r="BC110" i="12"/>
  <c r="BA112" i="12"/>
  <c r="AZ112" i="12"/>
  <c r="BA111" i="12"/>
  <c r="AZ111" i="12"/>
  <c r="BA110" i="12"/>
  <c r="AX113" i="12"/>
  <c r="AW113" i="12"/>
  <c r="AX112" i="12"/>
  <c r="AW112" i="12"/>
  <c r="AX111" i="12"/>
  <c r="AW111" i="12"/>
  <c r="AX110" i="12"/>
  <c r="AV112" i="12"/>
  <c r="AU112" i="12"/>
  <c r="AT112" i="12"/>
  <c r="AS112" i="12"/>
  <c r="AV111" i="12"/>
  <c r="AU111" i="12"/>
  <c r="AT111" i="12"/>
  <c r="AS111" i="12"/>
  <c r="AV110" i="12"/>
  <c r="AU110" i="12"/>
  <c r="AT110" i="12"/>
  <c r="AR112" i="12"/>
  <c r="AQ112" i="12"/>
  <c r="AP112" i="12"/>
  <c r="AO112" i="12"/>
  <c r="AR111" i="12"/>
  <c r="AQ111" i="12"/>
  <c r="AP111" i="12"/>
  <c r="AO111" i="12"/>
  <c r="AR110" i="12"/>
  <c r="AQ110" i="12"/>
  <c r="AP110" i="12"/>
  <c r="AN112" i="12"/>
  <c r="AM112" i="12"/>
  <c r="AL112" i="12"/>
  <c r="AK112" i="12"/>
  <c r="AN111" i="12"/>
  <c r="AM111" i="12"/>
  <c r="AL111" i="12"/>
  <c r="AK111" i="12"/>
  <c r="AN110" i="12"/>
  <c r="AM110" i="12"/>
  <c r="AL110" i="12"/>
  <c r="AI112" i="12"/>
  <c r="AI111" i="12"/>
  <c r="AH112" i="12"/>
  <c r="AH111" i="12"/>
  <c r="AF113" i="12"/>
  <c r="AE113" i="12"/>
  <c r="AD113" i="12"/>
  <c r="AF112" i="12"/>
  <c r="AE112" i="12"/>
  <c r="AD112" i="12"/>
  <c r="AF111" i="12"/>
  <c r="AE111" i="12"/>
  <c r="AD111" i="12"/>
  <c r="AF110" i="12"/>
  <c r="AE110" i="12"/>
  <c r="AC113" i="12"/>
  <c r="AC112" i="12"/>
  <c r="AC111" i="12"/>
  <c r="AB113" i="12"/>
  <c r="AB112" i="12"/>
  <c r="AB111" i="12"/>
  <c r="Z113" i="12"/>
  <c r="Z112" i="12"/>
  <c r="Z111" i="12"/>
  <c r="Y113" i="12"/>
  <c r="Y112" i="12"/>
  <c r="Y111" i="12"/>
  <c r="V113" i="12"/>
  <c r="V112" i="12"/>
  <c r="V111" i="12"/>
  <c r="U113" i="12"/>
  <c r="U112" i="12"/>
  <c r="U111" i="12"/>
  <c r="T113" i="12"/>
  <c r="T112" i="12"/>
  <c r="T111" i="12"/>
  <c r="S113" i="12"/>
  <c r="S112" i="12"/>
  <c r="S111" i="12"/>
  <c r="R112" i="12"/>
  <c r="Q112" i="12"/>
  <c r="P112" i="12"/>
  <c r="O112" i="12"/>
  <c r="R111" i="12"/>
  <c r="Q111" i="12"/>
  <c r="P111" i="12"/>
  <c r="O111" i="12"/>
  <c r="R110" i="12"/>
  <c r="Q110" i="12"/>
  <c r="P110" i="12"/>
  <c r="N112" i="12"/>
  <c r="M112" i="12"/>
  <c r="L112" i="12"/>
  <c r="K112" i="12"/>
  <c r="N111" i="12"/>
  <c r="M111" i="12"/>
  <c r="L111" i="12"/>
  <c r="K111" i="12"/>
  <c r="N110" i="12"/>
  <c r="M110" i="12"/>
  <c r="L110" i="12"/>
  <c r="G112" i="12"/>
  <c r="F112" i="12"/>
  <c r="E112" i="12"/>
  <c r="G111" i="12"/>
  <c r="F111" i="12"/>
  <c r="E111" i="12"/>
  <c r="G110" i="12"/>
  <c r="F110" i="12"/>
  <c r="BJ108" i="12"/>
  <c r="BJ107" i="12"/>
  <c r="BI108" i="12"/>
  <c r="BI107" i="12"/>
  <c r="BH108" i="12"/>
  <c r="BG108" i="12"/>
  <c r="BH107" i="12"/>
  <c r="BG107" i="12"/>
  <c r="BH106" i="12"/>
  <c r="BE108" i="12"/>
  <c r="BD108" i="12"/>
  <c r="BC108" i="12"/>
  <c r="BB108" i="12"/>
  <c r="BE107" i="12"/>
  <c r="BD107" i="12"/>
  <c r="BC107" i="12"/>
  <c r="BB107" i="12"/>
  <c r="BE106" i="12"/>
  <c r="BD106" i="12"/>
  <c r="BC106" i="12"/>
  <c r="BA108" i="12"/>
  <c r="AZ108" i="12"/>
  <c r="BA107" i="12"/>
  <c r="AZ107" i="12"/>
  <c r="BA106" i="12"/>
  <c r="AX109" i="12"/>
  <c r="AW109" i="12"/>
  <c r="AX108" i="12"/>
  <c r="AW108" i="12"/>
  <c r="AX107" i="12"/>
  <c r="AW107" i="12"/>
  <c r="AX106" i="12"/>
  <c r="AV108" i="12"/>
  <c r="AU108" i="12"/>
  <c r="AT108" i="12"/>
  <c r="AS108" i="12"/>
  <c r="AV107" i="12"/>
  <c r="AU107" i="12"/>
  <c r="AT107" i="12"/>
  <c r="AS107" i="12"/>
  <c r="AV106" i="12"/>
  <c r="AU106" i="12"/>
  <c r="AT106" i="12"/>
  <c r="AR108" i="12"/>
  <c r="AQ108" i="12"/>
  <c r="AP108" i="12"/>
  <c r="AO108" i="12"/>
  <c r="AR107" i="12"/>
  <c r="AQ107" i="12"/>
  <c r="AP107" i="12"/>
  <c r="AO107" i="12"/>
  <c r="AR106" i="12"/>
  <c r="AQ106" i="12"/>
  <c r="AP106" i="12"/>
  <c r="AN108" i="12"/>
  <c r="AM108" i="12"/>
  <c r="AL108" i="12"/>
  <c r="AK108" i="12"/>
  <c r="AN107" i="12"/>
  <c r="AM107" i="12"/>
  <c r="AL107" i="12"/>
  <c r="AK107" i="12"/>
  <c r="AN106" i="12"/>
  <c r="AM106" i="12"/>
  <c r="AL106" i="12"/>
  <c r="AI108" i="12"/>
  <c r="AI107" i="12"/>
  <c r="AH108" i="12"/>
  <c r="AH107" i="12"/>
  <c r="AF109" i="12"/>
  <c r="AE109" i="12"/>
  <c r="AD109" i="12"/>
  <c r="AF108" i="12"/>
  <c r="AE108" i="12"/>
  <c r="AD108" i="12"/>
  <c r="AF107" i="12"/>
  <c r="AE107" i="12"/>
  <c r="AD107" i="12"/>
  <c r="AF106" i="12"/>
  <c r="AE106" i="12"/>
  <c r="AC109" i="12"/>
  <c r="AC108" i="12"/>
  <c r="AC107" i="12"/>
  <c r="AB109" i="12"/>
  <c r="AB108" i="12"/>
  <c r="AB107" i="12"/>
  <c r="Z109" i="12"/>
  <c r="Z108" i="12"/>
  <c r="Z107" i="12"/>
  <c r="Y109" i="12"/>
  <c r="Y108" i="12"/>
  <c r="Y107" i="12"/>
  <c r="V109" i="12"/>
  <c r="V108" i="12"/>
  <c r="V107" i="12"/>
  <c r="U109" i="12"/>
  <c r="U108" i="12"/>
  <c r="U107" i="12"/>
  <c r="T109" i="12"/>
  <c r="T108" i="12"/>
  <c r="T107" i="12"/>
  <c r="S109" i="12"/>
  <c r="S108" i="12"/>
  <c r="S107" i="12"/>
  <c r="R108" i="12"/>
  <c r="Q108" i="12"/>
  <c r="P108" i="12"/>
  <c r="O108" i="12"/>
  <c r="R107" i="12"/>
  <c r="Q107" i="12"/>
  <c r="P107" i="12"/>
  <c r="O107" i="12"/>
  <c r="R106" i="12"/>
  <c r="Q106" i="12"/>
  <c r="P106" i="12"/>
  <c r="N108" i="12"/>
  <c r="M108" i="12"/>
  <c r="L108" i="12"/>
  <c r="K108" i="12"/>
  <c r="N107" i="12"/>
  <c r="M107" i="12"/>
  <c r="L107" i="12"/>
  <c r="K107" i="12"/>
  <c r="N106" i="12"/>
  <c r="M106" i="12"/>
  <c r="L106" i="12"/>
  <c r="G108" i="12"/>
  <c r="F108" i="12"/>
  <c r="E108" i="12"/>
  <c r="G107" i="12"/>
  <c r="F107" i="12"/>
  <c r="E107" i="12"/>
  <c r="G106" i="12"/>
  <c r="F106" i="12"/>
  <c r="BJ104" i="12"/>
  <c r="BJ103" i="12"/>
  <c r="BI104" i="12"/>
  <c r="BI103" i="12"/>
  <c r="BH104" i="12"/>
  <c r="BG104" i="12"/>
  <c r="BH103" i="12"/>
  <c r="BG103" i="12"/>
  <c r="BH102" i="12"/>
  <c r="BE104" i="12"/>
  <c r="BD104" i="12"/>
  <c r="BC104" i="12"/>
  <c r="BB104" i="12"/>
  <c r="BE103" i="12"/>
  <c r="BD103" i="12"/>
  <c r="BC103" i="12"/>
  <c r="BB103" i="12"/>
  <c r="BE102" i="12"/>
  <c r="BD102" i="12"/>
  <c r="BC102" i="12"/>
  <c r="BA104" i="12"/>
  <c r="AZ104" i="12"/>
  <c r="BA103" i="12"/>
  <c r="AZ103" i="12"/>
  <c r="BA102" i="12"/>
  <c r="AX105" i="12"/>
  <c r="AW105" i="12"/>
  <c r="AX104" i="12"/>
  <c r="AW104" i="12"/>
  <c r="AX103" i="12"/>
  <c r="AW103" i="12"/>
  <c r="AX102" i="12"/>
  <c r="AV104" i="12"/>
  <c r="AU104" i="12"/>
  <c r="AT104" i="12"/>
  <c r="AS104" i="12"/>
  <c r="AV103" i="12"/>
  <c r="AU103" i="12"/>
  <c r="AT103" i="12"/>
  <c r="AS103" i="12"/>
  <c r="AV102" i="12"/>
  <c r="AU102" i="12"/>
  <c r="AT102" i="12"/>
  <c r="AR104" i="12"/>
  <c r="AQ104" i="12"/>
  <c r="AP104" i="12"/>
  <c r="AO104" i="12"/>
  <c r="AR103" i="12"/>
  <c r="AQ103" i="12"/>
  <c r="AP103" i="12"/>
  <c r="AO103" i="12"/>
  <c r="AR102" i="12"/>
  <c r="AQ102" i="12"/>
  <c r="AP102" i="12"/>
  <c r="AN104" i="12"/>
  <c r="AM104" i="12"/>
  <c r="AL104" i="12"/>
  <c r="AK104" i="12"/>
  <c r="AN103" i="12"/>
  <c r="AM103" i="12"/>
  <c r="AL103" i="12"/>
  <c r="AK103" i="12"/>
  <c r="AN102" i="12"/>
  <c r="AM102" i="12"/>
  <c r="AL102" i="12"/>
  <c r="AI104" i="12"/>
  <c r="AI103" i="12"/>
  <c r="AH104" i="12"/>
  <c r="AH103" i="12"/>
  <c r="AF105" i="12"/>
  <c r="AE105" i="12"/>
  <c r="AD105" i="12"/>
  <c r="AF104" i="12"/>
  <c r="AE104" i="12"/>
  <c r="AD104" i="12"/>
  <c r="AF103" i="12"/>
  <c r="AE103" i="12"/>
  <c r="AD103" i="12"/>
  <c r="AF102" i="12"/>
  <c r="AE102" i="12"/>
  <c r="AC105" i="12"/>
  <c r="AC104" i="12"/>
  <c r="AC103" i="12"/>
  <c r="AB105" i="12"/>
  <c r="AB104" i="12"/>
  <c r="AB103" i="12"/>
  <c r="Z105" i="12"/>
  <c r="Z104" i="12"/>
  <c r="Z103" i="12"/>
  <c r="Y105" i="12"/>
  <c r="Y104" i="12"/>
  <c r="Y103" i="12"/>
  <c r="V105" i="12"/>
  <c r="V104" i="12"/>
  <c r="V103" i="12"/>
  <c r="U105" i="12"/>
  <c r="U104" i="12"/>
  <c r="U103" i="12"/>
  <c r="T105" i="12"/>
  <c r="T104" i="12"/>
  <c r="T103" i="12"/>
  <c r="S105" i="12"/>
  <c r="S104" i="12"/>
  <c r="S103" i="12"/>
  <c r="R104" i="12"/>
  <c r="Q104" i="12"/>
  <c r="P104" i="12"/>
  <c r="O104" i="12"/>
  <c r="R103" i="12"/>
  <c r="Q103" i="12"/>
  <c r="P103" i="12"/>
  <c r="O103" i="12"/>
  <c r="R102" i="12"/>
  <c r="Q102" i="12"/>
  <c r="P102" i="12"/>
  <c r="N104" i="12"/>
  <c r="M104" i="12"/>
  <c r="L104" i="12"/>
  <c r="K104" i="12"/>
  <c r="N103" i="12"/>
  <c r="M103" i="12"/>
  <c r="L103" i="12"/>
  <c r="K103" i="12"/>
  <c r="N102" i="12"/>
  <c r="M102" i="12"/>
  <c r="L102" i="12"/>
  <c r="G104" i="12"/>
  <c r="F104" i="12"/>
  <c r="E104" i="12"/>
  <c r="G103" i="12"/>
  <c r="F103" i="12"/>
  <c r="E103" i="12"/>
  <c r="G102" i="12"/>
  <c r="F102" i="12"/>
  <c r="BJ100" i="12"/>
  <c r="BJ99" i="12"/>
  <c r="BI100" i="12"/>
  <c r="BI99" i="12"/>
  <c r="BH100" i="12"/>
  <c r="BG100" i="12"/>
  <c r="BH99" i="12"/>
  <c r="BG99" i="12"/>
  <c r="BH98" i="12"/>
  <c r="BE100" i="12"/>
  <c r="BD100" i="12"/>
  <c r="BC100" i="12"/>
  <c r="BB100" i="12"/>
  <c r="BE99" i="12"/>
  <c r="BD99" i="12"/>
  <c r="BC99" i="12"/>
  <c r="BB99" i="12"/>
  <c r="BE98" i="12"/>
  <c r="BD98" i="12"/>
  <c r="BC98" i="12"/>
  <c r="BA100" i="12"/>
  <c r="AZ100" i="12"/>
  <c r="BA99" i="12"/>
  <c r="AZ99" i="12"/>
  <c r="BA98" i="12"/>
  <c r="AX101" i="12"/>
  <c r="AW101" i="12"/>
  <c r="AX100" i="12"/>
  <c r="AW100" i="12"/>
  <c r="AX99" i="12"/>
  <c r="AW99" i="12"/>
  <c r="AX98" i="12"/>
  <c r="AV100" i="12"/>
  <c r="AU100" i="12"/>
  <c r="AT100" i="12"/>
  <c r="AS100" i="12"/>
  <c r="AV99" i="12"/>
  <c r="AU99" i="12"/>
  <c r="AT99" i="12"/>
  <c r="AS99" i="12"/>
  <c r="AV98" i="12"/>
  <c r="AU98" i="12"/>
  <c r="AT98" i="12"/>
  <c r="AR100" i="12"/>
  <c r="AQ100" i="12"/>
  <c r="AP100" i="12"/>
  <c r="AO100" i="12"/>
  <c r="AR99" i="12"/>
  <c r="AQ99" i="12"/>
  <c r="AP99" i="12"/>
  <c r="AO99" i="12"/>
  <c r="AR98" i="12"/>
  <c r="AQ98" i="12"/>
  <c r="AP98" i="12"/>
  <c r="AN100" i="12"/>
  <c r="AM100" i="12"/>
  <c r="AL100" i="12"/>
  <c r="AK100" i="12"/>
  <c r="AN99" i="12"/>
  <c r="AM99" i="12"/>
  <c r="AL99" i="12"/>
  <c r="AK99" i="12"/>
  <c r="AN98" i="12"/>
  <c r="AM98" i="12"/>
  <c r="AL98" i="12"/>
  <c r="AI100" i="12"/>
  <c r="AI99" i="12"/>
  <c r="AH100" i="12"/>
  <c r="AH99" i="12"/>
  <c r="AF101" i="12"/>
  <c r="AE101" i="12"/>
  <c r="AD101" i="12"/>
  <c r="AF100" i="12"/>
  <c r="AE100" i="12"/>
  <c r="AD100" i="12"/>
  <c r="AF99" i="12"/>
  <c r="AE99" i="12"/>
  <c r="AD99" i="12"/>
  <c r="AF98" i="12"/>
  <c r="AE98" i="12"/>
  <c r="AC101" i="12"/>
  <c r="AC100" i="12"/>
  <c r="AC99" i="12"/>
  <c r="AB101" i="12"/>
  <c r="AB100" i="12"/>
  <c r="AB99" i="12"/>
  <c r="Z101" i="12"/>
  <c r="Z100" i="12"/>
  <c r="Z99" i="12"/>
  <c r="Y101" i="12"/>
  <c r="Y100" i="12"/>
  <c r="Y99" i="12"/>
  <c r="V101" i="12"/>
  <c r="V100" i="12"/>
  <c r="V99" i="12"/>
  <c r="U101" i="12"/>
  <c r="U100" i="12"/>
  <c r="U99" i="12"/>
  <c r="T101" i="12"/>
  <c r="T100" i="12"/>
  <c r="T99" i="12"/>
  <c r="S101" i="12"/>
  <c r="S100" i="12"/>
  <c r="S99" i="12"/>
  <c r="R100" i="12"/>
  <c r="Q100" i="12"/>
  <c r="P100" i="12"/>
  <c r="O100" i="12"/>
  <c r="R99" i="12"/>
  <c r="Q99" i="12"/>
  <c r="P99" i="12"/>
  <c r="O99" i="12"/>
  <c r="R98" i="12"/>
  <c r="Q98" i="12"/>
  <c r="P98" i="12"/>
  <c r="N100" i="12"/>
  <c r="M100" i="12"/>
  <c r="L100" i="12"/>
  <c r="K100" i="12"/>
  <c r="N99" i="12"/>
  <c r="M99" i="12"/>
  <c r="L99" i="12"/>
  <c r="K99" i="12"/>
  <c r="N98" i="12"/>
  <c r="M98" i="12"/>
  <c r="L98" i="12"/>
  <c r="G100" i="12"/>
  <c r="F100" i="12"/>
  <c r="E100" i="12"/>
  <c r="G99" i="12"/>
  <c r="F99" i="12"/>
  <c r="E99" i="12"/>
  <c r="G98" i="12"/>
  <c r="F98" i="12"/>
  <c r="BJ96" i="12"/>
  <c r="BJ95" i="12"/>
  <c r="BI96" i="12"/>
  <c r="BI95" i="12"/>
  <c r="BH96" i="12"/>
  <c r="BG96" i="12"/>
  <c r="BH95" i="12"/>
  <c r="BG95" i="12"/>
  <c r="BH94" i="12"/>
  <c r="BE96" i="12"/>
  <c r="BD96" i="12"/>
  <c r="BC96" i="12"/>
  <c r="BB96" i="12"/>
  <c r="BE95" i="12"/>
  <c r="BD95" i="12"/>
  <c r="BC95" i="12"/>
  <c r="BB95" i="12"/>
  <c r="BE94" i="12"/>
  <c r="BD94" i="12"/>
  <c r="BC94" i="12"/>
  <c r="BA96" i="12"/>
  <c r="AZ96" i="12"/>
  <c r="BA95" i="12"/>
  <c r="AZ95" i="12"/>
  <c r="BA94" i="12"/>
  <c r="AX97" i="12"/>
  <c r="AW97" i="12"/>
  <c r="AX96" i="12"/>
  <c r="AW96" i="12"/>
  <c r="AX95" i="12"/>
  <c r="AW95" i="12"/>
  <c r="AX94" i="12"/>
  <c r="AV96" i="12"/>
  <c r="AU96" i="12"/>
  <c r="AT96" i="12"/>
  <c r="AS96" i="12"/>
  <c r="AV95" i="12"/>
  <c r="AU95" i="12"/>
  <c r="AT95" i="12"/>
  <c r="AS95" i="12"/>
  <c r="AV94" i="12"/>
  <c r="AU94" i="12"/>
  <c r="AT94" i="12"/>
  <c r="AR96" i="12"/>
  <c r="AQ96" i="12"/>
  <c r="AP96" i="12"/>
  <c r="AO96" i="12"/>
  <c r="AR95" i="12"/>
  <c r="AQ95" i="12"/>
  <c r="AP95" i="12"/>
  <c r="AO95" i="12"/>
  <c r="AR94" i="12"/>
  <c r="AQ94" i="12"/>
  <c r="AP94" i="12"/>
  <c r="AN96" i="12"/>
  <c r="AM96" i="12"/>
  <c r="AL96" i="12"/>
  <c r="AK96" i="12"/>
  <c r="AN95" i="12"/>
  <c r="AM95" i="12"/>
  <c r="AL95" i="12"/>
  <c r="AK95" i="12"/>
  <c r="AN94" i="12"/>
  <c r="AM94" i="12"/>
  <c r="AL94" i="12"/>
  <c r="AI96" i="12"/>
  <c r="AI95" i="12"/>
  <c r="AH96" i="12"/>
  <c r="AH95" i="12"/>
  <c r="AF97" i="12"/>
  <c r="AE97" i="12"/>
  <c r="AD97" i="12"/>
  <c r="AF96" i="12"/>
  <c r="AE96" i="12"/>
  <c r="AD96" i="12"/>
  <c r="AF95" i="12"/>
  <c r="AE95" i="12"/>
  <c r="AD95" i="12"/>
  <c r="AF94" i="12"/>
  <c r="AE94" i="12"/>
  <c r="AC97" i="12"/>
  <c r="AC96" i="12"/>
  <c r="AC95" i="12"/>
  <c r="AB97" i="12"/>
  <c r="AB96" i="12"/>
  <c r="AB95" i="12"/>
  <c r="Z97" i="12"/>
  <c r="Z96" i="12"/>
  <c r="Z95" i="12"/>
  <c r="Y97" i="12"/>
  <c r="Y96" i="12"/>
  <c r="Y95" i="12"/>
  <c r="V97" i="12"/>
  <c r="V96" i="12"/>
  <c r="V95" i="12"/>
  <c r="U97" i="12"/>
  <c r="U96" i="12"/>
  <c r="U95" i="12"/>
  <c r="T97" i="12"/>
  <c r="T96" i="12"/>
  <c r="T95" i="12"/>
  <c r="S97" i="12"/>
  <c r="S96" i="12"/>
  <c r="S95" i="12"/>
  <c r="R96" i="12"/>
  <c r="Q96" i="12"/>
  <c r="P96" i="12"/>
  <c r="O96" i="12"/>
  <c r="R95" i="12"/>
  <c r="Q95" i="12"/>
  <c r="P95" i="12"/>
  <c r="O95" i="12"/>
  <c r="R94" i="12"/>
  <c r="Q94" i="12"/>
  <c r="P94" i="12"/>
  <c r="N96" i="12"/>
  <c r="M96" i="12"/>
  <c r="L96" i="12"/>
  <c r="K96" i="12"/>
  <c r="N95" i="12"/>
  <c r="M95" i="12"/>
  <c r="L95" i="12"/>
  <c r="K95" i="12"/>
  <c r="N94" i="12"/>
  <c r="M94" i="12"/>
  <c r="L94" i="12"/>
  <c r="G96" i="12"/>
  <c r="F96" i="12"/>
  <c r="E96" i="12"/>
  <c r="G95" i="12"/>
  <c r="F95" i="12"/>
  <c r="E95" i="12"/>
  <c r="G94" i="12"/>
  <c r="F94" i="12"/>
  <c r="BJ92" i="12"/>
  <c r="BJ91" i="12"/>
  <c r="BI92" i="12"/>
  <c r="BI91" i="12"/>
  <c r="BH92" i="12"/>
  <c r="BG92" i="12"/>
  <c r="BH91" i="12"/>
  <c r="BG91" i="12"/>
  <c r="BH90" i="12"/>
  <c r="BE92" i="12"/>
  <c r="BD92" i="12"/>
  <c r="BC92" i="12"/>
  <c r="BB92" i="12"/>
  <c r="BE91" i="12"/>
  <c r="BD91" i="12"/>
  <c r="BC91" i="12"/>
  <c r="BB91" i="12"/>
  <c r="BE90" i="12"/>
  <c r="BD90" i="12"/>
  <c r="BC90" i="12"/>
  <c r="BA92" i="12"/>
  <c r="AZ92" i="12"/>
  <c r="BA91" i="12"/>
  <c r="AZ91" i="12"/>
  <c r="BA90" i="12"/>
  <c r="AX93" i="12"/>
  <c r="AW93" i="12"/>
  <c r="AX92" i="12"/>
  <c r="AW92" i="12"/>
  <c r="AX91" i="12"/>
  <c r="AW91" i="12"/>
  <c r="AX90" i="12"/>
  <c r="AV92" i="12"/>
  <c r="AU92" i="12"/>
  <c r="AT92" i="12"/>
  <c r="AS92" i="12"/>
  <c r="AV91" i="12"/>
  <c r="AU91" i="12"/>
  <c r="AT91" i="12"/>
  <c r="AS91" i="12"/>
  <c r="AV90" i="12"/>
  <c r="AU90" i="12"/>
  <c r="AT90" i="12"/>
  <c r="AR92" i="12"/>
  <c r="AQ92" i="12"/>
  <c r="AP92" i="12"/>
  <c r="AO92" i="12"/>
  <c r="AR91" i="12"/>
  <c r="AQ91" i="12"/>
  <c r="AP91" i="12"/>
  <c r="AO91" i="12"/>
  <c r="AR90" i="12"/>
  <c r="AQ90" i="12"/>
  <c r="AP90" i="12"/>
  <c r="AN92" i="12"/>
  <c r="AM92" i="12"/>
  <c r="AL92" i="12"/>
  <c r="AK92" i="12"/>
  <c r="AN91" i="12"/>
  <c r="AM91" i="12"/>
  <c r="AL91" i="12"/>
  <c r="AK91" i="12"/>
  <c r="AN90" i="12"/>
  <c r="AM90" i="12"/>
  <c r="AL90" i="12"/>
  <c r="AI92" i="12"/>
  <c r="AI91" i="12"/>
  <c r="AH92" i="12"/>
  <c r="AH91" i="12"/>
  <c r="AF93" i="12"/>
  <c r="AE93" i="12"/>
  <c r="AD93" i="12"/>
  <c r="AF92" i="12"/>
  <c r="AE92" i="12"/>
  <c r="AD92" i="12"/>
  <c r="AF91" i="12"/>
  <c r="AE91" i="12"/>
  <c r="AD91" i="12"/>
  <c r="AF90" i="12"/>
  <c r="AE90" i="12"/>
  <c r="AC93" i="12"/>
  <c r="AC92" i="12"/>
  <c r="AC91" i="12"/>
  <c r="AB93" i="12"/>
  <c r="AB92" i="12"/>
  <c r="AB91" i="12"/>
  <c r="Z93" i="12"/>
  <c r="Z92" i="12"/>
  <c r="Z91" i="12"/>
  <c r="Y93" i="12"/>
  <c r="Y92" i="12"/>
  <c r="Y91" i="12"/>
  <c r="V93" i="12"/>
  <c r="V92" i="12"/>
  <c r="V91" i="12"/>
  <c r="U93" i="12"/>
  <c r="U92" i="12"/>
  <c r="U91" i="12"/>
  <c r="T93" i="12"/>
  <c r="T92" i="12"/>
  <c r="T91" i="12"/>
  <c r="S93" i="12"/>
  <c r="S92" i="12"/>
  <c r="S91" i="12"/>
  <c r="R92" i="12"/>
  <c r="Q92" i="12"/>
  <c r="P92" i="12"/>
  <c r="O92" i="12"/>
  <c r="R91" i="12"/>
  <c r="Q91" i="12"/>
  <c r="P91" i="12"/>
  <c r="O91" i="12"/>
  <c r="R90" i="12"/>
  <c r="Q90" i="12"/>
  <c r="P90" i="12"/>
  <c r="N92" i="12"/>
  <c r="M92" i="12"/>
  <c r="L92" i="12"/>
  <c r="K92" i="12"/>
  <c r="N91" i="12"/>
  <c r="M91" i="12"/>
  <c r="L91" i="12"/>
  <c r="K91" i="12"/>
  <c r="N90" i="12"/>
  <c r="M90" i="12"/>
  <c r="L90" i="12"/>
  <c r="G92" i="12"/>
  <c r="F92" i="12"/>
  <c r="E92" i="12"/>
  <c r="G91" i="12"/>
  <c r="F91" i="12"/>
  <c r="E91" i="12"/>
  <c r="G90" i="12"/>
  <c r="F90" i="12"/>
  <c r="BJ88" i="12"/>
  <c r="BJ87" i="12"/>
  <c r="BI88" i="12"/>
  <c r="BI87" i="12"/>
  <c r="BH88" i="12"/>
  <c r="BG88" i="12"/>
  <c r="BH87" i="12"/>
  <c r="BG87" i="12"/>
  <c r="BH86" i="12"/>
  <c r="BE88" i="12"/>
  <c r="BD88" i="12"/>
  <c r="BC88" i="12"/>
  <c r="BB88" i="12"/>
  <c r="BE87" i="12"/>
  <c r="BD87" i="12"/>
  <c r="BC87" i="12"/>
  <c r="BB87" i="12"/>
  <c r="BE86" i="12"/>
  <c r="BD86" i="12"/>
  <c r="BC86" i="12"/>
  <c r="BA88" i="12"/>
  <c r="AZ88" i="12"/>
  <c r="BA87" i="12"/>
  <c r="AZ87" i="12"/>
  <c r="BA86" i="12"/>
  <c r="AX89" i="12"/>
  <c r="AW89" i="12"/>
  <c r="AX88" i="12"/>
  <c r="AW88" i="12"/>
  <c r="AX87" i="12"/>
  <c r="AW87" i="12"/>
  <c r="AX86" i="12"/>
  <c r="AV88" i="12"/>
  <c r="AU88" i="12"/>
  <c r="AT88" i="12"/>
  <c r="AS88" i="12"/>
  <c r="AV87" i="12"/>
  <c r="AU87" i="12"/>
  <c r="AT87" i="12"/>
  <c r="AS87" i="12"/>
  <c r="AV86" i="12"/>
  <c r="AU86" i="12"/>
  <c r="AT86" i="12"/>
  <c r="AR88" i="12"/>
  <c r="AQ88" i="12"/>
  <c r="AP88" i="12"/>
  <c r="AO88" i="12"/>
  <c r="AR87" i="12"/>
  <c r="AQ87" i="12"/>
  <c r="AP87" i="12"/>
  <c r="AO87" i="12"/>
  <c r="AR86" i="12"/>
  <c r="AQ86" i="12"/>
  <c r="AP86" i="12"/>
  <c r="AN88" i="12"/>
  <c r="AM88" i="12"/>
  <c r="AL88" i="12"/>
  <c r="AK88" i="12"/>
  <c r="AN87" i="12"/>
  <c r="AM87" i="12"/>
  <c r="AL87" i="12"/>
  <c r="AK87" i="12"/>
  <c r="AN86" i="12"/>
  <c r="AM86" i="12"/>
  <c r="AL86" i="12"/>
  <c r="AI88" i="12"/>
  <c r="AI87" i="12"/>
  <c r="AH88" i="12"/>
  <c r="AH87" i="12"/>
  <c r="AF89" i="12"/>
  <c r="AE89" i="12"/>
  <c r="AD89" i="12"/>
  <c r="AF88" i="12"/>
  <c r="AE88" i="12"/>
  <c r="AD88" i="12"/>
  <c r="AF87" i="12"/>
  <c r="AE87" i="12"/>
  <c r="AD87" i="12"/>
  <c r="AF86" i="12"/>
  <c r="AE86" i="12"/>
  <c r="AC89" i="12"/>
  <c r="AC88" i="12"/>
  <c r="AC87" i="12"/>
  <c r="AB89" i="12"/>
  <c r="AB88" i="12"/>
  <c r="AB87" i="12"/>
  <c r="Z89" i="12"/>
  <c r="Z88" i="12"/>
  <c r="Z87" i="12"/>
  <c r="Y89" i="12"/>
  <c r="Y88" i="12"/>
  <c r="Y87" i="12"/>
  <c r="V89" i="12"/>
  <c r="V88" i="12"/>
  <c r="V87" i="12"/>
  <c r="U89" i="12"/>
  <c r="U88" i="12"/>
  <c r="U87" i="12"/>
  <c r="T89" i="12"/>
  <c r="T88" i="12"/>
  <c r="T87" i="12"/>
  <c r="S89" i="12"/>
  <c r="S88" i="12"/>
  <c r="S87" i="12"/>
  <c r="R88" i="12"/>
  <c r="Q88" i="12"/>
  <c r="P88" i="12"/>
  <c r="O88" i="12"/>
  <c r="R87" i="12"/>
  <c r="Q87" i="12"/>
  <c r="P87" i="12"/>
  <c r="O87" i="12"/>
  <c r="R86" i="12"/>
  <c r="Q86" i="12"/>
  <c r="P86" i="12"/>
  <c r="N88" i="12"/>
  <c r="M88" i="12"/>
  <c r="L88" i="12"/>
  <c r="K88" i="12"/>
  <c r="N87" i="12"/>
  <c r="M87" i="12"/>
  <c r="L87" i="12"/>
  <c r="K87" i="12"/>
  <c r="N86" i="12"/>
  <c r="M86" i="12"/>
  <c r="L86" i="12"/>
  <c r="G88" i="12"/>
  <c r="F88" i="12"/>
  <c r="E88" i="12"/>
  <c r="G87" i="12"/>
  <c r="F87" i="12"/>
  <c r="E87" i="12"/>
  <c r="G86" i="12"/>
  <c r="F86" i="12"/>
  <c r="BJ84" i="12"/>
  <c r="BJ83" i="12"/>
  <c r="BI84" i="12"/>
  <c r="BI83" i="12"/>
  <c r="BH84" i="12"/>
  <c r="BG84" i="12"/>
  <c r="BH83" i="12"/>
  <c r="BG83" i="12"/>
  <c r="BH82" i="12"/>
  <c r="BE84" i="12"/>
  <c r="BD84" i="12"/>
  <c r="BC84" i="12"/>
  <c r="BB84" i="12"/>
  <c r="BE83" i="12"/>
  <c r="BD83" i="12"/>
  <c r="BC83" i="12"/>
  <c r="BB83" i="12"/>
  <c r="BE82" i="12"/>
  <c r="BD82" i="12"/>
  <c r="BC82" i="12"/>
  <c r="BA84" i="12"/>
  <c r="AZ84" i="12"/>
  <c r="BA83" i="12"/>
  <c r="AZ83" i="12"/>
  <c r="BA82" i="12"/>
  <c r="AX85" i="12"/>
  <c r="AW85" i="12"/>
  <c r="AX84" i="12"/>
  <c r="AW84" i="12"/>
  <c r="AX83" i="12"/>
  <c r="AW83" i="12"/>
  <c r="AX82" i="12"/>
  <c r="AV84" i="12"/>
  <c r="AU84" i="12"/>
  <c r="AT84" i="12"/>
  <c r="AS84" i="12"/>
  <c r="AV83" i="12"/>
  <c r="AU83" i="12"/>
  <c r="AT83" i="12"/>
  <c r="AS83" i="12"/>
  <c r="AV82" i="12"/>
  <c r="AU82" i="12"/>
  <c r="AT82" i="12"/>
  <c r="AR84" i="12"/>
  <c r="AQ84" i="12"/>
  <c r="AP84" i="12"/>
  <c r="AO84" i="12"/>
  <c r="AR83" i="12"/>
  <c r="AQ83" i="12"/>
  <c r="AP83" i="12"/>
  <c r="AO83" i="12"/>
  <c r="AR82" i="12"/>
  <c r="AQ82" i="12"/>
  <c r="AP82" i="12"/>
  <c r="AN84" i="12"/>
  <c r="AM84" i="12"/>
  <c r="AL84" i="12"/>
  <c r="AK84" i="12"/>
  <c r="AN83" i="12"/>
  <c r="AM83" i="12"/>
  <c r="AL83" i="12"/>
  <c r="AK83" i="12"/>
  <c r="AN82" i="12"/>
  <c r="AM82" i="12"/>
  <c r="AL82" i="12"/>
  <c r="AI84" i="12"/>
  <c r="AI83" i="12"/>
  <c r="AH84" i="12"/>
  <c r="AH83" i="12"/>
  <c r="AF85" i="12"/>
  <c r="AE85" i="12"/>
  <c r="AD85" i="12"/>
  <c r="AF84" i="12"/>
  <c r="AE84" i="12"/>
  <c r="AD84" i="12"/>
  <c r="AF83" i="12"/>
  <c r="AE83" i="12"/>
  <c r="AD83" i="12"/>
  <c r="AF82" i="12"/>
  <c r="AE82" i="12"/>
  <c r="AC85" i="12"/>
  <c r="AC84" i="12"/>
  <c r="AC83" i="12"/>
  <c r="AB85" i="12"/>
  <c r="AB84" i="12"/>
  <c r="AB83" i="12"/>
  <c r="Z85" i="12"/>
  <c r="Z84" i="12"/>
  <c r="Z83" i="12"/>
  <c r="Y85" i="12"/>
  <c r="Y84" i="12"/>
  <c r="Y83" i="12"/>
  <c r="V85" i="12"/>
  <c r="V84" i="12"/>
  <c r="V83" i="12"/>
  <c r="U85" i="12"/>
  <c r="U84" i="12"/>
  <c r="U83" i="12"/>
  <c r="T85" i="12"/>
  <c r="T84" i="12"/>
  <c r="T83" i="12"/>
  <c r="S85" i="12"/>
  <c r="S84" i="12"/>
  <c r="S83" i="12"/>
  <c r="R84" i="12"/>
  <c r="Q84" i="12"/>
  <c r="P84" i="12"/>
  <c r="O84" i="12"/>
  <c r="R83" i="12"/>
  <c r="Q83" i="12"/>
  <c r="P83" i="12"/>
  <c r="O83" i="12"/>
  <c r="R82" i="12"/>
  <c r="Q82" i="12"/>
  <c r="P82" i="12"/>
  <c r="N84" i="12"/>
  <c r="M84" i="12"/>
  <c r="L84" i="12"/>
  <c r="K84" i="12"/>
  <c r="N83" i="12"/>
  <c r="M83" i="12"/>
  <c r="L83" i="12"/>
  <c r="K83" i="12"/>
  <c r="N82" i="12"/>
  <c r="M82" i="12"/>
  <c r="L82" i="12"/>
  <c r="G84" i="12"/>
  <c r="F84" i="12"/>
  <c r="E84" i="12"/>
  <c r="G83" i="12"/>
  <c r="F83" i="12"/>
  <c r="E83" i="12"/>
  <c r="G82" i="12"/>
  <c r="F82" i="12"/>
  <c r="BJ80" i="12"/>
  <c r="BJ79" i="12"/>
  <c r="BI80" i="12"/>
  <c r="BI79" i="12"/>
  <c r="BH80" i="12"/>
  <c r="BG80" i="12"/>
  <c r="BH79" i="12"/>
  <c r="BG79" i="12"/>
  <c r="BH78" i="12"/>
  <c r="BE80" i="12"/>
  <c r="BD80" i="12"/>
  <c r="BC80" i="12"/>
  <c r="BB80" i="12"/>
  <c r="BE79" i="12"/>
  <c r="BD79" i="12"/>
  <c r="BC79" i="12"/>
  <c r="BB79" i="12"/>
  <c r="BE78" i="12"/>
  <c r="BD78" i="12"/>
  <c r="BC78" i="12"/>
  <c r="BA80" i="12"/>
  <c r="AZ80" i="12"/>
  <c r="BA79" i="12"/>
  <c r="AZ79" i="12"/>
  <c r="BA78" i="12"/>
  <c r="AX81" i="12"/>
  <c r="AW81" i="12"/>
  <c r="AX80" i="12"/>
  <c r="AW80" i="12"/>
  <c r="AX79" i="12"/>
  <c r="AW79" i="12"/>
  <c r="AX78" i="12"/>
  <c r="AV80" i="12"/>
  <c r="AU80" i="12"/>
  <c r="AT80" i="12"/>
  <c r="AS80" i="12"/>
  <c r="AV79" i="12"/>
  <c r="AU79" i="12"/>
  <c r="AT79" i="12"/>
  <c r="AS79" i="12"/>
  <c r="AV78" i="12"/>
  <c r="AU78" i="12"/>
  <c r="AT78" i="12"/>
  <c r="AR80" i="12"/>
  <c r="AQ80" i="12"/>
  <c r="AP80" i="12"/>
  <c r="AO80" i="12"/>
  <c r="AR79" i="12"/>
  <c r="AQ79" i="12"/>
  <c r="AP79" i="12"/>
  <c r="AO79" i="12"/>
  <c r="AR78" i="12"/>
  <c r="AQ78" i="12"/>
  <c r="AP78" i="12"/>
  <c r="AN80" i="12"/>
  <c r="AM80" i="12"/>
  <c r="AL80" i="12"/>
  <c r="AK80" i="12"/>
  <c r="AN79" i="12"/>
  <c r="AM79" i="12"/>
  <c r="AL79" i="12"/>
  <c r="AK79" i="12"/>
  <c r="AN78" i="12"/>
  <c r="AM78" i="12"/>
  <c r="AL78" i="12"/>
  <c r="AI80" i="12"/>
  <c r="AI79" i="12"/>
  <c r="AH80" i="12"/>
  <c r="AH79" i="12"/>
  <c r="AF81" i="12"/>
  <c r="AE81" i="12"/>
  <c r="AD81" i="12"/>
  <c r="AF80" i="12"/>
  <c r="AE80" i="12"/>
  <c r="AD80" i="12"/>
  <c r="AF79" i="12"/>
  <c r="AE79" i="12"/>
  <c r="AD79" i="12"/>
  <c r="AF78" i="12"/>
  <c r="AE78" i="12"/>
  <c r="AC81" i="12"/>
  <c r="AC80" i="12"/>
  <c r="AC79" i="12"/>
  <c r="AB81" i="12"/>
  <c r="AB80" i="12"/>
  <c r="AB79" i="12"/>
  <c r="Z81" i="12"/>
  <c r="Z80" i="12"/>
  <c r="Z79" i="12"/>
  <c r="Y81" i="12"/>
  <c r="Y80" i="12"/>
  <c r="Y79" i="12"/>
  <c r="V81" i="12"/>
  <c r="V80" i="12"/>
  <c r="V79" i="12"/>
  <c r="U81" i="12"/>
  <c r="U80" i="12"/>
  <c r="U79" i="12"/>
  <c r="T81" i="12"/>
  <c r="T80" i="12"/>
  <c r="T79" i="12"/>
  <c r="S81" i="12"/>
  <c r="S80" i="12"/>
  <c r="S79" i="12"/>
  <c r="R80" i="12"/>
  <c r="Q80" i="12"/>
  <c r="P80" i="12"/>
  <c r="O80" i="12"/>
  <c r="R79" i="12"/>
  <c r="Q79" i="12"/>
  <c r="P79" i="12"/>
  <c r="O79" i="12"/>
  <c r="R78" i="12"/>
  <c r="Q78" i="12"/>
  <c r="P78" i="12"/>
  <c r="N80" i="12"/>
  <c r="M80" i="12"/>
  <c r="L80" i="12"/>
  <c r="K80" i="12"/>
  <c r="N79" i="12"/>
  <c r="M79" i="12"/>
  <c r="L79" i="12"/>
  <c r="K79" i="12"/>
  <c r="N78" i="12"/>
  <c r="M78" i="12"/>
  <c r="L78" i="12"/>
  <c r="G80" i="12"/>
  <c r="F80" i="12"/>
  <c r="E80" i="12"/>
  <c r="G79" i="12"/>
  <c r="F79" i="12"/>
  <c r="E79" i="12"/>
  <c r="G78" i="12"/>
  <c r="F78" i="12"/>
  <c r="BJ76" i="12"/>
  <c r="BJ75" i="12"/>
  <c r="BI76" i="12"/>
  <c r="BI75" i="12"/>
  <c r="BH76" i="12"/>
  <c r="BG76" i="12"/>
  <c r="BH75" i="12"/>
  <c r="BG75" i="12"/>
  <c r="BH74" i="12"/>
  <c r="BE76" i="12"/>
  <c r="BD76" i="12"/>
  <c r="BC76" i="12"/>
  <c r="BB76" i="12"/>
  <c r="BE75" i="12"/>
  <c r="BD75" i="12"/>
  <c r="BC75" i="12"/>
  <c r="BB75" i="12"/>
  <c r="BE74" i="12"/>
  <c r="BD74" i="12"/>
  <c r="BC74" i="12"/>
  <c r="BA76" i="12"/>
  <c r="AZ76" i="12"/>
  <c r="BA75" i="12"/>
  <c r="AZ75" i="12"/>
  <c r="BA74" i="12"/>
  <c r="AX77" i="12"/>
  <c r="AW77" i="12"/>
  <c r="AX76" i="12"/>
  <c r="AW76" i="12"/>
  <c r="AX75" i="12"/>
  <c r="AW75" i="12"/>
  <c r="AX74" i="12"/>
  <c r="AV76" i="12"/>
  <c r="AU76" i="12"/>
  <c r="AT76" i="12"/>
  <c r="AS76" i="12"/>
  <c r="AV75" i="12"/>
  <c r="AU75" i="12"/>
  <c r="AT75" i="12"/>
  <c r="AS75" i="12"/>
  <c r="AV74" i="12"/>
  <c r="AU74" i="12"/>
  <c r="AT74" i="12"/>
  <c r="AR76" i="12"/>
  <c r="AQ76" i="12"/>
  <c r="AP76" i="12"/>
  <c r="AO76" i="12"/>
  <c r="AR75" i="12"/>
  <c r="AQ75" i="12"/>
  <c r="AP75" i="12"/>
  <c r="AO75" i="12"/>
  <c r="AR74" i="12"/>
  <c r="AQ74" i="12"/>
  <c r="AP74" i="12"/>
  <c r="AN76" i="12"/>
  <c r="AM76" i="12"/>
  <c r="AL76" i="12"/>
  <c r="AK76" i="12"/>
  <c r="AN75" i="12"/>
  <c r="AM75" i="12"/>
  <c r="AL75" i="12"/>
  <c r="AK75" i="12"/>
  <c r="AN74" i="12"/>
  <c r="AM74" i="12"/>
  <c r="AL74" i="12"/>
  <c r="AI76" i="12"/>
  <c r="AI75" i="12"/>
  <c r="AH76" i="12"/>
  <c r="AH75" i="12"/>
  <c r="AF77" i="12"/>
  <c r="AE77" i="12"/>
  <c r="AD77" i="12"/>
  <c r="AF76" i="12"/>
  <c r="AE76" i="12"/>
  <c r="AD76" i="12"/>
  <c r="AF75" i="12"/>
  <c r="AE75" i="12"/>
  <c r="AD75" i="12"/>
  <c r="AF74" i="12"/>
  <c r="AE74" i="12"/>
  <c r="AC77" i="12"/>
  <c r="AC76" i="12"/>
  <c r="AC75" i="12"/>
  <c r="AB77" i="12"/>
  <c r="AB76" i="12"/>
  <c r="AB75" i="12"/>
  <c r="Z77" i="12"/>
  <c r="Z76" i="12"/>
  <c r="Z75" i="12"/>
  <c r="Y77" i="12"/>
  <c r="Y76" i="12"/>
  <c r="Y75" i="12"/>
  <c r="V77" i="12"/>
  <c r="V76" i="12"/>
  <c r="V75" i="12"/>
  <c r="U77" i="12"/>
  <c r="U76" i="12"/>
  <c r="U75" i="12"/>
  <c r="T77" i="12"/>
  <c r="T76" i="12"/>
  <c r="T75" i="12"/>
  <c r="S77" i="12"/>
  <c r="S76" i="12"/>
  <c r="S75" i="12"/>
  <c r="R76" i="12"/>
  <c r="Q76" i="12"/>
  <c r="P76" i="12"/>
  <c r="O76" i="12"/>
  <c r="R75" i="12"/>
  <c r="Q75" i="12"/>
  <c r="P75" i="12"/>
  <c r="O75" i="12"/>
  <c r="R74" i="12"/>
  <c r="Q74" i="12"/>
  <c r="P74" i="12"/>
  <c r="N76" i="12"/>
  <c r="M76" i="12"/>
  <c r="L76" i="12"/>
  <c r="K76" i="12"/>
  <c r="N75" i="12"/>
  <c r="M75" i="12"/>
  <c r="L75" i="12"/>
  <c r="K75" i="12"/>
  <c r="N74" i="12"/>
  <c r="M74" i="12"/>
  <c r="L74" i="12"/>
  <c r="G76" i="12"/>
  <c r="F76" i="12"/>
  <c r="E76" i="12"/>
  <c r="G75" i="12"/>
  <c r="F75" i="12"/>
  <c r="E75" i="12"/>
  <c r="G74" i="12"/>
  <c r="F74" i="12"/>
  <c r="BJ72" i="12"/>
  <c r="BJ71" i="12"/>
  <c r="BI72" i="12"/>
  <c r="BI71" i="12"/>
  <c r="BH72" i="12"/>
  <c r="BG72" i="12"/>
  <c r="BH71" i="12"/>
  <c r="BG71" i="12"/>
  <c r="BH70" i="12"/>
  <c r="BE72" i="12"/>
  <c r="BD72" i="12"/>
  <c r="BC72" i="12"/>
  <c r="BB72" i="12"/>
  <c r="BE71" i="12"/>
  <c r="BD71" i="12"/>
  <c r="BC71" i="12"/>
  <c r="BB71" i="12"/>
  <c r="BE70" i="12"/>
  <c r="BD70" i="12"/>
  <c r="BC70" i="12"/>
  <c r="BA72" i="12"/>
  <c r="AZ72" i="12"/>
  <c r="BA71" i="12"/>
  <c r="AZ71" i="12"/>
  <c r="BA70" i="12"/>
  <c r="AX73" i="12"/>
  <c r="AW73" i="12"/>
  <c r="AX72" i="12"/>
  <c r="AW72" i="12"/>
  <c r="AX71" i="12"/>
  <c r="AW71" i="12"/>
  <c r="AX70" i="12"/>
  <c r="AV72" i="12"/>
  <c r="AU72" i="12"/>
  <c r="AT72" i="12"/>
  <c r="AS72" i="12"/>
  <c r="AV71" i="12"/>
  <c r="AU71" i="12"/>
  <c r="AT71" i="12"/>
  <c r="AS71" i="12"/>
  <c r="AV70" i="12"/>
  <c r="AU70" i="12"/>
  <c r="AT70" i="12"/>
  <c r="AR72" i="12"/>
  <c r="AQ72" i="12"/>
  <c r="AP72" i="12"/>
  <c r="AO72" i="12"/>
  <c r="AR71" i="12"/>
  <c r="AQ71" i="12"/>
  <c r="AP71" i="12"/>
  <c r="AO71" i="12"/>
  <c r="AR70" i="12"/>
  <c r="AQ70" i="12"/>
  <c r="AP70" i="12"/>
  <c r="AN72" i="12"/>
  <c r="AM72" i="12"/>
  <c r="AL72" i="12"/>
  <c r="AK72" i="12"/>
  <c r="AN71" i="12"/>
  <c r="AM71" i="12"/>
  <c r="AL71" i="12"/>
  <c r="AK71" i="12"/>
  <c r="AN70" i="12"/>
  <c r="AM70" i="12"/>
  <c r="AL70" i="12"/>
  <c r="AI72" i="12"/>
  <c r="AI71" i="12"/>
  <c r="AH72" i="12"/>
  <c r="AH71" i="12"/>
  <c r="AF73" i="12"/>
  <c r="AE73" i="12"/>
  <c r="AD73" i="12"/>
  <c r="AF72" i="12"/>
  <c r="AE72" i="12"/>
  <c r="AD72" i="12"/>
  <c r="AF71" i="12"/>
  <c r="AE71" i="12"/>
  <c r="AD71" i="12"/>
  <c r="AF70" i="12"/>
  <c r="AE70" i="12"/>
  <c r="AC73" i="12"/>
  <c r="AC72" i="12"/>
  <c r="AC71" i="12"/>
  <c r="AB73" i="12"/>
  <c r="AB72" i="12"/>
  <c r="AB71" i="12"/>
  <c r="Z73" i="12"/>
  <c r="Z72" i="12"/>
  <c r="Z71" i="12"/>
  <c r="Y73" i="12"/>
  <c r="Y72" i="12"/>
  <c r="Y71" i="12"/>
  <c r="V73" i="12"/>
  <c r="V72" i="12"/>
  <c r="V71" i="12"/>
  <c r="U73" i="12"/>
  <c r="U72" i="12"/>
  <c r="U71" i="12"/>
  <c r="T73" i="12"/>
  <c r="T72" i="12"/>
  <c r="T71" i="12"/>
  <c r="S73" i="12"/>
  <c r="S72" i="12"/>
  <c r="S71" i="12"/>
  <c r="R72" i="12"/>
  <c r="Q72" i="12"/>
  <c r="P72" i="12"/>
  <c r="O72" i="12"/>
  <c r="R71" i="12"/>
  <c r="Q71" i="12"/>
  <c r="P71" i="12"/>
  <c r="O71" i="12"/>
  <c r="R70" i="12"/>
  <c r="Q70" i="12"/>
  <c r="P70" i="12"/>
  <c r="N72" i="12"/>
  <c r="M72" i="12"/>
  <c r="L72" i="12"/>
  <c r="K72" i="12"/>
  <c r="N71" i="12"/>
  <c r="M71" i="12"/>
  <c r="L71" i="12"/>
  <c r="K71" i="12"/>
  <c r="N70" i="12"/>
  <c r="M70" i="12"/>
  <c r="L70" i="12"/>
  <c r="G72" i="12"/>
  <c r="F72" i="12"/>
  <c r="E72" i="12"/>
  <c r="G71" i="12"/>
  <c r="F71" i="12"/>
  <c r="E71" i="12"/>
  <c r="G70" i="12"/>
  <c r="F70" i="12"/>
  <c r="BJ68" i="12"/>
  <c r="BJ67" i="12"/>
  <c r="BI68" i="12"/>
  <c r="BI67" i="12"/>
  <c r="BH68" i="12"/>
  <c r="BG68" i="12"/>
  <c r="BH67" i="12"/>
  <c r="BG67" i="12"/>
  <c r="BH66" i="12"/>
  <c r="BE68" i="12"/>
  <c r="BD68" i="12"/>
  <c r="BC68" i="12"/>
  <c r="BB68" i="12"/>
  <c r="BE67" i="12"/>
  <c r="BD67" i="12"/>
  <c r="BC67" i="12"/>
  <c r="BB67" i="12"/>
  <c r="BE66" i="12"/>
  <c r="BD66" i="12"/>
  <c r="BC66" i="12"/>
  <c r="BA68" i="12"/>
  <c r="AZ68" i="12"/>
  <c r="BA67" i="12"/>
  <c r="AZ67" i="12"/>
  <c r="BA66" i="12"/>
  <c r="AX69" i="12"/>
  <c r="AW69" i="12"/>
  <c r="AX68" i="12"/>
  <c r="AW68" i="12"/>
  <c r="AX67" i="12"/>
  <c r="AW67" i="12"/>
  <c r="AX66" i="12"/>
  <c r="AV68" i="12"/>
  <c r="AU68" i="12"/>
  <c r="AT68" i="12"/>
  <c r="AS68" i="12"/>
  <c r="AV67" i="12"/>
  <c r="AU67" i="12"/>
  <c r="AT67" i="12"/>
  <c r="AS67" i="12"/>
  <c r="AV66" i="12"/>
  <c r="AU66" i="12"/>
  <c r="AT66" i="12"/>
  <c r="AR68" i="12"/>
  <c r="AQ68" i="12"/>
  <c r="AP68" i="12"/>
  <c r="AO68" i="12"/>
  <c r="AR67" i="12"/>
  <c r="AQ67" i="12"/>
  <c r="AP67" i="12"/>
  <c r="AO67" i="12"/>
  <c r="AR66" i="12"/>
  <c r="AQ66" i="12"/>
  <c r="AP66" i="12"/>
  <c r="AN68" i="12"/>
  <c r="AM68" i="12"/>
  <c r="AL68" i="12"/>
  <c r="AK68" i="12"/>
  <c r="AN67" i="12"/>
  <c r="AM67" i="12"/>
  <c r="AL67" i="12"/>
  <c r="AK67" i="12"/>
  <c r="AN66" i="12"/>
  <c r="AM66" i="12"/>
  <c r="AL66" i="12"/>
  <c r="AI68" i="12"/>
  <c r="AI67" i="12"/>
  <c r="AH68" i="12"/>
  <c r="AH67" i="12"/>
  <c r="AF69" i="12"/>
  <c r="AE69" i="12"/>
  <c r="AD69" i="12"/>
  <c r="AF68" i="12"/>
  <c r="AE68" i="12"/>
  <c r="AD68" i="12"/>
  <c r="AF67" i="12"/>
  <c r="AE67" i="12"/>
  <c r="AD67" i="12"/>
  <c r="AF66" i="12"/>
  <c r="AE66" i="12"/>
  <c r="AC69" i="12"/>
  <c r="AC68" i="12"/>
  <c r="AC67" i="12"/>
  <c r="AB69" i="12"/>
  <c r="AB68" i="12"/>
  <c r="AB67" i="12"/>
  <c r="Z69" i="12"/>
  <c r="Z68" i="12"/>
  <c r="Z67" i="12"/>
  <c r="Y69" i="12"/>
  <c r="Y68" i="12"/>
  <c r="Y67" i="12"/>
  <c r="V69" i="12"/>
  <c r="V68" i="12"/>
  <c r="V67" i="12"/>
  <c r="U69" i="12"/>
  <c r="U68" i="12"/>
  <c r="U67" i="12"/>
  <c r="T69" i="12"/>
  <c r="T68" i="12"/>
  <c r="T67" i="12"/>
  <c r="S69" i="12"/>
  <c r="S68" i="12"/>
  <c r="S67" i="12"/>
  <c r="R68" i="12"/>
  <c r="Q68" i="12"/>
  <c r="P68" i="12"/>
  <c r="O68" i="12"/>
  <c r="R67" i="12"/>
  <c r="Q67" i="12"/>
  <c r="P67" i="12"/>
  <c r="O67" i="12"/>
  <c r="R66" i="12"/>
  <c r="Q66" i="12"/>
  <c r="P66" i="12"/>
  <c r="N68" i="12"/>
  <c r="M68" i="12"/>
  <c r="L68" i="12"/>
  <c r="K68" i="12"/>
  <c r="N67" i="12"/>
  <c r="M67" i="12"/>
  <c r="L67" i="12"/>
  <c r="K67" i="12"/>
  <c r="N66" i="12"/>
  <c r="M66" i="12"/>
  <c r="L66" i="12"/>
  <c r="G68" i="12"/>
  <c r="F68" i="12"/>
  <c r="E68" i="12"/>
  <c r="G67" i="12"/>
  <c r="F67" i="12"/>
  <c r="E67" i="12"/>
  <c r="G66" i="12"/>
  <c r="F66" i="12"/>
  <c r="BJ64" i="12"/>
  <c r="BJ63" i="12"/>
  <c r="BI64" i="12"/>
  <c r="BI63" i="12"/>
  <c r="BH64" i="12"/>
  <c r="BG64" i="12"/>
  <c r="BH63" i="12"/>
  <c r="BG63" i="12"/>
  <c r="BH62" i="12"/>
  <c r="BE64" i="12"/>
  <c r="BD64" i="12"/>
  <c r="BC64" i="12"/>
  <c r="BB64" i="12"/>
  <c r="BE63" i="12"/>
  <c r="BD63" i="12"/>
  <c r="BC63" i="12"/>
  <c r="BB63" i="12"/>
  <c r="BE62" i="12"/>
  <c r="BD62" i="12"/>
  <c r="BC62" i="12"/>
  <c r="BA64" i="12"/>
  <c r="AZ64" i="12"/>
  <c r="BA63" i="12"/>
  <c r="AZ63" i="12"/>
  <c r="BA62" i="12"/>
  <c r="AX65" i="12"/>
  <c r="AW65" i="12"/>
  <c r="AX64" i="12"/>
  <c r="AW64" i="12"/>
  <c r="AX63" i="12"/>
  <c r="AW63" i="12"/>
  <c r="AX62" i="12"/>
  <c r="AV64" i="12"/>
  <c r="AU64" i="12"/>
  <c r="AT64" i="12"/>
  <c r="AS64" i="12"/>
  <c r="AV63" i="12"/>
  <c r="AU63" i="12"/>
  <c r="AT63" i="12"/>
  <c r="AS63" i="12"/>
  <c r="AV62" i="12"/>
  <c r="AU62" i="12"/>
  <c r="AT62" i="12"/>
  <c r="AR64" i="12"/>
  <c r="AQ64" i="12"/>
  <c r="AP64" i="12"/>
  <c r="AO64" i="12"/>
  <c r="AR63" i="12"/>
  <c r="AQ63" i="12"/>
  <c r="AP63" i="12"/>
  <c r="AO63" i="12"/>
  <c r="AR62" i="12"/>
  <c r="AQ62" i="12"/>
  <c r="AP62" i="12"/>
  <c r="AN64" i="12"/>
  <c r="AM64" i="12"/>
  <c r="AL64" i="12"/>
  <c r="AK64" i="12"/>
  <c r="AN63" i="12"/>
  <c r="AM63" i="12"/>
  <c r="AL63" i="12"/>
  <c r="AK63" i="12"/>
  <c r="AN62" i="12"/>
  <c r="AM62" i="12"/>
  <c r="AL62" i="12"/>
  <c r="AI64" i="12"/>
  <c r="AI63" i="12"/>
  <c r="AH64" i="12"/>
  <c r="AH63" i="12"/>
  <c r="AF65" i="12"/>
  <c r="AE65" i="12"/>
  <c r="AD65" i="12"/>
  <c r="AF64" i="12"/>
  <c r="AE64" i="12"/>
  <c r="AD64" i="12"/>
  <c r="AF63" i="12"/>
  <c r="AE63" i="12"/>
  <c r="AD63" i="12"/>
  <c r="AF62" i="12"/>
  <c r="AE62" i="12"/>
  <c r="AC65" i="12"/>
  <c r="AC64" i="12"/>
  <c r="AC63" i="12"/>
  <c r="AB65" i="12"/>
  <c r="AB64" i="12"/>
  <c r="AB63" i="12"/>
  <c r="Z65" i="12"/>
  <c r="Z64" i="12"/>
  <c r="Z63" i="12"/>
  <c r="Y65" i="12"/>
  <c r="Y64" i="12"/>
  <c r="Y63" i="12"/>
  <c r="V65" i="12"/>
  <c r="V64" i="12"/>
  <c r="V63" i="12"/>
  <c r="U65" i="12"/>
  <c r="U64" i="12"/>
  <c r="U63" i="12"/>
  <c r="T65" i="12"/>
  <c r="T64" i="12"/>
  <c r="T63" i="12"/>
  <c r="S65" i="12"/>
  <c r="S64" i="12"/>
  <c r="S63" i="12"/>
  <c r="R64" i="12"/>
  <c r="Q64" i="12"/>
  <c r="P64" i="12"/>
  <c r="O64" i="12"/>
  <c r="R63" i="12"/>
  <c r="Q63" i="12"/>
  <c r="P63" i="12"/>
  <c r="O63" i="12"/>
  <c r="R62" i="12"/>
  <c r="Q62" i="12"/>
  <c r="P62" i="12"/>
  <c r="N64" i="12"/>
  <c r="M64" i="12"/>
  <c r="L64" i="12"/>
  <c r="K64" i="12"/>
  <c r="N63" i="12"/>
  <c r="M63" i="12"/>
  <c r="L63" i="12"/>
  <c r="K63" i="12"/>
  <c r="N62" i="12"/>
  <c r="M62" i="12"/>
  <c r="L62" i="12"/>
  <c r="G64" i="12"/>
  <c r="F64" i="12"/>
  <c r="E64" i="12"/>
  <c r="G63" i="12"/>
  <c r="F63" i="12"/>
  <c r="E63" i="12"/>
  <c r="G62" i="12"/>
  <c r="F62" i="12"/>
  <c r="BJ60" i="12"/>
  <c r="BJ59" i="12"/>
  <c r="BI60" i="12"/>
  <c r="BI59" i="12"/>
  <c r="BH60" i="12"/>
  <c r="BG60" i="12"/>
  <c r="BH59" i="12"/>
  <c r="BG59" i="12"/>
  <c r="BH58" i="12"/>
  <c r="BE60" i="12"/>
  <c r="BD60" i="12"/>
  <c r="BC60" i="12"/>
  <c r="BB60" i="12"/>
  <c r="BE59" i="12"/>
  <c r="BD59" i="12"/>
  <c r="BC59" i="12"/>
  <c r="BB59" i="12"/>
  <c r="BE58" i="12"/>
  <c r="BD58" i="12"/>
  <c r="BC58" i="12"/>
  <c r="BA60" i="12"/>
  <c r="AZ60" i="12"/>
  <c r="BA59" i="12"/>
  <c r="AZ59" i="12"/>
  <c r="BA58" i="12"/>
  <c r="AX61" i="12"/>
  <c r="AW61" i="12"/>
  <c r="AX60" i="12"/>
  <c r="AW60" i="12"/>
  <c r="AX59" i="12"/>
  <c r="AW59" i="12"/>
  <c r="AX58" i="12"/>
  <c r="AV60" i="12"/>
  <c r="AU60" i="12"/>
  <c r="AT60" i="12"/>
  <c r="AS60" i="12"/>
  <c r="AV59" i="12"/>
  <c r="AU59" i="12"/>
  <c r="AT59" i="12"/>
  <c r="AS59" i="12"/>
  <c r="AV58" i="12"/>
  <c r="AU58" i="12"/>
  <c r="AT58" i="12"/>
  <c r="AR60" i="12"/>
  <c r="AQ60" i="12"/>
  <c r="AP60" i="12"/>
  <c r="AO60" i="12"/>
  <c r="AR59" i="12"/>
  <c r="AQ59" i="12"/>
  <c r="AP59" i="12"/>
  <c r="AO59" i="12"/>
  <c r="AR58" i="12"/>
  <c r="AQ58" i="12"/>
  <c r="AP58" i="12"/>
  <c r="AN60" i="12"/>
  <c r="AM60" i="12"/>
  <c r="AL60" i="12"/>
  <c r="AK60" i="12"/>
  <c r="AN59" i="12"/>
  <c r="AM59" i="12"/>
  <c r="AL59" i="12"/>
  <c r="AK59" i="12"/>
  <c r="AN58" i="12"/>
  <c r="AM58" i="12"/>
  <c r="AL58" i="12"/>
  <c r="AI60" i="12"/>
  <c r="AI59" i="12"/>
  <c r="AH60" i="12"/>
  <c r="AH59" i="12"/>
  <c r="AF61" i="12"/>
  <c r="AE61" i="12"/>
  <c r="AD61" i="12"/>
  <c r="AF60" i="12"/>
  <c r="AE60" i="12"/>
  <c r="AD60" i="12"/>
  <c r="AF59" i="12"/>
  <c r="AE59" i="12"/>
  <c r="AD59" i="12"/>
  <c r="AF58" i="12"/>
  <c r="AE58" i="12"/>
  <c r="AC61" i="12"/>
  <c r="AC60" i="12"/>
  <c r="AC59" i="12"/>
  <c r="AB61" i="12"/>
  <c r="AB60" i="12"/>
  <c r="AB59" i="12"/>
  <c r="Z61" i="12"/>
  <c r="Z60" i="12"/>
  <c r="Z59" i="12"/>
  <c r="Y61" i="12"/>
  <c r="Y60" i="12"/>
  <c r="Y59" i="12"/>
  <c r="V61" i="12"/>
  <c r="V60" i="12"/>
  <c r="V59" i="12"/>
  <c r="U61" i="12"/>
  <c r="U60" i="12"/>
  <c r="U59" i="12"/>
  <c r="T61" i="12"/>
  <c r="T60" i="12"/>
  <c r="T59" i="12"/>
  <c r="S61" i="12"/>
  <c r="S60" i="12"/>
  <c r="S59" i="12"/>
  <c r="R60" i="12"/>
  <c r="Q60" i="12"/>
  <c r="P60" i="12"/>
  <c r="O60" i="12"/>
  <c r="R59" i="12"/>
  <c r="Q59" i="12"/>
  <c r="P59" i="12"/>
  <c r="O59" i="12"/>
  <c r="R58" i="12"/>
  <c r="Q58" i="12"/>
  <c r="P58" i="12"/>
  <c r="N60" i="12"/>
  <c r="M60" i="12"/>
  <c r="L60" i="12"/>
  <c r="K60" i="12"/>
  <c r="N59" i="12"/>
  <c r="M59" i="12"/>
  <c r="L59" i="12"/>
  <c r="K59" i="12"/>
  <c r="N58" i="12"/>
  <c r="M58" i="12"/>
  <c r="L58" i="12"/>
  <c r="G60" i="12"/>
  <c r="F60" i="12"/>
  <c r="E60" i="12"/>
  <c r="G59" i="12"/>
  <c r="F59" i="12"/>
  <c r="E59" i="12"/>
  <c r="G58" i="12"/>
  <c r="F58" i="12"/>
  <c r="BJ56" i="12"/>
  <c r="BJ55" i="12"/>
  <c r="BI56" i="12"/>
  <c r="BI55" i="12"/>
  <c r="BH56" i="12"/>
  <c r="BG56" i="12"/>
  <c r="BH55" i="12"/>
  <c r="BG55" i="12"/>
  <c r="BH54" i="12"/>
  <c r="BE56" i="12"/>
  <c r="BD56" i="12"/>
  <c r="BC56" i="12"/>
  <c r="BB56" i="12"/>
  <c r="BE55" i="12"/>
  <c r="BD55" i="12"/>
  <c r="BC55" i="12"/>
  <c r="BB55" i="12"/>
  <c r="BE54" i="12"/>
  <c r="BD54" i="12"/>
  <c r="BC54" i="12"/>
  <c r="BA56" i="12"/>
  <c r="AZ56" i="12"/>
  <c r="BA55" i="12"/>
  <c r="AZ55" i="12"/>
  <c r="BA54" i="12"/>
  <c r="AX57" i="12"/>
  <c r="AW57" i="12"/>
  <c r="AX56" i="12"/>
  <c r="AW56" i="12"/>
  <c r="AX55" i="12"/>
  <c r="AW55" i="12"/>
  <c r="AX54" i="12"/>
  <c r="AV56" i="12"/>
  <c r="AU56" i="12"/>
  <c r="AT56" i="12"/>
  <c r="AS56" i="12"/>
  <c r="AV55" i="12"/>
  <c r="AU55" i="12"/>
  <c r="AT55" i="12"/>
  <c r="AS55" i="12"/>
  <c r="AV54" i="12"/>
  <c r="AU54" i="12"/>
  <c r="AT54" i="12"/>
  <c r="AR56" i="12"/>
  <c r="AQ56" i="12"/>
  <c r="AP56" i="12"/>
  <c r="AO56" i="12"/>
  <c r="AR55" i="12"/>
  <c r="AQ55" i="12"/>
  <c r="AP55" i="12"/>
  <c r="AO55" i="12"/>
  <c r="AR54" i="12"/>
  <c r="AQ54" i="12"/>
  <c r="AP54" i="12"/>
  <c r="AN56" i="12"/>
  <c r="AM56" i="12"/>
  <c r="AL56" i="12"/>
  <c r="AK56" i="12"/>
  <c r="AN55" i="12"/>
  <c r="AM55" i="12"/>
  <c r="AL55" i="12"/>
  <c r="AK55" i="12"/>
  <c r="AN54" i="12"/>
  <c r="AM54" i="12"/>
  <c r="AL54" i="12"/>
  <c r="AI56" i="12"/>
  <c r="AI55" i="12"/>
  <c r="AH56" i="12"/>
  <c r="AH55" i="12"/>
  <c r="AF57" i="12"/>
  <c r="AE57" i="12"/>
  <c r="AD57" i="12"/>
  <c r="AF56" i="12"/>
  <c r="AE56" i="12"/>
  <c r="AD56" i="12"/>
  <c r="AF55" i="12"/>
  <c r="AE55" i="12"/>
  <c r="AD55" i="12"/>
  <c r="AF54" i="12"/>
  <c r="AE54" i="12"/>
  <c r="AC57" i="12"/>
  <c r="AC56" i="12"/>
  <c r="AC55" i="12"/>
  <c r="AB57" i="12"/>
  <c r="AB56" i="12"/>
  <c r="AB55" i="12"/>
  <c r="Z57" i="12"/>
  <c r="Z56" i="12"/>
  <c r="Z55" i="12"/>
  <c r="Y57" i="12"/>
  <c r="Y56" i="12"/>
  <c r="Y55" i="12"/>
  <c r="V57" i="12"/>
  <c r="V56" i="12"/>
  <c r="V55" i="12"/>
  <c r="U57" i="12"/>
  <c r="U56" i="12"/>
  <c r="U55" i="12"/>
  <c r="T57" i="12"/>
  <c r="T56" i="12"/>
  <c r="T55" i="12"/>
  <c r="S57" i="12"/>
  <c r="S56" i="12"/>
  <c r="S55" i="12"/>
  <c r="R56" i="12"/>
  <c r="Q56" i="12"/>
  <c r="P56" i="12"/>
  <c r="O56" i="12"/>
  <c r="R55" i="12"/>
  <c r="Q55" i="12"/>
  <c r="P55" i="12"/>
  <c r="O55" i="12"/>
  <c r="R54" i="12"/>
  <c r="Q54" i="12"/>
  <c r="P54" i="12"/>
  <c r="N56" i="12"/>
  <c r="M56" i="12"/>
  <c r="L56" i="12"/>
  <c r="K56" i="12"/>
  <c r="N55" i="12"/>
  <c r="M55" i="12"/>
  <c r="L55" i="12"/>
  <c r="K55" i="12"/>
  <c r="N54" i="12"/>
  <c r="M54" i="12"/>
  <c r="L54" i="12"/>
  <c r="G56" i="12"/>
  <c r="F56" i="12"/>
  <c r="E56" i="12"/>
  <c r="G55" i="12"/>
  <c r="F55" i="12"/>
  <c r="E55" i="12"/>
  <c r="G54" i="12"/>
  <c r="F54" i="12"/>
  <c r="BJ52" i="12"/>
  <c r="BJ51" i="12"/>
  <c r="BI52" i="12"/>
  <c r="BI51" i="12"/>
  <c r="BH52" i="12"/>
  <c r="BG52" i="12"/>
  <c r="BH51" i="12"/>
  <c r="BG51" i="12"/>
  <c r="BH50" i="12"/>
  <c r="BE52" i="12"/>
  <c r="BD52" i="12"/>
  <c r="BC52" i="12"/>
  <c r="BB52" i="12"/>
  <c r="BE51" i="12"/>
  <c r="BD51" i="12"/>
  <c r="BC51" i="12"/>
  <c r="BB51" i="12"/>
  <c r="BE50" i="12"/>
  <c r="BD50" i="12"/>
  <c r="BC50" i="12"/>
  <c r="BA52" i="12"/>
  <c r="AZ52" i="12"/>
  <c r="BA51" i="12"/>
  <c r="AZ51" i="12"/>
  <c r="BA50" i="12"/>
  <c r="AX53" i="12"/>
  <c r="AW53" i="12"/>
  <c r="AX52" i="12"/>
  <c r="AW52" i="12"/>
  <c r="AX51" i="12"/>
  <c r="AW51" i="12"/>
  <c r="AX50" i="12"/>
  <c r="AV52" i="12"/>
  <c r="AU52" i="12"/>
  <c r="AT52" i="12"/>
  <c r="AS52" i="12"/>
  <c r="AV51" i="12"/>
  <c r="AU51" i="12"/>
  <c r="AT51" i="12"/>
  <c r="AS51" i="12"/>
  <c r="AV50" i="12"/>
  <c r="AU50" i="12"/>
  <c r="AT50" i="12"/>
  <c r="AR52" i="12"/>
  <c r="AQ52" i="12"/>
  <c r="AP52" i="12"/>
  <c r="AO52" i="12"/>
  <c r="AR51" i="12"/>
  <c r="AQ51" i="12"/>
  <c r="AP51" i="12"/>
  <c r="AO51" i="12"/>
  <c r="AR50" i="12"/>
  <c r="AQ50" i="12"/>
  <c r="AP50" i="12"/>
  <c r="AN52" i="12"/>
  <c r="AM52" i="12"/>
  <c r="AL52" i="12"/>
  <c r="AK52" i="12"/>
  <c r="AN51" i="12"/>
  <c r="AM51" i="12"/>
  <c r="AL51" i="12"/>
  <c r="AK51" i="12"/>
  <c r="AN50" i="12"/>
  <c r="AM50" i="12"/>
  <c r="AL50" i="12"/>
  <c r="AI52" i="12"/>
  <c r="AI51" i="12"/>
  <c r="AH52" i="12"/>
  <c r="AH51" i="12"/>
  <c r="AF53" i="12"/>
  <c r="AE53" i="12"/>
  <c r="AD53" i="12"/>
  <c r="AF52" i="12"/>
  <c r="AE52" i="12"/>
  <c r="AD52" i="12"/>
  <c r="AF51" i="12"/>
  <c r="AE51" i="12"/>
  <c r="AD51" i="12"/>
  <c r="AF50" i="12"/>
  <c r="AE50" i="12"/>
  <c r="AC53" i="12"/>
  <c r="AC52" i="12"/>
  <c r="AC51" i="12"/>
  <c r="AB53" i="12"/>
  <c r="AB52" i="12"/>
  <c r="AB51" i="12"/>
  <c r="Z53" i="12"/>
  <c r="Z52" i="12"/>
  <c r="Z51" i="12"/>
  <c r="Y53" i="12"/>
  <c r="Y52" i="12"/>
  <c r="Y51" i="12"/>
  <c r="V53" i="12"/>
  <c r="V52" i="12"/>
  <c r="V51" i="12"/>
  <c r="U53" i="12"/>
  <c r="U52" i="12"/>
  <c r="U51" i="12"/>
  <c r="T53" i="12"/>
  <c r="T52" i="12"/>
  <c r="T51" i="12"/>
  <c r="S53" i="12"/>
  <c r="S52" i="12"/>
  <c r="S51" i="12"/>
  <c r="R52" i="12"/>
  <c r="Q52" i="12"/>
  <c r="P52" i="12"/>
  <c r="O52" i="12"/>
  <c r="R51" i="12"/>
  <c r="Q51" i="12"/>
  <c r="P51" i="12"/>
  <c r="O51" i="12"/>
  <c r="R50" i="12"/>
  <c r="Q50" i="12"/>
  <c r="P50" i="12"/>
  <c r="N52" i="12"/>
  <c r="M52" i="12"/>
  <c r="L52" i="12"/>
  <c r="K52" i="12"/>
  <c r="N51" i="12"/>
  <c r="M51" i="12"/>
  <c r="L51" i="12"/>
  <c r="K51" i="12"/>
  <c r="N50" i="12"/>
  <c r="M50" i="12"/>
  <c r="L50" i="12"/>
  <c r="G52" i="12"/>
  <c r="F52" i="12"/>
  <c r="E52" i="12"/>
  <c r="G51" i="12"/>
  <c r="F51" i="12"/>
  <c r="E51" i="12"/>
  <c r="G50" i="12"/>
  <c r="F50" i="12"/>
  <c r="BJ48" i="12"/>
  <c r="BJ47" i="12"/>
  <c r="BI48" i="12"/>
  <c r="BI47" i="12"/>
  <c r="BH48" i="12"/>
  <c r="BG48" i="12"/>
  <c r="BH47" i="12"/>
  <c r="BG47" i="12"/>
  <c r="BH46" i="12"/>
  <c r="BE48" i="12"/>
  <c r="BD48" i="12"/>
  <c r="BC48" i="12"/>
  <c r="BB48" i="12"/>
  <c r="BE47" i="12"/>
  <c r="BD47" i="12"/>
  <c r="BC47" i="12"/>
  <c r="BB47" i="12"/>
  <c r="BE46" i="12"/>
  <c r="BD46" i="12"/>
  <c r="BC46" i="12"/>
  <c r="BA48" i="12"/>
  <c r="AZ48" i="12"/>
  <c r="BA47" i="12"/>
  <c r="AZ47" i="12"/>
  <c r="BA46" i="12"/>
  <c r="AX49" i="12"/>
  <c r="AW49" i="12"/>
  <c r="AX48" i="12"/>
  <c r="AW48" i="12"/>
  <c r="AX47" i="12"/>
  <c r="AW47" i="12"/>
  <c r="AX46" i="12"/>
  <c r="AV48" i="12"/>
  <c r="AU48" i="12"/>
  <c r="AT48" i="12"/>
  <c r="AS48" i="12"/>
  <c r="AV47" i="12"/>
  <c r="AU47" i="12"/>
  <c r="AT47" i="12"/>
  <c r="AS47" i="12"/>
  <c r="AV46" i="12"/>
  <c r="AU46" i="12"/>
  <c r="AT46" i="12"/>
  <c r="AR48" i="12"/>
  <c r="AQ48" i="12"/>
  <c r="AP48" i="12"/>
  <c r="AO48" i="12"/>
  <c r="AR47" i="12"/>
  <c r="AQ47" i="12"/>
  <c r="AP47" i="12"/>
  <c r="AO47" i="12"/>
  <c r="AR46" i="12"/>
  <c r="AQ46" i="12"/>
  <c r="AP46" i="12"/>
  <c r="AN48" i="12"/>
  <c r="AM48" i="12"/>
  <c r="AL48" i="12"/>
  <c r="AK48" i="12"/>
  <c r="AN47" i="12"/>
  <c r="AM47" i="12"/>
  <c r="AL47" i="12"/>
  <c r="AK47" i="12"/>
  <c r="AN46" i="12"/>
  <c r="AM46" i="12"/>
  <c r="AL46" i="12"/>
  <c r="AI48" i="12"/>
  <c r="AI47" i="12"/>
  <c r="AH48" i="12"/>
  <c r="AH47" i="12"/>
  <c r="AF49" i="12"/>
  <c r="AE49" i="12"/>
  <c r="AD49" i="12"/>
  <c r="AF48" i="12"/>
  <c r="AE48" i="12"/>
  <c r="AD48" i="12"/>
  <c r="AF47" i="12"/>
  <c r="AE47" i="12"/>
  <c r="AD47" i="12"/>
  <c r="AF46" i="12"/>
  <c r="AE46" i="12"/>
  <c r="AC49" i="12"/>
  <c r="AC48" i="12"/>
  <c r="AC47" i="12"/>
  <c r="AB49" i="12"/>
  <c r="AB48" i="12"/>
  <c r="AB47" i="12"/>
  <c r="Z49" i="12"/>
  <c r="Z48" i="12"/>
  <c r="Z47" i="12"/>
  <c r="Y49" i="12"/>
  <c r="Y48" i="12"/>
  <c r="Y47" i="12"/>
  <c r="V49" i="12"/>
  <c r="V48" i="12"/>
  <c r="V47" i="12"/>
  <c r="U49" i="12"/>
  <c r="U48" i="12"/>
  <c r="U47" i="12"/>
  <c r="T49" i="12"/>
  <c r="T48" i="12"/>
  <c r="T47" i="12"/>
  <c r="S49" i="12"/>
  <c r="S48" i="12"/>
  <c r="S47" i="12"/>
  <c r="R48" i="12"/>
  <c r="Q48" i="12"/>
  <c r="P48" i="12"/>
  <c r="O48" i="12"/>
  <c r="R47" i="12"/>
  <c r="Q47" i="12"/>
  <c r="P47" i="12"/>
  <c r="O47" i="12"/>
  <c r="R46" i="12"/>
  <c r="Q46" i="12"/>
  <c r="P46" i="12"/>
  <c r="N48" i="12"/>
  <c r="M48" i="12"/>
  <c r="L48" i="12"/>
  <c r="K48" i="12"/>
  <c r="N47" i="12"/>
  <c r="M47" i="12"/>
  <c r="L47" i="12"/>
  <c r="K47" i="12"/>
  <c r="N46" i="12"/>
  <c r="M46" i="12"/>
  <c r="L46" i="12"/>
  <c r="G48" i="12"/>
  <c r="F48" i="12"/>
  <c r="E48" i="12"/>
  <c r="G47" i="12"/>
  <c r="F47" i="12"/>
  <c r="E47" i="12"/>
  <c r="G46" i="12"/>
  <c r="F46" i="12"/>
  <c r="BJ44" i="12"/>
  <c r="BJ43" i="12"/>
  <c r="BI44" i="12"/>
  <c r="BI43" i="12"/>
  <c r="BH44" i="12"/>
  <c r="BG44" i="12"/>
  <c r="BH43" i="12"/>
  <c r="BG43" i="12"/>
  <c r="BH42" i="12"/>
  <c r="BE44" i="12"/>
  <c r="BD44" i="12"/>
  <c r="BC44" i="12"/>
  <c r="BB44" i="12"/>
  <c r="BE43" i="12"/>
  <c r="BD43" i="12"/>
  <c r="BC43" i="12"/>
  <c r="BB43" i="12"/>
  <c r="BE42" i="12"/>
  <c r="BD42" i="12"/>
  <c r="BC42" i="12"/>
  <c r="BA44" i="12"/>
  <c r="AZ44" i="12"/>
  <c r="BA43" i="12"/>
  <c r="AZ43" i="12"/>
  <c r="BA42" i="12"/>
  <c r="AX45" i="12"/>
  <c r="AW45" i="12"/>
  <c r="AX44" i="12"/>
  <c r="AW44" i="12"/>
  <c r="AX43" i="12"/>
  <c r="AW43" i="12"/>
  <c r="AX42" i="12"/>
  <c r="AV44" i="12"/>
  <c r="AU44" i="12"/>
  <c r="AT44" i="12"/>
  <c r="AS44" i="12"/>
  <c r="AV43" i="12"/>
  <c r="AU43" i="12"/>
  <c r="AT43" i="12"/>
  <c r="AS43" i="12"/>
  <c r="AV42" i="12"/>
  <c r="AU42" i="12"/>
  <c r="AT42" i="12"/>
  <c r="AR44" i="12"/>
  <c r="AQ44" i="12"/>
  <c r="AP44" i="12"/>
  <c r="AO44" i="12"/>
  <c r="AR43" i="12"/>
  <c r="AQ43" i="12"/>
  <c r="AP43" i="12"/>
  <c r="AO43" i="12"/>
  <c r="AR42" i="12"/>
  <c r="AQ42" i="12"/>
  <c r="AP42" i="12"/>
  <c r="AN44" i="12"/>
  <c r="AM44" i="12"/>
  <c r="AL44" i="12"/>
  <c r="AK44" i="12"/>
  <c r="AN43" i="12"/>
  <c r="AM43" i="12"/>
  <c r="AL43" i="12"/>
  <c r="AK43" i="12"/>
  <c r="AN42" i="12"/>
  <c r="AM42" i="12"/>
  <c r="AL42" i="12"/>
  <c r="AI44" i="12"/>
  <c r="AI43" i="12"/>
  <c r="AH44" i="12"/>
  <c r="AH43" i="12"/>
  <c r="AF45" i="12"/>
  <c r="AE45" i="12"/>
  <c r="AD45" i="12"/>
  <c r="AF44" i="12"/>
  <c r="AE44" i="12"/>
  <c r="AD44" i="12"/>
  <c r="AF43" i="12"/>
  <c r="AE43" i="12"/>
  <c r="AD43" i="12"/>
  <c r="AF42" i="12"/>
  <c r="AE42" i="12"/>
  <c r="AC45" i="12"/>
  <c r="AC44" i="12"/>
  <c r="AC43" i="12"/>
  <c r="AB45" i="12"/>
  <c r="AB44" i="12"/>
  <c r="AB43" i="12"/>
  <c r="Z45" i="12"/>
  <c r="Z44" i="12"/>
  <c r="Z43" i="12"/>
  <c r="Y45" i="12"/>
  <c r="Y44" i="12"/>
  <c r="Y43" i="12"/>
  <c r="V45" i="12"/>
  <c r="V44" i="12"/>
  <c r="V43" i="12"/>
  <c r="U45" i="12"/>
  <c r="U44" i="12"/>
  <c r="U43" i="12"/>
  <c r="T45" i="12"/>
  <c r="T44" i="12"/>
  <c r="T43" i="12"/>
  <c r="S45" i="12"/>
  <c r="S44" i="12"/>
  <c r="S43" i="12"/>
  <c r="R44" i="12"/>
  <c r="Q44" i="12"/>
  <c r="P44" i="12"/>
  <c r="O44" i="12"/>
  <c r="R43" i="12"/>
  <c r="Q43" i="12"/>
  <c r="P43" i="12"/>
  <c r="O43" i="12"/>
  <c r="R42" i="12"/>
  <c r="Q42" i="12"/>
  <c r="P42" i="12"/>
  <c r="N44" i="12"/>
  <c r="M44" i="12"/>
  <c r="L44" i="12"/>
  <c r="K44" i="12"/>
  <c r="N43" i="12"/>
  <c r="M43" i="12"/>
  <c r="L43" i="12"/>
  <c r="K43" i="12"/>
  <c r="N42" i="12"/>
  <c r="M42" i="12"/>
  <c r="L42" i="12"/>
  <c r="G44" i="12"/>
  <c r="F44" i="12"/>
  <c r="E44" i="12"/>
  <c r="G43" i="12"/>
  <c r="F43" i="12"/>
  <c r="E43" i="12"/>
  <c r="G42" i="12"/>
  <c r="F42" i="12"/>
  <c r="BJ40" i="12"/>
  <c r="BJ39" i="12"/>
  <c r="BI40" i="12"/>
  <c r="BI39" i="12"/>
  <c r="BH40" i="12"/>
  <c r="BG40" i="12"/>
  <c r="BH39" i="12"/>
  <c r="BG39" i="12"/>
  <c r="BH38" i="12"/>
  <c r="BE40" i="12"/>
  <c r="BD40" i="12"/>
  <c r="BC40" i="12"/>
  <c r="BB40" i="12"/>
  <c r="BE39" i="12"/>
  <c r="BD39" i="12"/>
  <c r="BC39" i="12"/>
  <c r="BB39" i="12"/>
  <c r="BE38" i="12"/>
  <c r="BD38" i="12"/>
  <c r="BC38" i="12"/>
  <c r="BA40" i="12"/>
  <c r="AZ40" i="12"/>
  <c r="BA39" i="12"/>
  <c r="AZ39" i="12"/>
  <c r="BA38" i="12"/>
  <c r="AX41" i="12"/>
  <c r="AW41" i="12"/>
  <c r="AX40" i="12"/>
  <c r="AW40" i="12"/>
  <c r="AX39" i="12"/>
  <c r="AW39" i="12"/>
  <c r="AX38" i="12"/>
  <c r="AV40" i="12"/>
  <c r="AU40" i="12"/>
  <c r="AT40" i="12"/>
  <c r="AS40" i="12"/>
  <c r="AV39" i="12"/>
  <c r="AU39" i="12"/>
  <c r="AT39" i="12"/>
  <c r="AS39" i="12"/>
  <c r="AV38" i="12"/>
  <c r="AU38" i="12"/>
  <c r="AT38" i="12"/>
  <c r="AR40" i="12"/>
  <c r="AQ40" i="12"/>
  <c r="AP40" i="12"/>
  <c r="AO40" i="12"/>
  <c r="AR39" i="12"/>
  <c r="AQ39" i="12"/>
  <c r="AP39" i="12"/>
  <c r="AO39" i="12"/>
  <c r="AR38" i="12"/>
  <c r="AQ38" i="12"/>
  <c r="AP38" i="12"/>
  <c r="AN40" i="12"/>
  <c r="AM40" i="12"/>
  <c r="AL40" i="12"/>
  <c r="AK40" i="12"/>
  <c r="AN39" i="12"/>
  <c r="AM39" i="12"/>
  <c r="AL39" i="12"/>
  <c r="AK39" i="12"/>
  <c r="AN38" i="12"/>
  <c r="AM38" i="12"/>
  <c r="AL38" i="12"/>
  <c r="AI40" i="12"/>
  <c r="AI39" i="12"/>
  <c r="AH40" i="12"/>
  <c r="AH39" i="12"/>
  <c r="AF41" i="12"/>
  <c r="AE41" i="12"/>
  <c r="AD41" i="12"/>
  <c r="AF40" i="12"/>
  <c r="AE40" i="12"/>
  <c r="AD40" i="12"/>
  <c r="AF39" i="12"/>
  <c r="AE39" i="12"/>
  <c r="AD39" i="12"/>
  <c r="AF38" i="12"/>
  <c r="AE38" i="12"/>
  <c r="AC41" i="12"/>
  <c r="AC40" i="12"/>
  <c r="AC39" i="12"/>
  <c r="AB41" i="12"/>
  <c r="AB40" i="12"/>
  <c r="AB39" i="12"/>
  <c r="Z41" i="12"/>
  <c r="Z40" i="12"/>
  <c r="Z39" i="12"/>
  <c r="Y41" i="12"/>
  <c r="Y40" i="12"/>
  <c r="Y39" i="12"/>
  <c r="V41" i="12"/>
  <c r="V40" i="12"/>
  <c r="V39" i="12"/>
  <c r="U41" i="12"/>
  <c r="U40" i="12"/>
  <c r="U39" i="12"/>
  <c r="T41" i="12"/>
  <c r="T40" i="12"/>
  <c r="T39" i="12"/>
  <c r="S41" i="12"/>
  <c r="S40" i="12"/>
  <c r="S39" i="12"/>
  <c r="R40" i="12"/>
  <c r="Q40" i="12"/>
  <c r="P40" i="12"/>
  <c r="O40" i="12"/>
  <c r="R39" i="12"/>
  <c r="Q39" i="12"/>
  <c r="P39" i="12"/>
  <c r="O39" i="12"/>
  <c r="R38" i="12"/>
  <c r="Q38" i="12"/>
  <c r="P38" i="12"/>
  <c r="N40" i="12"/>
  <c r="M40" i="12"/>
  <c r="L40" i="12"/>
  <c r="K40" i="12"/>
  <c r="N39" i="12"/>
  <c r="M39" i="12"/>
  <c r="L39" i="12"/>
  <c r="K39" i="12"/>
  <c r="N38" i="12"/>
  <c r="M38" i="12"/>
  <c r="L38" i="12"/>
  <c r="G40" i="12"/>
  <c r="F40" i="12"/>
  <c r="E40" i="12"/>
  <c r="G39" i="12"/>
  <c r="F39" i="12"/>
  <c r="E39" i="12"/>
  <c r="G38" i="12"/>
  <c r="F38" i="12"/>
  <c r="BJ36" i="12"/>
  <c r="BJ35" i="12"/>
  <c r="BI36" i="12"/>
  <c r="BI35" i="12"/>
  <c r="BH36" i="12"/>
  <c r="BG36" i="12"/>
  <c r="BH35" i="12"/>
  <c r="BG35" i="12"/>
  <c r="BH34" i="12"/>
  <c r="BE36" i="12"/>
  <c r="BD36" i="12"/>
  <c r="BC36" i="12"/>
  <c r="BB36" i="12"/>
  <c r="BE35" i="12"/>
  <c r="BD35" i="12"/>
  <c r="BC35" i="12"/>
  <c r="BB35" i="12"/>
  <c r="BE34" i="12"/>
  <c r="BD34" i="12"/>
  <c r="BC34" i="12"/>
  <c r="BA36" i="12"/>
  <c r="AZ36" i="12"/>
  <c r="BA35" i="12"/>
  <c r="AZ35" i="12"/>
  <c r="BA34" i="12"/>
  <c r="AX37" i="12"/>
  <c r="AW37" i="12"/>
  <c r="AX36" i="12"/>
  <c r="AW36" i="12"/>
  <c r="AX35" i="12"/>
  <c r="AW35" i="12"/>
  <c r="AX34" i="12"/>
  <c r="AV36" i="12"/>
  <c r="AU36" i="12"/>
  <c r="AT36" i="12"/>
  <c r="AS36" i="12"/>
  <c r="AV35" i="12"/>
  <c r="AU35" i="12"/>
  <c r="AT35" i="12"/>
  <c r="AS35" i="12"/>
  <c r="AV34" i="12"/>
  <c r="AU34" i="12"/>
  <c r="AT34" i="12"/>
  <c r="AR36" i="12"/>
  <c r="AQ36" i="12"/>
  <c r="AP36" i="12"/>
  <c r="AO36" i="12"/>
  <c r="AR35" i="12"/>
  <c r="AQ35" i="12"/>
  <c r="AP35" i="12"/>
  <c r="AO35" i="12"/>
  <c r="AR34" i="12"/>
  <c r="AQ34" i="12"/>
  <c r="AP34" i="12"/>
  <c r="AN36" i="12"/>
  <c r="AM36" i="12"/>
  <c r="AL36" i="12"/>
  <c r="AK36" i="12"/>
  <c r="AN35" i="12"/>
  <c r="AM35" i="12"/>
  <c r="AL35" i="12"/>
  <c r="AK35" i="12"/>
  <c r="AN34" i="12"/>
  <c r="AM34" i="12"/>
  <c r="AL34" i="12"/>
  <c r="AI36" i="12"/>
  <c r="AI35" i="12"/>
  <c r="AH36" i="12"/>
  <c r="AH35" i="12"/>
  <c r="AF37" i="12"/>
  <c r="AE37" i="12"/>
  <c r="AD37" i="12"/>
  <c r="AF36" i="12"/>
  <c r="AE36" i="12"/>
  <c r="AD36" i="12"/>
  <c r="AF35" i="12"/>
  <c r="AE35" i="12"/>
  <c r="AD35" i="12"/>
  <c r="AF34" i="12"/>
  <c r="AE34" i="12"/>
  <c r="AC37" i="12"/>
  <c r="AC36" i="12"/>
  <c r="AC35" i="12"/>
  <c r="AB37" i="12"/>
  <c r="AB36" i="12"/>
  <c r="AB35" i="12"/>
  <c r="Z37" i="12"/>
  <c r="Z36" i="12"/>
  <c r="Z35" i="12"/>
  <c r="Y37" i="12"/>
  <c r="Y36" i="12"/>
  <c r="Y35" i="12"/>
  <c r="V37" i="12"/>
  <c r="V36" i="12"/>
  <c r="V35" i="12"/>
  <c r="U37" i="12"/>
  <c r="U36" i="12"/>
  <c r="U35" i="12"/>
  <c r="T37" i="12"/>
  <c r="T36" i="12"/>
  <c r="T35" i="12"/>
  <c r="S37" i="12"/>
  <c r="S36" i="12"/>
  <c r="S35" i="12"/>
  <c r="R36" i="12"/>
  <c r="Q36" i="12"/>
  <c r="P36" i="12"/>
  <c r="O36" i="12"/>
  <c r="R35" i="12"/>
  <c r="Q35" i="12"/>
  <c r="P35" i="12"/>
  <c r="O35" i="12"/>
  <c r="R34" i="12"/>
  <c r="Q34" i="12"/>
  <c r="P34" i="12"/>
  <c r="N36" i="12"/>
  <c r="M36" i="12"/>
  <c r="L36" i="12"/>
  <c r="K36" i="12"/>
  <c r="N35" i="12"/>
  <c r="M35" i="12"/>
  <c r="L35" i="12"/>
  <c r="K35" i="12"/>
  <c r="N34" i="12"/>
  <c r="M34" i="12"/>
  <c r="L34" i="12"/>
  <c r="G36" i="12"/>
  <c r="F36" i="12"/>
  <c r="E36" i="12"/>
  <c r="G35" i="12"/>
  <c r="F35" i="12"/>
  <c r="E35" i="12"/>
  <c r="G34" i="12"/>
  <c r="F34" i="12"/>
  <c r="BJ32" i="12"/>
  <c r="BJ31" i="12"/>
  <c r="BI32" i="12"/>
  <c r="BI31" i="12"/>
  <c r="BH32" i="12"/>
  <c r="BG32" i="12"/>
  <c r="BH31" i="12"/>
  <c r="BG31" i="12"/>
  <c r="BH30" i="12"/>
  <c r="BE32" i="12"/>
  <c r="BD32" i="12"/>
  <c r="BC32" i="12"/>
  <c r="BB32" i="12"/>
  <c r="BE31" i="12"/>
  <c r="BD31" i="12"/>
  <c r="BC31" i="12"/>
  <c r="BB31" i="12"/>
  <c r="BE30" i="12"/>
  <c r="BD30" i="12"/>
  <c r="BC30" i="12"/>
  <c r="BA32" i="12"/>
  <c r="AZ32" i="12"/>
  <c r="BA31" i="12"/>
  <c r="AZ31" i="12"/>
  <c r="BA30" i="12"/>
  <c r="AX33" i="12"/>
  <c r="AW33" i="12"/>
  <c r="AX32" i="12"/>
  <c r="AW32" i="12"/>
  <c r="AX31" i="12"/>
  <c r="AW31" i="12"/>
  <c r="AX30" i="12"/>
  <c r="AV32" i="12"/>
  <c r="AU32" i="12"/>
  <c r="AT32" i="12"/>
  <c r="AS32" i="12"/>
  <c r="AV31" i="12"/>
  <c r="AU31" i="12"/>
  <c r="AT31" i="12"/>
  <c r="AS31" i="12"/>
  <c r="AV30" i="12"/>
  <c r="AU30" i="12"/>
  <c r="AT30" i="12"/>
  <c r="AR32" i="12"/>
  <c r="AQ32" i="12"/>
  <c r="AP32" i="12"/>
  <c r="AO32" i="12"/>
  <c r="AR31" i="12"/>
  <c r="AQ31" i="12"/>
  <c r="AP31" i="12"/>
  <c r="AO31" i="12"/>
  <c r="AR30" i="12"/>
  <c r="AQ30" i="12"/>
  <c r="AP30" i="12"/>
  <c r="AN32" i="12"/>
  <c r="AM32" i="12"/>
  <c r="AL32" i="12"/>
  <c r="AK32" i="12"/>
  <c r="AN31" i="12"/>
  <c r="AM31" i="12"/>
  <c r="AL31" i="12"/>
  <c r="AK31" i="12"/>
  <c r="AN30" i="12"/>
  <c r="AM30" i="12"/>
  <c r="AL30" i="12"/>
  <c r="AI32" i="12"/>
  <c r="AI31" i="12"/>
  <c r="AH32" i="12"/>
  <c r="AH31" i="12"/>
  <c r="AF33" i="12"/>
  <c r="AE33" i="12"/>
  <c r="AD33" i="12"/>
  <c r="AF32" i="12"/>
  <c r="AE32" i="12"/>
  <c r="AD32" i="12"/>
  <c r="AF31" i="12"/>
  <c r="AE31" i="12"/>
  <c r="AD31" i="12"/>
  <c r="AF30" i="12"/>
  <c r="AE30" i="12"/>
  <c r="AC33" i="12"/>
  <c r="AC32" i="12"/>
  <c r="AC31" i="12"/>
  <c r="AB33" i="12"/>
  <c r="AB32" i="12"/>
  <c r="AB31" i="12"/>
  <c r="Z33" i="12"/>
  <c r="Z32" i="12"/>
  <c r="Z31" i="12"/>
  <c r="Y33" i="12"/>
  <c r="Y32" i="12"/>
  <c r="Y31" i="12"/>
  <c r="V33" i="12"/>
  <c r="V32" i="12"/>
  <c r="V31" i="12"/>
  <c r="U33" i="12"/>
  <c r="U32" i="12"/>
  <c r="U31" i="12"/>
  <c r="T33" i="12"/>
  <c r="T32" i="12"/>
  <c r="T31" i="12"/>
  <c r="S33" i="12"/>
  <c r="S32" i="12"/>
  <c r="S31" i="12"/>
  <c r="R32" i="12"/>
  <c r="Q32" i="12"/>
  <c r="P32" i="12"/>
  <c r="O32" i="12"/>
  <c r="R31" i="12"/>
  <c r="Q31" i="12"/>
  <c r="P31" i="12"/>
  <c r="O31" i="12"/>
  <c r="R30" i="12"/>
  <c r="Q30" i="12"/>
  <c r="P30" i="12"/>
  <c r="N32" i="12"/>
  <c r="M32" i="12"/>
  <c r="L32" i="12"/>
  <c r="K32" i="12"/>
  <c r="N31" i="12"/>
  <c r="M31" i="12"/>
  <c r="L31" i="12"/>
  <c r="K31" i="12"/>
  <c r="N30" i="12"/>
  <c r="M30" i="12"/>
  <c r="L30" i="12"/>
  <c r="G32" i="12"/>
  <c r="F32" i="12"/>
  <c r="E32" i="12"/>
  <c r="G31" i="12"/>
  <c r="F31" i="12"/>
  <c r="E31" i="12"/>
  <c r="G30" i="12"/>
  <c r="F30" i="12"/>
  <c r="BJ28" i="12"/>
  <c r="BJ27" i="12"/>
  <c r="BI28" i="12"/>
  <c r="BI27" i="12"/>
  <c r="BH28" i="12"/>
  <c r="BG28" i="12"/>
  <c r="BH27" i="12"/>
  <c r="BG27" i="12"/>
  <c r="BH26" i="12"/>
  <c r="BE28" i="12"/>
  <c r="BD28" i="12"/>
  <c r="BC28" i="12"/>
  <c r="BB28" i="12"/>
  <c r="BE27" i="12"/>
  <c r="BD27" i="12"/>
  <c r="BC27" i="12"/>
  <c r="BB27" i="12"/>
  <c r="BE26" i="12"/>
  <c r="BD26" i="12"/>
  <c r="BC26" i="12"/>
  <c r="BA28" i="12"/>
  <c r="AZ28" i="12"/>
  <c r="BA27" i="12"/>
  <c r="AZ27" i="12"/>
  <c r="BA26" i="12"/>
  <c r="AX29" i="12"/>
  <c r="AW29" i="12"/>
  <c r="AX28" i="12"/>
  <c r="AW28" i="12"/>
  <c r="AX27" i="12"/>
  <c r="AW27" i="12"/>
  <c r="AX26" i="12"/>
  <c r="AV28" i="12"/>
  <c r="AU28" i="12"/>
  <c r="AT28" i="12"/>
  <c r="AS28" i="12"/>
  <c r="AV27" i="12"/>
  <c r="AU27" i="12"/>
  <c r="AT27" i="12"/>
  <c r="AS27" i="12"/>
  <c r="AV26" i="12"/>
  <c r="AU26" i="12"/>
  <c r="AT26" i="12"/>
  <c r="AR28" i="12"/>
  <c r="AQ28" i="12"/>
  <c r="AP28" i="12"/>
  <c r="AO28" i="12"/>
  <c r="AR27" i="12"/>
  <c r="AQ27" i="12"/>
  <c r="AP27" i="12"/>
  <c r="AO27" i="12"/>
  <c r="AR26" i="12"/>
  <c r="AQ26" i="12"/>
  <c r="AP26" i="12"/>
  <c r="AN28" i="12"/>
  <c r="AM28" i="12"/>
  <c r="AL28" i="12"/>
  <c r="AK28" i="12"/>
  <c r="AN27" i="12"/>
  <c r="AM27" i="12"/>
  <c r="AL27" i="12"/>
  <c r="AK27" i="12"/>
  <c r="AN26" i="12"/>
  <c r="AM26" i="12"/>
  <c r="AL26" i="12"/>
  <c r="AI28" i="12"/>
  <c r="AI27" i="12"/>
  <c r="AH28" i="12"/>
  <c r="AH27" i="12"/>
  <c r="AF29" i="12"/>
  <c r="AE29" i="12"/>
  <c r="AD29" i="12"/>
  <c r="AF28" i="12"/>
  <c r="AE28" i="12"/>
  <c r="AD28" i="12"/>
  <c r="AF27" i="12"/>
  <c r="AE27" i="12"/>
  <c r="AD27" i="12"/>
  <c r="AF26" i="12"/>
  <c r="AE26" i="12"/>
  <c r="AC29" i="12"/>
  <c r="AC28" i="12"/>
  <c r="AC27" i="12"/>
  <c r="AB29" i="12"/>
  <c r="AB28" i="12"/>
  <c r="AB27" i="12"/>
  <c r="Z29" i="12"/>
  <c r="Z28" i="12"/>
  <c r="Z27" i="12"/>
  <c r="Y29" i="12"/>
  <c r="Y28" i="12"/>
  <c r="Y27" i="12"/>
  <c r="V29" i="12"/>
  <c r="V28" i="12"/>
  <c r="V27" i="12"/>
  <c r="U29" i="12"/>
  <c r="U28" i="12"/>
  <c r="U27" i="12"/>
  <c r="T29" i="12"/>
  <c r="T28" i="12"/>
  <c r="T27" i="12"/>
  <c r="S29" i="12"/>
  <c r="S28" i="12"/>
  <c r="S27" i="12"/>
  <c r="R28" i="12"/>
  <c r="Q28" i="12"/>
  <c r="P28" i="12"/>
  <c r="O28" i="12"/>
  <c r="R27" i="12"/>
  <c r="Q27" i="12"/>
  <c r="P27" i="12"/>
  <c r="O27" i="12"/>
  <c r="R26" i="12"/>
  <c r="Q26" i="12"/>
  <c r="P26" i="12"/>
  <c r="N28" i="12"/>
  <c r="M28" i="12"/>
  <c r="L28" i="12"/>
  <c r="K28" i="12"/>
  <c r="N27" i="12"/>
  <c r="M27" i="12"/>
  <c r="L27" i="12"/>
  <c r="K27" i="12"/>
  <c r="N26" i="12"/>
  <c r="M26" i="12"/>
  <c r="L26" i="12"/>
  <c r="G28" i="12"/>
  <c r="F28" i="12"/>
  <c r="E28" i="12"/>
  <c r="G27" i="12"/>
  <c r="F27" i="12"/>
  <c r="E27" i="12"/>
  <c r="G26" i="12"/>
  <c r="F26" i="12"/>
  <c r="BJ24" i="12"/>
  <c r="BJ23" i="12"/>
  <c r="BI24" i="12"/>
  <c r="BI23" i="12"/>
  <c r="BH24" i="12"/>
  <c r="BG24" i="12"/>
  <c r="BH23" i="12"/>
  <c r="BG23" i="12"/>
  <c r="BH22" i="12"/>
  <c r="BE24" i="12"/>
  <c r="BD24" i="12"/>
  <c r="BC24" i="12"/>
  <c r="BB24" i="12"/>
  <c r="BE23" i="12"/>
  <c r="BD23" i="12"/>
  <c r="BC23" i="12"/>
  <c r="BB23" i="12"/>
  <c r="BE22" i="12"/>
  <c r="BD22" i="12"/>
  <c r="BC22" i="12"/>
  <c r="BA24" i="12"/>
  <c r="AZ24" i="12"/>
  <c r="BA23" i="12"/>
  <c r="AZ23" i="12"/>
  <c r="BA22" i="12"/>
  <c r="AX25" i="12"/>
  <c r="AW25" i="12"/>
  <c r="AX24" i="12"/>
  <c r="AW24" i="12"/>
  <c r="AX23" i="12"/>
  <c r="AW23" i="12"/>
  <c r="AX22" i="12"/>
  <c r="AV24" i="12"/>
  <c r="AU24" i="12"/>
  <c r="AT24" i="12"/>
  <c r="AS24" i="12"/>
  <c r="AV23" i="12"/>
  <c r="AU23" i="12"/>
  <c r="AT23" i="12"/>
  <c r="AS23" i="12"/>
  <c r="AV22" i="12"/>
  <c r="AU22" i="12"/>
  <c r="AT22" i="12"/>
  <c r="AR24" i="12"/>
  <c r="AQ24" i="12"/>
  <c r="AP24" i="12"/>
  <c r="AO24" i="12"/>
  <c r="AR23" i="12"/>
  <c r="AQ23" i="12"/>
  <c r="AP23" i="12"/>
  <c r="AO23" i="12"/>
  <c r="AR22" i="12"/>
  <c r="AQ22" i="12"/>
  <c r="AP22" i="12"/>
  <c r="AN24" i="12"/>
  <c r="AM24" i="12"/>
  <c r="AL24" i="12"/>
  <c r="AK24" i="12"/>
  <c r="AN23" i="12"/>
  <c r="AM23" i="12"/>
  <c r="AL23" i="12"/>
  <c r="AK23" i="12"/>
  <c r="AN22" i="12"/>
  <c r="AM22" i="12"/>
  <c r="AL22" i="12"/>
  <c r="AI24" i="12"/>
  <c r="AI23" i="12"/>
  <c r="AH24" i="12"/>
  <c r="AH23" i="12"/>
  <c r="AF25" i="12"/>
  <c r="AE25" i="12"/>
  <c r="AD25" i="12"/>
  <c r="AF24" i="12"/>
  <c r="AE24" i="12"/>
  <c r="AD24" i="12"/>
  <c r="AF23" i="12"/>
  <c r="AE23" i="12"/>
  <c r="AD23" i="12"/>
  <c r="AF22" i="12"/>
  <c r="AE22" i="12"/>
  <c r="AC25" i="12"/>
  <c r="AC24" i="12"/>
  <c r="AC23" i="12"/>
  <c r="AB25" i="12"/>
  <c r="AB24" i="12"/>
  <c r="AB23" i="12"/>
  <c r="Z25" i="12"/>
  <c r="Z24" i="12"/>
  <c r="Z23" i="12"/>
  <c r="Y25" i="12"/>
  <c r="Y24" i="12"/>
  <c r="Y23" i="12"/>
  <c r="V25" i="12"/>
  <c r="V24" i="12"/>
  <c r="V23" i="12"/>
  <c r="U25" i="12"/>
  <c r="U24" i="12"/>
  <c r="U23" i="12"/>
  <c r="T25" i="12"/>
  <c r="T24" i="12"/>
  <c r="T23" i="12"/>
  <c r="S25" i="12"/>
  <c r="S24" i="12"/>
  <c r="S23" i="12"/>
  <c r="R24" i="12"/>
  <c r="Q24" i="12"/>
  <c r="P24" i="12"/>
  <c r="O24" i="12"/>
  <c r="R23" i="12"/>
  <c r="Q23" i="12"/>
  <c r="P23" i="12"/>
  <c r="O23" i="12"/>
  <c r="R22" i="12"/>
  <c r="Q22" i="12"/>
  <c r="P22" i="12"/>
  <c r="N24" i="12"/>
  <c r="M24" i="12"/>
  <c r="L24" i="12"/>
  <c r="K24" i="12"/>
  <c r="N23" i="12"/>
  <c r="M23" i="12"/>
  <c r="L23" i="12"/>
  <c r="K23" i="12"/>
  <c r="N22" i="12"/>
  <c r="M22" i="12"/>
  <c r="L22" i="12"/>
  <c r="G24" i="12"/>
  <c r="F24" i="12"/>
  <c r="E24" i="12"/>
  <c r="G23" i="12"/>
  <c r="F23" i="12"/>
  <c r="E23" i="12"/>
  <c r="G22" i="12"/>
  <c r="F22" i="12"/>
  <c r="BJ20" i="12"/>
  <c r="BJ19" i="12"/>
  <c r="BI20" i="12"/>
  <c r="BI19" i="12"/>
  <c r="BH20" i="12"/>
  <c r="BG20" i="12"/>
  <c r="BH19" i="12"/>
  <c r="BG19" i="12"/>
  <c r="BH18" i="12"/>
  <c r="BE20" i="12"/>
  <c r="BD20" i="12"/>
  <c r="BC20" i="12"/>
  <c r="BB20" i="12"/>
  <c r="BE19" i="12"/>
  <c r="BD19" i="12"/>
  <c r="BC19" i="12"/>
  <c r="BB19" i="12"/>
  <c r="BE18" i="12"/>
  <c r="BD18" i="12"/>
  <c r="BC18" i="12"/>
  <c r="BA20" i="12"/>
  <c r="AZ20" i="12"/>
  <c r="BA19" i="12"/>
  <c r="AZ19" i="12"/>
  <c r="BA18" i="12"/>
  <c r="AX21" i="12"/>
  <c r="AW21" i="12"/>
  <c r="AX20" i="12"/>
  <c r="AW20" i="12"/>
  <c r="AX19" i="12"/>
  <c r="AW19" i="12"/>
  <c r="AX18" i="12"/>
  <c r="AV20" i="12"/>
  <c r="AU20" i="12"/>
  <c r="AT20" i="12"/>
  <c r="AS20" i="12"/>
  <c r="AV19" i="12"/>
  <c r="AU19" i="12"/>
  <c r="AT19" i="12"/>
  <c r="AS19" i="12"/>
  <c r="AV18" i="12"/>
  <c r="AU18" i="12"/>
  <c r="AT18" i="12"/>
  <c r="AR20" i="12"/>
  <c r="AQ20" i="12"/>
  <c r="AP20" i="12"/>
  <c r="AO20" i="12"/>
  <c r="AR19" i="12"/>
  <c r="AQ19" i="12"/>
  <c r="AP19" i="12"/>
  <c r="AO19" i="12"/>
  <c r="AR18" i="12"/>
  <c r="AQ18" i="12"/>
  <c r="AP18" i="12"/>
  <c r="AN20" i="12"/>
  <c r="AM20" i="12"/>
  <c r="AL20" i="12"/>
  <c r="AK20" i="12"/>
  <c r="AN19" i="12"/>
  <c r="AM19" i="12"/>
  <c r="AL19" i="12"/>
  <c r="AK19" i="12"/>
  <c r="AN18" i="12"/>
  <c r="AM18" i="12"/>
  <c r="AL18" i="12"/>
  <c r="AI20" i="12"/>
  <c r="AI19" i="12"/>
  <c r="AH20" i="12"/>
  <c r="AH19" i="12"/>
  <c r="AF21" i="12"/>
  <c r="AE21" i="12"/>
  <c r="AD21" i="12"/>
  <c r="AF20" i="12"/>
  <c r="AE20" i="12"/>
  <c r="AD20" i="12"/>
  <c r="AF19" i="12"/>
  <c r="AE19" i="12"/>
  <c r="AD19" i="12"/>
  <c r="AF18" i="12"/>
  <c r="AE18" i="12"/>
  <c r="AC21" i="12"/>
  <c r="AC20" i="12"/>
  <c r="AC19" i="12"/>
  <c r="AB21" i="12"/>
  <c r="AB20" i="12"/>
  <c r="AB19" i="12"/>
  <c r="Z21" i="12"/>
  <c r="Z20" i="12"/>
  <c r="Z19" i="12"/>
  <c r="Y21" i="12"/>
  <c r="Y20" i="12"/>
  <c r="Y19" i="12"/>
  <c r="V21" i="12"/>
  <c r="V20" i="12"/>
  <c r="V19" i="12"/>
  <c r="U21" i="12"/>
  <c r="U20" i="12"/>
  <c r="U19" i="12"/>
  <c r="T21" i="12"/>
  <c r="T20" i="12"/>
  <c r="T19" i="12"/>
  <c r="S21" i="12"/>
  <c r="S20" i="12"/>
  <c r="S19" i="12"/>
  <c r="R20" i="12"/>
  <c r="Q20" i="12"/>
  <c r="P20" i="12"/>
  <c r="O20" i="12"/>
  <c r="R19" i="12"/>
  <c r="Q19" i="12"/>
  <c r="P19" i="12"/>
  <c r="O19" i="12"/>
  <c r="R18" i="12"/>
  <c r="Q18" i="12"/>
  <c r="P18" i="12"/>
  <c r="N20" i="12"/>
  <c r="M20" i="12"/>
  <c r="L20" i="12"/>
  <c r="K20" i="12"/>
  <c r="N19" i="12"/>
  <c r="M19" i="12"/>
  <c r="L19" i="12"/>
  <c r="K19" i="12"/>
  <c r="N18" i="12"/>
  <c r="M18" i="12"/>
  <c r="L18" i="12"/>
  <c r="G20" i="12"/>
  <c r="F20" i="12"/>
  <c r="E20" i="12"/>
  <c r="G19" i="12"/>
  <c r="F19" i="12"/>
  <c r="E19" i="12"/>
  <c r="G18" i="12"/>
  <c r="F18" i="12"/>
  <c r="BJ16" i="12"/>
  <c r="BJ15" i="12"/>
  <c r="BI16" i="12"/>
  <c r="BI15" i="12"/>
  <c r="BH16" i="12"/>
  <c r="BG16" i="12"/>
  <c r="BH15" i="12"/>
  <c r="BG15" i="12"/>
  <c r="BH14" i="12"/>
  <c r="BE16" i="12"/>
  <c r="BD16" i="12"/>
  <c r="BC16" i="12"/>
  <c r="BB16" i="12"/>
  <c r="BE15" i="12"/>
  <c r="BD15" i="12"/>
  <c r="BC15" i="12"/>
  <c r="BB15" i="12"/>
  <c r="BE14" i="12"/>
  <c r="BD14" i="12"/>
  <c r="BC14" i="12"/>
  <c r="BA16" i="12"/>
  <c r="AZ16" i="12"/>
  <c r="BA15" i="12"/>
  <c r="AZ15" i="12"/>
  <c r="BA14" i="12"/>
  <c r="AX17" i="12"/>
  <c r="AW17" i="12"/>
  <c r="AX16" i="12"/>
  <c r="AW16" i="12"/>
  <c r="AX15" i="12"/>
  <c r="AW15" i="12"/>
  <c r="AX14" i="12"/>
  <c r="AV16" i="12"/>
  <c r="AU16" i="12"/>
  <c r="AT16" i="12"/>
  <c r="AS16" i="12"/>
  <c r="AV15" i="12"/>
  <c r="AU15" i="12"/>
  <c r="AT15" i="12"/>
  <c r="AS15" i="12"/>
  <c r="AV14" i="12"/>
  <c r="AU14" i="12"/>
  <c r="AT14" i="12"/>
  <c r="AR16" i="12"/>
  <c r="AQ16" i="12"/>
  <c r="AP16" i="12"/>
  <c r="AO16" i="12"/>
  <c r="AR15" i="12"/>
  <c r="AQ15" i="12"/>
  <c r="AP15" i="12"/>
  <c r="AO15" i="12"/>
  <c r="AR14" i="12"/>
  <c r="AQ14" i="12"/>
  <c r="AP14" i="12"/>
  <c r="AN16" i="12"/>
  <c r="AM16" i="12"/>
  <c r="AL16" i="12"/>
  <c r="AK16" i="12"/>
  <c r="AN15" i="12"/>
  <c r="AM15" i="12"/>
  <c r="AL15" i="12"/>
  <c r="AK15" i="12"/>
  <c r="AN14" i="12"/>
  <c r="AM14" i="12"/>
  <c r="AL14" i="12"/>
  <c r="AI16" i="12"/>
  <c r="AI15" i="12"/>
  <c r="AH16" i="12"/>
  <c r="AH15" i="12"/>
  <c r="AF17" i="12"/>
  <c r="AE17" i="12"/>
  <c r="AD17" i="12"/>
  <c r="AF16" i="12"/>
  <c r="AE16" i="12"/>
  <c r="AD16" i="12"/>
  <c r="AF15" i="12"/>
  <c r="AE15" i="12"/>
  <c r="AD15" i="12"/>
  <c r="AF14" i="12"/>
  <c r="AE14" i="12"/>
  <c r="AC17" i="12"/>
  <c r="AC16" i="12"/>
  <c r="AC15" i="12"/>
  <c r="AB17" i="12"/>
  <c r="AB16" i="12"/>
  <c r="AB15" i="12"/>
  <c r="Z17" i="12"/>
  <c r="Z16" i="12"/>
  <c r="Z15" i="12"/>
  <c r="Y17" i="12"/>
  <c r="Y16" i="12"/>
  <c r="Y15" i="12"/>
  <c r="V17" i="12"/>
  <c r="V16" i="12"/>
  <c r="V15" i="12"/>
  <c r="U17" i="12"/>
  <c r="U16" i="12"/>
  <c r="U15" i="12"/>
  <c r="T17" i="12"/>
  <c r="T16" i="12"/>
  <c r="T15" i="12"/>
  <c r="S17" i="12"/>
  <c r="S16" i="12"/>
  <c r="S15" i="12"/>
  <c r="R16" i="12"/>
  <c r="Q16" i="12"/>
  <c r="P16" i="12"/>
  <c r="O16" i="12"/>
  <c r="R15" i="12"/>
  <c r="Q15" i="12"/>
  <c r="P15" i="12"/>
  <c r="O15" i="12"/>
  <c r="R14" i="12"/>
  <c r="Q14" i="12"/>
  <c r="P14" i="12"/>
  <c r="N16" i="12"/>
  <c r="M16" i="12"/>
  <c r="L16" i="12"/>
  <c r="K16" i="12"/>
  <c r="N15" i="12"/>
  <c r="M15" i="12"/>
  <c r="L15" i="12"/>
  <c r="K15" i="12"/>
  <c r="N14" i="12"/>
  <c r="M14" i="12"/>
  <c r="L14" i="12"/>
  <c r="G16" i="12"/>
  <c r="F16" i="12"/>
  <c r="E16" i="12"/>
  <c r="G15" i="12"/>
  <c r="F15" i="12"/>
  <c r="E15" i="12"/>
  <c r="G14" i="12"/>
  <c r="F14" i="12"/>
  <c r="BJ12" i="12"/>
  <c r="BJ11" i="12"/>
  <c r="BI12" i="12"/>
  <c r="BI11" i="12"/>
  <c r="BH12" i="12"/>
  <c r="BG12" i="12"/>
  <c r="BH11" i="12"/>
  <c r="BG11" i="12"/>
  <c r="BH10" i="12"/>
  <c r="BE12" i="12"/>
  <c r="BD12" i="12"/>
  <c r="BC12" i="12"/>
  <c r="BB12" i="12"/>
  <c r="BE11" i="12"/>
  <c r="BD11" i="12"/>
  <c r="BC11" i="12"/>
  <c r="BB11" i="12"/>
  <c r="BE10" i="12"/>
  <c r="BD10" i="12"/>
  <c r="BC10" i="12"/>
  <c r="BA12" i="12"/>
  <c r="AZ12" i="12"/>
  <c r="BA11" i="12"/>
  <c r="AZ11" i="12"/>
  <c r="BA10" i="12"/>
  <c r="AX13" i="12"/>
  <c r="AW13" i="12"/>
  <c r="AX12" i="12"/>
  <c r="AW12" i="12"/>
  <c r="AX11" i="12"/>
  <c r="AW11" i="12"/>
  <c r="AX10" i="12"/>
  <c r="AV12" i="12"/>
  <c r="AU12" i="12"/>
  <c r="AT12" i="12"/>
  <c r="AS12" i="12"/>
  <c r="AV11" i="12"/>
  <c r="AU11" i="12"/>
  <c r="AT11" i="12"/>
  <c r="AS11" i="12"/>
  <c r="AV10" i="12"/>
  <c r="AU10" i="12"/>
  <c r="AT10" i="12"/>
  <c r="AR12" i="12"/>
  <c r="AQ12" i="12"/>
  <c r="AP12" i="12"/>
  <c r="AO12" i="12"/>
  <c r="AR11" i="12"/>
  <c r="AQ11" i="12"/>
  <c r="AP11" i="12"/>
  <c r="AO11" i="12"/>
  <c r="AR10" i="12"/>
  <c r="AQ10" i="12"/>
  <c r="AP10" i="12"/>
  <c r="AN12" i="12"/>
  <c r="AM12" i="12"/>
  <c r="AL12" i="12"/>
  <c r="AK12" i="12"/>
  <c r="AN11" i="12"/>
  <c r="AM11" i="12"/>
  <c r="AL11" i="12"/>
  <c r="AK11" i="12"/>
  <c r="AN10" i="12"/>
  <c r="AM10" i="12"/>
  <c r="AL10" i="12"/>
  <c r="AI12" i="12"/>
  <c r="AI11" i="12"/>
  <c r="AH12" i="12"/>
  <c r="AH11" i="12"/>
  <c r="AF13" i="12"/>
  <c r="AE13" i="12"/>
  <c r="AD13" i="12"/>
  <c r="AF12" i="12"/>
  <c r="AE12" i="12"/>
  <c r="AD12" i="12"/>
  <c r="AF11" i="12"/>
  <c r="AE11" i="12"/>
  <c r="AD11" i="12"/>
  <c r="AF10" i="12"/>
  <c r="AE10" i="12"/>
  <c r="AC13" i="12"/>
  <c r="AC12" i="12"/>
  <c r="AC11" i="12"/>
  <c r="AB13" i="12"/>
  <c r="AB12" i="12"/>
  <c r="AB11" i="12"/>
  <c r="Z13" i="12"/>
  <c r="Z12" i="12"/>
  <c r="Z11" i="12"/>
  <c r="Y13" i="12"/>
  <c r="Y12" i="12"/>
  <c r="Y11" i="12"/>
  <c r="V13" i="12"/>
  <c r="V12" i="12"/>
  <c r="V11" i="12"/>
  <c r="U13" i="12"/>
  <c r="U12" i="12"/>
  <c r="U11" i="12"/>
  <c r="T13" i="12"/>
  <c r="T12" i="12"/>
  <c r="T11" i="12"/>
  <c r="S13" i="12"/>
  <c r="S12" i="12"/>
  <c r="S11" i="12"/>
  <c r="R12" i="12"/>
  <c r="Q12" i="12"/>
  <c r="P12" i="12"/>
  <c r="O12" i="12"/>
  <c r="R11" i="12"/>
  <c r="Q11" i="12"/>
  <c r="P11" i="12"/>
  <c r="O11" i="12"/>
  <c r="R10" i="12"/>
  <c r="Q10" i="12"/>
  <c r="P10" i="12"/>
  <c r="N12" i="12"/>
  <c r="M12" i="12"/>
  <c r="L12" i="12"/>
  <c r="K12" i="12"/>
  <c r="N11" i="12"/>
  <c r="M11" i="12"/>
  <c r="L11" i="12"/>
  <c r="K11" i="12"/>
  <c r="N10" i="12"/>
  <c r="M10" i="12"/>
  <c r="L10" i="12"/>
  <c r="G12" i="12"/>
  <c r="F12" i="12"/>
  <c r="E12" i="12"/>
  <c r="G11" i="12"/>
  <c r="F11" i="12"/>
  <c r="E11" i="12"/>
  <c r="G10" i="12"/>
  <c r="F10" i="12"/>
  <c r="BJ8" i="12"/>
  <c r="BJ7" i="12"/>
  <c r="BI8" i="12"/>
  <c r="BI7" i="12"/>
  <c r="BH8" i="12"/>
  <c r="BG8" i="12"/>
  <c r="BH7" i="12"/>
  <c r="BG7" i="12"/>
  <c r="BH6" i="12"/>
  <c r="BE8" i="12"/>
  <c r="BD8" i="12"/>
  <c r="BC8" i="12"/>
  <c r="BB8" i="12"/>
  <c r="BE7" i="12"/>
  <c r="BD7" i="12"/>
  <c r="BC7" i="12"/>
  <c r="BB7" i="12"/>
  <c r="BE6" i="12"/>
  <c r="BD6" i="12"/>
  <c r="BC6" i="12"/>
  <c r="BA8" i="12"/>
  <c r="AZ8" i="12"/>
  <c r="BA7" i="12"/>
  <c r="AZ7" i="12"/>
  <c r="BA6" i="12"/>
  <c r="AX9" i="12"/>
  <c r="AW9" i="12"/>
  <c r="AX8" i="12"/>
  <c r="AW8" i="12"/>
  <c r="AX7" i="12"/>
  <c r="AW7" i="12"/>
  <c r="AX6" i="12"/>
  <c r="AV8" i="12"/>
  <c r="AU8" i="12"/>
  <c r="AT8" i="12"/>
  <c r="AS8" i="12"/>
  <c r="AV7" i="12"/>
  <c r="AU7" i="12"/>
  <c r="AT7" i="12"/>
  <c r="AS7" i="12"/>
  <c r="AV6" i="12"/>
  <c r="AU6" i="12"/>
  <c r="AT6" i="12"/>
  <c r="AR8" i="12"/>
  <c r="AQ8" i="12"/>
  <c r="AP8" i="12"/>
  <c r="AO8" i="12"/>
  <c r="AR7" i="12"/>
  <c r="AQ7" i="12"/>
  <c r="AP7" i="12"/>
  <c r="AO7" i="12"/>
  <c r="AR6" i="12"/>
  <c r="AQ6" i="12"/>
  <c r="AP6" i="12"/>
  <c r="AN8" i="12"/>
  <c r="AM8" i="12"/>
  <c r="AL8" i="12"/>
  <c r="AK8" i="12"/>
  <c r="AN7" i="12"/>
  <c r="AM7" i="12"/>
  <c r="AL7" i="12"/>
  <c r="AK7" i="12"/>
  <c r="AN6" i="12"/>
  <c r="AM6" i="12"/>
  <c r="AL6" i="12"/>
  <c r="AI8" i="12"/>
  <c r="AI7" i="12"/>
  <c r="AH8" i="12"/>
  <c r="AH7" i="12"/>
  <c r="AF9" i="12"/>
  <c r="AE9" i="12"/>
  <c r="AD9" i="12"/>
  <c r="AF8" i="12"/>
  <c r="AE8" i="12"/>
  <c r="AD8" i="12"/>
  <c r="AF7" i="12"/>
  <c r="AE7" i="12"/>
  <c r="AD7" i="12"/>
  <c r="AF6" i="12"/>
  <c r="AE6" i="12"/>
  <c r="AC9" i="12"/>
  <c r="AC8" i="12"/>
  <c r="AC7" i="12"/>
  <c r="AB9" i="12"/>
  <c r="AB8" i="12"/>
  <c r="AB7" i="12"/>
  <c r="Z9" i="12"/>
  <c r="Z8" i="12"/>
  <c r="Z7" i="12"/>
  <c r="Y9" i="12"/>
  <c r="Y8" i="12"/>
  <c r="Y7" i="12"/>
  <c r="V9" i="12"/>
  <c r="V8" i="12"/>
  <c r="V7" i="12"/>
  <c r="U9" i="12"/>
  <c r="U8" i="12"/>
  <c r="U7" i="12"/>
  <c r="T9" i="12"/>
  <c r="T8" i="12"/>
  <c r="T7" i="12"/>
  <c r="S9" i="12"/>
  <c r="S8" i="12"/>
  <c r="S7" i="12"/>
  <c r="R8" i="12"/>
  <c r="Q8" i="12"/>
  <c r="P8" i="12"/>
  <c r="O8" i="12"/>
  <c r="R7" i="12"/>
  <c r="Q7" i="12"/>
  <c r="P7" i="12"/>
  <c r="O7" i="12"/>
  <c r="R6" i="12"/>
  <c r="Q6" i="12"/>
  <c r="P6" i="12"/>
  <c r="N8" i="12"/>
  <c r="M8" i="12"/>
  <c r="L8" i="12"/>
  <c r="K8" i="12"/>
  <c r="N7" i="12"/>
  <c r="M7" i="12"/>
  <c r="L7" i="12"/>
  <c r="K7" i="12"/>
  <c r="N6" i="12"/>
  <c r="M6" i="12"/>
  <c r="L6" i="12"/>
  <c r="G8" i="12"/>
  <c r="F8" i="12"/>
  <c r="E8" i="12"/>
  <c r="G7" i="12"/>
  <c r="F7" i="12"/>
  <c r="E7" i="12"/>
  <c r="G6" i="12"/>
  <c r="F6" i="12"/>
  <c r="BJ4" i="12"/>
  <c r="BJ3" i="12"/>
  <c r="BI4" i="12"/>
  <c r="BI3" i="12"/>
  <c r="BH4" i="12"/>
  <c r="BG4" i="12"/>
  <c r="BH3" i="12"/>
  <c r="BG3" i="12"/>
  <c r="BH2" i="12"/>
  <c r="BE4" i="12"/>
  <c r="BD4" i="12"/>
  <c r="BC4" i="12"/>
  <c r="BB4" i="12"/>
  <c r="BE3" i="12"/>
  <c r="BD3" i="12"/>
  <c r="BC3" i="12"/>
  <c r="BB3" i="12"/>
  <c r="BE2" i="12"/>
  <c r="BD2" i="12"/>
  <c r="BC2" i="12"/>
  <c r="BA4" i="12"/>
  <c r="AZ4" i="12"/>
  <c r="BA3" i="12"/>
  <c r="AZ3" i="12"/>
  <c r="BA2" i="12"/>
  <c r="AX5" i="12"/>
  <c r="AW5" i="12"/>
  <c r="AX4" i="12"/>
  <c r="AW4" i="12"/>
  <c r="AX3" i="12"/>
  <c r="AW3" i="12"/>
  <c r="AX2" i="12"/>
  <c r="AV4" i="12"/>
  <c r="AU4" i="12"/>
  <c r="AT4" i="12"/>
  <c r="AS4" i="12"/>
  <c r="AV3" i="12"/>
  <c r="AU3" i="12"/>
  <c r="AT3" i="12"/>
  <c r="AS3" i="12"/>
  <c r="AV2" i="12"/>
  <c r="AU2" i="12"/>
  <c r="AT2" i="12"/>
  <c r="AR4" i="12"/>
  <c r="AQ4" i="12"/>
  <c r="AP4" i="12"/>
  <c r="AO4" i="12"/>
  <c r="AR3" i="12"/>
  <c r="AQ3" i="12"/>
  <c r="AP3" i="12"/>
  <c r="AO3" i="12"/>
  <c r="AR2" i="12"/>
  <c r="AQ2" i="12"/>
  <c r="AP2" i="12"/>
  <c r="AN4" i="12"/>
  <c r="AM4" i="12"/>
  <c r="AL4" i="12"/>
  <c r="AK4" i="12"/>
  <c r="AN3" i="12"/>
  <c r="AM3" i="12"/>
  <c r="AL3" i="12"/>
  <c r="AK3" i="12"/>
  <c r="AN2" i="12"/>
  <c r="AM2" i="12"/>
  <c r="AL2" i="12"/>
  <c r="AI4" i="12"/>
  <c r="AI3" i="12"/>
  <c r="AH4" i="12"/>
  <c r="AH3" i="12"/>
  <c r="AF5" i="12"/>
  <c r="AE5" i="12"/>
  <c r="AD5" i="12"/>
  <c r="AF4" i="12"/>
  <c r="AE4" i="12"/>
  <c r="AD4" i="12"/>
  <c r="AF3" i="12"/>
  <c r="AE3" i="12"/>
  <c r="AD3" i="12"/>
  <c r="AF2" i="12"/>
  <c r="AE2" i="12"/>
  <c r="AC5" i="12"/>
  <c r="AC4" i="12"/>
  <c r="AC3" i="12"/>
  <c r="AB5" i="12"/>
  <c r="AB4" i="12"/>
  <c r="AB3" i="12"/>
  <c r="Z5" i="12"/>
  <c r="Z4" i="12"/>
  <c r="Z3" i="12"/>
  <c r="Y5" i="12"/>
  <c r="Y4" i="12"/>
  <c r="Y3" i="12"/>
  <c r="V5" i="12"/>
  <c r="V4" i="12"/>
  <c r="V3" i="12"/>
  <c r="U5" i="12"/>
  <c r="U4" i="12"/>
  <c r="U3" i="12"/>
  <c r="T5" i="12"/>
  <c r="T4" i="12"/>
  <c r="T3" i="12"/>
  <c r="S5" i="12"/>
  <c r="S4" i="12"/>
  <c r="S3" i="12"/>
  <c r="R4" i="12"/>
  <c r="Q4" i="12"/>
  <c r="P4" i="12"/>
  <c r="O4" i="12"/>
  <c r="R3" i="12"/>
  <c r="Q3" i="12"/>
  <c r="P3" i="12"/>
  <c r="O3" i="12"/>
  <c r="R2" i="12"/>
  <c r="Q2" i="12"/>
  <c r="P2" i="12"/>
  <c r="N4" i="12"/>
  <c r="M4" i="12"/>
  <c r="L4" i="12"/>
  <c r="K4" i="12"/>
  <c r="N3" i="12"/>
  <c r="M3" i="12"/>
  <c r="L3" i="12"/>
  <c r="K3" i="12"/>
  <c r="N2" i="12"/>
  <c r="M2" i="12"/>
  <c r="L2" i="1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<sst xmlns="http://schemas.openxmlformats.org/spreadsheetml/2006/main" count="61" uniqueCount="54">
  <si>
    <t>X</t>
  </si>
  <si>
    <t>W</t>
  </si>
  <si>
    <t>Y</t>
  </si>
  <si>
    <t>Z</t>
  </si>
  <si>
    <t>b</t>
  </si>
  <si>
    <t>W'</t>
  </si>
  <si>
    <t>L_Rate</t>
  </si>
  <si>
    <t>b'</t>
  </si>
  <si>
    <t>Epoch</t>
  </si>
  <si>
    <t>-YLog(P')</t>
  </si>
  <si>
    <t>-Y/P'</t>
  </si>
  <si>
    <t>(1-Y)/(1-P')</t>
  </si>
  <si>
    <t>dC/dP'</t>
  </si>
  <si>
    <t>W1</t>
  </si>
  <si>
    <t>W2</t>
  </si>
  <si>
    <t>Cost(Y,Z)</t>
  </si>
  <si>
    <t>Z1</t>
  </si>
  <si>
    <t>Z2</t>
  </si>
  <si>
    <t>b1</t>
  </si>
  <si>
    <t>b2</t>
  </si>
  <si>
    <t>A1=s(Z1)</t>
  </si>
  <si>
    <t>P'=A2=s(Z2)</t>
  </si>
  <si>
    <t>Cost(Y,P')</t>
  </si>
  <si>
    <t>(1-Y)Log(1-P')</t>
  </si>
  <si>
    <t>dP'/dZ2</t>
  </si>
  <si>
    <t>dC/dZ2</t>
  </si>
  <si>
    <t>dZ2/dW2</t>
  </si>
  <si>
    <t>dZ2/db2</t>
  </si>
  <si>
    <t>dC/dW2</t>
  </si>
  <si>
    <t>dC/db2</t>
  </si>
  <si>
    <t>dZ2/A1</t>
  </si>
  <si>
    <t>dC/A1</t>
  </si>
  <si>
    <t>dA1/dZ1</t>
  </si>
  <si>
    <t>dC/Z1</t>
  </si>
  <si>
    <t>dZ1/dW1</t>
  </si>
  <si>
    <t>dZ1/db1</t>
  </si>
  <si>
    <t>dC/dW1</t>
  </si>
  <si>
    <t>dC/db1</t>
  </si>
  <si>
    <t>Sum(dC/db1)</t>
  </si>
  <si>
    <t>P(softmax)</t>
  </si>
  <si>
    <t>C=1/m*-ylog(p)</t>
  </si>
  <si>
    <t>dW</t>
  </si>
  <si>
    <t>db</t>
  </si>
  <si>
    <t>dZ=1/m*(P-Y)</t>
  </si>
  <si>
    <t>Y (one-hot encoding)</t>
  </si>
  <si>
    <t>Observations</t>
  </si>
  <si>
    <t xml:space="preserve">When using a single layer perceptron for multiclass classification, the Softmax function is typically used as the activation function for the output layer.  </t>
  </si>
  <si>
    <t xml:space="preserve">The Softmax function outputs a vector that represents the probability distributions of a list of potential outcomes, </t>
  </si>
  <si>
    <t>and it ensures that the sum of the probabilities of all possible outcomes is equal to 1</t>
  </si>
  <si>
    <t>If a sigmoid function is used before the Softmax function, it would introduce non-linearity to the model.</t>
  </si>
  <si>
    <t xml:space="preserve"> However, this would not be desirable because the Softmax function already introduces non-linearity to the model.</t>
  </si>
  <si>
    <t>Additionally, the sigmoid function is typically used for binary classification problems, whereas the Softmax function is used for multiclass classification problems</t>
  </si>
  <si>
    <t xml:space="preserve">In summary, using a sigmoid function before the Softmax function in a single layer perceptron multiclass classification </t>
  </si>
  <si>
    <t>would introduce unnecessary non-linearity to the model and would not be recommended.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</si>
</sst>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2" borderId="10" xfId="0" applyFill="1" applyBorder="1"/>
    <xf numFmtId="0" fontId="0" fillId="3" borderId="10" xfId="0" applyFill="1" applyBorder="1"/>
    <xf numFmtId="0" fontId="0" fillId="0" borderId="11" xfId="0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5" xfId="0" applyBorder="1"/>
    <xf numFmtId="0" fontId="0" fillId="0" borderId="21" xfId="0" applyBorder="1"/>
    <xf numFmtId="0" fontId="0" fillId="0" borderId="0" xfId="0" applyAlignment="1">
      <alignment horizontal="center"/>
    </xf>
    <xf numFmtId="164" fontId="0" fillId="6" borderId="1" xfId="0" applyNumberFormat="1" applyFill="1" applyBorder="1"/>
    <xf numFmtId="0" fontId="0" fillId="6" borderId="1" xfId="0" applyFill="1" applyBorder="1"/>
    <xf numFmtId="0" fontId="0" fillId="7" borderId="17" xfId="0" applyFill="1" applyBorder="1"/>
    <xf numFmtId="164" fontId="0" fillId="3" borderId="1" xfId="0" applyNumberFormat="1" applyFill="1" applyBorder="1"/>
    <xf numFmtId="164" fontId="0" fillId="3" borderId="17" xfId="0" applyNumberFormat="1" applyFill="1" applyBorder="1"/>
    <xf numFmtId="164" fontId="0" fillId="8" borderId="1" xfId="0" applyNumberFormat="1" applyFill="1" applyBorder="1"/>
    <xf numFmtId="164" fontId="0" fillId="2" borderId="1" xfId="0" applyNumberFormat="1" applyFill="1" applyBorder="1"/>
    <xf numFmtId="164" fontId="1" fillId="2" borderId="17" xfId="0" applyNumberFormat="1" applyFont="1" applyFill="1" applyBorder="1"/>
    <xf numFmtId="164" fontId="0" fillId="9" borderId="1" xfId="0" applyNumberFormat="1" applyFill="1" applyBorder="1"/>
    <xf numFmtId="164" fontId="0" fillId="9" borderId="17" xfId="0" applyNumberFormat="1" applyFill="1" applyBorder="1"/>
    <xf numFmtId="164" fontId="0" fillId="10" borderId="1" xfId="0" applyNumberFormat="1" applyFill="1" applyBorder="1"/>
    <xf numFmtId="164" fontId="0" fillId="10" borderId="17" xfId="0" applyNumberFormat="1" applyFill="1" applyBorder="1"/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" xfId="0" applyBorder="1"/>
    <xf numFmtId="0" fontId="0" fillId="0" borderId="27" xfId="0" applyBorder="1" applyAlignment="1">
      <alignment horizontal="center"/>
    </xf>
    <xf numFmtId="164" fontId="0" fillId="6" borderId="19" xfId="0" applyNumberFormat="1" applyFill="1" applyBorder="1"/>
    <xf numFmtId="164" fontId="0" fillId="0" borderId="8" xfId="0" applyNumberFormat="1" applyBorder="1"/>
    <xf numFmtId="164" fontId="0" fillId="8" borderId="10" xfId="0" applyNumberFormat="1" applyFill="1" applyBorder="1"/>
    <xf numFmtId="164" fontId="0" fillId="2" borderId="10" xfId="0" applyNumberFormat="1" applyFill="1" applyBorder="1"/>
    <xf numFmtId="164" fontId="0" fillId="9" borderId="10" xfId="0" applyNumberFormat="1" applyFill="1" applyBorder="1"/>
    <xf numFmtId="0" fontId="0" fillId="11" borderId="7" xfId="0" applyFill="1" applyBorder="1"/>
    <xf numFmtId="0" fontId="0" fillId="11" borderId="1" xfId="0" applyFill="1" applyBorder="1"/>
    <xf numFmtId="0" fontId="0" fillId="11" borderId="19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28" xfId="0" applyFill="1" applyBorder="1"/>
    <xf numFmtId="0" fontId="0" fillId="12" borderId="7" xfId="0" applyFill="1" applyBorder="1"/>
    <xf numFmtId="0" fontId="0" fillId="12" borderId="1" xfId="0" applyFill="1" applyBorder="1"/>
    <xf numFmtId="0" fontId="0" fillId="12" borderId="19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2" borderId="2" xfId="0" applyFill="1" applyBorder="1"/>
    <xf numFmtId="0" fontId="0" fillId="12" borderId="3" xfId="0" applyFill="1" applyBorder="1"/>
    <xf numFmtId="0" fontId="0" fillId="7" borderId="16" xfId="0" applyFill="1" applyBorder="1"/>
    <xf numFmtId="0" fontId="0" fillId="13" borderId="16" xfId="0" applyFill="1" applyBorder="1"/>
    <xf numFmtId="0" fontId="0" fillId="0" borderId="33" xfId="0" applyBorder="1"/>
    <xf numFmtId="0" fontId="0" fillId="12" borderId="6" xfId="0" applyFill="1" applyBorder="1"/>
    <xf numFmtId="0" fontId="0" fillId="5" borderId="20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9" xfId="0" applyFill="1" applyBorder="1"/>
    <xf numFmtId="0" fontId="0" fillId="4" borderId="9" xfId="0" applyFill="1" applyBorder="1"/>
    <xf numFmtId="0" fontId="0" fillId="4" borderId="28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9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11" borderId="4" xfId="0" applyFill="1" applyBorder="1"/>
    <xf numFmtId="0" fontId="0" fillId="11" borderId="17" xfId="0" applyFill="1" applyBorder="1"/>
    <xf numFmtId="0" fontId="0" fillId="11" borderId="16" xfId="0" applyFill="1" applyBorder="1"/>
    <xf numFmtId="0" fontId="0" fillId="0" borderId="34" xfId="0" applyBorder="1" applyAlignment="1">
      <alignment horizontal="center"/>
    </xf>
    <xf numFmtId="0" fontId="0" fillId="4" borderId="42" xfId="0" applyFill="1" applyBorder="1"/>
    <xf numFmtId="0" fontId="0" fillId="4" borderId="43" xfId="0" applyFill="1" applyBorder="1"/>
    <xf numFmtId="0" fontId="0" fillId="4" borderId="39" xfId="0" applyFill="1" applyBorder="1"/>
    <xf numFmtId="0" fontId="0" fillId="0" borderId="8" xfId="0" applyBorder="1"/>
    <xf numFmtId="0" fontId="0" fillId="0" borderId="12" xfId="0" applyBorder="1"/>
    <xf numFmtId="0" fontId="0" fillId="7" borderId="42" xfId="0" applyFill="1" applyBorder="1"/>
    <xf numFmtId="0" fontId="0" fillId="12" borderId="23" xfId="0" applyFill="1" applyBorder="1"/>
    <xf numFmtId="0" fontId="0" fillId="12" borderId="18" xfId="0" applyFill="1" applyBorder="1"/>
    <xf numFmtId="0" fontId="0" fillId="12" borderId="44" xfId="0" applyFill="1" applyBorder="1"/>
    <xf numFmtId="0" fontId="0" fillId="2" borderId="23" xfId="0" applyFill="1" applyBorder="1"/>
    <xf numFmtId="0" fontId="0" fillId="2" borderId="44" xfId="0" applyFill="1" applyBorder="1"/>
    <xf numFmtId="0" fontId="0" fillId="4" borderId="23" xfId="0" applyFill="1" applyBorder="1"/>
    <xf numFmtId="0" fontId="0" fillId="4" borderId="44" xfId="0" applyFill="1" applyBorder="1"/>
    <xf numFmtId="0" fontId="0" fillId="11" borderId="23" xfId="0" applyFill="1" applyBorder="1"/>
    <xf numFmtId="0" fontId="0" fillId="11" borderId="18" xfId="0" applyFill="1" applyBorder="1"/>
    <xf numFmtId="0" fontId="0" fillId="11" borderId="44" xfId="0" applyFill="1" applyBorder="1"/>
    <xf numFmtId="0" fontId="0" fillId="11" borderId="30" xfId="0" applyFill="1" applyBorder="1"/>
    <xf numFmtId="0" fontId="0" fillId="5" borderId="45" xfId="0" applyFill="1" applyBorder="1"/>
    <xf numFmtId="0" fontId="0" fillId="0" borderId="5" xfId="0" applyBorder="1" applyAlignment="1">
      <alignment horizontal="center"/>
    </xf>
    <xf numFmtId="165" fontId="0" fillId="2" borderId="2" xfId="0" applyNumberFormat="1" applyFill="1" applyBorder="1"/>
    <xf numFmtId="165" fontId="0" fillId="2" borderId="6" xfId="0" applyNumberFormat="1" applyFill="1" applyBorder="1"/>
    <xf numFmtId="165" fontId="0" fillId="2" borderId="7" xfId="0" applyNumberFormat="1" applyFill="1" applyBorder="1"/>
    <xf numFmtId="165" fontId="0" fillId="2" borderId="19" xfId="0" applyNumberFormat="1" applyFill="1" applyBorder="1"/>
    <xf numFmtId="165" fontId="0" fillId="2" borderId="23" xfId="0" applyNumberFormat="1" applyFill="1" applyBorder="1"/>
    <xf numFmtId="165" fontId="0" fillId="2" borderId="44" xfId="0" applyNumberFormat="1" applyFill="1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000"/>
              <a:t>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XORTest!$A$2:$A$285</c:f>
              <c:numCache>
                <c:formatCode>General</c:formatCode>
                <c:ptCount val="284"/>
                <c:pt idx="0">
                  <c:v>0</c:v>
                </c:pt>
                <c:pt idx="4">
                  <c:v>1</c:v>
                </c:pt>
                <c:pt idx="8">
                  <c:v>2</c:v>
                </c:pt>
                <c:pt idx="12">
                  <c:v>3</c:v>
                </c:pt>
                <c:pt idx="16">
                  <c:v>4</c:v>
                </c:pt>
                <c:pt idx="20">
                  <c:v>5</c:v>
                </c:pt>
                <c:pt idx="24">
                  <c:v>6</c:v>
                </c:pt>
                <c:pt idx="28">
                  <c:v>7</c:v>
                </c:pt>
                <c:pt idx="32">
                  <c:v>8</c:v>
                </c:pt>
                <c:pt idx="36">
                  <c:v>9</c:v>
                </c:pt>
                <c:pt idx="40">
                  <c:v>10</c:v>
                </c:pt>
                <c:pt idx="44">
                  <c:v>11</c:v>
                </c:pt>
                <c:pt idx="48">
                  <c:v>12</c:v>
                </c:pt>
                <c:pt idx="52">
                  <c:v>13</c:v>
                </c:pt>
                <c:pt idx="56">
                  <c:v>14</c:v>
                </c:pt>
                <c:pt idx="60">
                  <c:v>15</c:v>
                </c:pt>
                <c:pt idx="64">
                  <c:v>16</c:v>
                </c:pt>
                <c:pt idx="68">
                  <c:v>17</c:v>
                </c:pt>
                <c:pt idx="72">
                  <c:v>18</c:v>
                </c:pt>
                <c:pt idx="76">
                  <c:v>19</c:v>
                </c:pt>
                <c:pt idx="80">
                  <c:v>20</c:v>
                </c:pt>
                <c:pt idx="84">
                  <c:v>21</c:v>
                </c:pt>
                <c:pt idx="88">
                  <c:v>22</c:v>
                </c:pt>
                <c:pt idx="92">
                  <c:v>23</c:v>
                </c:pt>
                <c:pt idx="96">
                  <c:v>24</c:v>
                </c:pt>
                <c:pt idx="100">
                  <c:v>25</c:v>
                </c:pt>
                <c:pt idx="104">
                  <c:v>26</c:v>
                </c:pt>
                <c:pt idx="108">
                  <c:v>27</c:v>
                </c:pt>
                <c:pt idx="112">
                  <c:v>28</c:v>
                </c:pt>
                <c:pt idx="116">
                  <c:v>29</c:v>
                </c:pt>
                <c:pt idx="120">
                  <c:v>30</c:v>
                </c:pt>
                <c:pt idx="124">
                  <c:v>31</c:v>
                </c:pt>
                <c:pt idx="128">
                  <c:v>32</c:v>
                </c:pt>
                <c:pt idx="132">
                  <c:v>33</c:v>
                </c:pt>
                <c:pt idx="136">
                  <c:v>34</c:v>
                </c:pt>
                <c:pt idx="140">
                  <c:v>35</c:v>
                </c:pt>
                <c:pt idx="144">
                  <c:v>36</c:v>
                </c:pt>
                <c:pt idx="148">
                  <c:v>37</c:v>
                </c:pt>
                <c:pt idx="152">
                  <c:v>38</c:v>
                </c:pt>
                <c:pt idx="156">
                  <c:v>39</c:v>
                </c:pt>
                <c:pt idx="160">
                  <c:v>40</c:v>
                </c:pt>
                <c:pt idx="164">
                  <c:v>41</c:v>
                </c:pt>
                <c:pt idx="168">
                  <c:v>42</c:v>
                </c:pt>
                <c:pt idx="172">
                  <c:v>43</c:v>
                </c:pt>
                <c:pt idx="176">
                  <c:v>44</c:v>
                </c:pt>
                <c:pt idx="180">
                  <c:v>45</c:v>
                </c:pt>
                <c:pt idx="184">
                  <c:v>46</c:v>
                </c:pt>
                <c:pt idx="188">
                  <c:v>47</c:v>
                </c:pt>
                <c:pt idx="192">
                  <c:v>48</c:v>
                </c:pt>
                <c:pt idx="196">
                  <c:v>49</c:v>
                </c:pt>
                <c:pt idx="200">
                  <c:v>50</c:v>
                </c:pt>
                <c:pt idx="204">
                  <c:v>51</c:v>
                </c:pt>
                <c:pt idx="208">
                  <c:v>52</c:v>
                </c:pt>
                <c:pt idx="212">
                  <c:v>53</c:v>
                </c:pt>
                <c:pt idx="216">
                  <c:v>54</c:v>
                </c:pt>
                <c:pt idx="220">
                  <c:v>55</c:v>
                </c:pt>
                <c:pt idx="224">
                  <c:v>56</c:v>
                </c:pt>
                <c:pt idx="228">
                  <c:v>57</c:v>
                </c:pt>
                <c:pt idx="232">
                  <c:v>58</c:v>
                </c:pt>
                <c:pt idx="236">
                  <c:v>59</c:v>
                </c:pt>
                <c:pt idx="240">
                  <c:v>60</c:v>
                </c:pt>
                <c:pt idx="244">
                  <c:v>61</c:v>
                </c:pt>
                <c:pt idx="248">
                  <c:v>62</c:v>
                </c:pt>
                <c:pt idx="252">
                  <c:v>63</c:v>
                </c:pt>
                <c:pt idx="256">
                  <c:v>64</c:v>
                </c:pt>
                <c:pt idx="260">
                  <c:v>65</c:v>
                </c:pt>
                <c:pt idx="264">
                  <c:v>66</c:v>
                </c:pt>
                <c:pt idx="268">
                  <c:v>67</c:v>
                </c:pt>
                <c:pt idx="272">
                  <c:v>68</c:v>
                </c:pt>
                <c:pt idx="276">
                  <c:v>69</c:v>
                </c:pt>
                <c:pt idx="280">
                  <c:v>70</c:v>
                </c:pt>
              </c:numCache>
            </c:numRef>
          </c:cat>
          <c:val>
            <c:numRef>
              <c:f>XORTest!$X$2:$X$284</c:f>
              <c:numCache>
                <c:formatCode>0.000</c:formatCode>
                <c:ptCount val="283"/>
                <c:pt idx="0">
                  <c:v>0.31798503038410686</c:v>
                </c:pt>
                <c:pt idx="4">
                  <c:v>0.30845243908785003</c:v>
                </c:pt>
                <c:pt idx="8">
                  <c:v>0.29894746733792699</c:v>
                </c:pt>
                <c:pt idx="12">
                  <c:v>0.28950479076757274</c:v>
                </c:pt>
                <c:pt idx="16">
                  <c:v>0.28015779855057465</c:v>
                </c:pt>
                <c:pt idx="20">
                  <c:v>0.2709380773203226</c:v>
                </c:pt>
                <c:pt idx="24">
                  <c:v>0.26187487632571471</c:v>
                </c:pt>
                <c:pt idx="28">
                  <c:v>0.25299467000303633</c:v>
                </c:pt>
                <c:pt idx="32">
                  <c:v>0.24432080292629441</c:v>
                </c:pt>
                <c:pt idx="36">
                  <c:v>0.23587326025724681</c:v>
                </c:pt>
                <c:pt idx="40">
                  <c:v>0.22766855537932132</c:v>
                </c:pt>
                <c:pt idx="44">
                  <c:v>0.21971973691919322</c:v>
                </c:pt>
                <c:pt idx="48">
                  <c:v>0.21203649721238527</c:v>
                </c:pt>
                <c:pt idx="52">
                  <c:v>0.20462536540431064</c:v>
                </c:pt>
                <c:pt idx="56">
                  <c:v>0.19748996285254689</c:v>
                </c:pt>
                <c:pt idx="60">
                  <c:v>0.19063130034213355</c:v>
                </c:pt>
                <c:pt idx="64">
                  <c:v>0.18404809765509944</c:v>
                </c:pt>
                <c:pt idx="68">
                  <c:v>0.17773710928641731</c:v>
                </c:pt>
                <c:pt idx="72">
                  <c:v>0.17169344322385738</c:v>
                </c:pt>
                <c:pt idx="76">
                  <c:v>0.16591086310452241</c:v>
                </c:pt>
                <c:pt idx="80">
                  <c:v>0.16038206708610656</c:v>
                </c:pt>
                <c:pt idx="84">
                  <c:v>0.15509893941628916</c:v>
                </c:pt>
                <c:pt idx="88">
                  <c:v>0.15005277282420562</c:v>
                </c:pt>
                <c:pt idx="92">
                  <c:v>0.14523446151437774</c:v>
                </c:pt>
                <c:pt idx="96">
                  <c:v>0.14063466574885847</c:v>
                </c:pt>
                <c:pt idx="100">
                  <c:v>0.13624394982214905</c:v>
                </c:pt>
                <c:pt idx="104">
                  <c:v>0.13205289573552392</c:v>
                </c:pt>
                <c:pt idx="108">
                  <c:v>0.12805219513224886</c:v>
                </c:pt>
                <c:pt idx="112">
                  <c:v>0.12423272212573168</c:v>
                </c:pt>
                <c:pt idx="116">
                  <c:v>0.12058558959263854</c:v>
                </c:pt>
                <c:pt idx="120">
                  <c:v>0.11710219135629758</c:v>
                </c:pt>
                <c:pt idx="124">
                  <c:v>0.11377423248652424</c:v>
                </c:pt>
                <c:pt idx="128">
                  <c:v>0.11059374971613244</c:v>
                </c:pt>
                <c:pt idx="132">
                  <c:v>0.10755312374039276</c:v>
                </c:pt>
                <c:pt idx="136">
                  <c:v>0.10464508493634866</c:v>
                </c:pt>
                <c:pt idx="140">
                  <c:v>0.10186271382247022</c:v>
                </c:pt>
                <c:pt idx="144">
                  <c:v>9.9199437380452088E-2</c:v>
                </c:pt>
                <c:pt idx="148">
                  <c:v>9.664902218245007E-2</c:v>
                </c:pt>
                <c:pt idx="152">
                  <c:v>9.4205565109352629E-2</c:v>
                </c:pt>
                <c:pt idx="156">
                  <c:v>9.1863482308293554E-2</c:v>
                </c:pt>
                <c:pt idx="160">
                  <c:v>8.9617496919330936E-2</c:v>
                </c:pt>
                <c:pt idx="164">
                  <c:v>8.7462626000393714E-2</c:v>
                </c:pt>
                <c:pt idx="168">
                  <c:v>8.5394166994433765E-2</c:v>
                </c:pt>
                <c:pt idx="172">
                  <c:v>8.3407684011350833E-2</c:v>
                </c:pt>
                <c:pt idx="176">
                  <c:v>8.1498994137903819E-2</c:v>
                </c:pt>
                <c:pt idx="180">
                  <c:v>7.9664153939787194E-2</c:v>
                </c:pt>
                <c:pt idx="184">
                  <c:v>7.7899446279849571E-2</c:v>
                </c:pt>
                <c:pt idx="188">
                  <c:v>7.6201367543667714E-2</c:v>
                </c:pt>
                <c:pt idx="192">
                  <c:v>7.456661533720696E-2</c:v>
                </c:pt>
                <c:pt idx="196">
                  <c:v>7.2992076700032521E-2</c:v>
                </c:pt>
                <c:pt idx="200">
                  <c:v>7.147481686062486E-2</c:v>
                </c:pt>
                <c:pt idx="204">
                  <c:v>7.0012068547013154E-2</c:v>
                </c:pt>
                <c:pt idx="208">
                  <c:v>6.8601221855557837E-2</c:v>
                </c:pt>
                <c:pt idx="212">
                  <c:v>6.7239814672720111E-2</c:v>
                </c:pt>
                <c:pt idx="216">
                  <c:v>6.5925523638635922E-2</c:v>
                </c:pt>
                <c:pt idx="220">
                  <c:v>6.4656155636852203E-2</c:v>
                </c:pt>
                <c:pt idx="224">
                  <c:v>6.3429639791408074E-2</c:v>
                </c:pt>
                <c:pt idx="228">
                  <c:v>6.2244019950271123E-2</c:v>
                </c:pt>
                <c:pt idx="232">
                  <c:v>6.1097447632776754E-2</c:v>
                </c:pt>
                <c:pt idx="236">
                  <c:v>5.9988175417976894E-2</c:v>
                </c:pt>
                <c:pt idx="240">
                  <c:v>5.8914550750566397E-2</c:v>
                </c:pt>
                <c:pt idx="244">
                  <c:v>5.7875010141178795E-2</c:v>
                </c:pt>
                <c:pt idx="248">
                  <c:v>5.6868073738261249E-2</c:v>
                </c:pt>
                <c:pt idx="252">
                  <c:v>5.5892340249362363E-2</c:v>
                </c:pt>
                <c:pt idx="256">
                  <c:v>5.4946482190438739E-2</c:v>
                </c:pt>
                <c:pt idx="260">
                  <c:v>5.4029241442668158E-2</c:v>
                </c:pt>
                <c:pt idx="264">
                  <c:v>5.3139425097199523E-2</c:v>
                </c:pt>
                <c:pt idx="268">
                  <c:v>5.227590156925125E-2</c:v>
                </c:pt>
                <c:pt idx="272">
                  <c:v>5.1437596963966527E-2</c:v>
                </c:pt>
                <c:pt idx="276">
                  <c:v>5.062349167742608E-2</c:v>
                </c:pt>
                <c:pt idx="280">
                  <c:v>4.9832617217195965E-2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08-4C0F-94FC-E6F2ECD5C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934143"/>
        <c:axId val="739827007"/>
      </c:lineChart>
      <c:catAx>
        <c:axId val="34693414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39827007"/>
        <c:crosses val="autoZero"/>
        <c:auto val="1"/>
        <c:lblAlgn val="ctr"/>
        <c:lblOffset val="100"/>
        <c:noMultiLvlLbl val="0"/>
      </c:catAx>
      <c:valAx>
        <c:axId val="7398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Cost (Y, Y')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3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>
                <a:latin typeface="Arial" panose="020B0604020202020204" pitchFamily="34" charset="0"/>
                <a:cs typeface="Arial" panose="020B0604020202020204" pitchFamily="34" charset="0"/>
              </a:rPr>
              <a:t>Microsoft</a:t>
            </a:r>
            <a:r>
              <a:rPr lang="en-US" sz="1800" baseline="0">
                <a:latin typeface="Arial" panose="020B0604020202020204" pitchFamily="34" charset="0"/>
                <a:cs typeface="Arial" panose="020B0604020202020204" pitchFamily="34" charset="0"/>
              </a:rPr>
              <a:t> Excel - Multiclass Logistic Regression Training Result</a:t>
            </a:r>
            <a:endParaRPr lang="en-US" sz="18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3167539848793833"/>
          <c:y val="3.2478101726408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36893203664442"/>
          <c:y val="0.10832402164043449"/>
          <c:w val="0.84578435280040065"/>
          <c:h val="0.7953879591236238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'Binary Decode(softmax Lecture)'!$A$2:$A$241</c:f>
              <c:numCache>
                <c:formatCode>General</c:formatCode>
                <c:ptCount val="240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  <c:pt idx="64">
                  <c:v>17</c:v>
                </c:pt>
                <c:pt idx="68">
                  <c:v>18</c:v>
                </c:pt>
                <c:pt idx="72">
                  <c:v>19</c:v>
                </c:pt>
                <c:pt idx="76">
                  <c:v>20</c:v>
                </c:pt>
                <c:pt idx="80">
                  <c:v>21</c:v>
                </c:pt>
                <c:pt idx="84">
                  <c:v>22</c:v>
                </c:pt>
                <c:pt idx="88">
                  <c:v>23</c:v>
                </c:pt>
                <c:pt idx="92">
                  <c:v>24</c:v>
                </c:pt>
                <c:pt idx="96">
                  <c:v>25</c:v>
                </c:pt>
                <c:pt idx="100">
                  <c:v>26</c:v>
                </c:pt>
                <c:pt idx="104">
                  <c:v>27</c:v>
                </c:pt>
                <c:pt idx="108">
                  <c:v>28</c:v>
                </c:pt>
                <c:pt idx="112">
                  <c:v>29</c:v>
                </c:pt>
                <c:pt idx="116">
                  <c:v>30</c:v>
                </c:pt>
                <c:pt idx="120">
                  <c:v>31</c:v>
                </c:pt>
                <c:pt idx="124">
                  <c:v>32</c:v>
                </c:pt>
                <c:pt idx="128">
                  <c:v>33</c:v>
                </c:pt>
                <c:pt idx="132">
                  <c:v>34</c:v>
                </c:pt>
                <c:pt idx="136">
                  <c:v>35</c:v>
                </c:pt>
                <c:pt idx="140">
                  <c:v>36</c:v>
                </c:pt>
                <c:pt idx="144">
                  <c:v>37</c:v>
                </c:pt>
                <c:pt idx="148">
                  <c:v>38</c:v>
                </c:pt>
                <c:pt idx="152">
                  <c:v>39</c:v>
                </c:pt>
                <c:pt idx="156">
                  <c:v>40</c:v>
                </c:pt>
                <c:pt idx="160">
                  <c:v>41</c:v>
                </c:pt>
                <c:pt idx="164">
                  <c:v>42</c:v>
                </c:pt>
                <c:pt idx="168">
                  <c:v>43</c:v>
                </c:pt>
                <c:pt idx="172">
                  <c:v>44</c:v>
                </c:pt>
                <c:pt idx="176">
                  <c:v>45</c:v>
                </c:pt>
                <c:pt idx="180">
                  <c:v>46</c:v>
                </c:pt>
                <c:pt idx="184">
                  <c:v>47</c:v>
                </c:pt>
                <c:pt idx="188">
                  <c:v>48</c:v>
                </c:pt>
                <c:pt idx="192">
                  <c:v>49</c:v>
                </c:pt>
                <c:pt idx="196">
                  <c:v>50</c:v>
                </c:pt>
                <c:pt idx="200">
                  <c:v>51</c:v>
                </c:pt>
                <c:pt idx="204">
                  <c:v>52</c:v>
                </c:pt>
                <c:pt idx="208">
                  <c:v>53</c:v>
                </c:pt>
                <c:pt idx="212">
                  <c:v>54</c:v>
                </c:pt>
                <c:pt idx="216">
                  <c:v>55</c:v>
                </c:pt>
                <c:pt idx="220">
                  <c:v>56</c:v>
                </c:pt>
                <c:pt idx="224">
                  <c:v>57</c:v>
                </c:pt>
                <c:pt idx="228">
                  <c:v>58</c:v>
                </c:pt>
                <c:pt idx="232">
                  <c:v>59</c:v>
                </c:pt>
                <c:pt idx="236">
                  <c:v>60</c:v>
                </c:pt>
              </c:numCache>
            </c:numRef>
          </c:cat>
          <c:val>
            <c:numRef>
              <c:f>'Binary Decode(softmax Lecture)'!$T$2:$T$241</c:f>
              <c:numCache>
                <c:formatCode>General</c:formatCode>
                <c:ptCount val="240"/>
                <c:pt idx="0">
                  <c:v>1.3862943611198906</c:v>
                </c:pt>
                <c:pt idx="4">
                  <c:v>1.2690866004387888</c:v>
                </c:pt>
                <c:pt idx="8">
                  <c:v>1.1749595665417845</c:v>
                </c:pt>
                <c:pt idx="12">
                  <c:v>1.0942407558288412</c:v>
                </c:pt>
                <c:pt idx="16">
                  <c:v>1.0229596336395996</c:v>
                </c:pt>
                <c:pt idx="20">
                  <c:v>0.95919394189910967</c:v>
                </c:pt>
                <c:pt idx="24">
                  <c:v>0.90175728416815804</c:v>
                </c:pt>
                <c:pt idx="28">
                  <c:v>0.84977682361626006</c:v>
                </c:pt>
                <c:pt idx="32">
                  <c:v>0.80255465091635081</c:v>
                </c:pt>
                <c:pt idx="36">
                  <c:v>0.75951290524983295</c:v>
                </c:pt>
                <c:pt idx="40">
                  <c:v>0.72016488085290364</c:v>
                </c:pt>
                <c:pt idx="44">
                  <c:v>0.68409608758254503</c:v>
                </c:pt>
                <c:pt idx="48">
                  <c:v>0.65095046563278425</c:v>
                </c:pt>
                <c:pt idx="52">
                  <c:v>0.62041992245224065</c:v>
                </c:pt>
                <c:pt idx="56">
                  <c:v>0.59223622672928633</c:v>
                </c:pt>
                <c:pt idx="60">
                  <c:v>0.56616463133173656</c:v>
                </c:pt>
                <c:pt idx="64">
                  <c:v>0.54199878277769886</c:v>
                </c:pt>
                <c:pt idx="68">
                  <c:v>0.51955659939419441</c:v>
                </c:pt>
                <c:pt idx="72">
                  <c:v>0.4986768888014943</c:v>
                </c:pt>
                <c:pt idx="76">
                  <c:v>0.47921653846244561</c:v>
                </c:pt>
                <c:pt idx="80">
                  <c:v>0.46104815774345215</c:v>
                </c:pt>
                <c:pt idx="84">
                  <c:v>0.44405808147470999</c:v>
                </c:pt>
                <c:pt idx="88">
                  <c:v>0.42814466727541978</c:v>
                </c:pt>
                <c:pt idx="92">
                  <c:v>0.41321683475357546</c:v>
                </c:pt>
                <c:pt idx="96">
                  <c:v>0.39919280609290808</c:v>
                </c:pt>
                <c:pt idx="100">
                  <c:v>0.3859990158780785</c:v>
                </c:pt>
                <c:pt idx="104">
                  <c:v>0.37356916422132275</c:v>
                </c:pt>
                <c:pt idx="108">
                  <c:v>0.361843391974488</c:v>
                </c:pt>
                <c:pt idx="112">
                  <c:v>0.35076756046922941</c:v>
                </c:pt>
                <c:pt idx="116">
                  <c:v>0.340292621116838</c:v>
                </c:pt>
                <c:pt idx="120">
                  <c:v>0.33037406251777568</c:v>
                </c:pt>
                <c:pt idx="124">
                  <c:v>0.32097142461854661</c:v>
                </c:pt>
                <c:pt idx="128">
                  <c:v>0.31204787100842762</c:v>
                </c:pt>
                <c:pt idx="132">
                  <c:v>0.30356981174178077</c:v>
                </c:pt>
                <c:pt idx="136">
                  <c:v>0.2955065701555723</c:v>
                </c:pt>
                <c:pt idx="140">
                  <c:v>0.28783008806580029</c:v>
                </c:pt>
                <c:pt idx="144">
                  <c:v>0.28051466450119439</c:v>
                </c:pt>
                <c:pt idx="148">
                  <c:v>0.27353672379165495</c:v>
                </c:pt>
                <c:pt idx="152">
                  <c:v>0.26687460939150398</c:v>
                </c:pt>
                <c:pt idx="156">
                  <c:v>0.26050840029912192</c:v>
                </c:pt>
                <c:pt idx="160">
                  <c:v>0.25441974734759304</c:v>
                </c:pt>
                <c:pt idx="164">
                  <c:v>0.24859172699599399</c:v>
                </c:pt>
                <c:pt idx="168">
                  <c:v>0.24300871055664566</c:v>
                </c:pt>
                <c:pt idx="172">
                  <c:v>0.23765624705727323</c:v>
                </c:pt>
                <c:pt idx="176">
                  <c:v>0.23252095816473886</c:v>
                </c:pt>
                <c:pt idx="180">
                  <c:v>0.22759044379397031</c:v>
                </c:pt>
                <c:pt idx="184">
                  <c:v>0.22285319719633273</c:v>
                </c:pt>
                <c:pt idx="188">
                  <c:v>0.21829852846967887</c:v>
                </c:pt>
                <c:pt idx="192">
                  <c:v>0.21391649556085351</c:v>
                </c:pt>
                <c:pt idx="196">
                  <c:v>0.20969784194321908</c:v>
                </c:pt>
                <c:pt idx="200">
                  <c:v>0.20563394024913223</c:v>
                </c:pt>
                <c:pt idx="204">
                  <c:v>0.20171674122219055</c:v>
                </c:pt>
                <c:pt idx="208">
                  <c:v>0.19793872742820501</c:v>
                </c:pt>
                <c:pt idx="212">
                  <c:v>0.19429287122866071</c:v>
                </c:pt>
                <c:pt idx="216">
                  <c:v>0.19077259657716839</c:v>
                </c:pt>
                <c:pt idx="220">
                  <c:v>0.18737174424914965</c:v>
                </c:pt>
                <c:pt idx="224">
                  <c:v>0.1840845401586475</c:v>
                </c:pt>
                <c:pt idx="228">
                  <c:v>0.18090556645452952</c:v>
                </c:pt>
                <c:pt idx="232">
                  <c:v>0.17782973512210551</c:v>
                </c:pt>
                <c:pt idx="236">
                  <c:v>0.17485226384593827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6-4578-81F0-087670B27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892320"/>
        <c:axId val="151778064"/>
      </c:lineChart>
      <c:catAx>
        <c:axId val="84789232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800">
                    <a:latin typeface="Arial" panose="020B0604020202020204" pitchFamily="34" charset="0"/>
                    <a:cs typeface="Arial" panose="020B0604020202020204" pitchFamily="34" charset="0"/>
                  </a:rPr>
                  <a:t>Number of Epoch</a:t>
                </a:r>
              </a:p>
            </c:rich>
          </c:tx>
          <c:layout>
            <c:manualLayout>
              <c:xMode val="edge"/>
              <c:yMode val="edge"/>
              <c:x val="0.4407321215014664"/>
              <c:y val="0.9296413599223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1778064"/>
        <c:crosses val="autoZero"/>
        <c:auto val="1"/>
        <c:lblAlgn val="ctr"/>
        <c:lblOffset val="100"/>
        <c:noMultiLvlLbl val="0"/>
      </c:catAx>
      <c:valAx>
        <c:axId val="151778064"/>
        <c:scaling>
          <c:orientation val="minMax"/>
          <c:max val="1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latin typeface="Arial" panose="020B0604020202020204" pitchFamily="34" charset="0"/>
                    <a:cs typeface="Arial" panose="020B0604020202020204" pitchFamily="34" charset="0"/>
                  </a:rPr>
                  <a:t>Cost (y,p)</a:t>
                </a:r>
              </a:p>
            </c:rich>
          </c:tx>
          <c:layout>
            <c:manualLayout>
              <c:xMode val="edge"/>
              <c:yMode val="edge"/>
              <c:x val="1.1031865836086037E-2"/>
              <c:y val="0.39074465863845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9232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207816</xdr:colOff>
      <xdr:row>3</xdr:row>
      <xdr:rowOff>13855</xdr:rowOff>
    </xdr:from>
    <xdr:to>
      <xdr:col>79</xdr:col>
      <xdr:colOff>323273</xdr:colOff>
      <xdr:row>38</xdr:row>
      <xdr:rowOff>115455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42E473-E483-4F2D-915C-EBE28BC99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164224</xdr:colOff>
      <xdr:row>2</xdr:row>
      <xdr:rowOff>193704</xdr:rowOff>
    </xdr:from>
    <xdr:to>
      <xdr:col>47</xdr:col>
      <xdr:colOff>461818</xdr:colOff>
      <xdr:row>36</xdr:row>
      <xdr:rowOff>161637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F711E-CDDC-44D8-8BBD-8820C9F83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33</xdr:col>
      <xdr:colOff>115456</xdr:colOff>
      <xdr:row>41</xdr:row>
      <xdr:rowOff>180696</xdr:rowOff>
    </xdr:from>
    <xdr:to>
      <xdr:col>47</xdr:col>
      <xdr:colOff>392546</xdr:colOff>
      <xdr:row>75</xdr:row>
      <xdr:rowOff>143450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05B8BD4C-0DB8-45A0-AA3D-A836773D0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0828001" y="8227878"/>
          <a:ext cx="8843818" cy="663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B202-784F-4DE0-A347-27D17256F9E6}">
  <dimension ref="A1:BM285"/>
  <sheetViews>
    <sheetView topLeftCell="T1" zoomScale="55" zoomScaleNormal="55" workbookViewId="0">
      <selection activeCell="BK2" sqref="BK2"/>
    </sheetView>
  </sheetViews>
  <sheetFormatPr baseColWidth="10" defaultColWidth="8.83203125" defaultRowHeight="15" x14ac:dyDescent="0.2"/>
  <cols>
    <col min="8" max="8" width="8.6640625" customWidth="1"/>
    <col min="11" max="19" width="8.6640625" customWidth="1"/>
    <col min="20" max="21" width="10.6640625" customWidth="1"/>
    <col min="22" max="22" width="12.6640625" customWidth="1"/>
    <col min="23" max="23" width="10.6640625" customWidth="1"/>
    <col min="24" max="24" width="8.6640625" customWidth="1"/>
    <col min="25" max="25" width="8.6640625" hidden="1" customWidth="1"/>
    <col min="26" max="26" width="9.83203125" hidden="1" customWidth="1"/>
    <col min="27" max="29" width="8.6640625" hidden="1" customWidth="1"/>
    <col min="30" max="31" width="12.83203125" hidden="1" customWidth="1"/>
    <col min="32" max="34" width="8.6640625" hidden="1" customWidth="1"/>
    <col min="35" max="36" width="8.6640625" customWidth="1"/>
    <col min="37" max="51" width="8.6640625" hidden="1" customWidth="1"/>
    <col min="52" max="53" width="8.6640625" customWidth="1"/>
    <col min="54" max="57" width="8.6640625" hidden="1" customWidth="1"/>
    <col min="58" max="58" width="11.6640625" customWidth="1"/>
    <col min="59" max="60" width="12.33203125" customWidth="1"/>
    <col min="64" max="64" width="8.6640625"/>
  </cols>
  <sheetData>
    <row r="1" spans="1:64" s="13" customFormat="1" x14ac:dyDescent="0.2">
      <c r="A1" s="26" t="s">
        <v>8</v>
      </c>
      <c r="B1" s="142" t="s">
        <v>0</v>
      </c>
      <c r="C1" s="142"/>
      <c r="D1" s="27" t="s">
        <v>2</v>
      </c>
      <c r="E1" s="134" t="s">
        <v>13</v>
      </c>
      <c r="F1" s="134"/>
      <c r="G1" s="28" t="s">
        <v>14</v>
      </c>
      <c r="H1" s="28" t="s">
        <v>18</v>
      </c>
      <c r="I1" s="28" t="s">
        <v>19</v>
      </c>
      <c r="J1" s="29" t="s">
        <v>6</v>
      </c>
      <c r="K1" s="134" t="s">
        <v>16</v>
      </c>
      <c r="L1" s="134"/>
      <c r="M1" s="134"/>
      <c r="N1" s="134"/>
      <c r="O1" s="134" t="s">
        <v>20</v>
      </c>
      <c r="P1" s="134"/>
      <c r="Q1" s="134"/>
      <c r="R1" s="134"/>
      <c r="S1" s="30" t="s">
        <v>17</v>
      </c>
      <c r="T1" s="27" t="s">
        <v>21</v>
      </c>
      <c r="U1" s="31" t="s">
        <v>9</v>
      </c>
      <c r="V1" s="31" t="s">
        <v>23</v>
      </c>
      <c r="W1" s="27" t="s">
        <v>22</v>
      </c>
      <c r="X1" s="27" t="s">
        <v>15</v>
      </c>
      <c r="Y1" s="31" t="s">
        <v>10</v>
      </c>
      <c r="Z1" s="31" t="s">
        <v>11</v>
      </c>
      <c r="AA1" s="27" t="s">
        <v>12</v>
      </c>
      <c r="AB1" s="27" t="s">
        <v>24</v>
      </c>
      <c r="AC1" s="27" t="s">
        <v>25</v>
      </c>
      <c r="AD1" s="142" t="s">
        <v>26</v>
      </c>
      <c r="AE1" s="142"/>
      <c r="AF1" s="142"/>
      <c r="AG1" s="27" t="s">
        <v>27</v>
      </c>
      <c r="AH1" s="27" t="s">
        <v>30</v>
      </c>
      <c r="AI1" s="28" t="s">
        <v>28</v>
      </c>
      <c r="AJ1" s="29" t="s">
        <v>29</v>
      </c>
      <c r="AK1" s="134" t="s">
        <v>31</v>
      </c>
      <c r="AL1" s="134"/>
      <c r="AM1" s="134"/>
      <c r="AN1" s="134"/>
      <c r="AO1" s="28" t="s">
        <v>32</v>
      </c>
      <c r="AP1" s="30"/>
      <c r="AQ1" s="27"/>
      <c r="AR1" s="27"/>
      <c r="AS1" s="27" t="s">
        <v>33</v>
      </c>
      <c r="AT1" s="27"/>
      <c r="AU1" s="27"/>
      <c r="AV1" s="27"/>
      <c r="AW1" s="27" t="s">
        <v>34</v>
      </c>
      <c r="AX1" s="27"/>
      <c r="AY1" s="32" t="s">
        <v>35</v>
      </c>
      <c r="AZ1" s="134" t="s">
        <v>36</v>
      </c>
      <c r="BA1" s="134"/>
      <c r="BB1" s="135" t="s">
        <v>37</v>
      </c>
      <c r="BC1" s="136"/>
      <c r="BD1" s="136"/>
      <c r="BE1" s="137"/>
      <c r="BF1" s="33" t="s">
        <v>38</v>
      </c>
      <c r="BG1" s="138" t="s">
        <v>13</v>
      </c>
      <c r="BH1" s="139"/>
      <c r="BI1" s="27" t="s">
        <v>14</v>
      </c>
      <c r="BJ1" s="27" t="s">
        <v>18</v>
      </c>
      <c r="BK1" s="34" t="s">
        <v>19</v>
      </c>
    </row>
    <row r="2" spans="1:64" x14ac:dyDescent="0.2">
      <c r="A2" s="140">
        <v>0</v>
      </c>
      <c r="B2" s="2">
        <v>0</v>
      </c>
      <c r="C2" s="2">
        <v>0</v>
      </c>
      <c r="D2" s="3">
        <v>0</v>
      </c>
      <c r="E2" s="4">
        <v>-5.0263772099999997</v>
      </c>
      <c r="F2" s="4">
        <v>-4.8224809100000003</v>
      </c>
      <c r="G2" s="4">
        <v>-5.8211927699999997</v>
      </c>
      <c r="H2" s="15">
        <v>1.3152670500000001</v>
      </c>
      <c r="I2" s="15">
        <v>-1.0855119099999999</v>
      </c>
      <c r="J2" s="16">
        <v>3.5</v>
      </c>
      <c r="K2" s="3" cm="1">
        <f t="array" ref="K2:N4">MMULT(E2:F4,TRANSPOSE((B2:C5)))+H2:H4</f>
        <v>1.3152670500000001</v>
      </c>
      <c r="L2" s="3">
        <v>-3.5072138600000002</v>
      </c>
      <c r="M2" s="3">
        <v>-3.7111101599999996</v>
      </c>
      <c r="N2" s="3">
        <v>-8.5335910699999999</v>
      </c>
      <c r="O2" s="17" cm="1">
        <f t="array" ref="O2:R4">1/(1+EXP(-_xlfn.ANCHORARRAY(K2)))</f>
        <v>0.78839318922210577</v>
      </c>
      <c r="P2" s="17">
        <v>2.9107670088372485E-2</v>
      </c>
      <c r="Q2" s="17">
        <v>2.3866812129350136E-2</v>
      </c>
      <c r="R2" s="18">
        <v>1.9670846511835496E-4</v>
      </c>
      <c r="S2" s="19" cm="1">
        <f t="array" ref="S2:S5">TRANSPOSE((MMULT(TRANSPOSE(G2:G4),_xlfn.ANCHORARRAY(O2)))+I2)</f>
        <v>-2.1359996286375313</v>
      </c>
      <c r="T2" s="19" cm="1">
        <f t="array" ref="T2:T5">1/(1+EXP(-_xlfn.ANCHORARRAY(S2)))</f>
        <v>0.10564677088887128</v>
      </c>
      <c r="U2" s="20" cm="1">
        <f t="array" ref="U2:U5">-D2:D5*LN(_xlfn.ANCHORARRAY(T2))</f>
        <v>0</v>
      </c>
      <c r="V2" s="20" cm="1">
        <f t="array" ref="V2:V5">(1-D2:D5)*LN(1-_xlfn.ANCHORARRAY(T2))</f>
        <v>-0.11165447098180521</v>
      </c>
      <c r="W2" s="20" cm="1">
        <f t="array" ref="W2">SUM(_xlfn.ANCHORARRAY(U2)-_xlfn.ANCHORARRAY(V2))/4</f>
        <v>0.31798503038410686</v>
      </c>
      <c r="X2" s="21" cm="1">
        <f t="array" ref="X2">SUM(_xlfn.ANCHORARRAY(S2)-_xlfn.ANCHORARRAY(S2)*D2:D5+(LN(1+EXP(-_xlfn.ANCHORARRAY(S2)))))/4</f>
        <v>0.31798503038410686</v>
      </c>
      <c r="Y2" s="22" cm="1">
        <f t="array" ref="Y2:Y5">-D2:D5/_xlfn.ANCHORARRAY(T2)</f>
        <v>0</v>
      </c>
      <c r="Z2" s="22" cm="1">
        <f t="array" ref="Z2:Z5">(1-D2:D5)/(1-_xlfn.ANCHORARRAY(T2))</f>
        <v>1.118126448756573</v>
      </c>
      <c r="AA2" s="22">
        <f>SUM(Y2:Z2)/4</f>
        <v>0.27953161218914324</v>
      </c>
      <c r="AB2" s="22" cm="1">
        <f t="array" ref="AB2:AB5">_xlfn.ANCHORARRAY(T2)*(1-_xlfn.ANCHORARRAY(T2))</f>
        <v>9.4485530689625619E-2</v>
      </c>
      <c r="AC2" s="22" cm="1">
        <f t="array" ref="AC2:AC5">AA2:AA5*_xlfn.ANCHORARRAY(AB2)</f>
        <v>2.6411692722217821E-2</v>
      </c>
      <c r="AD2" s="22" cm="1">
        <f t="array" ref="AD2:AF5">TRANSPOSE(_xlfn.ANCHORARRAY(O2))</f>
        <v>0.78839318922210577</v>
      </c>
      <c r="AE2" s="22">
        <v>0.4724941049944506</v>
      </c>
      <c r="AF2" s="22">
        <v>0.89390853872798681</v>
      </c>
      <c r="AG2" s="23">
        <v>1</v>
      </c>
      <c r="AH2" s="22" cm="1">
        <f t="array" ref="AH2:AH4">G2:G4</f>
        <v>-5.8211927699999997</v>
      </c>
      <c r="AI2" s="24" cm="1">
        <f t="array" ref="AI2:AI4">TRANSPOSE(MMULT(TRANSPOSE(_xlfn.ANCHORARRAY(AC2)),_xlfn.ANCHORARRAY(AD2)))</f>
        <v>1.7635571836492451E-2</v>
      </c>
      <c r="AJ2" s="25" cm="1">
        <f t="array" ref="AJ2">SUM(_xlfn.ANCHORARRAY(AC2)*AG2)</f>
        <v>1.7100931101820135E-2</v>
      </c>
      <c r="AK2" s="22" cm="1">
        <f t="array" ref="AK2:AN4">MMULT(_xlfn.ANCHORARRAY(AH2),TRANSPOSE(_xlfn.ANCHORARRAY(AC2)))</f>
        <v>-0.153747554718036</v>
      </c>
      <c r="AL2" s="22">
        <v>0.32841769077824329</v>
      </c>
      <c r="AM2" s="22">
        <v>0.38225134356785423</v>
      </c>
      <c r="AN2" s="22">
        <v>-0.656469296118245</v>
      </c>
      <c r="AO2" s="22" cm="1">
        <f t="array" ref="AO2:AR4">_xlfn.ANCHORARRAY(O2)*(1-_xlfn.ANCHORARRAY(O2))</f>
        <v>0.16682936841030269</v>
      </c>
      <c r="AP2" s="22">
        <v>2.8260413630398953E-2</v>
      </c>
      <c r="AQ2" s="22">
        <v>2.3297187408132441E-2</v>
      </c>
      <c r="AR2" s="22">
        <v>1.9666977089810575E-4</v>
      </c>
      <c r="AS2" s="22" cm="1">
        <f t="array" ref="AS2:AV4">_xlfn.ANCHORARRAY(AK2)*_xlfn.ANCHORARRAY(AO2)</f>
        <v>-2.5649607448238399E-2</v>
      </c>
      <c r="AT2" s="22">
        <v>9.2812197849336149E-3</v>
      </c>
      <c r="AU2" s="22">
        <v>8.9053811881107219E-3</v>
      </c>
      <c r="AV2" s="22">
        <v>-1.29107666069216E-4</v>
      </c>
      <c r="AW2" s="22" cm="1">
        <f t="array" ref="AW2:AX5">B2:C5</f>
        <v>0</v>
      </c>
      <c r="AX2" s="22">
        <v>0</v>
      </c>
      <c r="AY2" s="22">
        <v>1</v>
      </c>
      <c r="AZ2" s="24" cm="1">
        <f t="array" ref="AZ2:BA4">MMULT(_xlfn.ANCHORARRAY(AS2),_xlfn.ANCHORARRAY( AW2))</f>
        <v>8.7762735220415066E-3</v>
      </c>
      <c r="BA2" s="24">
        <v>9.1521121188643997E-3</v>
      </c>
      <c r="BB2" s="22" cm="1">
        <f t="array" ref="BB2:BE4">_xlfn.ANCHORARRAY(AS2)*AY2:AY4</f>
        <v>-2.5649607448238399E-2</v>
      </c>
      <c r="BC2" s="22">
        <v>9.2812197849336149E-3</v>
      </c>
      <c r="BD2" s="22">
        <v>8.9053811881107219E-3</v>
      </c>
      <c r="BE2" s="22">
        <v>-1.29107666069216E-4</v>
      </c>
      <c r="BF2" s="24">
        <f>SUM(BB2:BE2)</f>
        <v>-7.5921141412632785E-3</v>
      </c>
      <c r="BG2" s="5" cm="1">
        <f t="array" ref="BG2:BH4">E2:F4-J2*_xlfn.ANCHORARRAY(AZ2)</f>
        <v>-5.0570941673271452</v>
      </c>
      <c r="BH2" s="5">
        <v>-4.8545133024160254</v>
      </c>
      <c r="BI2" s="5" cm="1">
        <f t="array" ref="BI2:BI4">G2:G4-J2*_xlfn.ANCHORARRAY(AI2)</f>
        <v>-5.8829172714277229</v>
      </c>
      <c r="BJ2" s="14" cm="1">
        <f t="array" ref="BJ2:BJ4">H2:H4-J2*BF2:BF4</f>
        <v>1.3418394494944217</v>
      </c>
      <c r="BK2" s="35">
        <f>I2-J2*AJ2</f>
        <v>-1.1453651688563704</v>
      </c>
      <c r="BL2" s="1"/>
    </row>
    <row r="3" spans="1:64" x14ac:dyDescent="0.2">
      <c r="A3" s="140"/>
      <c r="B3" s="2">
        <v>0</v>
      </c>
      <c r="C3" s="2">
        <v>1</v>
      </c>
      <c r="D3" s="3">
        <v>1</v>
      </c>
      <c r="E3" s="4">
        <v>-1.4789311999999999</v>
      </c>
      <c r="F3" s="4">
        <v>-0.10257641000000001</v>
      </c>
      <c r="G3" s="4">
        <v>1.0641633800000001</v>
      </c>
      <c r="H3" s="15">
        <v>-0.11013477000000001</v>
      </c>
      <c r="K3" s="3">
        <v>-0.11013477000000001</v>
      </c>
      <c r="L3" s="3">
        <v>-0.21271118</v>
      </c>
      <c r="M3" s="3">
        <v>-1.5890659699999998</v>
      </c>
      <c r="N3" s="3">
        <v>-1.6916423799999998</v>
      </c>
      <c r="O3" s="17">
        <v>0.4724941049944506</v>
      </c>
      <c r="P3" s="17">
        <v>0.44702180899977007</v>
      </c>
      <c r="Q3" s="17">
        <v>0.16951534899324761</v>
      </c>
      <c r="R3" s="18">
        <v>0.15555997326525059</v>
      </c>
      <c r="S3" s="19">
        <v>1.2329222304956258</v>
      </c>
      <c r="T3" s="19">
        <v>0.77432962366697689</v>
      </c>
      <c r="U3" s="20">
        <v>0.25575762567868726</v>
      </c>
      <c r="V3" s="20">
        <v>0</v>
      </c>
      <c r="W3" s="1"/>
      <c r="X3" s="1"/>
      <c r="Y3" s="22">
        <v>-1.2914396781881088</v>
      </c>
      <c r="Z3" s="22">
        <v>0</v>
      </c>
      <c r="AA3" s="22">
        <f t="shared" ref="AA3:AA5" si="0">SUM(Y3:Z3)/4</f>
        <v>-0.3228599195470272</v>
      </c>
      <c r="AB3" s="22">
        <v>0.17474325757873482</v>
      </c>
      <c r="AC3" s="22">
        <v>-5.6417594083255779E-2</v>
      </c>
      <c r="AD3" s="22">
        <v>2.9107670088372485E-2</v>
      </c>
      <c r="AE3" s="22">
        <v>0.44702180899977007</v>
      </c>
      <c r="AF3" s="22">
        <v>0.59243863554937415</v>
      </c>
      <c r="AG3" s="1"/>
      <c r="AH3" s="22">
        <v>1.0641633800000001</v>
      </c>
      <c r="AI3" s="24">
        <v>-6.328974522529722E-3</v>
      </c>
      <c r="AJ3" s="1"/>
      <c r="AK3" s="22">
        <v>2.8106356198796721E-2</v>
      </c>
      <c r="AL3" s="22">
        <v>-6.0037537611105474E-2</v>
      </c>
      <c r="AM3" s="22">
        <v>-6.987878564631507E-2</v>
      </c>
      <c r="AN3" s="22">
        <v>0.12000815170108386</v>
      </c>
      <c r="AO3" s="22">
        <v>0.24924342573994368</v>
      </c>
      <c r="AP3" s="22">
        <v>0.24719331127834315</v>
      </c>
      <c r="AQ3" s="22">
        <v>0.14077989544894506</v>
      </c>
      <c r="AR3" s="22">
        <v>0.1313610679829651</v>
      </c>
      <c r="AS3" s="22">
        <v>7.0053245040551963E-3</v>
      </c>
      <c r="AT3" s="22">
        <v>-1.484087772308723E-2</v>
      </c>
      <c r="AU3" s="22">
        <v>-9.837528137387478E-3</v>
      </c>
      <c r="AV3" s="22">
        <v>1.5764398974116065E-2</v>
      </c>
      <c r="AW3" s="22">
        <v>0</v>
      </c>
      <c r="AX3" s="22">
        <v>1</v>
      </c>
      <c r="AY3" s="22">
        <v>1</v>
      </c>
      <c r="AZ3" s="24">
        <v>5.9268708367285865E-3</v>
      </c>
      <c r="BA3" s="24">
        <v>9.2352125102883494E-4</v>
      </c>
      <c r="BB3" s="22">
        <v>7.0053245040551963E-3</v>
      </c>
      <c r="BC3" s="22">
        <v>-1.484087772308723E-2</v>
      </c>
      <c r="BD3" s="22">
        <v>-9.837528137387478E-3</v>
      </c>
      <c r="BE3" s="22">
        <v>1.5764398974116065E-2</v>
      </c>
      <c r="BF3" s="24">
        <f>SUM(BB3:BE3)</f>
        <v>-1.9086823823034477E-3</v>
      </c>
      <c r="BG3" s="5">
        <v>-1.49967524792855</v>
      </c>
      <c r="BH3" s="5">
        <v>-0.10580873437860093</v>
      </c>
      <c r="BI3" s="5">
        <v>1.0863147908288542</v>
      </c>
      <c r="BJ3" s="14">
        <v>-0.10345438166193793</v>
      </c>
      <c r="BK3" s="36"/>
      <c r="BL3" s="1"/>
    </row>
    <row r="4" spans="1:64" x14ac:dyDescent="0.2">
      <c r="A4" s="140"/>
      <c r="B4" s="2">
        <v>1</v>
      </c>
      <c r="C4" s="2">
        <v>0</v>
      </c>
      <c r="D4" s="3">
        <v>1</v>
      </c>
      <c r="E4" s="4">
        <v>-1.6785220999999999</v>
      </c>
      <c r="F4" s="4">
        <v>-1.7572461100000001</v>
      </c>
      <c r="G4" s="4">
        <v>3.3964213999999999</v>
      </c>
      <c r="H4" s="15">
        <v>2.1313019</v>
      </c>
      <c r="K4" s="3">
        <v>2.1313019</v>
      </c>
      <c r="L4" s="3">
        <v>0.37405578999999989</v>
      </c>
      <c r="M4" s="3">
        <v>0.45277980000000007</v>
      </c>
      <c r="N4" s="3">
        <v>-1.30446631</v>
      </c>
      <c r="O4" s="17">
        <v>0.89390853872798681</v>
      </c>
      <c r="P4" s="17">
        <v>0.59243863554937415</v>
      </c>
      <c r="Q4" s="17">
        <v>0.61129995267321013</v>
      </c>
      <c r="R4" s="18">
        <v>0.21341430392709893</v>
      </c>
      <c r="S4" s="19">
        <v>1.0321790436144906</v>
      </c>
      <c r="T4" s="19">
        <v>0.73733813074336363</v>
      </c>
      <c r="U4" s="20">
        <v>0.30470869859605476</v>
      </c>
      <c r="V4" s="20">
        <v>0</v>
      </c>
      <c r="W4" s="1"/>
      <c r="X4" s="1"/>
      <c r="Y4" s="22">
        <v>-1.3562298737918628</v>
      </c>
      <c r="Z4" s="22">
        <v>0</v>
      </c>
      <c r="AA4" s="22">
        <f t="shared" si="0"/>
        <v>-0.33905746844796569</v>
      </c>
      <c r="AB4" s="22">
        <v>0.19367061169524602</v>
      </c>
      <c r="AC4" s="22">
        <v>-6.5665467314159093E-2</v>
      </c>
      <c r="AD4" s="22">
        <v>2.3866812129350136E-2</v>
      </c>
      <c r="AE4" s="22">
        <v>0.16951534899324761</v>
      </c>
      <c r="AF4" s="22">
        <v>0.61129995267321013</v>
      </c>
      <c r="AG4" s="1"/>
      <c r="AH4" s="22">
        <v>3.3964213999999999</v>
      </c>
      <c r="AI4" s="24">
        <v>-2.5888400015251591E-2</v>
      </c>
      <c r="AJ4" s="1"/>
      <c r="AK4" s="22">
        <v>8.9705238371964854E-2</v>
      </c>
      <c r="AL4" s="22">
        <v>-0.19161792388088331</v>
      </c>
      <c r="AM4" s="22">
        <v>-0.22302759842681047</v>
      </c>
      <c r="AN4" s="22">
        <v>0.38302225228987635</v>
      </c>
      <c r="AO4" s="22">
        <v>9.4836063117182109E-2</v>
      </c>
      <c r="AP4" s="22">
        <v>0.24145509865776998</v>
      </c>
      <c r="AQ4" s="22">
        <v>0.23761232053494119</v>
      </c>
      <c r="AR4" s="22">
        <v>0.16786863880641079</v>
      </c>
      <c r="AS4" s="22">
        <v>8.5072916481855262E-3</v>
      </c>
      <c r="AT4" s="22">
        <v>-4.6267124715255736E-2</v>
      </c>
      <c r="AU4" s="22">
        <v>-5.2994105205529433E-2</v>
      </c>
      <c r="AV4" s="22">
        <v>6.4297424124467206E-2</v>
      </c>
      <c r="AW4" s="22">
        <v>1</v>
      </c>
      <c r="AX4" s="22">
        <v>0</v>
      </c>
      <c r="AY4" s="22">
        <v>1</v>
      </c>
      <c r="AZ4" s="24">
        <v>1.1303318918937773E-2</v>
      </c>
      <c r="BA4" s="24">
        <v>1.803029940921147E-2</v>
      </c>
      <c r="BB4" s="22">
        <v>8.5072916481855262E-3</v>
      </c>
      <c r="BC4" s="22">
        <v>-4.6267124715255736E-2</v>
      </c>
      <c r="BD4" s="22">
        <v>-5.2994105205529433E-2</v>
      </c>
      <c r="BE4" s="22">
        <v>6.4297424124467206E-2</v>
      </c>
      <c r="BF4" s="24">
        <f>SUM(BB4:BE4)</f>
        <v>-2.6456514148132437E-2</v>
      </c>
      <c r="BG4" s="5">
        <v>-1.7180837162162821</v>
      </c>
      <c r="BH4" s="5">
        <v>-1.8203521579322401</v>
      </c>
      <c r="BI4" s="5">
        <v>3.4870308000533803</v>
      </c>
      <c r="BJ4" s="14">
        <v>2.2238996995184634</v>
      </c>
      <c r="BK4" s="36"/>
      <c r="BL4" s="1"/>
    </row>
    <row r="5" spans="1:64" ht="16" thickBot="1" x14ac:dyDescent="0.25">
      <c r="A5" s="141"/>
      <c r="B5" s="6">
        <v>1</v>
      </c>
      <c r="C5" s="6">
        <v>1</v>
      </c>
      <c r="D5" s="7">
        <v>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37">
        <v>-0.19627085202818317</v>
      </c>
      <c r="T5" s="37">
        <v>0.45108919910806872</v>
      </c>
      <c r="U5" s="38">
        <v>0</v>
      </c>
      <c r="V5" s="38">
        <v>-0.59981932627988033</v>
      </c>
      <c r="W5" s="9"/>
      <c r="X5" s="9"/>
      <c r="Y5" s="39">
        <v>0</v>
      </c>
      <c r="Z5" s="39">
        <v>1.8217896211462572</v>
      </c>
      <c r="AA5" s="39">
        <f t="shared" si="0"/>
        <v>0.4554474052865643</v>
      </c>
      <c r="AB5" s="39">
        <v>0.24760773355610982</v>
      </c>
      <c r="AC5" s="39">
        <v>0.11277229977701718</v>
      </c>
      <c r="AD5" s="39">
        <v>1.9670846511835496E-4</v>
      </c>
      <c r="AE5" s="39">
        <v>0.15555997326525059</v>
      </c>
      <c r="AF5" s="39">
        <v>0.21341430392709893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39">
        <v>1</v>
      </c>
      <c r="AX5" s="39">
        <v>1</v>
      </c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10"/>
      <c r="BL5" s="1"/>
    </row>
    <row r="6" spans="1:64" x14ac:dyDescent="0.2">
      <c r="A6" s="131">
        <f>A2+1</f>
        <v>1</v>
      </c>
      <c r="B6" s="2">
        <v>0</v>
      </c>
      <c r="C6" s="2">
        <v>0</v>
      </c>
      <c r="D6" s="3">
        <v>0</v>
      </c>
      <c r="E6" s="5" cm="1">
        <f t="array" ref="E6:G8">BG2:BI4</f>
        <v>-5.0570941673271452</v>
      </c>
      <c r="F6" s="4">
        <v>-4.8545133024160254</v>
      </c>
      <c r="G6" s="4">
        <v>-5.8829172714277229</v>
      </c>
      <c r="H6" s="14">
        <f>BJ2</f>
        <v>1.3418394494944217</v>
      </c>
      <c r="I6" s="14">
        <f>BK2</f>
        <v>-1.1453651688563704</v>
      </c>
      <c r="J6" s="16">
        <f>J2</f>
        <v>3.5</v>
      </c>
      <c r="K6" s="3" cm="1">
        <f t="array" ref="K6:N8">MMULT(E6:F8,TRANSPOSE((B6:C9)))+H6:H8</f>
        <v>1.3418394494944217</v>
      </c>
      <c r="L6" s="3">
        <v>-3.5126738529216039</v>
      </c>
      <c r="M6" s="3">
        <v>-3.7152547178327238</v>
      </c>
      <c r="N6" s="3">
        <v>-8.5697680202487483</v>
      </c>
      <c r="O6" s="17" cm="1">
        <f t="array" ref="O6:R8">1/(1+EXP(-_xlfn.ANCHORARRAY(K6)))</f>
        <v>0.79279227548961462</v>
      </c>
      <c r="P6" s="17">
        <v>2.8953764514153546E-2</v>
      </c>
      <c r="Q6" s="17">
        <v>2.3770445892165964E-2</v>
      </c>
      <c r="R6" s="18">
        <v>1.8972066364992673E-4</v>
      </c>
      <c r="S6" s="19" cm="1">
        <f t="array" ref="S6:S9">TRANSPOSE((MMULT(TRANSPOSE(G6:G8),_xlfn.ANCHORARRAY(O6)))+I6)</f>
        <v>-2.1475997376908342</v>
      </c>
      <c r="T6" s="19" cm="1">
        <f t="array" ref="T6:T9">1/(1+EXP(-_xlfn.ANCHORARRAY(S6)))</f>
        <v>0.10455573166637179</v>
      </c>
      <c r="U6" s="20" cm="1">
        <f t="array" ref="U6:U9">-D6:D9*LN(_xlfn.ANCHORARRAY(T6))</f>
        <v>0</v>
      </c>
      <c r="V6" s="20" cm="1">
        <f t="array" ref="V6:V9">(1-D6:D9)*LN(1-_xlfn.ANCHORARRAY(T6))</f>
        <v>-0.11043529466806051</v>
      </c>
      <c r="W6" s="20" cm="1">
        <f t="array" ref="W6">SUM(_xlfn.ANCHORARRAY(U6)-_xlfn.ANCHORARRAY(V6))/4</f>
        <v>0.30845243908785008</v>
      </c>
      <c r="X6" s="21" cm="1">
        <f t="array" ref="X6">SUM(_xlfn.ANCHORARRAY(S6)-_xlfn.ANCHORARRAY(S6)*D6:D9+(LN(1+EXP(-_xlfn.ANCHORARRAY(S6)))))/4</f>
        <v>0.30845243908785003</v>
      </c>
      <c r="Y6" s="22" cm="1">
        <f t="array" ref="Y6:Y9">-D6:D9/_xlfn.ANCHORARRAY(T6)</f>
        <v>0</v>
      </c>
      <c r="Z6" s="22" cm="1">
        <f t="array" ref="Z6:Z9">(1-D6:D9)/(1-_xlfn.ANCHORARRAY(T6))</f>
        <v>1.1167640861233543</v>
      </c>
      <c r="AA6" s="22">
        <f>SUM(Y6:Z6)/4</f>
        <v>0.27919102153083858</v>
      </c>
      <c r="AB6" s="22" cm="1">
        <f t="array" ref="AB6:AB9">_xlfn.ANCHORARRAY(T6)*(1-_xlfn.ANCHORARRAY(T6))</f>
        <v>9.3623830642081449E-2</v>
      </c>
      <c r="AC6" s="22" cm="1">
        <f t="array" ref="AC6:AC9">AA6:AA9*_xlfn.ANCHORARRAY(AB6)</f>
        <v>2.6138932916592948E-2</v>
      </c>
      <c r="AD6" s="22" cm="1">
        <f t="array" ref="AD6:AF9">TRANSPOSE(_xlfn.ANCHORARRAY(O6))</f>
        <v>0.79279227548961462</v>
      </c>
      <c r="AE6" s="22">
        <v>0.4741594476825739</v>
      </c>
      <c r="AF6" s="22">
        <v>0.9023752758423832</v>
      </c>
      <c r="AG6" s="23">
        <v>1</v>
      </c>
      <c r="AH6" s="22" cm="1">
        <f t="array" ref="AH6:AH8">G6:G8</f>
        <v>-5.8829172714277229</v>
      </c>
      <c r="AI6" s="24" cm="1">
        <f t="array" ref="AI6:AI8">TRANSPOSE(MMULT(TRANSPOSE(_xlfn.ANCHORARRAY(AC6)),_xlfn.ANCHORARRAY(AD6)))</f>
        <v>1.7630514487065863E-2</v>
      </c>
      <c r="AJ6" s="25" cm="1">
        <f t="array" ref="AJ6">SUM(_xlfn.ANCHORARRAY(AC6)*AG6)</f>
        <v>1.7177104847014263E-2</v>
      </c>
      <c r="AK6" s="22" cm="1">
        <f t="array" ref="AK6:AN8">MMULT(_xlfn.ANCHORARRAY(AH6),TRANSPOSE(_xlfn.ANCHORARRAY(AC6)))</f>
        <v>-0.15377317991171527</v>
      </c>
      <c r="AL6" s="22">
        <v>0.32462630450581809</v>
      </c>
      <c r="AM6" s="22">
        <v>0.37504204358520088</v>
      </c>
      <c r="AN6" s="22">
        <v>-0.64694665495692871</v>
      </c>
      <c r="AO6" s="22" cm="1">
        <f t="array" ref="AO6:AR8">_xlfn.ANCHORARRAY(O6)*(1-_xlfn.ANCHORARRAY(O6))</f>
        <v>0.16427268341361362</v>
      </c>
      <c r="AP6" s="22">
        <v>2.811544403461249E-2</v>
      </c>
      <c r="AQ6" s="22">
        <v>2.3205411794253575E-2</v>
      </c>
      <c r="AR6" s="22">
        <v>1.8968466971971094E-4</v>
      </c>
      <c r="AS6" s="22" cm="1">
        <f t="array" ref="AS6:AV8">_xlfn.ANCHORARRAY(AK6)*_xlfn.ANCHORARRAY(AO6)</f>
        <v>-2.5260732901141853E-2</v>
      </c>
      <c r="AT6" s="22">
        <v>9.1270126964964008E-3</v>
      </c>
      <c r="AU6" s="22">
        <v>8.703005061552983E-3</v>
      </c>
      <c r="AV6" s="22">
        <v>-1.2271586257177683E-4</v>
      </c>
      <c r="AW6" s="22" cm="1">
        <f t="array" ref="AW6:AX9">B6:C9</f>
        <v>0</v>
      </c>
      <c r="AX6" s="22">
        <v>0</v>
      </c>
      <c r="AY6" s="22">
        <v>1</v>
      </c>
      <c r="AZ6" s="24" cm="1">
        <f t="array" ref="AZ6:BA8">MMULT(_xlfn.ANCHORARRAY(AS6),_xlfn.ANCHORARRAY( AW6))</f>
        <v>8.5802891989812061E-3</v>
      </c>
      <c r="BA6" s="24">
        <v>9.004296833924624E-3</v>
      </c>
      <c r="BB6" s="22" cm="1">
        <f t="array" ref="BB6:BE8">_xlfn.ANCHORARRAY(AS6)*AY6:AY8</f>
        <v>-2.5260732901141853E-2</v>
      </c>
      <c r="BC6" s="22">
        <v>9.1270126964964008E-3</v>
      </c>
      <c r="BD6" s="22">
        <v>8.703005061552983E-3</v>
      </c>
      <c r="BE6" s="22">
        <v>-1.2271586257177683E-4</v>
      </c>
      <c r="BF6" s="24">
        <f>SUM(BB6:BE6)</f>
        <v>-7.5534310056642445E-3</v>
      </c>
      <c r="BG6" s="5" cm="1">
        <f t="array" ref="BG6:BH8">E6:F8-J6*_xlfn.ANCHORARRAY(AZ6)</f>
        <v>-5.0871251795235795</v>
      </c>
      <c r="BH6" s="5">
        <v>-4.8860283413347618</v>
      </c>
      <c r="BI6" s="5" cm="1">
        <f t="array" ref="BI6:BI8">G6:G8-J6*_xlfn.ANCHORARRAY(AI6)</f>
        <v>-5.944624072132453</v>
      </c>
      <c r="BJ6" s="14" cm="1">
        <f t="array" ref="BJ6:BJ8">H6:H8-J6*BF6:BF8</f>
        <v>1.3682764580142466</v>
      </c>
      <c r="BK6" s="35">
        <f>I6-J6*AJ6</f>
        <v>-1.2054850358209204</v>
      </c>
      <c r="BL6" s="1"/>
    </row>
    <row r="7" spans="1:64" x14ac:dyDescent="0.2">
      <c r="A7" s="132"/>
      <c r="B7" s="2">
        <v>0</v>
      </c>
      <c r="C7" s="2">
        <v>1</v>
      </c>
      <c r="D7" s="3">
        <v>1</v>
      </c>
      <c r="E7" s="4">
        <v>-1.49967524792855</v>
      </c>
      <c r="F7" s="4">
        <v>-0.10580873437860093</v>
      </c>
      <c r="G7" s="4">
        <v>1.0863147908288542</v>
      </c>
      <c r="H7" s="14">
        <f>BJ3</f>
        <v>-0.10345438166193793</v>
      </c>
      <c r="K7" s="3">
        <v>-0.10345438166193793</v>
      </c>
      <c r="L7" s="3">
        <v>-0.20926311604053888</v>
      </c>
      <c r="M7" s="3">
        <v>-1.603129629590488</v>
      </c>
      <c r="N7" s="3">
        <v>-1.7089383639690889</v>
      </c>
      <c r="O7" s="17">
        <v>0.4741594476825739</v>
      </c>
      <c r="P7" s="17">
        <v>0.44787430222959707</v>
      </c>
      <c r="Q7" s="17">
        <v>0.16754466036086232</v>
      </c>
      <c r="R7" s="18">
        <v>0.15330146554170643</v>
      </c>
      <c r="S7" s="19">
        <v>1.2614480942453781</v>
      </c>
      <c r="T7" s="19">
        <v>0.77927528841347471</v>
      </c>
      <c r="U7" s="20">
        <v>0.24939090861425342</v>
      </c>
      <c r="V7" s="20">
        <v>0</v>
      </c>
      <c r="W7" s="1"/>
      <c r="X7" s="1"/>
      <c r="Y7" s="22">
        <v>-1.2832435660007881</v>
      </c>
      <c r="Z7" s="22">
        <v>0</v>
      </c>
      <c r="AA7" s="22">
        <f t="shared" ref="AA7:AA9" si="1">SUM(Y7:Z7)/4</f>
        <v>-0.32081089150019704</v>
      </c>
      <c r="AB7" s="22">
        <v>0.17200531328157051</v>
      </c>
      <c r="AC7" s="22">
        <v>-5.5181177896631316E-2</v>
      </c>
      <c r="AD7" s="22">
        <v>2.8953764514153546E-2</v>
      </c>
      <c r="AE7" s="22">
        <v>0.44787430222959707</v>
      </c>
      <c r="AF7" s="22">
        <v>0.59953969590940992</v>
      </c>
      <c r="AG7" s="1"/>
      <c r="AH7" s="22">
        <v>1.0863147908288542</v>
      </c>
      <c r="AI7" s="24">
        <v>-6.142733846933434E-3</v>
      </c>
      <c r="AJ7" s="1"/>
      <c r="AK7" s="22">
        <v>2.839510944377812E-2</v>
      </c>
      <c r="AL7" s="22">
        <v>-5.9944129724468838E-2</v>
      </c>
      <c r="AM7" s="22">
        <v>-6.925368832025211E-2</v>
      </c>
      <c r="AN7" s="22">
        <v>0.11946245165987243</v>
      </c>
      <c r="AO7" s="22">
        <v>0.24933226585593035</v>
      </c>
      <c r="AP7" s="22">
        <v>0.24728291163194863</v>
      </c>
      <c r="AQ7" s="22">
        <v>0.13947344714542562</v>
      </c>
      <c r="AR7" s="22">
        <v>0.12980012620447143</v>
      </c>
      <c r="AS7" s="22">
        <v>7.0798169768443251E-3</v>
      </c>
      <c r="AT7" s="22">
        <v>-1.4823158933509892E-2</v>
      </c>
      <c r="AU7" s="22">
        <v>-9.6590506375604616E-3</v>
      </c>
      <c r="AV7" s="22">
        <v>1.5506241302147009E-2</v>
      </c>
      <c r="AW7" s="22">
        <v>0</v>
      </c>
      <c r="AX7" s="22">
        <v>1</v>
      </c>
      <c r="AY7" s="22">
        <v>1</v>
      </c>
      <c r="AZ7" s="24">
        <v>5.8471906645865476E-3</v>
      </c>
      <c r="BA7" s="24">
        <v>6.8308236863711715E-4</v>
      </c>
      <c r="BB7" s="22">
        <v>7.0798169768443251E-3</v>
      </c>
      <c r="BC7" s="22">
        <v>-1.4823158933509892E-2</v>
      </c>
      <c r="BD7" s="22">
        <v>-9.6590506375604616E-3</v>
      </c>
      <c r="BE7" s="22">
        <v>1.5506241302147009E-2</v>
      </c>
      <c r="BF7" s="24">
        <f>SUM(BB7:BE7)</f>
        <v>-1.8961512920790194E-3</v>
      </c>
      <c r="BG7" s="5">
        <v>-1.520140415254603</v>
      </c>
      <c r="BH7" s="5">
        <v>-0.10819952266883084</v>
      </c>
      <c r="BI7" s="5">
        <v>1.1078143592931211</v>
      </c>
      <c r="BJ7" s="14">
        <v>-9.6817852139661362E-2</v>
      </c>
      <c r="BK7" s="36"/>
      <c r="BL7" s="1"/>
    </row>
    <row r="8" spans="1:64" x14ac:dyDescent="0.2">
      <c r="A8" s="132"/>
      <c r="B8" s="2">
        <v>1</v>
      </c>
      <c r="C8" s="2">
        <v>0</v>
      </c>
      <c r="D8" s="3">
        <v>1</v>
      </c>
      <c r="E8" s="4">
        <v>-1.7180837162162821</v>
      </c>
      <c r="F8" s="4">
        <v>-1.8203521579322401</v>
      </c>
      <c r="G8" s="4">
        <v>3.4870308000533803</v>
      </c>
      <c r="H8" s="14">
        <f>BJ4</f>
        <v>2.2238996995184634</v>
      </c>
      <c r="K8" s="3">
        <v>2.2238996995184634</v>
      </c>
      <c r="L8" s="3">
        <v>0.4035475415862233</v>
      </c>
      <c r="M8" s="3">
        <v>0.50581598330218136</v>
      </c>
      <c r="N8" s="3">
        <v>-1.3145361746300588</v>
      </c>
      <c r="O8" s="17">
        <v>0.9023752758423832</v>
      </c>
      <c r="P8" s="17">
        <v>0.59953969590940992</v>
      </c>
      <c r="Q8" s="17">
        <v>0.62382513226526459</v>
      </c>
      <c r="R8" s="18">
        <v>0.21172876795488937</v>
      </c>
      <c r="S8" s="19">
        <v>1.072098957185821</v>
      </c>
      <c r="T8" s="19">
        <v>0.7449958744742422</v>
      </c>
      <c r="U8" s="20">
        <v>0.29437659823637702</v>
      </c>
      <c r="V8" s="20">
        <v>0</v>
      </c>
      <c r="W8" s="1"/>
      <c r="X8" s="1"/>
      <c r="Y8" s="22">
        <v>-1.3422893122807145</v>
      </c>
      <c r="Z8" s="22">
        <v>0</v>
      </c>
      <c r="AA8" s="22">
        <f t="shared" si="1"/>
        <v>-0.33557232807017862</v>
      </c>
      <c r="AB8" s="22">
        <v>0.18997702149060136</v>
      </c>
      <c r="AC8" s="22">
        <v>-6.3751031381439449E-2</v>
      </c>
      <c r="AD8" s="22">
        <v>2.3770445892165964E-2</v>
      </c>
      <c r="AE8" s="22">
        <v>0.16754466036086232</v>
      </c>
      <c r="AF8" s="22">
        <v>0.62382513226526459</v>
      </c>
      <c r="AG8" s="1"/>
      <c r="AH8" s="22">
        <v>3.4870308000533803</v>
      </c>
      <c r="AI8" s="24">
        <v>-2.5981782074003229E-2</v>
      </c>
      <c r="AJ8" s="1"/>
      <c r="AK8" s="22">
        <v>9.1147264160688746E-2</v>
      </c>
      <c r="AL8" s="22">
        <v>-0.1924184669087782</v>
      </c>
      <c r="AM8" s="22">
        <v>-0.22230180996224896</v>
      </c>
      <c r="AN8" s="22">
        <v>0.38347010636762335</v>
      </c>
      <c r="AO8" s="22">
        <v>8.8094137390766034E-2</v>
      </c>
      <c r="AP8" s="22">
        <v>0.24009184893826221</v>
      </c>
      <c r="AQ8" s="22">
        <v>0.23466733661948974</v>
      </c>
      <c r="AR8" s="22">
        <v>0.16689969677519398</v>
      </c>
      <c r="AS8" s="22">
        <v>8.0295396117641589E-3</v>
      </c>
      <c r="AT8" s="22">
        <v>-4.6198105489994382E-2</v>
      </c>
      <c r="AU8" s="22">
        <v>-5.2166973669532914E-2</v>
      </c>
      <c r="AV8" s="22">
        <v>6.4001044475107724E-2</v>
      </c>
      <c r="AW8" s="22">
        <v>1</v>
      </c>
      <c r="AX8" s="22">
        <v>0</v>
      </c>
      <c r="AY8" s="22">
        <v>1</v>
      </c>
      <c r="AZ8" s="24">
        <v>1.183407080557481E-2</v>
      </c>
      <c r="BA8" s="24">
        <v>1.7802938985113342E-2</v>
      </c>
      <c r="BB8" s="22">
        <v>8.0295396117641589E-3</v>
      </c>
      <c r="BC8" s="22">
        <v>-4.6198105489994382E-2</v>
      </c>
      <c r="BD8" s="22">
        <v>-5.2166973669532914E-2</v>
      </c>
      <c r="BE8" s="22">
        <v>6.4001044475107724E-2</v>
      </c>
      <c r="BF8" s="24">
        <f>SUM(BB8:BE8)</f>
        <v>-2.6334495072655409E-2</v>
      </c>
      <c r="BG8" s="5">
        <v>-1.759502964035794</v>
      </c>
      <c r="BH8" s="5">
        <v>-1.8826624443801367</v>
      </c>
      <c r="BI8" s="5">
        <v>3.5779670373123915</v>
      </c>
      <c r="BJ8" s="14">
        <v>2.3160704322727574</v>
      </c>
      <c r="BK8" s="36"/>
      <c r="BL8" s="1"/>
    </row>
    <row r="9" spans="1:64" ht="16" thickBot="1" x14ac:dyDescent="0.25">
      <c r="A9" s="133"/>
      <c r="B9" s="6">
        <v>1</v>
      </c>
      <c r="C9" s="6">
        <v>1</v>
      </c>
      <c r="D9" s="7">
        <v>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37">
        <v>-0.24164289523555327</v>
      </c>
      <c r="T9" s="37">
        <v>0.43988152483396831</v>
      </c>
      <c r="U9" s="38">
        <v>0</v>
      </c>
      <c r="V9" s="38">
        <v>-0.57960695483270941</v>
      </c>
      <c r="W9" s="9"/>
      <c r="X9" s="9"/>
      <c r="Y9" s="39">
        <v>0</v>
      </c>
      <c r="Z9" s="39">
        <v>1.7853365749158292</v>
      </c>
      <c r="AA9" s="39">
        <f t="shared" si="1"/>
        <v>0.4463341437289573</v>
      </c>
      <c r="AB9" s="39">
        <v>0.24638576894371125</v>
      </c>
      <c r="AC9" s="39">
        <v>0.10997038120849208</v>
      </c>
      <c r="AD9" s="39">
        <v>1.8972066364992673E-4</v>
      </c>
      <c r="AE9" s="39">
        <v>0.15330146554170643</v>
      </c>
      <c r="AF9" s="39">
        <v>0.21172876795488937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39">
        <v>1</v>
      </c>
      <c r="AX9" s="39">
        <v>1</v>
      </c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0"/>
      <c r="BL9" s="1"/>
    </row>
    <row r="10" spans="1:64" x14ac:dyDescent="0.2">
      <c r="A10" s="131">
        <f>A6+1</f>
        <v>2</v>
      </c>
      <c r="B10" s="2">
        <v>0</v>
      </c>
      <c r="C10" s="2">
        <v>0</v>
      </c>
      <c r="D10" s="3">
        <v>0</v>
      </c>
      <c r="E10" s="5" cm="1">
        <f t="array" ref="E10:G12">BG6:BI8</f>
        <v>-5.0871251795235795</v>
      </c>
      <c r="F10" s="4">
        <v>-4.8860283413347618</v>
      </c>
      <c r="G10" s="4">
        <v>-5.944624072132453</v>
      </c>
      <c r="H10" s="14">
        <f>BJ6</f>
        <v>1.3682764580142466</v>
      </c>
      <c r="I10" s="14">
        <f>BK6</f>
        <v>-1.2054850358209204</v>
      </c>
      <c r="J10" s="16">
        <f>J6</f>
        <v>3.5</v>
      </c>
      <c r="K10" s="3" cm="1">
        <f t="array" ref="K10:N12">MMULT(E10:F12,TRANSPOSE((B10:C13)))+H10:H12</f>
        <v>1.3682764580142466</v>
      </c>
      <c r="L10" s="3">
        <v>-3.517751883320515</v>
      </c>
      <c r="M10" s="3">
        <v>-3.7188487215093327</v>
      </c>
      <c r="N10" s="3">
        <v>-8.6048770628440945</v>
      </c>
      <c r="O10" s="17" cm="1">
        <f t="array" ref="O10:R12">1/(1+EXP(-_xlfn.ANCHORARRAY(K10)))</f>
        <v>0.79710154670145628</v>
      </c>
      <c r="P10" s="17">
        <v>2.8811334431650383E-2</v>
      </c>
      <c r="Q10" s="17">
        <v>2.3687188148000402E-2</v>
      </c>
      <c r="R10" s="18">
        <v>1.8317652434673396E-4</v>
      </c>
      <c r="S10" s="19" cm="1">
        <f t="array" ref="S10:S13">TRANSPOSE((MMULT(TRANSPOSE(G10:G12),_xlfn.ANCHORARRAY(O10)))+I10)</f>
        <v>-2.1601770438669856</v>
      </c>
      <c r="T10" s="19" cm="1">
        <f t="array" ref="T10:T13">1/(1+EXP(-_xlfn.ANCHORARRAY(S10)))</f>
        <v>0.10338403908657703</v>
      </c>
      <c r="U10" s="20" cm="1">
        <f t="array" ref="U10:U13">-D10:D13*LN(_xlfn.ANCHORARRAY(T10))</f>
        <v>0</v>
      </c>
      <c r="V10" s="20" cm="1">
        <f t="array" ref="V10:V13">(1-D10:D13)*LN(1-_xlfn.ANCHORARRAY(T10))</f>
        <v>-0.10912764582051264</v>
      </c>
      <c r="W10" s="20" cm="1">
        <f t="array" ref="W10">SUM(_xlfn.ANCHORARRAY(U10)-_xlfn.ANCHORARRAY(V10))/4</f>
        <v>0.29894746733792699</v>
      </c>
      <c r="X10" s="21" cm="1">
        <f t="array" ref="X10">SUM(_xlfn.ANCHORARRAY(S10)-_xlfn.ANCHORARRAY(S10)*D10:D13+(LN(1+EXP(-_xlfn.ANCHORARRAY(S10)))))/4</f>
        <v>0.29894746733792699</v>
      </c>
      <c r="Y10" s="22" cm="1">
        <f t="array" ref="Y10:Y13">-D10:D13/_xlfn.ANCHORARRAY(T10)</f>
        <v>0</v>
      </c>
      <c r="Z10" s="22" cm="1">
        <f t="array" ref="Z10:Z13">(1-D10:D13)/(1-_xlfn.ANCHORARRAY(T10))</f>
        <v>1.1153047052399725</v>
      </c>
      <c r="AA10" s="22">
        <f>SUM(Y10:Z10)/4</f>
        <v>0.27882617630999312</v>
      </c>
      <c r="AB10" s="22" cm="1">
        <f t="array" ref="AB10:AB13">_xlfn.ANCHORARRAY(T10)*(1-_xlfn.ANCHORARRAY(T10))</f>
        <v>9.2695779548722143E-2</v>
      </c>
      <c r="AC10" s="22" cm="1">
        <f t="array" ref="AC10:AC13">AA10:AA13*_xlfn.ANCHORARRAY(AB10)</f>
        <v>2.5846009771644255E-2</v>
      </c>
      <c r="AD10" s="22" cm="1">
        <f t="array" ref="AD10:AF13">TRANSPOSE(_xlfn.ANCHORARRAY(O10))</f>
        <v>0.79710154670145628</v>
      </c>
      <c r="AE10" s="22">
        <v>0.47581442636645266</v>
      </c>
      <c r="AF10" s="22">
        <v>0.91019926862381217</v>
      </c>
      <c r="AG10" s="23">
        <v>1</v>
      </c>
      <c r="AH10" s="22" cm="1">
        <f t="array" ref="AH10:AH12">G10:G12</f>
        <v>-5.944624072132453</v>
      </c>
      <c r="AI10" s="24" cm="1">
        <f t="array" ref="AI10:AI12">TRANSPOSE(MMULT(TRANSPOSE(_xlfn.ANCHORARRAY(AC10)),_xlfn.ANCHORARRAY(AD10)))</f>
        <v>1.7602180857623523E-2</v>
      </c>
      <c r="AJ10" s="25" cm="1">
        <f t="array" ref="AJ10">SUM(_xlfn.ANCHORARRAY(AC10)*AG10)</f>
        <v>1.7140963117759644E-2</v>
      </c>
      <c r="AK10" s="22" cm="1">
        <f t="array" ref="AK10:AN12">MMULT(_xlfn.ANCHORARRAY(AH10),TRANSPOSE(_xlfn.ANCHORARRAY(AC10)))</f>
        <v>-0.15364481185708703</v>
      </c>
      <c r="AL10" s="22">
        <v>0.32047058819997654</v>
      </c>
      <c r="AM10" s="22">
        <v>0.36794601703012536</v>
      </c>
      <c r="AN10" s="22">
        <v>-0.6366683753423833</v>
      </c>
      <c r="AO10" s="22" cm="1">
        <f t="array" ref="AO10:AR12">_xlfn.ANCHORARRAY(O10)*(1-_xlfn.ANCHORARRAY(O10))</f>
        <v>0.16173067094760241</v>
      </c>
      <c r="AP10" s="22">
        <v>2.7981241439917981E-2</v>
      </c>
      <c r="AQ10" s="22">
        <v>2.3126105265641631E-2</v>
      </c>
      <c r="AR10" s="22">
        <v>1.8314297070766222E-4</v>
      </c>
      <c r="AS10" s="22" cm="1">
        <f t="array" ref="AS10:AV12">_xlfn.ANCHORARRAY(AK10)*_xlfn.ANCHORARRAY(AO10)</f>
        <v>-2.4849078509264825E-2</v>
      </c>
      <c r="AT10" s="22">
        <v>8.9671649028160733E-3</v>
      </c>
      <c r="AU10" s="22">
        <v>8.5091583219122479E-3</v>
      </c>
      <c r="AV10" s="22">
        <v>-1.16601337615825E-4</v>
      </c>
      <c r="AW10" s="22" cm="1">
        <f t="array" ref="AW10:AX13">B10:C13</f>
        <v>0</v>
      </c>
      <c r="AX10" s="22">
        <v>0</v>
      </c>
      <c r="AY10" s="22">
        <v>1</v>
      </c>
      <c r="AZ10" s="24" cm="1">
        <f t="array" ref="AZ10:BA12">MMULT(_xlfn.ANCHORARRAY(AS10),_xlfn.ANCHORARRAY( AW10))</f>
        <v>8.3925569842964228E-3</v>
      </c>
      <c r="BA10" s="24">
        <v>8.8505635652002482E-3</v>
      </c>
      <c r="BB10" s="22" cm="1">
        <f t="array" ref="BB10:BE12">_xlfn.ANCHORARRAY(AS10)*AY10:AY12</f>
        <v>-2.4849078509264825E-2</v>
      </c>
      <c r="BC10" s="22">
        <v>8.9671649028160733E-3</v>
      </c>
      <c r="BD10" s="22">
        <v>8.5091583219122479E-3</v>
      </c>
      <c r="BE10" s="22">
        <v>-1.16601337615825E-4</v>
      </c>
      <c r="BF10" s="24">
        <f>SUM(BB10:BE10)</f>
        <v>-7.489356622152327E-3</v>
      </c>
      <c r="BG10" s="5" cm="1">
        <f t="array" ref="BG10:BH12">E10:F12-J10*_xlfn.ANCHORARRAY(AZ10)</f>
        <v>-5.1164991289686172</v>
      </c>
      <c r="BH10" s="5">
        <v>-4.9170053138129628</v>
      </c>
      <c r="BI10" s="5" cm="1">
        <f t="array" ref="BI10:BI12">G10:G12-J10*_xlfn.ANCHORARRAY(AI10)</f>
        <v>-6.0062317051341356</v>
      </c>
      <c r="BJ10" s="14" cm="1">
        <f t="array" ref="BJ10:BJ12">H10:H12-J10*BF10:BF12</f>
        <v>1.3944892061917797</v>
      </c>
      <c r="BK10" s="35">
        <f>I10-J10*AJ10</f>
        <v>-1.2654784067330791</v>
      </c>
      <c r="BL10" s="1"/>
    </row>
    <row r="11" spans="1:64" x14ac:dyDescent="0.2">
      <c r="A11" s="132"/>
      <c r="B11" s="2">
        <v>0</v>
      </c>
      <c r="C11" s="2">
        <v>1</v>
      </c>
      <c r="D11" s="3">
        <v>1</v>
      </c>
      <c r="E11" s="4">
        <v>-1.520140415254603</v>
      </c>
      <c r="F11" s="4">
        <v>-0.10819952266883084</v>
      </c>
      <c r="G11" s="4">
        <v>1.1078143592931211</v>
      </c>
      <c r="H11" s="14">
        <f>BJ7</f>
        <v>-9.6817852139661362E-2</v>
      </c>
      <c r="K11" s="3">
        <v>-9.6817852139661362E-2</v>
      </c>
      <c r="L11" s="3">
        <v>-0.20501737480849219</v>
      </c>
      <c r="M11" s="3">
        <v>-1.6169582673942644</v>
      </c>
      <c r="N11" s="3">
        <v>-1.7251577900630952</v>
      </c>
      <c r="O11" s="17">
        <v>0.47581442636645266</v>
      </c>
      <c r="P11" s="17">
        <v>0.44892443231261997</v>
      </c>
      <c r="Q11" s="17">
        <v>0.16562478959434168</v>
      </c>
      <c r="R11" s="18">
        <v>0.15120799996443823</v>
      </c>
      <c r="S11" s="19">
        <v>1.2912740411139185</v>
      </c>
      <c r="T11" s="19">
        <v>0.78436275578649506</v>
      </c>
      <c r="U11" s="20">
        <v>0.24288366693650368</v>
      </c>
      <c r="V11" s="20">
        <v>0</v>
      </c>
      <c r="W11" s="1"/>
      <c r="X11" s="1"/>
      <c r="Y11" s="22">
        <v>-1.2749203001069085</v>
      </c>
      <c r="Z11" s="22">
        <v>0</v>
      </c>
      <c r="AA11" s="22">
        <f t="shared" ref="AA11:AA13" si="2">SUM(Y11:Z11)/4</f>
        <v>-0.31873007502672712</v>
      </c>
      <c r="AB11" s="22">
        <v>0.16913782312151018</v>
      </c>
      <c r="AC11" s="22">
        <v>-5.3909311053376242E-2</v>
      </c>
      <c r="AD11" s="22">
        <v>2.8811334431650383E-2</v>
      </c>
      <c r="AE11" s="22">
        <v>0.44892443231261997</v>
      </c>
      <c r="AF11" s="22">
        <v>0.60668717016034635</v>
      </c>
      <c r="AG11" s="1"/>
      <c r="AH11" s="22">
        <v>1.1078143592931211</v>
      </c>
      <c r="AI11" s="24">
        <v>-5.9603918446696179E-3</v>
      </c>
      <c r="AJ11" s="1"/>
      <c r="AK11" s="22">
        <v>2.8632580755457829E-2</v>
      </c>
      <c r="AL11" s="22">
        <v>-5.9721508884529574E-2</v>
      </c>
      <c r="AM11" s="22">
        <v>-6.8568823892755315E-2</v>
      </c>
      <c r="AN11" s="22">
        <v>0.11864675709579497</v>
      </c>
      <c r="AO11" s="22">
        <v>0.24941505802801625</v>
      </c>
      <c r="AP11" s="22">
        <v>0.24739128638541183</v>
      </c>
      <c r="AQ11" s="22">
        <v>0.13819321866617174</v>
      </c>
      <c r="AR11" s="22">
        <v>0.12834414071119268</v>
      </c>
      <c r="AS11" s="22">
        <v>7.1413967906143756E-3</v>
      </c>
      <c r="AT11" s="22">
        <v>-1.4774580907821572E-2</v>
      </c>
      <c r="AU11" s="22">
        <v>-9.475746473893756E-3</v>
      </c>
      <c r="AV11" s="22">
        <v>1.522761608762941E-2</v>
      </c>
      <c r="AW11" s="22">
        <v>0</v>
      </c>
      <c r="AX11" s="22">
        <v>1</v>
      </c>
      <c r="AY11" s="22">
        <v>1</v>
      </c>
      <c r="AZ11" s="24">
        <v>5.751869613735654E-3</v>
      </c>
      <c r="BA11" s="24">
        <v>4.5303517980783796E-4</v>
      </c>
      <c r="BB11" s="22">
        <v>7.1413967906143756E-3</v>
      </c>
      <c r="BC11" s="22">
        <v>-1.4774580907821572E-2</v>
      </c>
      <c r="BD11" s="22">
        <v>-9.475746473893756E-3</v>
      </c>
      <c r="BE11" s="22">
        <v>1.522761608762941E-2</v>
      </c>
      <c r="BF11" s="24">
        <f>SUM(BB11:BE11)</f>
        <v>-1.8813145034715442E-3</v>
      </c>
      <c r="BG11" s="5">
        <v>-1.5402719589026779</v>
      </c>
      <c r="BH11" s="5">
        <v>-0.10978514579815828</v>
      </c>
      <c r="BI11" s="5">
        <v>1.1286757307494648</v>
      </c>
      <c r="BJ11" s="14">
        <v>-9.0233251377510953E-2</v>
      </c>
      <c r="BK11" s="36"/>
      <c r="BL11" s="1"/>
    </row>
    <row r="12" spans="1:64" x14ac:dyDescent="0.2">
      <c r="A12" s="132"/>
      <c r="B12" s="2">
        <v>1</v>
      </c>
      <c r="C12" s="2">
        <v>0</v>
      </c>
      <c r="D12" s="3">
        <v>1</v>
      </c>
      <c r="E12" s="4">
        <v>-1.759502964035794</v>
      </c>
      <c r="F12" s="4">
        <v>-1.8826624443801367</v>
      </c>
      <c r="G12" s="4">
        <v>3.5779670373123915</v>
      </c>
      <c r="H12" s="14">
        <f>BJ8</f>
        <v>2.3160704322727574</v>
      </c>
      <c r="K12" s="3">
        <v>2.3160704322727574</v>
      </c>
      <c r="L12" s="3">
        <v>0.43340798789262069</v>
      </c>
      <c r="M12" s="3">
        <v>0.55656746823696346</v>
      </c>
      <c r="N12" s="3">
        <v>-1.3260949761431733</v>
      </c>
      <c r="O12" s="17">
        <v>0.91019926862381217</v>
      </c>
      <c r="P12" s="17">
        <v>0.60668717016034635</v>
      </c>
      <c r="Q12" s="17">
        <v>0.63565794727542024</v>
      </c>
      <c r="R12" s="18">
        <v>0.20980603557337929</v>
      </c>
      <c r="S12" s="19">
        <v>1.1115482378379711</v>
      </c>
      <c r="T12" s="19">
        <v>0.75241763814468698</v>
      </c>
      <c r="U12" s="20">
        <v>0.28446373931981644</v>
      </c>
      <c r="V12" s="20">
        <v>0</v>
      </c>
      <c r="W12" s="1"/>
      <c r="X12" s="1"/>
      <c r="Y12" s="22">
        <v>-1.3290491202011188</v>
      </c>
      <c r="Z12" s="22">
        <v>0</v>
      </c>
      <c r="AA12" s="22">
        <f t="shared" si="2"/>
        <v>-0.33226228005027969</v>
      </c>
      <c r="AB12" s="22">
        <v>0.18628533595345786</v>
      </c>
      <c r="AC12" s="22">
        <v>-6.1895590463828254E-2</v>
      </c>
      <c r="AD12" s="22">
        <v>2.3687188148000402E-2</v>
      </c>
      <c r="AE12" s="22">
        <v>0.16562478959434168</v>
      </c>
      <c r="AF12" s="22">
        <v>0.63565794727542024</v>
      </c>
      <c r="AG12" s="1"/>
      <c r="AH12" s="22">
        <v>3.5779670373123915</v>
      </c>
      <c r="AI12" s="24">
        <v>-2.6055296197551901E-2</v>
      </c>
      <c r="AJ12" s="1"/>
      <c r="AK12" s="22">
        <v>9.2476171008997118E-2</v>
      </c>
      <c r="AL12" s="22">
        <v>-0.19288573795320074</v>
      </c>
      <c r="AM12" s="22">
        <v>-0.2214603824345647</v>
      </c>
      <c r="AN12" s="22">
        <v>0.38319975040189974</v>
      </c>
      <c r="AO12" s="22">
        <v>8.1736560020489582E-2</v>
      </c>
      <c r="AP12" s="22">
        <v>0.23861784772317732</v>
      </c>
      <c r="AQ12" s="22">
        <v>0.23159692134101931</v>
      </c>
      <c r="AR12" s="22">
        <v>0.16578746301036121</v>
      </c>
      <c r="AS12" s="22">
        <v>7.5586841021419516E-3</v>
      </c>
      <c r="AT12" s="22">
        <v>-4.6025979646889537E-2</v>
      </c>
      <c r="AU12" s="22">
        <v>-5.1289542770849933E-2</v>
      </c>
      <c r="AV12" s="22">
        <v>6.3529714445334604E-2</v>
      </c>
      <c r="AW12" s="22">
        <v>1</v>
      </c>
      <c r="AX12" s="22">
        <v>0</v>
      </c>
      <c r="AY12" s="22">
        <v>1</v>
      </c>
      <c r="AZ12" s="24">
        <v>1.2240171674484671E-2</v>
      </c>
      <c r="BA12" s="24">
        <v>1.7503734798445067E-2</v>
      </c>
      <c r="BB12" s="22">
        <v>7.5586841021419516E-3</v>
      </c>
      <c r="BC12" s="22">
        <v>-4.6025979646889537E-2</v>
      </c>
      <c r="BD12" s="22">
        <v>-5.1289542770849933E-2</v>
      </c>
      <c r="BE12" s="22">
        <v>6.3529714445334604E-2</v>
      </c>
      <c r="BF12" s="24">
        <f>SUM(BB12:BE12)</f>
        <v>-2.6227123870262922E-2</v>
      </c>
      <c r="BG12" s="5">
        <v>-1.8023435648964903</v>
      </c>
      <c r="BH12" s="5">
        <v>-1.9439255161746944</v>
      </c>
      <c r="BI12" s="5">
        <v>3.6691605740038233</v>
      </c>
      <c r="BJ12" s="14">
        <v>2.4078653658186777</v>
      </c>
      <c r="BK12" s="36"/>
      <c r="BL12" s="1"/>
    </row>
    <row r="13" spans="1:64" ht="16" thickBot="1" x14ac:dyDescent="0.25">
      <c r="A13" s="133"/>
      <c r="B13" s="6">
        <v>1</v>
      </c>
      <c r="C13" s="6">
        <v>1</v>
      </c>
      <c r="D13" s="7">
        <v>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37">
        <v>-0.28838447828566105</v>
      </c>
      <c r="T13" s="37">
        <v>0.42839941945327953</v>
      </c>
      <c r="U13" s="38">
        <v>0</v>
      </c>
      <c r="V13" s="38">
        <v>-0.55931481727487531</v>
      </c>
      <c r="W13" s="9"/>
      <c r="X13" s="9"/>
      <c r="Y13" s="39">
        <v>0</v>
      </c>
      <c r="Z13" s="39">
        <v>1.7494733805965121</v>
      </c>
      <c r="AA13" s="39">
        <f t="shared" si="2"/>
        <v>0.43736834514912803</v>
      </c>
      <c r="AB13" s="39">
        <v>0.24487335686537259</v>
      </c>
      <c r="AC13" s="39">
        <v>0.10709985486331988</v>
      </c>
      <c r="AD13" s="39">
        <v>1.8317652434673396E-4</v>
      </c>
      <c r="AE13" s="39">
        <v>0.15120799996443823</v>
      </c>
      <c r="AF13" s="39">
        <v>0.20980603557337929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39">
        <v>1</v>
      </c>
      <c r="AX13" s="39">
        <v>1</v>
      </c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10"/>
      <c r="BL13" s="1"/>
    </row>
    <row r="14" spans="1:64" x14ac:dyDescent="0.2">
      <c r="A14" s="131">
        <f>A10+1</f>
        <v>3</v>
      </c>
      <c r="B14" s="2">
        <v>0</v>
      </c>
      <c r="C14" s="2">
        <v>0</v>
      </c>
      <c r="D14" s="3">
        <v>0</v>
      </c>
      <c r="E14" s="5" cm="1">
        <f t="array" ref="E14:G16">BG10:BI12</f>
        <v>-5.1164991289686172</v>
      </c>
      <c r="F14" s="4">
        <v>-4.9170053138129628</v>
      </c>
      <c r="G14" s="4">
        <v>-6.0062317051341356</v>
      </c>
      <c r="H14" s="14">
        <f>BJ10</f>
        <v>1.3944892061917797</v>
      </c>
      <c r="I14" s="14">
        <f>BK10</f>
        <v>-1.2654784067330791</v>
      </c>
      <c r="J14" s="16">
        <f>J10</f>
        <v>3.5</v>
      </c>
      <c r="K14" s="3" cm="1">
        <f t="array" ref="K14:N16">MMULT(E14:F16,TRANSPOSE((B14:C17)))+H14:H16</f>
        <v>1.3944892061917797</v>
      </c>
      <c r="L14" s="3">
        <v>-3.5225161076211831</v>
      </c>
      <c r="M14" s="3">
        <v>-3.7220099227768375</v>
      </c>
      <c r="N14" s="3">
        <v>-8.6390152365898008</v>
      </c>
      <c r="O14" s="17" cm="1">
        <f t="array" ref="O14:R16">1/(1+EXP(-_xlfn.ANCHORARRAY(K14)))</f>
        <v>0.80130795235176389</v>
      </c>
      <c r="P14" s="17">
        <v>2.867832436026407E-2</v>
      </c>
      <c r="Q14" s="17">
        <v>2.3614191847549065E-2</v>
      </c>
      <c r="R14" s="18">
        <v>1.7702983467724427E-4</v>
      </c>
      <c r="S14" s="19" cm="1">
        <f t="array" ref="S14:S17">TRANSPOSE((MMULT(TRANSPOSE(G14:G16),_xlfn.ANCHORARRAY(O14)))+I14)</f>
        <v>-2.1732454714861458</v>
      </c>
      <c r="T14" s="19" cm="1">
        <f t="array" ref="T14:T17">1/(1+EXP(-_xlfn.ANCHORARRAY(S14)))</f>
        <v>0.10217891449011735</v>
      </c>
      <c r="U14" s="20" cm="1">
        <f t="array" ref="U14:U17">-D14:D17*LN(_xlfn.ANCHORARRAY(T14))</f>
        <v>0</v>
      </c>
      <c r="V14" s="20" cm="1">
        <f t="array" ref="V14:V17">(1-D14:D17)*LN(1-_xlfn.ANCHORARRAY(T14))</f>
        <v>-0.10778446715615646</v>
      </c>
      <c r="W14" s="20" cm="1">
        <f t="array" ref="W14">SUM(_xlfn.ANCHORARRAY(U14)-_xlfn.ANCHORARRAY(V14))/4</f>
        <v>0.28950479076757279</v>
      </c>
      <c r="X14" s="21" cm="1">
        <f t="array" ref="X14">SUM(_xlfn.ANCHORARRAY(S14)-_xlfn.ANCHORARRAY(S14)*D14:D17+(LN(1+EXP(-_xlfn.ANCHORARRAY(S14)))))/4</f>
        <v>0.28950479076757274</v>
      </c>
      <c r="Y14" s="22" cm="1">
        <f t="array" ref="Y14:Y17">-D14:D17/_xlfn.ANCHORARRAY(T14)</f>
        <v>0</v>
      </c>
      <c r="Z14" s="22" cm="1">
        <f t="array" ref="Z14:Z17">(1-D14:D17)/(1-_xlfn.ANCHORARRAY(T14))</f>
        <v>1.1138076573820817</v>
      </c>
      <c r="AA14" s="22">
        <f>SUM(Y14:Z14)/4</f>
        <v>0.27845191434552041</v>
      </c>
      <c r="AB14" s="22" cm="1">
        <f t="array" ref="AB14:AB17">_xlfn.ANCHORARRAY(T14)*(1-_xlfn.ANCHORARRAY(T14))</f>
        <v>9.1738383923738634E-2</v>
      </c>
      <c r="AC14" s="22" cm="1">
        <f t="array" ref="AC14:AC17">AA14:AA17*_xlfn.ANCHORARRAY(AB14)</f>
        <v>2.5544728622529336E-2</v>
      </c>
      <c r="AD14" s="22" cm="1">
        <f t="array" ref="AD14:AF17">TRANSPOSE(_xlfn.ANCHORARRAY(O14))</f>
        <v>0.80130795235176389</v>
      </c>
      <c r="AE14" s="22">
        <v>0.47745698059357428</v>
      </c>
      <c r="AF14" s="22">
        <v>0.91742511396608539</v>
      </c>
      <c r="AG14" s="23">
        <v>1</v>
      </c>
      <c r="AH14" s="22" cm="1">
        <f t="array" ref="AH14:AH16">G14:G16</f>
        <v>-6.0062317051341356</v>
      </c>
      <c r="AI14" s="24" cm="1">
        <f t="array" ref="AI14:AI16">TRANSPOSE(MMULT(TRANSPOSE(_xlfn.ANCHORARRAY(AC14)),_xlfn.ANCHORARRAY(AD14)))</f>
        <v>1.756130383185513E-2</v>
      </c>
      <c r="AJ14" s="25" cm="1">
        <f t="array" ref="AJ14">SUM(_xlfn.ANCHORARRAY(AC14)*AG14)</f>
        <v>1.7110657314537869E-2</v>
      </c>
      <c r="AK14" s="22" cm="1">
        <f t="array" ref="AK14:AN16">MMULT(_xlfn.ANCHORARRAY(AH14),TRANSPOSE(_xlfn.ANCHORARRAY(AC14)))</f>
        <v>-0.15342755895168314</v>
      </c>
      <c r="AL14" s="22">
        <v>0.31579846532021205</v>
      </c>
      <c r="AM14" s="22">
        <v>0.36078729865471948</v>
      </c>
      <c r="AN14" s="22">
        <v>-0.62592877748151099</v>
      </c>
      <c r="AO14" s="22" cm="1">
        <f t="array" ref="AO14:AR16">_xlfn.ANCHORARRAY(O14)*(1-_xlfn.ANCHORARRAY(O14))</f>
        <v>0.15921351784958718</v>
      </c>
      <c r="AP14" s="22">
        <v>2.7855878072151556E-2</v>
      </c>
      <c r="AQ14" s="22">
        <v>2.3056561790936212E-2</v>
      </c>
      <c r="AR14" s="22">
        <v>1.7699849511487842E-4</v>
      </c>
      <c r="AS14" s="22" cm="1">
        <f t="array" ref="AS14:AV16">_xlfn.ANCHORARRAY(AK14)*_xlfn.ANCHORARRAY(AO14)</f>
        <v>-2.4427741395772393E-2</v>
      </c>
      <c r="AT14" s="22">
        <v>8.7968435453324081E-3</v>
      </c>
      <c r="AU14" s="22">
        <v>8.3185146448174971E-3</v>
      </c>
      <c r="AV14" s="22">
        <v>-1.1078845166332305E-4</v>
      </c>
      <c r="AW14" s="22" cm="1">
        <f t="array" ref="AW14:AX17">B14:C17</f>
        <v>0</v>
      </c>
      <c r="AX14" s="22">
        <v>0</v>
      </c>
      <c r="AY14" s="22">
        <v>1</v>
      </c>
      <c r="AZ14" s="24" cm="1">
        <f t="array" ref="AZ14:BA16">MMULT(_xlfn.ANCHORARRAY(AS14),_xlfn.ANCHORARRAY( AW14))</f>
        <v>8.2077261931541735E-3</v>
      </c>
      <c r="BA14" s="24">
        <v>8.6860550936690845E-3</v>
      </c>
      <c r="BB14" s="22" cm="1">
        <f t="array" ref="BB14:BE16">_xlfn.ANCHORARRAY(AS14)*AY14:AY16</f>
        <v>-2.4427741395772393E-2</v>
      </c>
      <c r="BC14" s="22">
        <v>8.7968435453324081E-3</v>
      </c>
      <c r="BD14" s="22">
        <v>8.3185146448174971E-3</v>
      </c>
      <c r="BE14" s="22">
        <v>-1.1078845166332305E-4</v>
      </c>
      <c r="BF14" s="24">
        <f>SUM(BB14:BE14)</f>
        <v>-7.4231716572858127E-3</v>
      </c>
      <c r="BG14" s="5" cm="1">
        <f t="array" ref="BG14:BH16">E14:F16-J14*_xlfn.ANCHORARRAY(AZ14)</f>
        <v>-5.1452261706446567</v>
      </c>
      <c r="BH14" s="5">
        <v>-4.9474065066408048</v>
      </c>
      <c r="BI14" s="5" cm="1">
        <f t="array" ref="BI14:BI16">G14:G16-J14*_xlfn.ANCHORARRAY(AI14)</f>
        <v>-6.0676962685456282</v>
      </c>
      <c r="BJ14" s="14" cm="1">
        <f t="array" ref="BJ14:BJ16">H14:H16-J14*BF14:BF16</f>
        <v>1.4204703069922802</v>
      </c>
      <c r="BK14" s="35">
        <f>I14-J14*AJ14</f>
        <v>-1.3253657073339618</v>
      </c>
      <c r="BL14" s="1"/>
    </row>
    <row r="15" spans="1:64" x14ac:dyDescent="0.2">
      <c r="A15" s="132"/>
      <c r="B15" s="2">
        <v>0</v>
      </c>
      <c r="C15" s="2">
        <v>1</v>
      </c>
      <c r="D15" s="3">
        <v>1</v>
      </c>
      <c r="E15" s="4">
        <v>-1.5402719589026779</v>
      </c>
      <c r="F15" s="4">
        <v>-0.10978514579815828</v>
      </c>
      <c r="G15" s="4">
        <v>1.1286757307494648</v>
      </c>
      <c r="H15" s="14">
        <f>BJ11</f>
        <v>-9.0233251377510953E-2</v>
      </c>
      <c r="K15" s="3">
        <v>-9.0233251377510953E-2</v>
      </c>
      <c r="L15" s="3">
        <v>-0.20001839717566922</v>
      </c>
      <c r="M15" s="3">
        <v>-1.6305052102801889</v>
      </c>
      <c r="N15" s="3">
        <v>-1.7402903560783471</v>
      </c>
      <c r="O15" s="17">
        <v>0.47745698059357428</v>
      </c>
      <c r="P15" s="17">
        <v>0.45016144908582773</v>
      </c>
      <c r="Q15" s="17">
        <v>0.16376116423386555</v>
      </c>
      <c r="R15" s="18">
        <v>0.14927605766867746</v>
      </c>
      <c r="S15" s="19">
        <v>1.3230345014588321</v>
      </c>
      <c r="T15" s="19">
        <v>0.78968612546181527</v>
      </c>
      <c r="U15" s="20">
        <v>0.23611972201142392</v>
      </c>
      <c r="V15" s="20">
        <v>0</v>
      </c>
      <c r="W15" s="1"/>
      <c r="X15" s="1"/>
      <c r="Y15" s="22">
        <v>-1.2663259081767346</v>
      </c>
      <c r="Z15" s="22">
        <v>0</v>
      </c>
      <c r="AA15" s="22">
        <f t="shared" ref="AA15:AA17" si="3">SUM(Y15:Z15)/4</f>
        <v>-0.31658147704418366</v>
      </c>
      <c r="AB15" s="22">
        <v>0.16608194871492143</v>
      </c>
      <c r="AC15" s="22">
        <v>-5.257846863454619E-2</v>
      </c>
      <c r="AD15" s="22">
        <v>2.867832436026407E-2</v>
      </c>
      <c r="AE15" s="22">
        <v>0.45016144908582773</v>
      </c>
      <c r="AF15" s="22">
        <v>0.61394840080665225</v>
      </c>
      <c r="AG15" s="1"/>
      <c r="AH15" s="22">
        <v>1.1286757307494648</v>
      </c>
      <c r="AI15" s="24">
        <v>-5.7526924054315427E-3</v>
      </c>
      <c r="AJ15" s="1"/>
      <c r="AK15" s="22">
        <v>2.8831715244830067E-2</v>
      </c>
      <c r="AL15" s="22">
        <v>-5.9344041507784238E-2</v>
      </c>
      <c r="AM15" s="22">
        <v>-6.7798228231214522E-2</v>
      </c>
      <c r="AN15" s="22">
        <v>0.1176229381422584</v>
      </c>
      <c r="AO15" s="22">
        <v>0.24949181227604153</v>
      </c>
      <c r="AP15" s="22">
        <v>0.2475161188427755</v>
      </c>
      <c r="AQ15" s="22">
        <v>0.13694344532263447</v>
      </c>
      <c r="AR15" s="22">
        <v>0.12699271627557515</v>
      </c>
      <c r="AS15" s="22">
        <v>7.1932768874594282E-3</v>
      </c>
      <c r="AT15" s="22">
        <v>-1.4688606830451326E-2</v>
      </c>
      <c r="AU15" s="22">
        <v>-9.2845229607528192E-3</v>
      </c>
      <c r="AV15" s="22">
        <v>1.4937256410999347E-2</v>
      </c>
      <c r="AW15" s="22">
        <v>0</v>
      </c>
      <c r="AX15" s="22">
        <v>1</v>
      </c>
      <c r="AY15" s="22">
        <v>1</v>
      </c>
      <c r="AZ15" s="24">
        <v>5.6527334502465276E-3</v>
      </c>
      <c r="BA15" s="24">
        <v>2.4864958054802121E-4</v>
      </c>
      <c r="BB15" s="22">
        <v>7.1932768874594282E-3</v>
      </c>
      <c r="BC15" s="22">
        <v>-1.4688606830451326E-2</v>
      </c>
      <c r="BD15" s="22">
        <v>-9.2845229607528192E-3</v>
      </c>
      <c r="BE15" s="22">
        <v>1.4937256410999347E-2</v>
      </c>
      <c r="BF15" s="24">
        <f>SUM(BB15:BE15)</f>
        <v>-1.842596492745369E-3</v>
      </c>
      <c r="BG15" s="5">
        <v>-1.5600565259785406</v>
      </c>
      <c r="BH15" s="5">
        <v>-0.11065541933007635</v>
      </c>
      <c r="BI15" s="5">
        <v>1.1488101541684752</v>
      </c>
      <c r="BJ15" s="14">
        <v>-8.3784163652902158E-2</v>
      </c>
      <c r="BK15" s="36"/>
      <c r="BL15" s="1"/>
    </row>
    <row r="16" spans="1:64" x14ac:dyDescent="0.2">
      <c r="A16" s="132"/>
      <c r="B16" s="2">
        <v>1</v>
      </c>
      <c r="C16" s="2">
        <v>0</v>
      </c>
      <c r="D16" s="3">
        <v>1</v>
      </c>
      <c r="E16" s="4">
        <v>-1.8023435648964903</v>
      </c>
      <c r="F16" s="4">
        <v>-1.9439255161746944</v>
      </c>
      <c r="G16" s="4">
        <v>3.6691605740038233</v>
      </c>
      <c r="H16" s="14">
        <f>BJ12</f>
        <v>2.4078653658186777</v>
      </c>
      <c r="K16" s="3">
        <v>2.4078653658186777</v>
      </c>
      <c r="L16" s="3">
        <v>0.46393984964398327</v>
      </c>
      <c r="M16" s="3">
        <v>0.60552180092218744</v>
      </c>
      <c r="N16" s="3">
        <v>-1.338403715252507</v>
      </c>
      <c r="O16" s="17">
        <v>0.91742511396608539</v>
      </c>
      <c r="P16" s="17">
        <v>0.61394840080665225</v>
      </c>
      <c r="Q16" s="17">
        <v>0.64691858881334285</v>
      </c>
      <c r="R16" s="18">
        <v>0.20777268956829298</v>
      </c>
      <c r="S16" s="19">
        <v>1.1511707178752015</v>
      </c>
      <c r="T16" s="19">
        <v>0.75972468837902607</v>
      </c>
      <c r="U16" s="20">
        <v>0.27479916346377464</v>
      </c>
      <c r="V16" s="20">
        <v>0</v>
      </c>
      <c r="W16" s="1"/>
      <c r="X16" s="1"/>
      <c r="Y16" s="22">
        <v>-1.3162662939566085</v>
      </c>
      <c r="Z16" s="22">
        <v>0</v>
      </c>
      <c r="AA16" s="22">
        <f t="shared" si="3"/>
        <v>-0.32906657348915214</v>
      </c>
      <c r="AB16" s="22">
        <v>0.1825430862464178</v>
      </c>
      <c r="AC16" s="22">
        <v>-6.0068827905243476E-2</v>
      </c>
      <c r="AD16" s="22">
        <v>2.3614191847549065E-2</v>
      </c>
      <c r="AE16" s="22">
        <v>0.16376116423386555</v>
      </c>
      <c r="AF16" s="22">
        <v>0.64691858881334285</v>
      </c>
      <c r="AG16" s="1"/>
      <c r="AH16" s="22">
        <v>3.6691605740038233</v>
      </c>
      <c r="AI16" s="24">
        <v>-2.6052070452420317E-2</v>
      </c>
      <c r="AJ16" s="1"/>
      <c r="AK16" s="22">
        <v>9.3727711135411632E-2</v>
      </c>
      <c r="AL16" s="22">
        <v>-0.19291884415537353</v>
      </c>
      <c r="AM16" s="22">
        <v>-0.22040217507654003</v>
      </c>
      <c r="AN16" s="22">
        <v>0.38237505731029442</v>
      </c>
      <c r="AO16" s="22">
        <v>7.5756274230400628E-2</v>
      </c>
      <c r="AP16" s="22">
        <v>0.23701576195360655</v>
      </c>
      <c r="AQ16" s="22">
        <v>0.22841492826109588</v>
      </c>
      <c r="AR16" s="22">
        <v>0.16460319903785073</v>
      </c>
      <c r="AS16" s="22">
        <v>7.1004621877620178E-3</v>
      </c>
      <c r="AT16" s="22">
        <v>-4.5724806842694934E-2</v>
      </c>
      <c r="AU16" s="22">
        <v>-5.0343147008697388E-2</v>
      </c>
      <c r="AV16" s="22">
        <v>6.2940157665555968E-2</v>
      </c>
      <c r="AW16" s="22">
        <v>1</v>
      </c>
      <c r="AX16" s="22">
        <v>0</v>
      </c>
      <c r="AY16" s="22">
        <v>1</v>
      </c>
      <c r="AZ16" s="24">
        <v>1.259701065685858E-2</v>
      </c>
      <c r="BA16" s="24">
        <v>1.7215350822861034E-2</v>
      </c>
      <c r="BB16" s="22">
        <v>7.1004621877620178E-3</v>
      </c>
      <c r="BC16" s="22">
        <v>-4.5724806842694934E-2</v>
      </c>
      <c r="BD16" s="22">
        <v>-5.0343147008697388E-2</v>
      </c>
      <c r="BE16" s="22">
        <v>6.2940157665555968E-2</v>
      </c>
      <c r="BF16" s="24">
        <f>SUM(BB16:BE16)</f>
        <v>-2.6027333998074331E-2</v>
      </c>
      <c r="BG16" s="5">
        <v>-1.8464331021954954</v>
      </c>
      <c r="BH16" s="5">
        <v>-2.0041792440547082</v>
      </c>
      <c r="BI16" s="5">
        <v>3.7603428205872946</v>
      </c>
      <c r="BJ16" s="14">
        <v>2.4989610348119378</v>
      </c>
      <c r="BK16" s="36"/>
      <c r="BL16" s="1"/>
    </row>
    <row r="17" spans="1:64" ht="16" thickBot="1" x14ac:dyDescent="0.25">
      <c r="A17" s="133"/>
      <c r="B17" s="6">
        <v>1</v>
      </c>
      <c r="C17" s="6">
        <v>1</v>
      </c>
      <c r="D17" s="7">
        <v>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37">
        <v>-0.33570606454756247</v>
      </c>
      <c r="T17" s="37">
        <v>0.41685290092719279</v>
      </c>
      <c r="U17" s="38">
        <v>0</v>
      </c>
      <c r="V17" s="38">
        <v>-0.53931581043893617</v>
      </c>
      <c r="W17" s="9"/>
      <c r="X17" s="9"/>
      <c r="Y17" s="39">
        <v>0</v>
      </c>
      <c r="Z17" s="39">
        <v>1.7148331897560343</v>
      </c>
      <c r="AA17" s="39">
        <f t="shared" si="3"/>
        <v>0.42870829743900857</v>
      </c>
      <c r="AB17" s="39">
        <v>0.24308655991577677</v>
      </c>
      <c r="AC17" s="39">
        <v>0.1042132252317982</v>
      </c>
      <c r="AD17" s="39">
        <v>1.7702983467724427E-4</v>
      </c>
      <c r="AE17" s="39">
        <v>0.14927605766867746</v>
      </c>
      <c r="AF17" s="39">
        <v>0.20777268956829298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39">
        <v>1</v>
      </c>
      <c r="AX17" s="39">
        <v>1</v>
      </c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0"/>
      <c r="BL17" s="1"/>
    </row>
    <row r="18" spans="1:64" x14ac:dyDescent="0.2">
      <c r="A18" s="131">
        <f>A14+1</f>
        <v>4</v>
      </c>
      <c r="B18" s="2">
        <v>0</v>
      </c>
      <c r="C18" s="2">
        <v>0</v>
      </c>
      <c r="D18" s="3">
        <v>0</v>
      </c>
      <c r="E18" s="5" cm="1">
        <f t="array" ref="E18:G20">BG14:BI16</f>
        <v>-5.1452261706446567</v>
      </c>
      <c r="F18" s="4">
        <v>-4.9474065066408048</v>
      </c>
      <c r="G18" s="4">
        <v>-6.0676962685456282</v>
      </c>
      <c r="H18" s="14">
        <f>BJ14</f>
        <v>1.4204703069922802</v>
      </c>
      <c r="I18" s="14">
        <f>BK14</f>
        <v>-1.3253657073339618</v>
      </c>
      <c r="J18" s="16">
        <f>J14</f>
        <v>3.5</v>
      </c>
      <c r="K18" s="3" cm="1">
        <f t="array" ref="K18:N20">MMULT(E18:F20,TRANSPOSE((B18:C21)))+H18:H20</f>
        <v>1.4204703069922802</v>
      </c>
      <c r="L18" s="3">
        <v>-3.5269361996485245</v>
      </c>
      <c r="M18" s="3">
        <v>-3.7247558636523763</v>
      </c>
      <c r="N18" s="3">
        <v>-8.6721623702931812</v>
      </c>
      <c r="O18" s="17" cm="1">
        <f t="array" ref="O18:R20">1/(1+EXP(-_xlfn.ANCHORARRAY(K18)))</f>
        <v>0.80541213511974352</v>
      </c>
      <c r="P18" s="17">
        <v>2.8555454987669558E-2</v>
      </c>
      <c r="Q18" s="17">
        <v>2.3550962643653407E-2</v>
      </c>
      <c r="R18" s="18">
        <v>1.712589800515199E-4</v>
      </c>
      <c r="S18" s="19" cm="1">
        <f t="array" ref="S18:S21">TRANSPOSE((MMULT(TRANSPOSE(G18:G20),_xlfn.ANCHORARRAY(O18)))+I18)</f>
        <v>-2.1871897436182741</v>
      </c>
      <c r="T18" s="19" cm="1">
        <f t="array" ref="T18:T21">1/(1+EXP(-_xlfn.ANCHORARRAY(S18)))</f>
        <v>0.10090676712844189</v>
      </c>
      <c r="U18" s="20" cm="1">
        <f t="array" ref="U18:U21">-D18:D21*LN(_xlfn.ANCHORARRAY(T18))</f>
        <v>0</v>
      </c>
      <c r="V18" s="20" cm="1">
        <f t="array" ref="V18:V21">(1-D18:D21)*LN(1-_xlfn.ANCHORARRAY(T18))</f>
        <v>-0.10636854257789483</v>
      </c>
      <c r="W18" s="20" cm="1">
        <f t="array" ref="W18">SUM(_xlfn.ANCHORARRAY(U18)-_xlfn.ANCHORARRAY(V18))/4</f>
        <v>0.2801577985505746</v>
      </c>
      <c r="X18" s="21" cm="1">
        <f t="array" ref="X18">SUM(_xlfn.ANCHORARRAY(S18)-_xlfn.ANCHORARRAY(S18)*D18:D21+(LN(1+EXP(-_xlfn.ANCHORARRAY(S18)))))/4</f>
        <v>0.28015779855057465</v>
      </c>
      <c r="Y18" s="22" cm="1">
        <f t="array" ref="Y18:Y21">-D18:D21/_xlfn.ANCHORARRAY(T18)</f>
        <v>0</v>
      </c>
      <c r="Z18" s="22" cm="1">
        <f t="array" ref="Z18:Z21">(1-D18:D21)/(1-_xlfn.ANCHORARRAY(T18))</f>
        <v>1.1122317057221776</v>
      </c>
      <c r="AA18" s="22">
        <f>SUM(Y18:Z18)/4</f>
        <v>0.27805792643054439</v>
      </c>
      <c r="AB18" s="22" cm="1">
        <f t="array" ref="AB18:AB21">_xlfn.ANCHORARRAY(T18)*(1-_xlfn.ANCHORARRAY(T18))</f>
        <v>9.0724591476128283E-2</v>
      </c>
      <c r="AC18" s="22" cm="1">
        <f t="array" ref="AC18:AC21">AA18:AA21*_xlfn.ANCHORARRAY(AB18)</f>
        <v>2.5226691782110473E-2</v>
      </c>
      <c r="AD18" s="22" cm="1">
        <f t="array" ref="AD18:AF21">TRANSPOSE(_xlfn.ANCHORARRAY(O18))</f>
        <v>0.80541213511974352</v>
      </c>
      <c r="AE18" s="22">
        <v>0.479066203552028</v>
      </c>
      <c r="AF18" s="22">
        <v>0.92406895255388188</v>
      </c>
      <c r="AG18" s="23">
        <v>1</v>
      </c>
      <c r="AH18" s="22" cm="1">
        <f t="array" ref="AH18:AH20">G18:G20</f>
        <v>-6.0676962685456282</v>
      </c>
      <c r="AI18" s="24" cm="1">
        <f t="array" ref="AI18:AI20">TRANSPOSE(MMULT(TRANSPOSE(_xlfn.ANCHORARRAY(AC18)),_xlfn.ANCHORARRAY(AD18)))</f>
        <v>1.7499878594979229E-2</v>
      </c>
      <c r="AJ18" s="25" cm="1">
        <f t="array" ref="AJ18">SUM(_xlfn.ANCHORARRAY(AC18)*AG18)</f>
        <v>1.7017520097641778E-2</v>
      </c>
      <c r="AK18" s="22" cm="1">
        <f t="array" ref="AK18:AN20">MMULT(_xlfn.ANCHORARRAY(AH18),TRANSPOSE(_xlfn.ANCHORARRAY(AC18)))</f>
        <v>-0.15306790359406239</v>
      </c>
      <c r="AL18" s="22">
        <v>0.31076691581219534</v>
      </c>
      <c r="AM18" s="22">
        <v>0.35369992404977624</v>
      </c>
      <c r="AN18" s="22">
        <v>-0.61465607946427048</v>
      </c>
      <c r="AO18" s="22" cm="1">
        <f t="array" ref="AO18:AR20">_xlfn.ANCHORARRAY(O18)*(1-_xlfn.ANCHORARRAY(O18))</f>
        <v>0.15672342772159953</v>
      </c>
      <c r="AP18" s="22">
        <v>2.7740040978116737E-2</v>
      </c>
      <c r="AQ18" s="22">
        <v>2.2996314802210649E-2</v>
      </c>
      <c r="AR18" s="22">
        <v>1.7122965041327162E-4</v>
      </c>
      <c r="AS18" s="22" cm="1">
        <f t="array" ref="AS18:AV20">_xlfn.ANCHORARRAY(AK18)*_xlfn.ANCHORARRAY(AO18)</f>
        <v>-2.3989326525420802E-2</v>
      </c>
      <c r="AT18" s="22">
        <v>8.6206869792732534E-3</v>
      </c>
      <c r="AU18" s="22">
        <v>8.1337947989666513E-3</v>
      </c>
      <c r="AV18" s="22">
        <v>-1.0524734561105913E-4</v>
      </c>
      <c r="AW18" s="22" cm="1">
        <f t="array" ref="AW18:AX21">B18:C21</f>
        <v>0</v>
      </c>
      <c r="AX18" s="22">
        <v>0</v>
      </c>
      <c r="AY18" s="22">
        <v>1</v>
      </c>
      <c r="AZ18" s="24" cm="1">
        <f t="array" ref="AZ18:BA20">MMULT(_xlfn.ANCHORARRAY(AS18),_xlfn.ANCHORARRAY( AW18))</f>
        <v>8.0285474533555914E-3</v>
      </c>
      <c r="BA18" s="24">
        <v>8.5154396336621935E-3</v>
      </c>
      <c r="BB18" s="22" cm="1">
        <f t="array" ref="BB18:BE20">_xlfn.ANCHORARRAY(AS18)*AY18:AY20</f>
        <v>-2.3989326525420802E-2</v>
      </c>
      <c r="BC18" s="22">
        <v>8.6206869792732534E-3</v>
      </c>
      <c r="BD18" s="22">
        <v>8.1337947989666513E-3</v>
      </c>
      <c r="BE18" s="22">
        <v>-1.0524734561105913E-4</v>
      </c>
      <c r="BF18" s="24">
        <f>SUM(BB18:BE18)</f>
        <v>-7.3400920927919567E-3</v>
      </c>
      <c r="BG18" s="5" cm="1">
        <f t="array" ref="BG18:BH20">E18:F20-J18*_xlfn.ANCHORARRAY(AZ18)</f>
        <v>-5.173326086731401</v>
      </c>
      <c r="BH18" s="5">
        <v>-4.9772105453586226</v>
      </c>
      <c r="BI18" s="5" cm="1">
        <f t="array" ref="BI18:BI20">G18:G20-J18*_xlfn.ANCHORARRAY(AI18)</f>
        <v>-6.1289458436280553</v>
      </c>
      <c r="BJ18" s="14" cm="1">
        <f t="array" ref="BJ18:BJ20">H18:H20-J18*BF18:BF20</f>
        <v>1.4461606293170519</v>
      </c>
      <c r="BK18" s="35">
        <f>I18-J18*AJ18</f>
        <v>-1.384927027675708</v>
      </c>
      <c r="BL18" s="1"/>
    </row>
    <row r="19" spans="1:64" x14ac:dyDescent="0.2">
      <c r="A19" s="132"/>
      <c r="B19" s="2">
        <v>0</v>
      </c>
      <c r="C19" s="2">
        <v>1</v>
      </c>
      <c r="D19" s="3">
        <v>1</v>
      </c>
      <c r="E19" s="4">
        <v>-1.5600565259785406</v>
      </c>
      <c r="F19" s="4">
        <v>-0.11065541933007635</v>
      </c>
      <c r="G19" s="4">
        <v>1.1488101541684752</v>
      </c>
      <c r="H19" s="14">
        <f>BJ15</f>
        <v>-8.3784163652902158E-2</v>
      </c>
      <c r="K19" s="3">
        <v>-8.3784163652902158E-2</v>
      </c>
      <c r="L19" s="3">
        <v>-0.1944395829829785</v>
      </c>
      <c r="M19" s="3">
        <v>-1.6438406896314428</v>
      </c>
      <c r="N19" s="3">
        <v>-1.7544961089615192</v>
      </c>
      <c r="O19" s="17">
        <v>0.479066203552028</v>
      </c>
      <c r="P19" s="17">
        <v>0.45154267597654868</v>
      </c>
      <c r="Q19" s="17">
        <v>0.16194313655412518</v>
      </c>
      <c r="R19" s="18">
        <v>0.14748100420121049</v>
      </c>
      <c r="S19" s="19">
        <v>1.35615151234841</v>
      </c>
      <c r="T19" s="19">
        <v>0.79513350566132845</v>
      </c>
      <c r="U19" s="20">
        <v>0.22924524677727642</v>
      </c>
      <c r="V19" s="20">
        <v>0</v>
      </c>
      <c r="W19" s="1"/>
      <c r="X19" s="1"/>
      <c r="Y19" s="22">
        <v>-1.2576504359079674</v>
      </c>
      <c r="Z19" s="22">
        <v>0</v>
      </c>
      <c r="AA19" s="22">
        <f t="shared" ref="AA19:AA21" si="4">SUM(Y19:Z19)/4</f>
        <v>-0.31441260897699186</v>
      </c>
      <c r="AB19" s="22">
        <v>0.1628962138360546</v>
      </c>
      <c r="AC19" s="22">
        <v>-5.1216623584667886E-2</v>
      </c>
      <c r="AD19" s="22">
        <v>2.8555454987669558E-2</v>
      </c>
      <c r="AE19" s="22">
        <v>0.45154267597654868</v>
      </c>
      <c r="AF19" s="22">
        <v>0.62123225131653448</v>
      </c>
      <c r="AG19" s="1"/>
      <c r="AH19" s="22">
        <v>1.1488101541684752</v>
      </c>
      <c r="AI19" s="24">
        <v>-5.541484458682135E-3</v>
      </c>
      <c r="AJ19" s="1"/>
      <c r="AK19" s="22">
        <v>2.8980679675366938E-2</v>
      </c>
      <c r="AL19" s="22">
        <v>-5.8838177236291075E-2</v>
      </c>
      <c r="AM19" s="22">
        <v>-6.6966777223737992E-2</v>
      </c>
      <c r="AN19" s="22">
        <v>0.11637417467159911</v>
      </c>
      <c r="AO19" s="22">
        <v>0.24956177616627487</v>
      </c>
      <c r="AP19" s="22">
        <v>0.24765188774848626</v>
      </c>
      <c r="AQ19" s="22">
        <v>0.13571755707713715</v>
      </c>
      <c r="AR19" s="22">
        <v>0.12573035760101303</v>
      </c>
      <c r="AS19" s="22">
        <v>7.2324698942904352E-3</v>
      </c>
      <c r="AT19" s="22">
        <v>-1.4571385664247496E-2</v>
      </c>
      <c r="AU19" s="22">
        <v>-9.0885674101345883E-3</v>
      </c>
      <c r="AV19" s="22">
        <v>1.4631766596982908E-2</v>
      </c>
      <c r="AW19" s="22">
        <v>0</v>
      </c>
      <c r="AX19" s="22">
        <v>1</v>
      </c>
      <c r="AY19" s="22">
        <v>1</v>
      </c>
      <c r="AZ19" s="24">
        <v>5.5431991868483202E-3</v>
      </c>
      <c r="BA19" s="24">
        <v>6.038093273541198E-5</v>
      </c>
      <c r="BB19" s="22">
        <v>7.2324698942904352E-3</v>
      </c>
      <c r="BC19" s="22">
        <v>-1.4571385664247496E-2</v>
      </c>
      <c r="BD19" s="22">
        <v>-9.0885674101345883E-3</v>
      </c>
      <c r="BE19" s="22">
        <v>1.4631766596982908E-2</v>
      </c>
      <c r="BF19" s="24">
        <f>SUM(BB19:BE19)</f>
        <v>-1.7957165831087411E-3</v>
      </c>
      <c r="BG19" s="5">
        <v>-1.5794577231325098</v>
      </c>
      <c r="BH19" s="5">
        <v>-0.11086675259465029</v>
      </c>
      <c r="BI19" s="5">
        <v>1.1682053497738627</v>
      </c>
      <c r="BJ19" s="14">
        <v>-7.7499155612021559E-2</v>
      </c>
      <c r="BK19" s="36"/>
      <c r="BL19" s="1"/>
    </row>
    <row r="20" spans="1:64" x14ac:dyDescent="0.2">
      <c r="A20" s="132"/>
      <c r="B20" s="2">
        <v>1</v>
      </c>
      <c r="C20" s="2">
        <v>0</v>
      </c>
      <c r="D20" s="3">
        <v>1</v>
      </c>
      <c r="E20" s="4">
        <v>-1.8464331021954954</v>
      </c>
      <c r="F20" s="4">
        <v>-2.0041792440547082</v>
      </c>
      <c r="G20" s="4">
        <v>3.7603428205872946</v>
      </c>
      <c r="H20" s="14">
        <f>BJ16</f>
        <v>2.4989610348119378</v>
      </c>
      <c r="K20" s="3">
        <v>2.4989610348119378</v>
      </c>
      <c r="L20" s="3">
        <v>0.49478179075722961</v>
      </c>
      <c r="M20" s="3">
        <v>0.65252793261644237</v>
      </c>
      <c r="N20" s="3">
        <v>-1.3516513114382658</v>
      </c>
      <c r="O20" s="17">
        <v>0.92406895255388188</v>
      </c>
      <c r="P20" s="17">
        <v>0.62123225131653448</v>
      </c>
      <c r="Q20" s="17">
        <v>0.65757990019154833</v>
      </c>
      <c r="R20" s="18">
        <v>0.2056005337114192</v>
      </c>
      <c r="S20" s="19">
        <v>1.1905019808315545</v>
      </c>
      <c r="T20" s="19">
        <v>0.76683083107945027</v>
      </c>
      <c r="U20" s="20">
        <v>0.26548906116009052</v>
      </c>
      <c r="V20" s="20">
        <v>0</v>
      </c>
      <c r="W20" s="1"/>
      <c r="X20" s="1"/>
      <c r="Y20" s="22">
        <v>-1.304068589146739</v>
      </c>
      <c r="Z20" s="22">
        <v>0</v>
      </c>
      <c r="AA20" s="22">
        <f t="shared" si="4"/>
        <v>-0.32601714728668474</v>
      </c>
      <c r="AB20" s="22">
        <v>0.17880130758544988</v>
      </c>
      <c r="AC20" s="22">
        <v>-5.8292292230137432E-2</v>
      </c>
      <c r="AD20" s="22">
        <v>2.3550962643653407E-2</v>
      </c>
      <c r="AE20" s="22">
        <v>0.16194313655412518</v>
      </c>
      <c r="AF20" s="22">
        <v>0.65757990019154833</v>
      </c>
      <c r="AG20" s="1"/>
      <c r="AH20" s="22">
        <v>3.7603428205872946</v>
      </c>
      <c r="AI20" s="24">
        <v>-2.6010773971443236E-2</v>
      </c>
      <c r="AJ20" s="1"/>
      <c r="AK20" s="22">
        <v>9.4861009330027626E-2</v>
      </c>
      <c r="AL20" s="22">
        <v>-0.19259206279132779</v>
      </c>
      <c r="AM20" s="22">
        <v>-0.21919900258317382</v>
      </c>
      <c r="AN20" s="22">
        <v>0.3809217655678413</v>
      </c>
      <c r="AO20" s="22">
        <v>7.016552347985347E-2</v>
      </c>
      <c r="AP20" s="22">
        <v>0.23530274124072462</v>
      </c>
      <c r="AQ20" s="22">
        <v>0.22516857505562166</v>
      </c>
      <c r="AR20" s="22">
        <v>0.16332895424899879</v>
      </c>
      <c r="AS20" s="22">
        <v>6.6559723774686523E-3</v>
      </c>
      <c r="AT20" s="22">
        <v>-4.5317440316005188E-2</v>
      </c>
      <c r="AU20" s="22">
        <v>-4.9356727065266781E-2</v>
      </c>
      <c r="AV20" s="22">
        <v>6.2215553620877793E-2</v>
      </c>
      <c r="AW20" s="22">
        <v>1</v>
      </c>
      <c r="AX20" s="22">
        <v>0</v>
      </c>
      <c r="AY20" s="22">
        <v>1</v>
      </c>
      <c r="AZ20" s="24">
        <v>1.2858826555611012E-2</v>
      </c>
      <c r="BA20" s="24">
        <v>1.6898113304872606E-2</v>
      </c>
      <c r="BB20" s="22">
        <v>6.6559723774686523E-3</v>
      </c>
      <c r="BC20" s="22">
        <v>-4.5317440316005188E-2</v>
      </c>
      <c r="BD20" s="22">
        <v>-4.9356727065266781E-2</v>
      </c>
      <c r="BE20" s="22">
        <v>6.2215553620877793E-2</v>
      </c>
      <c r="BF20" s="24">
        <f>SUM(BB20:BE20)</f>
        <v>-2.5802641382925519E-2</v>
      </c>
      <c r="BG20" s="5">
        <v>-1.891438995140134</v>
      </c>
      <c r="BH20" s="5">
        <v>-2.0633226406217622</v>
      </c>
      <c r="BI20" s="5">
        <v>3.8513805294873458</v>
      </c>
      <c r="BJ20" s="14">
        <v>2.5892702796521769</v>
      </c>
      <c r="BK20" s="36"/>
      <c r="BL20" s="1"/>
    </row>
    <row r="21" spans="1:64" ht="16" thickBot="1" x14ac:dyDescent="0.25">
      <c r="A21" s="133"/>
      <c r="B21" s="6">
        <v>1</v>
      </c>
      <c r="C21" s="6">
        <v>1</v>
      </c>
      <c r="D21" s="7">
        <v>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37">
        <v>-0.38384868878420986</v>
      </c>
      <c r="T21" s="37">
        <v>0.40519897652134651</v>
      </c>
      <c r="U21" s="38">
        <v>0</v>
      </c>
      <c r="V21" s="38">
        <v>-0.5195283436870366</v>
      </c>
      <c r="W21" s="9"/>
      <c r="X21" s="9"/>
      <c r="Y21" s="39">
        <v>0</v>
      </c>
      <c r="Z21" s="39">
        <v>1.6812344978015803</v>
      </c>
      <c r="AA21" s="39">
        <f t="shared" si="4"/>
        <v>0.42030862445039507</v>
      </c>
      <c r="AB21" s="39">
        <v>0.24101276594739979</v>
      </c>
      <c r="AC21" s="39">
        <v>0.10129974413033663</v>
      </c>
      <c r="AD21" s="39">
        <v>1.712589800515199E-4</v>
      </c>
      <c r="AE21" s="39">
        <v>0.14748100420121049</v>
      </c>
      <c r="AF21" s="39">
        <v>0.2056005337114192</v>
      </c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39">
        <v>1</v>
      </c>
      <c r="AX21" s="39">
        <v>1</v>
      </c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10"/>
      <c r="BL21" s="1"/>
    </row>
    <row r="22" spans="1:64" x14ac:dyDescent="0.2">
      <c r="A22" s="131">
        <f>A18+1</f>
        <v>5</v>
      </c>
      <c r="B22" s="2">
        <v>0</v>
      </c>
      <c r="C22" s="2">
        <v>0</v>
      </c>
      <c r="D22" s="3">
        <v>0</v>
      </c>
      <c r="E22" s="5" cm="1">
        <f t="array" ref="E22:G24">BG18:BI20</f>
        <v>-5.173326086731401</v>
      </c>
      <c r="F22" s="4">
        <v>-4.9772105453586226</v>
      </c>
      <c r="G22" s="4">
        <v>-6.1289458436280553</v>
      </c>
      <c r="H22" s="14">
        <f>BJ18</f>
        <v>1.4461606293170519</v>
      </c>
      <c r="I22" s="14">
        <f>BK18</f>
        <v>-1.384927027675708</v>
      </c>
      <c r="J22" s="16">
        <f>J18</f>
        <v>3.5</v>
      </c>
      <c r="K22" s="3" cm="1">
        <f t="array" ref="K22:N24">MMULT(E22:F24,TRANSPOSE((B22:C25)))+H22:H24</f>
        <v>1.4461606293170519</v>
      </c>
      <c r="L22" s="3">
        <v>-3.5310499160415709</v>
      </c>
      <c r="M22" s="3">
        <v>-3.7271654574143493</v>
      </c>
      <c r="N22" s="3">
        <v>-8.7043760027729711</v>
      </c>
      <c r="O22" s="17" cm="1">
        <f t="array" ref="O22:R24">1/(1+EXP(-_xlfn.ANCHORARRAY(K22)))</f>
        <v>0.80940684773022642</v>
      </c>
      <c r="P22" s="17">
        <v>2.8441561371014085E-2</v>
      </c>
      <c r="Q22" s="17">
        <v>2.3495614436171271E-2</v>
      </c>
      <c r="R22" s="18">
        <v>1.6583091924708826E-4</v>
      </c>
      <c r="S22" s="19" cm="1">
        <f t="array" ref="S22:S25">TRANSPOSE((MMULT(TRANSPOSE(G22:G24),_xlfn.ANCHORARRAY(O22)))+I22)</f>
        <v>-2.2018272189882229</v>
      </c>
      <c r="T22" s="19" cm="1">
        <f t="array" ref="T22:T25">1/(1+EXP(-_xlfn.ANCHORARRAY(S22)))</f>
        <v>9.9586524213603325E-2</v>
      </c>
      <c r="U22" s="20" cm="1">
        <f t="array" ref="U22:U25">-D22:D25*LN(_xlfn.ANCHORARRAY(T22))</f>
        <v>0</v>
      </c>
      <c r="V22" s="20" cm="1">
        <f t="array" ref="V22:V25">(1-D22:D25)*LN(1-_xlfn.ANCHORARRAY(T22))</f>
        <v>-0.10490120361731273</v>
      </c>
      <c r="W22" s="20" cm="1">
        <f t="array" ref="W22">SUM(_xlfn.ANCHORARRAY(U22)-_xlfn.ANCHORARRAY(V22))/4</f>
        <v>0.2709380773203226</v>
      </c>
      <c r="X22" s="21" cm="1">
        <f t="array" ref="X22">SUM(_xlfn.ANCHORARRAY(S22)-_xlfn.ANCHORARRAY(S22)*D22:D25+(LN(1+EXP(-_xlfn.ANCHORARRAY(S22)))))/4</f>
        <v>0.2709380773203226</v>
      </c>
      <c r="Y22" s="22" cm="1">
        <f t="array" ref="Y22:Y25">-D22:D25/_xlfn.ANCHORARRAY(T22)</f>
        <v>0</v>
      </c>
      <c r="Z22" s="22" cm="1">
        <f t="array" ref="Z22:Z25">(1-D22:D25)/(1-_xlfn.ANCHORARRAY(T22))</f>
        <v>1.1106008815856818</v>
      </c>
      <c r="AA22" s="22">
        <f>SUM(Y22:Z22)/4</f>
        <v>0.27765022039642046</v>
      </c>
      <c r="AB22" s="22" cm="1">
        <f t="array" ref="AB22:AB25">_xlfn.ANCHORARRAY(T22)*(1-_xlfn.ANCHORARRAY(T22))</f>
        <v>8.9669048408656721E-2</v>
      </c>
      <c r="AC22" s="22" cm="1">
        <f t="array" ref="AC22:AC25">AA22:AA25*_xlfn.ANCHORARRAY(AB22)</f>
        <v>2.4896631053400835E-2</v>
      </c>
      <c r="AD22" s="22" cm="1">
        <f t="array" ref="AD22:AF25">TRANSPOSE(_xlfn.ANCHORARRAY(O22))</f>
        <v>0.80940684773022642</v>
      </c>
      <c r="AE22" s="22">
        <v>0.48063490255040775</v>
      </c>
      <c r="AF22" s="22">
        <v>0.93016783255046787</v>
      </c>
      <c r="AG22" s="23">
        <v>1</v>
      </c>
      <c r="AH22" s="22" cm="1">
        <f t="array" ref="AH22:AH24">G22:G24</f>
        <v>-6.1289458436280553</v>
      </c>
      <c r="AI22" s="24" cm="1">
        <f t="array" ref="AI22:AI24">TRANSPOSE(MMULT(TRANSPOSE(_xlfn.ANCHORARRAY(AC22)),_xlfn.ANCHORARRAY(AD22)))</f>
        <v>1.7421998918459341E-2</v>
      </c>
      <c r="AJ22" s="25" cm="1">
        <f t="array" ref="AJ22">SUM(_xlfn.ANCHORARRAY(AC22)*AG22)</f>
        <v>1.6905890888581548E-2</v>
      </c>
      <c r="AK22" s="22" cm="1">
        <f t="array" ref="AK22:AN24">MMULT(_xlfn.ANCHORARRAY(AH22),TRANSPOSE(_xlfn.ANCHORARRAY(AC22)))</f>
        <v>-0.15259010341508222</v>
      </c>
      <c r="AL22" s="22">
        <v>0.30535754306278379</v>
      </c>
      <c r="AM22" s="22">
        <v>0.34662377461601424</v>
      </c>
      <c r="AN22" s="22">
        <v>-0.60300650395811706</v>
      </c>
      <c r="AO22" s="22" cm="1">
        <f t="array" ref="AO22:AR24">_xlfn.ANCHORARRAY(O22)*(1-_xlfn.ANCHORARRAY(O22))</f>
        <v>0.15426740257764449</v>
      </c>
      <c r="AP22" s="22">
        <v>2.7632638957792926E-2</v>
      </c>
      <c r="AQ22" s="22">
        <v>2.2943570538438051E-2</v>
      </c>
      <c r="AR22" s="22">
        <v>1.6580341935330993E-4</v>
      </c>
      <c r="AS22" s="22" cm="1">
        <f t="array" ref="AS22:AV24">_xlfn.ANCHORARRAY(AK22)*_xlfn.ANCHORARRAY(AO22)</f>
        <v>-2.3539678912898893E-2</v>
      </c>
      <c r="AT22" s="22">
        <v>8.4378347404926099E-3</v>
      </c>
      <c r="AU22" s="22">
        <v>7.9527870232021756E-3</v>
      </c>
      <c r="AV22" s="22">
        <v>-9.9980540248541028E-5</v>
      </c>
      <c r="AW22" s="22" cm="1">
        <f t="array" ref="AW22:AX25">B22:C25</f>
        <v>0</v>
      </c>
      <c r="AX22" s="22">
        <v>0</v>
      </c>
      <c r="AY22" s="22">
        <v>1</v>
      </c>
      <c r="AZ22" s="24" cm="1">
        <f t="array" ref="AZ22:BA24">MMULT(_xlfn.ANCHORARRAY(AS22),_xlfn.ANCHORARRAY( AW22))</f>
        <v>7.8528064829536341E-3</v>
      </c>
      <c r="BA22" s="24">
        <v>8.3378542002440683E-3</v>
      </c>
      <c r="BB22" s="22" cm="1">
        <f t="array" ref="BB22:BE24">_xlfn.ANCHORARRAY(AS22)*AY22:AY24</f>
        <v>-2.3539678912898893E-2</v>
      </c>
      <c r="BC22" s="22">
        <v>8.4378347404926099E-3</v>
      </c>
      <c r="BD22" s="22">
        <v>7.9527870232021756E-3</v>
      </c>
      <c r="BE22" s="22">
        <v>-9.9980540248541028E-5</v>
      </c>
      <c r="BF22" s="24">
        <f>SUM(BB22:BE22)</f>
        <v>-7.2490376894526485E-3</v>
      </c>
      <c r="BG22" s="5" cm="1">
        <f t="array" ref="BG22:BH24">E22:F24-J22*_xlfn.ANCHORARRAY(AZ22)</f>
        <v>-5.2008109094217385</v>
      </c>
      <c r="BH22" s="5">
        <v>-5.0063930350594772</v>
      </c>
      <c r="BI22" s="5" cm="1">
        <f t="array" ref="BI22:BI24">G22:G24-J22*_xlfn.ANCHORARRAY(AI22)</f>
        <v>-6.1899228398426631</v>
      </c>
      <c r="BJ22" s="14" cm="1">
        <f t="array" ref="BJ22:BJ24">H22:H24-J22*BF22:BF24</f>
        <v>1.4715322612301363</v>
      </c>
      <c r="BK22" s="35">
        <f>I22-J22*AJ22</f>
        <v>-1.4440976457857433</v>
      </c>
      <c r="BL22" s="1"/>
    </row>
    <row r="23" spans="1:64" x14ac:dyDescent="0.2">
      <c r="A23" s="132"/>
      <c r="B23" s="2">
        <v>0</v>
      </c>
      <c r="C23" s="2">
        <v>1</v>
      </c>
      <c r="D23" s="3">
        <v>1</v>
      </c>
      <c r="E23" s="4">
        <v>-1.5794577231325098</v>
      </c>
      <c r="F23" s="4">
        <v>-0.11086675259465029</v>
      </c>
      <c r="G23" s="4">
        <v>1.1682053497738627</v>
      </c>
      <c r="H23" s="14">
        <f>BJ19</f>
        <v>-7.7499155612021559E-2</v>
      </c>
      <c r="K23" s="3">
        <v>-7.7499155612021559E-2</v>
      </c>
      <c r="L23" s="3">
        <v>-0.18836590820667184</v>
      </c>
      <c r="M23" s="3">
        <v>-1.6569568787445312</v>
      </c>
      <c r="N23" s="3">
        <v>-1.7678236313391815</v>
      </c>
      <c r="O23" s="17">
        <v>0.48063490255040775</v>
      </c>
      <c r="P23" s="17">
        <v>0.45304727119863558</v>
      </c>
      <c r="Q23" s="17">
        <v>0.16017092284332879</v>
      </c>
      <c r="R23" s="18">
        <v>0.14581319046399208</v>
      </c>
      <c r="S23" s="19">
        <v>1.3907453960083223</v>
      </c>
      <c r="T23" s="19">
        <v>0.80071121471549755</v>
      </c>
      <c r="U23" s="20">
        <v>0.22225492786263365</v>
      </c>
      <c r="V23" s="20">
        <v>0</v>
      </c>
      <c r="W23" s="1"/>
      <c r="X23" s="1"/>
      <c r="Y23" s="22">
        <v>-1.2488897140716484</v>
      </c>
      <c r="Z23" s="22">
        <v>0</v>
      </c>
      <c r="AA23" s="22">
        <f t="shared" ref="AA23:AA25" si="5">SUM(Y23:Z23)/4</f>
        <v>-0.3122224285179121</v>
      </c>
      <c r="AB23" s="22">
        <v>0.15957276534432993</v>
      </c>
      <c r="AC23" s="22">
        <v>-4.9822196321125611E-2</v>
      </c>
      <c r="AD23" s="22">
        <v>2.8441561371014085E-2</v>
      </c>
      <c r="AE23" s="22">
        <v>0.45304727119863558</v>
      </c>
      <c r="AF23" s="22">
        <v>0.62853746821084056</v>
      </c>
      <c r="AG23" s="1"/>
      <c r="AH23" s="22">
        <v>1.1682053497738627</v>
      </c>
      <c r="AI23" s="24">
        <v>-5.3180466295602493E-3</v>
      </c>
      <c r="AJ23" s="1"/>
      <c r="AK23" s="22">
        <v>2.9084377587928933E-2</v>
      </c>
      <c r="AL23" s="22">
        <v>-5.8202556279822598E-2</v>
      </c>
      <c r="AM23" s="22">
        <v>-6.6068090369279367E-2</v>
      </c>
      <c r="AN23" s="22">
        <v>0.11493582123990718</v>
      </c>
      <c r="AO23" s="22">
        <v>0.24962499300076779</v>
      </c>
      <c r="AP23" s="22">
        <v>0.24779544125810554</v>
      </c>
      <c r="AQ23" s="22">
        <v>0.1345161983188452</v>
      </c>
      <c r="AR23" s="22">
        <v>0.12455170395070364</v>
      </c>
      <c r="AS23" s="22">
        <v>7.2601875518184473E-3</v>
      </c>
      <c r="AT23" s="22">
        <v>-1.4422328115708363E-2</v>
      </c>
      <c r="AU23" s="22">
        <v>-8.8872283466613702E-3</v>
      </c>
      <c r="AV23" s="22">
        <v>1.4315452380403914E-2</v>
      </c>
      <c r="AW23" s="22">
        <v>0</v>
      </c>
      <c r="AX23" s="22">
        <v>1</v>
      </c>
      <c r="AY23" s="22">
        <v>1</v>
      </c>
      <c r="AZ23" s="24">
        <v>5.4282240337425441E-3</v>
      </c>
      <c r="BA23" s="24">
        <v>-1.068757353044486E-4</v>
      </c>
      <c r="BB23" s="22">
        <v>7.2601875518184473E-3</v>
      </c>
      <c r="BC23" s="22">
        <v>-1.4422328115708363E-2</v>
      </c>
      <c r="BD23" s="22">
        <v>-8.8872283466613702E-3</v>
      </c>
      <c r="BE23" s="22">
        <v>1.4315452380403914E-2</v>
      </c>
      <c r="BF23" s="24">
        <f>SUM(BB23:BE23)</f>
        <v>-1.7339165301473707E-3</v>
      </c>
      <c r="BG23" s="5">
        <v>-1.5984565072506087</v>
      </c>
      <c r="BH23" s="5">
        <v>-0.11049268752108471</v>
      </c>
      <c r="BI23" s="5">
        <v>1.1868185129773237</v>
      </c>
      <c r="BJ23" s="14">
        <v>-7.1430447756505755E-2</v>
      </c>
      <c r="BK23" s="36"/>
      <c r="BL23" s="1"/>
    </row>
    <row r="24" spans="1:64" x14ac:dyDescent="0.2">
      <c r="A24" s="132"/>
      <c r="B24" s="2">
        <v>1</v>
      </c>
      <c r="C24" s="2">
        <v>0</v>
      </c>
      <c r="D24" s="3">
        <v>1</v>
      </c>
      <c r="E24" s="4">
        <v>-1.891438995140134</v>
      </c>
      <c r="F24" s="4">
        <v>-2.0633226406217622</v>
      </c>
      <c r="G24" s="4">
        <v>3.8513805294873458</v>
      </c>
      <c r="H24" s="14">
        <f>BJ20</f>
        <v>2.5892702796521769</v>
      </c>
      <c r="K24" s="3">
        <v>2.5892702796521769</v>
      </c>
      <c r="L24" s="3">
        <v>0.52594763903041475</v>
      </c>
      <c r="M24" s="3">
        <v>0.6978312845120429</v>
      </c>
      <c r="N24" s="3">
        <v>-1.3654913561097191</v>
      </c>
      <c r="O24" s="17">
        <v>0.93016783255046787</v>
      </c>
      <c r="P24" s="17">
        <v>0.62853746821084056</v>
      </c>
      <c r="Q24" s="17">
        <v>0.66770676476636781</v>
      </c>
      <c r="R24" s="18">
        <v>0.20334926243247972</v>
      </c>
      <c r="S24" s="19">
        <v>1.229774986054202</v>
      </c>
      <c r="T24" s="19">
        <v>0.77377918913975663</v>
      </c>
      <c r="U24" s="20">
        <v>0.25646873144316801</v>
      </c>
      <c r="V24" s="20">
        <v>0</v>
      </c>
      <c r="W24" s="1"/>
      <c r="X24" s="1"/>
      <c r="Y24" s="22">
        <v>-1.2923583549872188</v>
      </c>
      <c r="Z24" s="22">
        <v>0</v>
      </c>
      <c r="AA24" s="22">
        <f t="shared" si="5"/>
        <v>-0.32308958874680471</v>
      </c>
      <c r="AB24" s="22">
        <v>0.17504495559397737</v>
      </c>
      <c r="AC24" s="22">
        <v>-5.6555202715060843E-2</v>
      </c>
      <c r="AD24" s="22">
        <v>2.3495614436171271E-2</v>
      </c>
      <c r="AE24" s="22">
        <v>0.16017092284332879</v>
      </c>
      <c r="AF24" s="22">
        <v>0.66770676476636781</v>
      </c>
      <c r="AG24" s="1"/>
      <c r="AH24" s="22">
        <v>3.8513805294873458</v>
      </c>
      <c r="AI24" s="24">
        <v>-2.59125087125241E-2</v>
      </c>
      <c r="AJ24" s="1"/>
      <c r="AK24" s="22">
        <v>9.5886400088897997E-2</v>
      </c>
      <c r="AL24" s="22">
        <v>-0.19188423684747924</v>
      </c>
      <c r="AM24" s="22">
        <v>-0.2178156065779952</v>
      </c>
      <c r="AN24" s="22">
        <v>0.37892446233849691</v>
      </c>
      <c r="AO24" s="22">
        <v>6.495563583883264E-2</v>
      </c>
      <c r="AP24" s="22">
        <v>0.23347811926594716</v>
      </c>
      <c r="AQ24" s="22">
        <v>0.22187444105159818</v>
      </c>
      <c r="AR24" s="22">
        <v>0.16199833990064622</v>
      </c>
      <c r="AS24" s="22">
        <v>6.2283620860710681E-3</v>
      </c>
      <c r="AT24" s="22">
        <v>-4.4800770735931014E-2</v>
      </c>
      <c r="AU24" s="22">
        <v>-4.8327715961807495E-2</v>
      </c>
      <c r="AV24" s="22">
        <v>6.1385133846581438E-2</v>
      </c>
      <c r="AW24" s="22">
        <v>1</v>
      </c>
      <c r="AX24" s="22">
        <v>0</v>
      </c>
      <c r="AY24" s="22">
        <v>1</v>
      </c>
      <c r="AZ24" s="24">
        <v>1.3057417884773943E-2</v>
      </c>
      <c r="BA24" s="24">
        <v>1.6584363110650424E-2</v>
      </c>
      <c r="BB24" s="22">
        <v>6.2283620860710681E-3</v>
      </c>
      <c r="BC24" s="22">
        <v>-4.4800770735931014E-2</v>
      </c>
      <c r="BD24" s="22">
        <v>-4.8327715961807495E-2</v>
      </c>
      <c r="BE24" s="22">
        <v>6.1385133846581438E-2</v>
      </c>
      <c r="BF24" s="24">
        <f>SUM(BB24:BE24)</f>
        <v>-2.5514990765085996E-2</v>
      </c>
      <c r="BG24" s="5">
        <v>-1.9371399577368429</v>
      </c>
      <c r="BH24" s="5">
        <v>-2.1213679115090387</v>
      </c>
      <c r="BI24" s="5">
        <v>3.9420743099811801</v>
      </c>
      <c r="BJ24" s="14">
        <v>2.6785727473299779</v>
      </c>
      <c r="BK24" s="36"/>
      <c r="BL24" s="1"/>
    </row>
    <row r="25" spans="1:64" ht="16" thickBot="1" x14ac:dyDescent="0.25">
      <c r="A25" s="133"/>
      <c r="B25" s="6">
        <v>1</v>
      </c>
      <c r="C25" s="6">
        <v>1</v>
      </c>
      <c r="D25" s="7">
        <v>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37">
        <v>-0.43242825721327671</v>
      </c>
      <c r="T25" s="37">
        <v>0.39354663548546864</v>
      </c>
      <c r="U25" s="38">
        <v>0</v>
      </c>
      <c r="V25" s="38">
        <v>-0.50012744635817596</v>
      </c>
      <c r="W25" s="9"/>
      <c r="X25" s="9"/>
      <c r="Y25" s="39">
        <v>0</v>
      </c>
      <c r="Z25" s="39">
        <v>1.6489314076120338</v>
      </c>
      <c r="AA25" s="39">
        <f t="shared" si="5"/>
        <v>0.41223285190300846</v>
      </c>
      <c r="AB25" s="39">
        <v>0.23866768118353632</v>
      </c>
      <c r="AC25" s="39">
        <v>9.8386658871367161E-2</v>
      </c>
      <c r="AD25" s="39">
        <v>1.6583091924708826E-4</v>
      </c>
      <c r="AE25" s="39">
        <v>0.14581319046399208</v>
      </c>
      <c r="AF25" s="39">
        <v>0.20334926243247972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39">
        <v>1</v>
      </c>
      <c r="AX25" s="39">
        <v>1</v>
      </c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10"/>
      <c r="BL25" s="1"/>
    </row>
    <row r="26" spans="1:64" x14ac:dyDescent="0.2">
      <c r="A26" s="131">
        <f>A22+1</f>
        <v>6</v>
      </c>
      <c r="B26" s="2">
        <v>0</v>
      </c>
      <c r="C26" s="2">
        <v>0</v>
      </c>
      <c r="D26" s="3">
        <v>0</v>
      </c>
      <c r="E26" s="5" cm="1">
        <f t="array" ref="E26:G28">BG22:BI24</f>
        <v>-5.2008109094217385</v>
      </c>
      <c r="F26" s="4">
        <v>-5.0063930350594772</v>
      </c>
      <c r="G26" s="4">
        <v>-6.1899228398426631</v>
      </c>
      <c r="H26" s="14">
        <f>BJ22</f>
        <v>1.4715322612301363</v>
      </c>
      <c r="I26" s="14">
        <f>BK22</f>
        <v>-1.4440976457857433</v>
      </c>
      <c r="J26" s="16">
        <f>J22</f>
        <v>3.5</v>
      </c>
      <c r="K26" s="3" cm="1">
        <f t="array" ref="K26:N28">MMULT(E26:F28,TRANSPOSE((B26:C29)))+H26:H28</f>
        <v>1.4715322612301363</v>
      </c>
      <c r="L26" s="3">
        <v>-3.5348607738293412</v>
      </c>
      <c r="M26" s="3">
        <v>-3.7292786481916025</v>
      </c>
      <c r="N26" s="3">
        <v>-8.7356716832510788</v>
      </c>
      <c r="O26" s="17" cm="1">
        <f t="array" ref="O26:R28">1/(1+EXP(-_xlfn.ANCHORARRAY(K26)))</f>
        <v>0.81329017048064622</v>
      </c>
      <c r="P26" s="17">
        <v>2.8336446337003929E-2</v>
      </c>
      <c r="Q26" s="17">
        <v>2.3447179084256087E-2</v>
      </c>
      <c r="R26" s="18">
        <v>1.6072231743386587E-4</v>
      </c>
      <c r="S26" s="19" cm="1">
        <f t="array" ref="S26:S29">TRANSPOSE((MMULT(TRANSPOSE(G26:G28),_xlfn.ANCHORARRAY(O26)))+I26)</f>
        <v>-2.2172790415414854</v>
      </c>
      <c r="T26" s="19" cm="1">
        <f t="array" ref="T26:T29">1/(1+EXP(-_xlfn.ANCHORARRAY(S26)))</f>
        <v>9.8209521067518915E-2</v>
      </c>
      <c r="U26" s="20" cm="1">
        <f t="array" ref="U26:U29">-D26:D29*LN(_xlfn.ANCHORARRAY(T26))</f>
        <v>0</v>
      </c>
      <c r="V26" s="20" cm="1">
        <f t="array" ref="V26:V29">(1-D26:D29)*LN(1-_xlfn.ANCHORARRAY(T26))</f>
        <v>-0.10337307089910118</v>
      </c>
      <c r="W26" s="20" cm="1">
        <f t="array" ref="W26">SUM(_xlfn.ANCHORARRAY(U26)-_xlfn.ANCHORARRAY(V26))/4</f>
        <v>0.26187487632571477</v>
      </c>
      <c r="X26" s="21" cm="1">
        <f t="array" ref="X26">SUM(_xlfn.ANCHORARRAY(S26)-_xlfn.ANCHORARRAY(S26)*D26:D29+(LN(1+EXP(-_xlfn.ANCHORARRAY(S26)))))/4</f>
        <v>0.26187487632571471</v>
      </c>
      <c r="Y26" s="22" cm="1">
        <f t="array" ref="Y26:Y29">-D26:D29/_xlfn.ANCHORARRAY(T26)</f>
        <v>0</v>
      </c>
      <c r="Z26" s="22" cm="1">
        <f t="array" ref="Z26:Z29">(1-D26:D29)/(1-_xlfn.ANCHORARRAY(T26))</f>
        <v>1.108905032113199</v>
      </c>
      <c r="AA26" s="22">
        <f>SUM(Y26:Z26)/4</f>
        <v>0.27722625802829975</v>
      </c>
      <c r="AB26" s="22" cm="1">
        <f t="array" ref="AB26:AB29">_xlfn.ANCHORARRAY(T26)*(1-_xlfn.ANCHORARRAY(T26))</f>
        <v>8.856441103920748E-2</v>
      </c>
      <c r="AC26" s="22" cm="1">
        <f t="array" ref="AC26:AC29">AA26:AA29*_xlfn.ANCHORARRAY(AB26)</f>
        <v>2.4552380266879732E-2</v>
      </c>
      <c r="AD26" s="22" cm="1">
        <f t="array" ref="AD26:AF29">TRANSPOSE(_xlfn.ANCHORARRAY(O26))</f>
        <v>0.81329017048064622</v>
      </c>
      <c r="AE26" s="22">
        <v>0.48214997710970792</v>
      </c>
      <c r="AF26" s="22">
        <v>0.93575036820504776</v>
      </c>
      <c r="AG26" s="23">
        <v>1</v>
      </c>
      <c r="AH26" s="22" cm="1">
        <f t="array" ref="AH26:AH28">G26:G28</f>
        <v>-6.1899228398426631</v>
      </c>
      <c r="AI26" s="24" cm="1">
        <f t="array" ref="AI26:AI28">TRANSPOSE(MMULT(TRANSPOSE(_xlfn.ANCHORARRAY(AC26)),_xlfn.ANCHORARRAY(AD26)))</f>
        <v>1.7325289009889333E-2</v>
      </c>
      <c r="AJ26" s="25" cm="1">
        <f t="array" ref="AJ26">SUM(_xlfn.ANCHORARRAY(AC26)*AG26)</f>
        <v>1.6752151519754427E-2</v>
      </c>
      <c r="AK26" s="22" cm="1">
        <f t="array" ref="AK26:AN28">MMULT(_xlfn.ANCHORARRAY(AH26),TRANSPOSE(_xlfn.ANCHORARRAY(AC26)))</f>
        <v>-0.15197733938646116</v>
      </c>
      <c r="AL26" s="22">
        <v>0.29966737679525002</v>
      </c>
      <c r="AM26" s="22">
        <v>0.33961236596828326</v>
      </c>
      <c r="AN26" s="22">
        <v>-0.59099692868570508</v>
      </c>
      <c r="AO26" s="22" cm="1">
        <f t="array" ref="AO26:AR28">_xlfn.ANCHORARRAY(O26)*(1-_xlfn.ANCHORARRAY(O26))</f>
        <v>0.15184926908020763</v>
      </c>
      <c r="AP26" s="22">
        <v>2.7533492145994026E-2</v>
      </c>
      <c r="AQ26" s="22">
        <v>2.2897408877246912E-2</v>
      </c>
      <c r="AR26" s="22">
        <v>1.6069648577054455E-4</v>
      </c>
      <c r="AS26" s="22" cm="1">
        <f t="array" ref="AS26:AV28">_xlfn.ANCHORARRAY(AK26)*_xlfn.ANCHORARRAY(AO26)</f>
        <v>-2.3077647902588778E-2</v>
      </c>
      <c r="AT26" s="22">
        <v>8.2508893654026482E-3</v>
      </c>
      <c r="AU26" s="22">
        <v>7.7762432033449957E-3</v>
      </c>
      <c r="AV26" s="22">
        <v>-9.4971129540977943E-5</v>
      </c>
      <c r="AW26" s="22" cm="1">
        <f t="array" ref="AW26:AX29">B26:C29</f>
        <v>0</v>
      </c>
      <c r="AX26" s="22">
        <v>0</v>
      </c>
      <c r="AY26" s="22">
        <v>1</v>
      </c>
      <c r="AZ26" s="24" cm="1">
        <f t="array" ref="AZ26:BA28">MMULT(_xlfn.ANCHORARRAY(AS26),_xlfn.ANCHORARRAY( AW26))</f>
        <v>7.6812720738040179E-3</v>
      </c>
      <c r="BA26" s="24">
        <v>8.1559182358616703E-3</v>
      </c>
      <c r="BB26" s="22" cm="1">
        <f t="array" ref="BB26:BE28">_xlfn.ANCHORARRAY(AS26)*AY26:AY28</f>
        <v>-2.3077647902588778E-2</v>
      </c>
      <c r="BC26" s="22">
        <v>8.2508893654026482E-3</v>
      </c>
      <c r="BD26" s="22">
        <v>7.7762432033449957E-3</v>
      </c>
      <c r="BE26" s="22">
        <v>-9.4971129540977943E-5</v>
      </c>
      <c r="BF26" s="24">
        <f>SUM(BB26:BE26)</f>
        <v>-7.1454864633821117E-3</v>
      </c>
      <c r="BG26" s="5" cm="1">
        <f t="array" ref="BG26:BH28">E26:F28-J26*_xlfn.ANCHORARRAY(AZ26)</f>
        <v>-5.2276953616800528</v>
      </c>
      <c r="BH26" s="5">
        <v>-5.0349387488849926</v>
      </c>
      <c r="BI26" s="5" cm="1">
        <f t="array" ref="BI26:BI28">G26:G28-J26*_xlfn.ANCHORARRAY(AI26)</f>
        <v>-6.250561351377276</v>
      </c>
      <c r="BJ26" s="14" cm="1">
        <f t="array" ref="BJ26:BJ28">H26:H28-J26*BF26:BF28</f>
        <v>1.4965414638519736</v>
      </c>
      <c r="BK26" s="35">
        <f>I26-J26*AJ26</f>
        <v>-1.5027301761048837</v>
      </c>
      <c r="BL26" s="1"/>
    </row>
    <row r="27" spans="1:64" x14ac:dyDescent="0.2">
      <c r="A27" s="132"/>
      <c r="B27" s="2">
        <v>0</v>
      </c>
      <c r="C27" s="2">
        <v>1</v>
      </c>
      <c r="D27" s="3">
        <v>1</v>
      </c>
      <c r="E27" s="4">
        <v>-1.5984565072506087</v>
      </c>
      <c r="F27" s="4">
        <v>-0.11049268752108471</v>
      </c>
      <c r="G27" s="4">
        <v>1.1868185129773237</v>
      </c>
      <c r="H27" s="14">
        <f>BJ23</f>
        <v>-7.1430447756505755E-2</v>
      </c>
      <c r="K27" s="3">
        <v>-7.1430447756505755E-2</v>
      </c>
      <c r="L27" s="3">
        <v>-0.18192313527759046</v>
      </c>
      <c r="M27" s="3">
        <v>-1.6698869550071145</v>
      </c>
      <c r="N27" s="3">
        <v>-1.7803796425281992</v>
      </c>
      <c r="O27" s="17">
        <v>0.48214997710970792</v>
      </c>
      <c r="P27" s="17">
        <v>0.45464423852727232</v>
      </c>
      <c r="Q27" s="17">
        <v>0.1584392512589565</v>
      </c>
      <c r="R27" s="18">
        <v>0.14425626226002752</v>
      </c>
      <c r="S27" s="19">
        <v>1.426474849429114</v>
      </c>
      <c r="T27" s="19">
        <v>0.80635146217566289</v>
      </c>
      <c r="U27" s="20">
        <v>0.21523557423095532</v>
      </c>
      <c r="V27" s="20">
        <v>0</v>
      </c>
      <c r="W27" s="1"/>
      <c r="X27" s="1"/>
      <c r="Y27" s="22">
        <v>-1.2401540108848355</v>
      </c>
      <c r="Z27" s="22">
        <v>0</v>
      </c>
      <c r="AA27" s="22">
        <f t="shared" ref="AA27:AA29" si="6">SUM(Y27:Z27)/4</f>
        <v>-0.31003850272120886</v>
      </c>
      <c r="AB27" s="22">
        <v>0.15614878162283338</v>
      </c>
      <c r="AC27" s="22">
        <v>-4.8412134456084277E-2</v>
      </c>
      <c r="AD27" s="22">
        <v>2.8336446337003929E-2</v>
      </c>
      <c r="AE27" s="22">
        <v>0.45464423852727232</v>
      </c>
      <c r="AF27" s="22">
        <v>0.63580554687858604</v>
      </c>
      <c r="AG27" s="1"/>
      <c r="AH27" s="22">
        <v>1.1868185129773237</v>
      </c>
      <c r="AI27" s="24">
        <v>-5.0920015461627145E-3</v>
      </c>
      <c r="AJ27" s="1"/>
      <c r="AK27" s="22">
        <v>2.913921943839199E-2</v>
      </c>
      <c r="AL27" s="22">
        <v>-5.7456417425228196E-2</v>
      </c>
      <c r="AM27" s="22">
        <v>-6.5115228993296081E-2</v>
      </c>
      <c r="AN27" s="22">
        <v>0.11331419053597805</v>
      </c>
      <c r="AO27" s="22">
        <v>0.24968137668281601</v>
      </c>
      <c r="AP27" s="22">
        <v>0.24794285490122903</v>
      </c>
      <c r="AQ27" s="22">
        <v>0.13333625491945775</v>
      </c>
      <c r="AR27" s="22">
        <v>0.12344639305879368</v>
      </c>
      <c r="AS27" s="22">
        <v>7.2755204248403848E-3</v>
      </c>
      <c r="AT27" s="22">
        <v>-1.4245908168807801E-2</v>
      </c>
      <c r="AU27" s="22">
        <v>-8.6822207721889925E-3</v>
      </c>
      <c r="AV27" s="22">
        <v>1.3988228104043385E-2</v>
      </c>
      <c r="AW27" s="22">
        <v>0</v>
      </c>
      <c r="AX27" s="22">
        <v>1</v>
      </c>
      <c r="AY27" s="22">
        <v>1</v>
      </c>
      <c r="AZ27" s="24">
        <v>5.3060073318543927E-3</v>
      </c>
      <c r="BA27" s="24">
        <v>-2.5768006476441577E-4</v>
      </c>
      <c r="BB27" s="22">
        <v>7.2755204248403848E-3</v>
      </c>
      <c r="BC27" s="22">
        <v>-1.4245908168807801E-2</v>
      </c>
      <c r="BD27" s="22">
        <v>-8.6822207721889925E-3</v>
      </c>
      <c r="BE27" s="22">
        <v>1.3988228104043385E-2</v>
      </c>
      <c r="BF27" s="24">
        <f>SUM(BB27:BE27)</f>
        <v>-1.6643804121130226E-3</v>
      </c>
      <c r="BG27" s="5">
        <v>-1.6170275329120991</v>
      </c>
      <c r="BH27" s="5">
        <v>-0.10959080729440926</v>
      </c>
      <c r="BI27" s="5">
        <v>1.2046405183888931</v>
      </c>
      <c r="BJ27" s="14">
        <v>-6.5605116314110173E-2</v>
      </c>
      <c r="BK27" s="36"/>
      <c r="BL27" s="1"/>
    </row>
    <row r="28" spans="1:64" x14ac:dyDescent="0.2">
      <c r="A28" s="132"/>
      <c r="B28" s="2">
        <v>1</v>
      </c>
      <c r="C28" s="2">
        <v>0</v>
      </c>
      <c r="D28" s="3">
        <v>1</v>
      </c>
      <c r="E28" s="4">
        <v>-1.9371399577368429</v>
      </c>
      <c r="F28" s="4">
        <v>-2.1213679115090387</v>
      </c>
      <c r="G28" s="4">
        <v>3.9420743099811801</v>
      </c>
      <c r="H28" s="14">
        <f>BJ24</f>
        <v>2.6785727473299779</v>
      </c>
      <c r="K28" s="3">
        <v>2.6785727473299779</v>
      </c>
      <c r="L28" s="3">
        <v>0.55720483582093916</v>
      </c>
      <c r="M28" s="3">
        <v>0.74143278959313497</v>
      </c>
      <c r="N28" s="3">
        <v>-1.3799351219159033</v>
      </c>
      <c r="O28" s="17">
        <v>0.93575036820504776</v>
      </c>
      <c r="P28" s="17">
        <v>0.63580554687858604</v>
      </c>
      <c r="Q28" s="17">
        <v>0.6773090883847902</v>
      </c>
      <c r="R28" s="18">
        <v>0.20101941965723744</v>
      </c>
      <c r="S28" s="19">
        <v>1.2688075186855881</v>
      </c>
      <c r="T28" s="19">
        <v>0.78053854643725051</v>
      </c>
      <c r="U28" s="20">
        <v>0.24777115339508302</v>
      </c>
      <c r="V28" s="20">
        <v>0</v>
      </c>
      <c r="W28" s="1"/>
      <c r="X28" s="1"/>
      <c r="Y28" s="22">
        <v>-1.2811667079921627</v>
      </c>
      <c r="Z28" s="22">
        <v>0</v>
      </c>
      <c r="AA28" s="22">
        <f t="shared" si="6"/>
        <v>-0.32029167699804068</v>
      </c>
      <c r="AB28" s="22">
        <v>0.17129812396287464</v>
      </c>
      <c r="AC28" s="22">
        <v>-5.4865363390687372E-2</v>
      </c>
      <c r="AD28" s="22">
        <v>2.3447179084256087E-2</v>
      </c>
      <c r="AE28" s="22">
        <v>0.1584392512589565</v>
      </c>
      <c r="AF28" s="22">
        <v>0.6773090883847902</v>
      </c>
      <c r="AG28" s="1"/>
      <c r="AH28" s="22">
        <v>3.9420743099811801</v>
      </c>
      <c r="AI28" s="24">
        <v>-2.5773828785545152E-2</v>
      </c>
      <c r="AJ28" s="1"/>
      <c r="AK28" s="22">
        <v>9.6787307498955463E-2</v>
      </c>
      <c r="AL28" s="22">
        <v>-0.19084423153068455</v>
      </c>
      <c r="AM28" s="22">
        <v>-0.21628333953021062</v>
      </c>
      <c r="AN28" s="22">
        <v>0.37637848970487586</v>
      </c>
      <c r="AO28" s="22">
        <v>6.0121616609165304E-2</v>
      </c>
      <c r="AP28" s="22">
        <v>0.23155685343700816</v>
      </c>
      <c r="AQ28" s="22">
        <v>0.21856148717615465</v>
      </c>
      <c r="AR28" s="22">
        <v>0.1606106125779049</v>
      </c>
      <c r="AS28" s="22">
        <v>5.8190093940855905E-3</v>
      </c>
      <c r="AT28" s="22">
        <v>-4.4191289749849177E-2</v>
      </c>
      <c r="AU28" s="22">
        <v>-4.7271208339148031E-2</v>
      </c>
      <c r="AV28" s="22">
        <v>6.0450379792646787E-2</v>
      </c>
      <c r="AW28" s="22">
        <v>1</v>
      </c>
      <c r="AX28" s="22">
        <v>0</v>
      </c>
      <c r="AY28" s="22">
        <v>1</v>
      </c>
      <c r="AZ28" s="24">
        <v>1.3179171453498756E-2</v>
      </c>
      <c r="BA28" s="24">
        <v>1.625909004279761E-2</v>
      </c>
      <c r="BB28" s="22">
        <v>5.8190093940855905E-3</v>
      </c>
      <c r="BC28" s="22">
        <v>-4.4191289749849177E-2</v>
      </c>
      <c r="BD28" s="22">
        <v>-4.7271208339148031E-2</v>
      </c>
      <c r="BE28" s="22">
        <v>6.0450379792646787E-2</v>
      </c>
      <c r="BF28" s="24">
        <f>SUM(BB28:BE28)</f>
        <v>-2.5193108902264831E-2</v>
      </c>
      <c r="BG28" s="5">
        <v>-1.9832670578240885</v>
      </c>
      <c r="BH28" s="5">
        <v>-2.1782747266588305</v>
      </c>
      <c r="BI28" s="5">
        <v>4.0322827107305885</v>
      </c>
      <c r="BJ28" s="14">
        <v>2.7667486284879046</v>
      </c>
      <c r="BK28" s="36"/>
      <c r="BL28" s="1"/>
    </row>
    <row r="29" spans="1:64" ht="16" thickBot="1" x14ac:dyDescent="0.25">
      <c r="A29" s="133"/>
      <c r="B29" s="6">
        <v>1</v>
      </c>
      <c r="C29" s="6">
        <v>1</v>
      </c>
      <c r="D29" s="7">
        <v>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37">
        <v>-0.48145301182806532</v>
      </c>
      <c r="T29" s="37">
        <v>0.38190907639858546</v>
      </c>
      <c r="U29" s="38">
        <v>0</v>
      </c>
      <c r="V29" s="38">
        <v>-0.48111970677771948</v>
      </c>
      <c r="W29" s="9"/>
      <c r="X29" s="9"/>
      <c r="Y29" s="39">
        <v>0</v>
      </c>
      <c r="Z29" s="39">
        <v>1.6178849451037489</v>
      </c>
      <c r="AA29" s="39">
        <f t="shared" si="6"/>
        <v>0.40447123627593723</v>
      </c>
      <c r="AB29" s="39">
        <v>0.23605453376296484</v>
      </c>
      <c r="AC29" s="39">
        <v>9.547726909964635E-2</v>
      </c>
      <c r="AD29" s="39">
        <v>1.6072231743386587E-4</v>
      </c>
      <c r="AE29" s="39">
        <v>0.14425626226002752</v>
      </c>
      <c r="AF29" s="39">
        <v>0.20101941965723744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39">
        <v>1</v>
      </c>
      <c r="AX29" s="39">
        <v>1</v>
      </c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10"/>
      <c r="BL29" s="1"/>
    </row>
    <row r="30" spans="1:64" x14ac:dyDescent="0.2">
      <c r="A30" s="131">
        <f>A26+1</f>
        <v>7</v>
      </c>
      <c r="B30" s="2">
        <v>0</v>
      </c>
      <c r="C30" s="2">
        <v>0</v>
      </c>
      <c r="D30" s="3">
        <v>0</v>
      </c>
      <c r="E30" s="5" cm="1">
        <f t="array" ref="E30:G32">BG26:BI28</f>
        <v>-5.2276953616800528</v>
      </c>
      <c r="F30" s="4">
        <v>-5.0349387488849926</v>
      </c>
      <c r="G30" s="4">
        <v>-6.250561351377276</v>
      </c>
      <c r="H30" s="14">
        <f>BJ26</f>
        <v>1.4965414638519736</v>
      </c>
      <c r="I30" s="14">
        <f>BK26</f>
        <v>-1.5027301761048837</v>
      </c>
      <c r="J30" s="16">
        <f>J26</f>
        <v>3.5</v>
      </c>
      <c r="K30" s="3" cm="1">
        <f t="array" ref="K30:N32">MMULT(E30:F32,TRANSPOSE((B30:C33)))+H30:H32</f>
        <v>1.4965414638519736</v>
      </c>
      <c r="L30" s="3">
        <v>-3.5383972850330192</v>
      </c>
      <c r="M30" s="3">
        <v>-3.7311538978280794</v>
      </c>
      <c r="N30" s="3">
        <v>-8.7660926467130711</v>
      </c>
      <c r="O30" s="17" cm="1">
        <f t="array" ref="O30:R32">1/(1+EXP(-_xlfn.ANCHORARRAY(K30)))</f>
        <v>0.81705808113374667</v>
      </c>
      <c r="P30" s="17">
        <v>2.8239236085791906E-2</v>
      </c>
      <c r="Q30" s="17">
        <v>2.3404279076982105E-2</v>
      </c>
      <c r="R30" s="18">
        <v>1.5590736109697429E-4</v>
      </c>
      <c r="S30" s="19" cm="1">
        <f t="array" ref="S30:S33">TRANSPOSE((MMULT(TRANSPOSE(G30:G32),_xlfn.ANCHORARRAY(O30)))+I30)</f>
        <v>-2.2334496423956871</v>
      </c>
      <c r="T30" s="19" cm="1">
        <f t="array" ref="T30:T33">1/(1+EXP(-_xlfn.ANCHORARRAY(S30)))</f>
        <v>9.6786656955185985E-2</v>
      </c>
      <c r="U30" s="20" cm="1">
        <f t="array" ref="U30:U33">-D30:D33*LN(_xlfn.ANCHORARRAY(T30))</f>
        <v>0</v>
      </c>
      <c r="V30" s="20" cm="1">
        <f t="array" ref="V30:V33">(1-D30:D33)*LN(1-_xlfn.ANCHORARRAY(T30))</f>
        <v>-0.10179649317695927</v>
      </c>
      <c r="W30" s="20" cm="1">
        <f t="array" ref="W30">SUM(_xlfn.ANCHORARRAY(U30)-_xlfn.ANCHORARRAY(V30))/4</f>
        <v>0.25299467000303638</v>
      </c>
      <c r="X30" s="21" cm="1">
        <f t="array" ref="X30">SUM(_xlfn.ANCHORARRAY(S30)-_xlfn.ANCHORARRAY(S30)*D30:D33+(LN(1+EXP(-_xlfn.ANCHORARRAY(S30)))))/4</f>
        <v>0.25299467000303633</v>
      </c>
      <c r="Y30" s="22" cm="1">
        <f t="array" ref="Y30:Y33">-D30:D33/_xlfn.ANCHORARRAY(T30)</f>
        <v>0</v>
      </c>
      <c r="Z30" s="22" cm="1">
        <f t="array" ref="Z30:Z33">(1-D30:D33)/(1-_xlfn.ANCHORARRAY(T30))</f>
        <v>1.107158134565317</v>
      </c>
      <c r="AA30" s="22">
        <f>SUM(Y30:Z30)/4</f>
        <v>0.27678953364132924</v>
      </c>
      <c r="AB30" s="22" cm="1">
        <f t="array" ref="AB30:AB33">_xlfn.ANCHORARRAY(T30)*(1-_xlfn.ANCHORARRAY(T30))</f>
        <v>8.7418999990625135E-2</v>
      </c>
      <c r="AC30" s="22" cm="1">
        <f t="array" ref="AC30:AC33">AA30:AA33*_xlfn.ANCHORARRAY(AB30)</f>
        <v>2.4196664238796496E-2</v>
      </c>
      <c r="AD30" s="22" cm="1">
        <f t="array" ref="AD30:AF33">TRANSPOSE(_xlfn.ANCHORARRAY(O30))</f>
        <v>0.81705808113374667</v>
      </c>
      <c r="AE30" s="22">
        <v>0.48360460102552816</v>
      </c>
      <c r="AF30" s="22">
        <v>0.94085230931445518</v>
      </c>
      <c r="AG30" s="23">
        <v>1</v>
      </c>
      <c r="AH30" s="22" cm="1">
        <f t="array" ref="AH30:AH32">G30:G32</f>
        <v>-6.250561351377276</v>
      </c>
      <c r="AI30" s="24" cm="1">
        <f t="array" ref="AI30:AI32">TRANSPOSE(MMULT(TRANSPOSE(_xlfn.ANCHORARRAY(AC30)),_xlfn.ANCHORARRAY(AD30)))</f>
        <v>1.7211953934928824E-2</v>
      </c>
      <c r="AJ30" s="25" cm="1">
        <f t="array" ref="AJ30">SUM(_xlfn.ANCHORARRAY(AC30)*AG30)</f>
        <v>1.6574789688712233E-2</v>
      </c>
      <c r="AK30" s="22" cm="1">
        <f t="array" ref="AK30:AN32">MMULT(_xlfn.ANCHORARRAY(AH30),TRANSPOSE(_xlfn.ANCHORARRAY(AC30)))</f>
        <v>-0.15124273432327404</v>
      </c>
      <c r="AL30" s="22">
        <v>0.29372604098003396</v>
      </c>
      <c r="AM30" s="22">
        <v>0.33264659534770419</v>
      </c>
      <c r="AN30" s="22">
        <v>-0.57873164183993542</v>
      </c>
      <c r="AO30" s="22" cm="1">
        <f t="array" ref="AO30:AR32">_xlfn.ANCHORARRAY(O30)*(1-_xlfn.ANCHORARRAY(O30))</f>
        <v>0.14947417318778652</v>
      </c>
      <c r="AP30" s="22">
        <v>2.7441781631082813E-2</v>
      </c>
      <c r="AQ30" s="22">
        <v>2.2856518797868843E-2</v>
      </c>
      <c r="AR30" s="22">
        <v>1.5588305399173006E-4</v>
      </c>
      <c r="AS30" s="22" cm="1">
        <f t="array" ref="AS30:AV32">_xlfn.ANCHORARRAY(AK30)*_xlfn.ANCHORARRAY(AO30)</f>
        <v>-2.260688266363145E-2</v>
      </c>
      <c r="AT30" s="22">
        <v>8.0603658759365732E-3</v>
      </c>
      <c r="AU30" s="22">
        <v>7.6031431596118712E-3</v>
      </c>
      <c r="AV30" s="22">
        <v>-9.0214455771657232E-5</v>
      </c>
      <c r="AW30" s="22" cm="1">
        <f t="array" ref="AW30:AX33">B30:C33</f>
        <v>0</v>
      </c>
      <c r="AX30" s="22">
        <v>0</v>
      </c>
      <c r="AY30" s="22">
        <v>1</v>
      </c>
      <c r="AZ30" s="24" cm="1">
        <f t="array" ref="AZ30:BA32">MMULT(_xlfn.ANCHORARRAY(AS30),_xlfn.ANCHORARRAY( AW30))</f>
        <v>7.5129287038402139E-3</v>
      </c>
      <c r="BA30" s="24">
        <v>7.9701514201649167E-3</v>
      </c>
      <c r="BB30" s="22" cm="1">
        <f t="array" ref="BB30:BE32">_xlfn.ANCHORARRAY(AS30)*AY30:AY32</f>
        <v>-2.260688266363145E-2</v>
      </c>
      <c r="BC30" s="22">
        <v>8.0603658759365732E-3</v>
      </c>
      <c r="BD30" s="22">
        <v>7.6031431596118712E-3</v>
      </c>
      <c r="BE30" s="22">
        <v>-9.0214455771657232E-5</v>
      </c>
      <c r="BF30" s="24">
        <f>SUM(BB30:BE30)</f>
        <v>-7.0335880838546631E-3</v>
      </c>
      <c r="BG30" s="5" cm="1">
        <f t="array" ref="BG30:BH32">E30:F32-J30*_xlfn.ANCHORARRAY(AZ30)</f>
        <v>-5.2539906121434932</v>
      </c>
      <c r="BH30" s="5">
        <v>-5.0628342788555702</v>
      </c>
      <c r="BI30" s="5" cm="1">
        <f t="array" ref="BI30:BI32">G30:G32-J30*_xlfn.ANCHORARRAY(AI30)</f>
        <v>-6.3108031901495272</v>
      </c>
      <c r="BJ30" s="14" cm="1">
        <f t="array" ref="BJ30:BJ32">H30:H32-J30*BF30:BF32</f>
        <v>1.5211590221454649</v>
      </c>
      <c r="BK30" s="35">
        <f>I30-J30*AJ30</f>
        <v>-1.5607419400153766</v>
      </c>
      <c r="BL30" s="1"/>
    </row>
    <row r="31" spans="1:64" x14ac:dyDescent="0.2">
      <c r="A31" s="132"/>
      <c r="B31" s="2">
        <v>0</v>
      </c>
      <c r="C31" s="2">
        <v>1</v>
      </c>
      <c r="D31" s="3">
        <v>1</v>
      </c>
      <c r="E31" s="4">
        <v>-1.6170275329120991</v>
      </c>
      <c r="F31" s="4">
        <v>-0.10959080729440926</v>
      </c>
      <c r="G31" s="4">
        <v>1.2046405183888931</v>
      </c>
      <c r="H31" s="14">
        <f>BJ27</f>
        <v>-6.5605116314110173E-2</v>
      </c>
      <c r="K31" s="3">
        <v>-6.5605116314110173E-2</v>
      </c>
      <c r="L31" s="3">
        <v>-0.17519592360851943</v>
      </c>
      <c r="M31" s="3">
        <v>-1.6826326492262094</v>
      </c>
      <c r="N31" s="3">
        <v>-1.7922234565206185</v>
      </c>
      <c r="O31" s="17">
        <v>0.48360460102552816</v>
      </c>
      <c r="P31" s="17">
        <v>0.45631270538072216</v>
      </c>
      <c r="Q31" s="17">
        <v>0.15674717735557139</v>
      </c>
      <c r="R31" s="18">
        <v>0.14280033750084523</v>
      </c>
      <c r="S31" s="19">
        <v>1.4632694299609854</v>
      </c>
      <c r="T31" s="19">
        <v>0.81203221632865785</v>
      </c>
      <c r="U31" s="20">
        <v>0.20821526432590393</v>
      </c>
      <c r="V31" s="20">
        <v>0</v>
      </c>
      <c r="W31" s="1"/>
      <c r="X31" s="1"/>
      <c r="Y31" s="22">
        <v>-1.231478234350329</v>
      </c>
      <c r="Z31" s="22">
        <v>0</v>
      </c>
      <c r="AA31" s="22">
        <f t="shared" ref="AA31:AA33" si="7">SUM(Y31:Z31)/4</f>
        <v>-0.30786955858758225</v>
      </c>
      <c r="AB31" s="22">
        <v>0.15263589597302568</v>
      </c>
      <c r="AC31" s="22">
        <v>-4.6991945917835537E-2</v>
      </c>
      <c r="AD31" s="22">
        <v>2.8239236085791906E-2</v>
      </c>
      <c r="AE31" s="22">
        <v>0.45631270538072216</v>
      </c>
      <c r="AF31" s="22">
        <v>0.64301491135007438</v>
      </c>
      <c r="AG31" s="1"/>
      <c r="AH31" s="22">
        <v>1.2046405183888931</v>
      </c>
      <c r="AI31" s="24">
        <v>-4.8615766812348873E-3</v>
      </c>
      <c r="AJ31" s="1"/>
      <c r="AK31" s="22">
        <v>2.9148282151905801E-2</v>
      </c>
      <c r="AL31" s="22">
        <v>-5.6608402090564232E-2</v>
      </c>
      <c r="AM31" s="22">
        <v>-6.4109372668050432E-2</v>
      </c>
      <c r="AN31" s="22">
        <v>0.11153615584950605</v>
      </c>
      <c r="AO31" s="22">
        <v>0.2497311908924679</v>
      </c>
      <c r="AP31" s="22">
        <v>0.24809142028884845</v>
      </c>
      <c r="AQ31" s="22">
        <v>0.13217749974663243</v>
      </c>
      <c r="AR31" s="22">
        <v>0.12240840111048992</v>
      </c>
      <c r="AS31" s="22">
        <v>7.2792352142651024E-3</v>
      </c>
      <c r="AT31" s="22">
        <v>-1.4044058874930298E-2</v>
      </c>
      <c r="AU31" s="22">
        <v>-8.4738165895880003E-3</v>
      </c>
      <c r="AV31" s="22">
        <v>1.3652962503548452E-2</v>
      </c>
      <c r="AW31" s="22">
        <v>0</v>
      </c>
      <c r="AX31" s="22">
        <v>1</v>
      </c>
      <c r="AY31" s="22">
        <v>1</v>
      </c>
      <c r="AZ31" s="24">
        <v>5.179145913960452E-3</v>
      </c>
      <c r="BA31" s="24">
        <v>-3.9109637138184591E-4</v>
      </c>
      <c r="BB31" s="22">
        <v>7.2792352142651024E-3</v>
      </c>
      <c r="BC31" s="22">
        <v>-1.4044058874930298E-2</v>
      </c>
      <c r="BD31" s="22">
        <v>-8.4738165895880003E-3</v>
      </c>
      <c r="BE31" s="22">
        <v>1.3652962503548452E-2</v>
      </c>
      <c r="BF31" s="24">
        <f>SUM(BB31:BE31)</f>
        <v>-1.5856777467047438E-3</v>
      </c>
      <c r="BG31" s="5">
        <v>-1.6351545436109607</v>
      </c>
      <c r="BH31" s="5">
        <v>-0.1082219699945728</v>
      </c>
      <c r="BI31" s="5">
        <v>1.2216560367732152</v>
      </c>
      <c r="BJ31" s="14">
        <v>-6.0055244200643572E-2</v>
      </c>
      <c r="BK31" s="36"/>
      <c r="BL31" s="1"/>
    </row>
    <row r="32" spans="1:64" x14ac:dyDescent="0.2">
      <c r="A32" s="132"/>
      <c r="B32" s="2">
        <v>1</v>
      </c>
      <c r="C32" s="2">
        <v>0</v>
      </c>
      <c r="D32" s="3">
        <v>1</v>
      </c>
      <c r="E32" s="4">
        <v>-1.9832670578240885</v>
      </c>
      <c r="F32" s="4">
        <v>-2.1782747266588305</v>
      </c>
      <c r="G32" s="4">
        <v>4.0322827107305885</v>
      </c>
      <c r="H32" s="14">
        <f>BJ28</f>
        <v>2.7667486284879046</v>
      </c>
      <c r="K32" s="3">
        <v>2.7667486284879046</v>
      </c>
      <c r="L32" s="3">
        <v>0.58847390182907411</v>
      </c>
      <c r="M32" s="3">
        <v>0.78348157066381607</v>
      </c>
      <c r="N32" s="3">
        <v>-1.3947931559950146</v>
      </c>
      <c r="O32" s="17">
        <v>0.94085230931445518</v>
      </c>
      <c r="P32" s="17">
        <v>0.64301491135007438</v>
      </c>
      <c r="Q32" s="17">
        <v>0.68642998660889909</v>
      </c>
      <c r="R32" s="18">
        <v>0.19864365916272403</v>
      </c>
      <c r="S32" s="19">
        <v>1.3076837097553886</v>
      </c>
      <c r="T32" s="19">
        <v>0.78712529857856217</v>
      </c>
      <c r="U32" s="20">
        <v>0.23936783284528931</v>
      </c>
      <c r="V32" s="20">
        <v>0</v>
      </c>
      <c r="W32" s="1"/>
      <c r="X32" s="1"/>
      <c r="Y32" s="22">
        <v>-1.270445762327624</v>
      </c>
      <c r="Z32" s="22">
        <v>0</v>
      </c>
      <c r="AA32" s="22">
        <f t="shared" si="7"/>
        <v>-0.31761144058190599</v>
      </c>
      <c r="AB32" s="22">
        <v>0.16755906291617154</v>
      </c>
      <c r="AC32" s="22">
        <v>-5.3218675355359464E-2</v>
      </c>
      <c r="AD32" s="22">
        <v>2.3404279076982105E-2</v>
      </c>
      <c r="AE32" s="22">
        <v>0.15674717735557139</v>
      </c>
      <c r="AF32" s="22">
        <v>0.68642998660889909</v>
      </c>
      <c r="AG32" s="1"/>
      <c r="AH32" s="22">
        <v>4.0322827107305885</v>
      </c>
      <c r="AI32" s="24">
        <v>-2.5589761676899688E-2</v>
      </c>
      <c r="AJ32" s="1"/>
      <c r="AK32" s="22">
        <v>9.7567790867452223E-2</v>
      </c>
      <c r="AL32" s="22">
        <v>-0.1894848110680751</v>
      </c>
      <c r="AM32" s="22">
        <v>-0.21459274452340002</v>
      </c>
      <c r="AN32" s="22">
        <v>0.37334400261981288</v>
      </c>
      <c r="AO32" s="22">
        <v>5.5649241372111934E-2</v>
      </c>
      <c r="AP32" s="22">
        <v>0.22954673513153037</v>
      </c>
      <c r="AQ32" s="22">
        <v>0.2152438600930057</v>
      </c>
      <c r="AR32" s="22">
        <v>0.15918435583716756</v>
      </c>
      <c r="AS32" s="22">
        <v>5.4295735441265867E-3</v>
      </c>
      <c r="AT32" s="22">
        <v>-4.3495619737691511E-2</v>
      </c>
      <c r="AU32" s="22">
        <v>-4.618977067916883E-2</v>
      </c>
      <c r="AV32" s="22">
        <v>5.9430524562704708E-2</v>
      </c>
      <c r="AW32" s="22">
        <v>1</v>
      </c>
      <c r="AX32" s="22">
        <v>0</v>
      </c>
      <c r="AY32" s="22">
        <v>1</v>
      </c>
      <c r="AZ32" s="24">
        <v>1.3240753883535877E-2</v>
      </c>
      <c r="BA32" s="24">
        <v>1.5934904825013196E-2</v>
      </c>
      <c r="BB32" s="22">
        <v>5.4295735441265867E-3</v>
      </c>
      <c r="BC32" s="22">
        <v>-4.3495619737691511E-2</v>
      </c>
      <c r="BD32" s="22">
        <v>-4.618977067916883E-2</v>
      </c>
      <c r="BE32" s="22">
        <v>5.9430524562704708E-2</v>
      </c>
      <c r="BF32" s="24">
        <f>SUM(BB32:BE32)</f>
        <v>-2.482529231002905E-2</v>
      </c>
      <c r="BG32" s="5">
        <v>-2.0296096964164643</v>
      </c>
      <c r="BH32" s="5">
        <v>-2.2340468935463766</v>
      </c>
      <c r="BI32" s="5">
        <v>4.1218468765997374</v>
      </c>
      <c r="BJ32" s="14">
        <v>2.8536371515730061</v>
      </c>
      <c r="BK32" s="36"/>
      <c r="BL32" s="1"/>
    </row>
    <row r="33" spans="1:65" ht="16" thickBot="1" x14ac:dyDescent="0.25">
      <c r="A33" s="133"/>
      <c r="B33" s="6">
        <v>1</v>
      </c>
      <c r="C33" s="6">
        <v>1</v>
      </c>
      <c r="D33" s="7">
        <v>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37">
        <v>-0.53069421959931251</v>
      </c>
      <c r="T33" s="37">
        <v>0.37035498689244295</v>
      </c>
      <c r="U33" s="38">
        <v>0</v>
      </c>
      <c r="V33" s="38">
        <v>-0.46259908966399305</v>
      </c>
      <c r="W33" s="9"/>
      <c r="X33" s="9"/>
      <c r="Y33" s="39">
        <v>0</v>
      </c>
      <c r="Z33" s="39">
        <v>1.5881964903757257</v>
      </c>
      <c r="AA33" s="39">
        <f t="shared" si="7"/>
        <v>0.39704912259393144</v>
      </c>
      <c r="AB33" s="39">
        <v>0.23319217057634137</v>
      </c>
      <c r="AC33" s="39">
        <v>9.2588746723110738E-2</v>
      </c>
      <c r="AD33" s="39">
        <v>1.5590736109697429E-4</v>
      </c>
      <c r="AE33" s="39">
        <v>0.14280033750084523</v>
      </c>
      <c r="AF33" s="39">
        <v>0.19864365916272403</v>
      </c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39">
        <v>1</v>
      </c>
      <c r="AX33" s="39">
        <v>1</v>
      </c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10"/>
      <c r="BL33" s="1"/>
      <c r="BM33" s="1"/>
    </row>
    <row r="34" spans="1:65" x14ac:dyDescent="0.2">
      <c r="A34" s="131">
        <f>A30+1</f>
        <v>8</v>
      </c>
      <c r="B34" s="2">
        <v>0</v>
      </c>
      <c r="C34" s="2">
        <v>0</v>
      </c>
      <c r="D34" s="3">
        <v>0</v>
      </c>
      <c r="E34" s="5" cm="1">
        <f t="array" ref="E34:G36">BG30:BI32</f>
        <v>-5.2539906121434932</v>
      </c>
      <c r="F34" s="4">
        <v>-5.0628342788555702</v>
      </c>
      <c r="G34" s="4">
        <v>-6.3108031901495272</v>
      </c>
      <c r="H34" s="14">
        <f>BJ30</f>
        <v>1.5211590221454649</v>
      </c>
      <c r="I34" s="14">
        <f>BK30</f>
        <v>-1.5607419400153766</v>
      </c>
      <c r="J34" s="16">
        <f>J30</f>
        <v>3.5</v>
      </c>
      <c r="K34" s="3" cm="1">
        <f t="array" ref="K34:N36">MMULT(E34:F36,TRANSPOSE((B34:C37)))+H34:H36</f>
        <v>1.5211590221454649</v>
      </c>
      <c r="L34" s="3">
        <v>-3.5416752567101053</v>
      </c>
      <c r="M34" s="3">
        <v>-3.7328315899980282</v>
      </c>
      <c r="N34" s="3">
        <v>-8.7956658688535985</v>
      </c>
      <c r="O34" s="17" cm="1">
        <f t="array" ref="O34:R36">1/(1+EXP(-_xlfn.ANCHORARRAY(K34)))</f>
        <v>0.82070908909220919</v>
      </c>
      <c r="P34" s="17">
        <v>2.8149421673919598E-2</v>
      </c>
      <c r="Q34" s="17">
        <v>2.3365963519737805E-2</v>
      </c>
      <c r="R34" s="18">
        <v>1.5136487500196473E-4</v>
      </c>
      <c r="S34" s="19" cm="1">
        <f t="array" ref="S34:S37">TRANSPOSE((MMULT(TRANSPOSE(G34:G36),_xlfn.ANCHORARRAY(O34)))+I34)</f>
        <v>-2.2503511112099774</v>
      </c>
      <c r="T34" s="19" cm="1">
        <f t="array" ref="T34:T37">1/(1+EXP(-_xlfn.ANCHORARRAY(S34)))</f>
        <v>9.5319183070538827E-2</v>
      </c>
      <c r="U34" s="20" cm="1">
        <f t="array" ref="U34:U37">-D34:D37*LN(_xlfn.ANCHORARRAY(T34))</f>
        <v>0</v>
      </c>
      <c r="V34" s="20" cm="1">
        <f t="array" ref="V34:V37">(1-D34:D37)*LN(1-_xlfn.ANCHORARRAY(T34))</f>
        <v>-0.10017308596715237</v>
      </c>
      <c r="W34" s="20" cm="1">
        <f t="array" ref="W34">SUM(_xlfn.ANCHORARRAY(U34)-_xlfn.ANCHORARRAY(V34))/4</f>
        <v>0.24432080292629438</v>
      </c>
      <c r="X34" s="21" cm="1">
        <f t="array" ref="X34">SUM(_xlfn.ANCHORARRAY(S34)-_xlfn.ANCHORARRAY(S34)*D34:D37+(LN(1+EXP(-_xlfn.ANCHORARRAY(S34)))))/4</f>
        <v>0.24432080292629441</v>
      </c>
      <c r="Y34" s="22" cm="1">
        <f t="array" ref="Y34:Y37">-D34:D37/_xlfn.ANCHORARRAY(T34)</f>
        <v>0</v>
      </c>
      <c r="Z34" s="22" cm="1">
        <f t="array" ref="Z34:Z37">(1-D34:D37)/(1-_xlfn.ANCHORARRAY(T34))</f>
        <v>1.1053622242085974</v>
      </c>
      <c r="AA34" s="22">
        <f>SUM(Y34:Z34)/4</f>
        <v>0.27634055605214936</v>
      </c>
      <c r="AB34" s="22" cm="1">
        <f t="array" ref="AB34:AB37">_xlfn.ANCHORARRAY(T34)*(1-_xlfn.ANCHORARRAY(T34))</f>
        <v>8.6233436409303921E-2</v>
      </c>
      <c r="AC34" s="22" cm="1">
        <f t="array" ref="AC34:AC37">AA34:AA37*_xlfn.ANCHORARRAY(AB34)</f>
        <v>2.3829795767634707E-2</v>
      </c>
      <c r="AD34" s="22" cm="1">
        <f t="array" ref="AD34:AF37">TRANSPOSE(_xlfn.ANCHORARRAY(O34))</f>
        <v>0.82070908909220919</v>
      </c>
      <c r="AE34" s="22">
        <v>0.48499069976435444</v>
      </c>
      <c r="AF34" s="22">
        <v>0.94550638754009364</v>
      </c>
      <c r="AG34" s="23">
        <v>1</v>
      </c>
      <c r="AH34" s="22" cm="1">
        <f t="array" ref="AH34:AH36">G34:G36</f>
        <v>-6.3108031901495272</v>
      </c>
      <c r="AI34" s="24" cm="1">
        <f t="array" ref="AI34:AI36">TRANSPOSE(MMULT(TRANSPOSE(_xlfn.ANCHORARRAY(AC34)),_xlfn.ANCHORARRAY(AD34)))</f>
        <v>1.7081944199538717E-2</v>
      </c>
      <c r="AJ34" s="25" cm="1">
        <f t="array" ref="AJ34">SUM(_xlfn.ANCHORARRAY(AC34)*AG34)</f>
        <v>1.636703794641288E-2</v>
      </c>
      <c r="AK34" s="22" cm="1">
        <f t="array" ref="AK34:AN36">MMULT(_xlfn.ANCHORARRAY(AH34),TRANSPOSE(_xlfn.ANCHORARRAY(AC34)))</f>
        <v>-0.15038515115100082</v>
      </c>
      <c r="AL34" s="22">
        <v>0.28760482414877503</v>
      </c>
      <c r="AM34" s="22">
        <v>0.32575052016909734</v>
      </c>
      <c r="AN34" s="22">
        <v>-0.56625934845239234</v>
      </c>
      <c r="AO34" s="22" cm="1">
        <f t="array" ref="AO34:AR36">_xlfn.ANCHORARRAY(O34)*(1-_xlfn.ANCHORARRAY(O34))</f>
        <v>0.14714568017364543</v>
      </c>
      <c r="AP34" s="22">
        <v>2.7357031733343463E-2</v>
      </c>
      <c r="AQ34" s="22">
        <v>2.2819995268532085E-2</v>
      </c>
      <c r="AR34" s="22">
        <v>1.5134196367658036E-4</v>
      </c>
      <c r="AS34" s="22" cm="1">
        <f t="array" ref="AS34:AV36">_xlfn.ANCHORARRAY(AK34)*_xlfn.ANCHORARRAY(AO34)</f>
        <v>-2.2128525354130492E-2</v>
      </c>
      <c r="AT34" s="22">
        <v>7.868014300900705E-3</v>
      </c>
      <c r="AU34" s="22">
        <v>7.4336253289806666E-3</v>
      </c>
      <c r="AV34" s="22">
        <v>-8.5698801745006029E-5</v>
      </c>
      <c r="AW34" s="22" cm="1">
        <f t="array" ref="AW34:AX37">B34:C37</f>
        <v>0</v>
      </c>
      <c r="AX34" s="22">
        <v>0</v>
      </c>
      <c r="AY34" s="22">
        <v>1</v>
      </c>
      <c r="AZ34" s="24" cm="1">
        <f t="array" ref="AZ34:BA36">MMULT(_xlfn.ANCHORARRAY(AS34),_xlfn.ANCHORARRAY( AW34))</f>
        <v>7.3479265272356608E-3</v>
      </c>
      <c r="BA34" s="24">
        <v>7.7823154991556991E-3</v>
      </c>
      <c r="BB34" s="22" cm="1">
        <f t="array" ref="BB34:BE36">_xlfn.ANCHORARRAY(AS34)*AY34:AY36</f>
        <v>-2.2128525354130492E-2</v>
      </c>
      <c r="BC34" s="22">
        <v>7.868014300900705E-3</v>
      </c>
      <c r="BD34" s="22">
        <v>7.4336253289806666E-3</v>
      </c>
      <c r="BE34" s="22">
        <v>-8.5698801745006029E-5</v>
      </c>
      <c r="BF34" s="24">
        <f>SUM(BB34:BE34)</f>
        <v>-6.9125845259941261E-3</v>
      </c>
      <c r="BG34" s="5" cm="1">
        <f t="array" ref="BG34:BH36">E34:F36-J34*_xlfn.ANCHORARRAY(AZ34)</f>
        <v>-5.2797083549888182</v>
      </c>
      <c r="BH34" s="5">
        <v>-5.0900723831026156</v>
      </c>
      <c r="BI34" s="5" cm="1">
        <f t="array" ref="BI34:BI36">G34:G36-J34*_xlfn.ANCHORARRAY(AI34)</f>
        <v>-6.3705899948479123</v>
      </c>
      <c r="BJ34" s="14" cm="1">
        <f t="array" ref="BJ34:BJ36">H34:H36-J34*BF34:BF36</f>
        <v>1.5453530679864445</v>
      </c>
      <c r="BK34" s="35">
        <f>I34-J34*AJ34</f>
        <v>-1.6180265728278216</v>
      </c>
      <c r="BL34" s="1"/>
    </row>
    <row r="35" spans="1:65" x14ac:dyDescent="0.2">
      <c r="A35" s="132"/>
      <c r="B35" s="2">
        <v>0</v>
      </c>
      <c r="C35" s="2">
        <v>1</v>
      </c>
      <c r="D35" s="3">
        <v>1</v>
      </c>
      <c r="E35" s="4">
        <v>-1.6351545436109607</v>
      </c>
      <c r="F35" s="4">
        <v>-0.1082219699945728</v>
      </c>
      <c r="G35" s="4">
        <v>1.2216560367732152</v>
      </c>
      <c r="H35" s="14">
        <f>BJ31</f>
        <v>-6.0055244200643572E-2</v>
      </c>
      <c r="K35" s="3">
        <v>-6.0055244200643572E-2</v>
      </c>
      <c r="L35" s="3">
        <v>-0.16827721419521638</v>
      </c>
      <c r="M35" s="3">
        <v>-1.6952097878116044</v>
      </c>
      <c r="N35" s="3">
        <v>-1.8034317578061771</v>
      </c>
      <c r="O35" s="17">
        <v>0.48499069976435444</v>
      </c>
      <c r="P35" s="17">
        <v>0.45802968995174648</v>
      </c>
      <c r="Q35" s="17">
        <v>0.15509193037303018</v>
      </c>
      <c r="R35" s="18">
        <v>0.1414338325083512</v>
      </c>
      <c r="S35" s="19">
        <v>1.5008844930442342</v>
      </c>
      <c r="T35" s="19">
        <v>0.81770635813983572</v>
      </c>
      <c r="U35" s="20">
        <v>0.2012519822056491</v>
      </c>
      <c r="V35" s="20">
        <v>0</v>
      </c>
      <c r="W35" s="1"/>
      <c r="X35" s="1"/>
      <c r="Y35" s="22">
        <v>-1.2229328903285723</v>
      </c>
      <c r="Z35" s="22">
        <v>0</v>
      </c>
      <c r="AA35" s="22">
        <f t="shared" ref="AA35:AA37" si="8">SUM(Y35:Z35)/4</f>
        <v>-0.30573322258214308</v>
      </c>
      <c r="AB35" s="22">
        <v>0.14906266999752243</v>
      </c>
      <c r="AC35" s="22">
        <v>-4.557341046504107E-2</v>
      </c>
      <c r="AD35" s="22">
        <v>2.8149421673919598E-2</v>
      </c>
      <c r="AE35" s="22">
        <v>0.45802968995174648</v>
      </c>
      <c r="AF35" s="22">
        <v>0.65012535342407685</v>
      </c>
      <c r="AG35" s="1"/>
      <c r="AH35" s="22">
        <v>1.2216560367732152</v>
      </c>
      <c r="AI35" s="24">
        <v>-4.631612650504097E-3</v>
      </c>
      <c r="AJ35" s="1"/>
      <c r="AK35" s="22">
        <v>2.9111813854603753E-2</v>
      </c>
      <c r="AL35" s="22">
        <v>-5.5675032010961044E-2</v>
      </c>
      <c r="AM35" s="22">
        <v>-6.3059340856605556E-2</v>
      </c>
      <c r="AN35" s="22">
        <v>0.10961744972429442</v>
      </c>
      <c r="AO35" s="22">
        <v>0.24977472090643621</v>
      </c>
      <c r="AP35" s="22">
        <v>0.2482384930744535</v>
      </c>
      <c r="AQ35" s="22">
        <v>0.13103842350619735</v>
      </c>
      <c r="AR35" s="22">
        <v>0.12143030353035086</v>
      </c>
      <c r="AS35" s="22">
        <v>7.2713951806137756E-3</v>
      </c>
      <c r="AT35" s="22">
        <v>-1.3820686048272929E-2</v>
      </c>
      <c r="AU35" s="22">
        <v>-8.2631966131895326E-3</v>
      </c>
      <c r="AV35" s="22">
        <v>1.3310880192244048E-2</v>
      </c>
      <c r="AW35" s="22">
        <v>0</v>
      </c>
      <c r="AX35" s="22">
        <v>1</v>
      </c>
      <c r="AY35" s="22">
        <v>1</v>
      </c>
      <c r="AZ35" s="24">
        <v>5.0476835790545151E-3</v>
      </c>
      <c r="BA35" s="24">
        <v>-5.0980585602888179E-4</v>
      </c>
      <c r="BB35" s="22">
        <v>7.2713951806137756E-3</v>
      </c>
      <c r="BC35" s="22">
        <v>-1.3820686048272929E-2</v>
      </c>
      <c r="BD35" s="22">
        <v>-8.2631966131895326E-3</v>
      </c>
      <c r="BE35" s="22">
        <v>1.3310880192244048E-2</v>
      </c>
      <c r="BF35" s="24">
        <f>SUM(BB35:BE35)</f>
        <v>-1.5016072886046387E-3</v>
      </c>
      <c r="BG35" s="5">
        <v>-1.6528214361376514</v>
      </c>
      <c r="BH35" s="5">
        <v>-0.10643764949847172</v>
      </c>
      <c r="BI35" s="5">
        <v>1.2378666810499797</v>
      </c>
      <c r="BJ35" s="14">
        <v>-5.4799618690527338E-2</v>
      </c>
      <c r="BK35" s="36"/>
      <c r="BL35" s="1"/>
    </row>
    <row r="36" spans="1:65" x14ac:dyDescent="0.2">
      <c r="A36" s="132"/>
      <c r="B36" s="2">
        <v>1</v>
      </c>
      <c r="C36" s="2">
        <v>0</v>
      </c>
      <c r="D36" s="3">
        <v>1</v>
      </c>
      <c r="E36" s="4">
        <v>-2.0296096964164643</v>
      </c>
      <c r="F36" s="4">
        <v>-2.2340468935463766</v>
      </c>
      <c r="G36" s="4">
        <v>4.1218468765997374</v>
      </c>
      <c r="H36" s="14">
        <f>BJ32</f>
        <v>2.8536371515730061</v>
      </c>
      <c r="K36" s="3">
        <v>2.8536371515730061</v>
      </c>
      <c r="L36" s="3">
        <v>0.61959025802662948</v>
      </c>
      <c r="M36" s="3">
        <v>0.82402745515654185</v>
      </c>
      <c r="N36" s="3">
        <v>-1.4100194383898343</v>
      </c>
      <c r="O36" s="17">
        <v>0.94550638754009364</v>
      </c>
      <c r="P36" s="17">
        <v>0.65012535342407685</v>
      </c>
      <c r="Q36" s="17">
        <v>0.69509058763858655</v>
      </c>
      <c r="R36" s="18">
        <v>0.19623099043951911</v>
      </c>
      <c r="S36" s="19">
        <v>1.346326023470352</v>
      </c>
      <c r="T36" s="19">
        <v>0.79352832889635461</v>
      </c>
      <c r="U36" s="20">
        <v>0.2312660384603123</v>
      </c>
      <c r="V36" s="20">
        <v>0</v>
      </c>
      <c r="W36" s="1"/>
      <c r="X36" s="1"/>
      <c r="Y36" s="22">
        <v>-1.2601944550496487</v>
      </c>
      <c r="Z36" s="22">
        <v>0</v>
      </c>
      <c r="AA36" s="22">
        <f t="shared" si="8"/>
        <v>-0.31504861376241217</v>
      </c>
      <c r="AB36" s="22">
        <v>0.16384112013531349</v>
      </c>
      <c r="AC36" s="22">
        <v>-5.1617917775911348E-2</v>
      </c>
      <c r="AD36" s="22">
        <v>2.3365963519737805E-2</v>
      </c>
      <c r="AE36" s="22">
        <v>0.15509193037303018</v>
      </c>
      <c r="AF36" s="22">
        <v>0.69509058763858655</v>
      </c>
      <c r="AG36" s="1"/>
      <c r="AH36" s="22">
        <v>4.1218468765997374</v>
      </c>
      <c r="AI36" s="24">
        <v>-2.5368808028603432E-2</v>
      </c>
      <c r="AJ36" s="1"/>
      <c r="AK36" s="22">
        <v>9.8222769254834752E-2</v>
      </c>
      <c r="AL36" s="22">
        <v>-0.18784661958132731</v>
      </c>
      <c r="AM36" s="22">
        <v>-0.21276115316122227</v>
      </c>
      <c r="AN36" s="22">
        <v>0.36984742772632612</v>
      </c>
      <c r="AO36" s="22">
        <v>5.1524058660975897E-2</v>
      </c>
      <c r="AP36" s="22">
        <v>0.22746237825929602</v>
      </c>
      <c r="AQ36" s="22">
        <v>0.21193966261483099</v>
      </c>
      <c r="AR36" s="22">
        <v>0.15772438883064446</v>
      </c>
      <c r="AS36" s="22">
        <v>5.0608357249296056E-3</v>
      </c>
      <c r="AT36" s="22">
        <v>-4.2728038837937958E-2</v>
      </c>
      <c r="AU36" s="22">
        <v>-4.5092527018531829E-2</v>
      </c>
      <c r="AV36" s="22">
        <v>5.8333959498720736E-2</v>
      </c>
      <c r="AW36" s="22">
        <v>1</v>
      </c>
      <c r="AX36" s="22">
        <v>0</v>
      </c>
      <c r="AY36" s="22">
        <v>1</v>
      </c>
      <c r="AZ36" s="24">
        <v>1.3241432480188907E-2</v>
      </c>
      <c r="BA36" s="24">
        <v>1.5605920660782778E-2</v>
      </c>
      <c r="BB36" s="22">
        <v>5.0608357249296056E-3</v>
      </c>
      <c r="BC36" s="22">
        <v>-4.2728038837937958E-2</v>
      </c>
      <c r="BD36" s="22">
        <v>-4.5092527018531829E-2</v>
      </c>
      <c r="BE36" s="22">
        <v>5.8333959498720736E-2</v>
      </c>
      <c r="BF36" s="24">
        <f>SUM(BB36:BE36)</f>
        <v>-2.4425770632819435E-2</v>
      </c>
      <c r="BG36" s="5">
        <v>-2.0759547100971254</v>
      </c>
      <c r="BH36" s="5">
        <v>-2.2886676158591164</v>
      </c>
      <c r="BI36" s="5">
        <v>4.2106377046998498</v>
      </c>
      <c r="BJ36" s="14">
        <v>2.9391273487878742</v>
      </c>
      <c r="BK36" s="36"/>
      <c r="BL36" s="1"/>
    </row>
    <row r="37" spans="1:65" ht="16" thickBot="1" x14ac:dyDescent="0.25">
      <c r="A37" s="133"/>
      <c r="B37" s="6">
        <v>1</v>
      </c>
      <c r="C37" s="6">
        <v>1</v>
      </c>
      <c r="D37" s="7">
        <v>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37">
        <v>-0.58007958362841172</v>
      </c>
      <c r="T37" s="37">
        <v>0.35891428167892236</v>
      </c>
      <c r="U37" s="38">
        <v>0</v>
      </c>
      <c r="V37" s="38">
        <v>-0.44459210507206381</v>
      </c>
      <c r="W37" s="9"/>
      <c r="X37" s="9"/>
      <c r="Y37" s="39">
        <v>0</v>
      </c>
      <c r="Z37" s="39">
        <v>1.5598538095948751</v>
      </c>
      <c r="AA37" s="39">
        <f t="shared" si="8"/>
        <v>0.38996345239871877</v>
      </c>
      <c r="AB37" s="39">
        <v>0.23009482008582555</v>
      </c>
      <c r="AC37" s="39">
        <v>8.9728570419730591E-2</v>
      </c>
      <c r="AD37" s="39">
        <v>1.5136487500196473E-4</v>
      </c>
      <c r="AE37" s="39">
        <v>0.1414338325083512</v>
      </c>
      <c r="AF37" s="39">
        <v>0.19623099043951911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39">
        <v>1</v>
      </c>
      <c r="AX37" s="39">
        <v>1</v>
      </c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10"/>
      <c r="BL37" s="1"/>
    </row>
    <row r="38" spans="1:65" x14ac:dyDescent="0.2">
      <c r="A38" s="131">
        <f>A34+1</f>
        <v>9</v>
      </c>
      <c r="B38" s="2">
        <v>0</v>
      </c>
      <c r="C38" s="2">
        <v>0</v>
      </c>
      <c r="D38" s="3">
        <v>0</v>
      </c>
      <c r="E38" s="5" cm="1">
        <f t="array" ref="E38:G40">BG34:BI36</f>
        <v>-5.2797083549888182</v>
      </c>
      <c r="F38" s="4">
        <v>-5.0900723831026156</v>
      </c>
      <c r="G38" s="4">
        <v>-6.3705899948479123</v>
      </c>
      <c r="H38" s="14">
        <f>BJ34</f>
        <v>1.5453530679864445</v>
      </c>
      <c r="I38" s="14">
        <f>BK34</f>
        <v>-1.6180265728278216</v>
      </c>
      <c r="J38" s="16">
        <f>J34</f>
        <v>3.5</v>
      </c>
      <c r="K38" s="3" cm="1">
        <f t="array" ref="K38:N40">MMULT(E38:F40,TRANSPOSE((B38:C41)))+H38:H40</f>
        <v>1.5453530679864445</v>
      </c>
      <c r="L38" s="3">
        <v>-3.5447193151161711</v>
      </c>
      <c r="M38" s="3">
        <v>-3.7343552870023737</v>
      </c>
      <c r="N38" s="3">
        <v>-8.8244276701049884</v>
      </c>
      <c r="O38" s="17" cm="1">
        <f t="array" ref="O38:R40">1/(1+EXP(-_xlfn.ANCHORARRAY(K38)))</f>
        <v>0.82424155681235445</v>
      </c>
      <c r="P38" s="17">
        <v>2.8066264777356333E-2</v>
      </c>
      <c r="Q38" s="17">
        <v>2.3331218001818532E-2</v>
      </c>
      <c r="R38" s="18">
        <v>1.4707399140736593E-4</v>
      </c>
      <c r="S38" s="19" cm="1">
        <f t="array" ref="S38:S41">TRANSPOSE((MMULT(TRANSPOSE(G38:G40),_xlfn.ANCHORARRAY(O38)))+I38)</f>
        <v>-2.2679117379339235</v>
      </c>
      <c r="T38" s="19" cm="1">
        <f t="array" ref="T38:T41">1/(1+EXP(-_xlfn.ANCHORARRAY(S38)))</f>
        <v>9.3815593702437319E-2</v>
      </c>
      <c r="U38" s="20" cm="1">
        <f t="array" ref="U38:U41">-D38:D41*LN(_xlfn.ANCHORARRAY(T38))</f>
        <v>0</v>
      </c>
      <c r="V38" s="20" cm="1">
        <f t="array" ref="V38:V41">(1-D38:D41)*LN(1-_xlfn.ANCHORARRAY(T38))</f>
        <v>-9.8512454690619256E-2</v>
      </c>
      <c r="W38" s="20" cm="1">
        <f t="array" ref="W38">SUM(_xlfn.ANCHORARRAY(U38)-_xlfn.ANCHORARRAY(V38))/4</f>
        <v>0.23587326025724684</v>
      </c>
      <c r="X38" s="21" cm="1">
        <f t="array" ref="X38">SUM(_xlfn.ANCHORARRAY(S38)-_xlfn.ANCHORARRAY(S38)*D38:D41+(LN(1+EXP(-_xlfn.ANCHORARRAY(S38)))))/4</f>
        <v>0.23587326025724681</v>
      </c>
      <c r="Y38" s="22" cm="1">
        <f t="array" ref="Y38:Y41">-D38:D41/_xlfn.ANCHORARRAY(T38)</f>
        <v>0</v>
      </c>
      <c r="Z38" s="22" cm="1">
        <f t="array" ref="Z38:Z41">(1-D38:D41)/(1-_xlfn.ANCHORARRAY(T38))</f>
        <v>1.1035281484104806</v>
      </c>
      <c r="AA38" s="22">
        <f>SUM(Y38:Z38)/4</f>
        <v>0.27588203710262016</v>
      </c>
      <c r="AB38" s="22" cm="1">
        <f t="array" ref="AB38:AB41">_xlfn.ANCHORARRAY(T38)*(1-_xlfn.ANCHORARRAY(T38))</f>
        <v>8.501422808069653E-2</v>
      </c>
      <c r="AC38" s="22" cm="1">
        <f t="array" ref="AC38:AC41">AA38:AA41*_xlfn.ANCHORARRAY(AB38)</f>
        <v>2.3453898425609333E-2</v>
      </c>
      <c r="AD38" s="22" cm="1">
        <f t="array" ref="AD38:AF41">TRANSPOSE(_xlfn.ANCHORARRAY(O38))</f>
        <v>0.82424155681235445</v>
      </c>
      <c r="AE38" s="22">
        <v>0.48630352269723243</v>
      </c>
      <c r="AF38" s="22">
        <v>0.94974709364634846</v>
      </c>
      <c r="AG38" s="23">
        <v>1</v>
      </c>
      <c r="AH38" s="22" cm="1">
        <f t="array" ref="AH38:AH40">G38:G40</f>
        <v>-6.3705899948479123</v>
      </c>
      <c r="AI38" s="24" cm="1">
        <f t="array" ref="AI38:AI40">TRANSPOSE(MMULT(TRANSPOSE(_xlfn.ANCHORARRAY(AC38)),_xlfn.ANCHORARRAY(AD38)))</f>
        <v>1.6936963167557207E-2</v>
      </c>
      <c r="AJ38" s="25" cm="1">
        <f t="array" ref="AJ38">SUM(_xlfn.ANCHORARRAY(AC38)*AG38)</f>
        <v>1.6137821469716623E-2</v>
      </c>
      <c r="AK38" s="22" cm="1">
        <f t="array" ref="AK38:AN40">MMULT(_xlfn.ANCHORARRAY(AH38),TRANSPOSE(_xlfn.ANCHORARRAY(AC38)))</f>
        <v>-0.14941517065036602</v>
      </c>
      <c r="AL38" s="22">
        <v>0.28134660844833875</v>
      </c>
      <c r="AM38" s="22">
        <v>0.31892142940169443</v>
      </c>
      <c r="AN38" s="22">
        <v>-0.55366031119328574</v>
      </c>
      <c r="AO38" s="22" cm="1">
        <f t="array" ref="AO38:AR40">_xlfn.ANCHORARRAY(O38)*(1-_xlfn.ANCHORARRAY(O38))</f>
        <v>0.14486741283590071</v>
      </c>
      <c r="AP38" s="22">
        <v>2.7278549558803662E-2</v>
      </c>
      <c r="AQ38" s="22">
        <v>2.2786872268370149E-2</v>
      </c>
      <c r="AR38" s="22">
        <v>1.4705236064841744E-4</v>
      </c>
      <c r="AS38" s="22" cm="1">
        <f t="array" ref="AS38:AV40">_xlfn.ANCHORARRAY(AK38)*_xlfn.ANCHORARRAY(AO38)</f>
        <v>-2.1645389210553131E-2</v>
      </c>
      <c r="AT38" s="22">
        <v>7.6747274017593377E-3</v>
      </c>
      <c r="AU38" s="22">
        <v>7.2672218754224393E-3</v>
      </c>
      <c r="AV38" s="22">
        <v>-8.1417055758310089E-5</v>
      </c>
      <c r="AW38" s="22" cm="1">
        <f t="array" ref="AW38:AX41">B38:C41</f>
        <v>0</v>
      </c>
      <c r="AX38" s="22">
        <v>0</v>
      </c>
      <c r="AY38" s="22">
        <v>1</v>
      </c>
      <c r="AZ38" s="24" cm="1">
        <f t="array" ref="AZ38:BA40">MMULT(_xlfn.ANCHORARRAY(AS38),_xlfn.ANCHORARRAY( AW38))</f>
        <v>7.1858048196641296E-3</v>
      </c>
      <c r="BA38" s="24">
        <v>7.593310346001028E-3</v>
      </c>
      <c r="BB38" s="22" cm="1">
        <f t="array" ref="BB38:BE40">_xlfn.ANCHORARRAY(AS38)*AY38:AY40</f>
        <v>-2.1645389210553131E-2</v>
      </c>
      <c r="BC38" s="22">
        <v>7.6747274017593377E-3</v>
      </c>
      <c r="BD38" s="22">
        <v>7.2672218754224393E-3</v>
      </c>
      <c r="BE38" s="22">
        <v>-8.1417055758310089E-5</v>
      </c>
      <c r="BF38" s="24">
        <f>SUM(BB38:BE38)</f>
        <v>-6.784856989129665E-3</v>
      </c>
      <c r="BG38" s="5" cm="1">
        <f t="array" ref="BG38:BH40">E38:F40-J38*_xlfn.ANCHORARRAY(AZ38)</f>
        <v>-5.3048586718576427</v>
      </c>
      <c r="BH38" s="5">
        <v>-5.1166489693136192</v>
      </c>
      <c r="BI38" s="5" cm="1">
        <f t="array" ref="BI38:BI40">G38:G40-J38*_xlfn.ANCHORARRAY(AI38)</f>
        <v>-6.4298693659343629</v>
      </c>
      <c r="BJ38" s="14" cm="1">
        <f t="array" ref="BJ38:BJ40">H38:H40-J38*BF38:BF40</f>
        <v>1.5691000674483984</v>
      </c>
      <c r="BK38" s="35">
        <f>I38-J38*AJ38</f>
        <v>-1.6745089479718298</v>
      </c>
      <c r="BL38" s="1"/>
    </row>
    <row r="39" spans="1:65" x14ac:dyDescent="0.2">
      <c r="A39" s="132"/>
      <c r="B39" s="2">
        <v>0</v>
      </c>
      <c r="C39" s="2">
        <v>1</v>
      </c>
      <c r="D39" s="3">
        <v>1</v>
      </c>
      <c r="E39" s="4">
        <v>-1.6528214361376514</v>
      </c>
      <c r="F39" s="4">
        <v>-0.10643764949847172</v>
      </c>
      <c r="G39" s="4">
        <v>1.2378666810499797</v>
      </c>
      <c r="H39" s="14">
        <f>BJ35</f>
        <v>-5.4799618690527338E-2</v>
      </c>
      <c r="K39" s="3">
        <v>-5.4799618690527338E-2</v>
      </c>
      <c r="L39" s="3">
        <v>-0.16123726818899906</v>
      </c>
      <c r="M39" s="3">
        <v>-1.7076210548281787</v>
      </c>
      <c r="N39" s="3">
        <v>-1.8140587043266505</v>
      </c>
      <c r="O39" s="17">
        <v>0.48630352269723243</v>
      </c>
      <c r="P39" s="17">
        <v>0.45977778482725656</v>
      </c>
      <c r="Q39" s="17">
        <v>0.1534725305366576</v>
      </c>
      <c r="R39" s="18">
        <v>0.14014830970251291</v>
      </c>
      <c r="S39" s="19">
        <v>1.5391875782116307</v>
      </c>
      <c r="T39" s="19">
        <v>0.82334659196346194</v>
      </c>
      <c r="U39" s="20">
        <v>0.19437803455853894</v>
      </c>
      <c r="V39" s="20">
        <v>0</v>
      </c>
      <c r="W39" s="1"/>
      <c r="X39" s="1"/>
      <c r="Y39" s="22">
        <v>-1.2145553400728444</v>
      </c>
      <c r="Z39" s="22">
        <v>0</v>
      </c>
      <c r="AA39" s="22">
        <f t="shared" ref="AA39:AA41" si="9">SUM(Y39:Z39)/4</f>
        <v>-0.3036388350182111</v>
      </c>
      <c r="AB39" s="22">
        <v>0.14544698146561444</v>
      </c>
      <c r="AC39" s="22">
        <v>-4.4163352009134509E-2</v>
      </c>
      <c r="AD39" s="22">
        <v>2.8066264777356333E-2</v>
      </c>
      <c r="AE39" s="22">
        <v>0.45977778482725656</v>
      </c>
      <c r="AF39" s="22">
        <v>0.65711405495891173</v>
      </c>
      <c r="AG39" s="1"/>
      <c r="AH39" s="22">
        <v>1.2378666810499797</v>
      </c>
      <c r="AI39" s="24">
        <v>-4.4025621867958414E-3</v>
      </c>
      <c r="AJ39" s="1"/>
      <c r="AK39" s="22">
        <v>2.9032799401792368E-2</v>
      </c>
      <c r="AL39" s="22">
        <v>-5.4668341975589285E-2</v>
      </c>
      <c r="AM39" s="22">
        <v>-6.1969489740897325E-2</v>
      </c>
      <c r="AN39" s="22">
        <v>0.10758150381678946</v>
      </c>
      <c r="AO39" s="22">
        <v>0.24981240650949477</v>
      </c>
      <c r="AP39" s="22">
        <v>0.24838217340659749</v>
      </c>
      <c r="AQ39" s="22">
        <v>0.12991871290733231</v>
      </c>
      <c r="AR39" s="22">
        <v>0.12050676099004143</v>
      </c>
      <c r="AS39" s="22">
        <v>7.2527534862691714E-3</v>
      </c>
      <c r="AT39" s="22">
        <v>-1.357864159643199E-2</v>
      </c>
      <c r="AU39" s="22">
        <v>-8.050996346661515E-3</v>
      </c>
      <c r="AV39" s="22">
        <v>1.2964298567399078E-2</v>
      </c>
      <c r="AW39" s="22">
        <v>0</v>
      </c>
      <c r="AX39" s="22">
        <v>1</v>
      </c>
      <c r="AY39" s="22">
        <v>1</v>
      </c>
      <c r="AZ39" s="24">
        <v>4.9133022207375632E-3</v>
      </c>
      <c r="BA39" s="24">
        <v>-6.1434302903291133E-4</v>
      </c>
      <c r="BB39" s="22">
        <v>7.2527534862691714E-3</v>
      </c>
      <c r="BC39" s="22">
        <v>-1.357864159643199E-2</v>
      </c>
      <c r="BD39" s="22">
        <v>-8.050996346661515E-3</v>
      </c>
      <c r="BE39" s="22">
        <v>1.2964298567399078E-2</v>
      </c>
      <c r="BF39" s="24">
        <f>SUM(BB39:BE39)</f>
        <v>-1.4125858894252549E-3</v>
      </c>
      <c r="BG39" s="5">
        <v>-1.6700179939102329</v>
      </c>
      <c r="BH39" s="5">
        <v>-0.10428744889685652</v>
      </c>
      <c r="BI39" s="5">
        <v>1.2532756487037651</v>
      </c>
      <c r="BJ39" s="14">
        <v>-4.9855568077538943E-2</v>
      </c>
      <c r="BK39" s="36"/>
      <c r="BL39" s="1"/>
    </row>
    <row r="40" spans="1:65" x14ac:dyDescent="0.2">
      <c r="A40" s="132"/>
      <c r="B40" s="2">
        <v>1</v>
      </c>
      <c r="C40" s="2">
        <v>0</v>
      </c>
      <c r="D40" s="3">
        <v>1</v>
      </c>
      <c r="E40" s="4">
        <v>-2.0759547100971254</v>
      </c>
      <c r="F40" s="4">
        <v>-2.2886676158591164</v>
      </c>
      <c r="G40" s="4">
        <v>4.2106377046998498</v>
      </c>
      <c r="H40" s="14">
        <f>BJ36</f>
        <v>2.9391273487878742</v>
      </c>
      <c r="K40" s="3">
        <v>2.9391273487878742</v>
      </c>
      <c r="L40" s="3">
        <v>0.65045973292875781</v>
      </c>
      <c r="M40" s="3">
        <v>0.86317263869074878</v>
      </c>
      <c r="N40" s="3">
        <v>-1.425494977168368</v>
      </c>
      <c r="O40" s="17">
        <v>0.94974709364634846</v>
      </c>
      <c r="P40" s="17">
        <v>0.65711405495891173</v>
      </c>
      <c r="Q40" s="17">
        <v>0.7033230830156848</v>
      </c>
      <c r="R40" s="18">
        <v>0.1938015896156505</v>
      </c>
      <c r="S40" s="19">
        <v>1.384757027141517</v>
      </c>
      <c r="T40" s="19">
        <v>0.79975391311660882</v>
      </c>
      <c r="U40" s="20">
        <v>0.22345120723967996</v>
      </c>
      <c r="V40" s="20">
        <v>0</v>
      </c>
      <c r="W40" s="1"/>
      <c r="X40" s="1"/>
      <c r="Y40" s="22">
        <v>-1.2503846290705103</v>
      </c>
      <c r="Z40" s="22">
        <v>0</v>
      </c>
      <c r="AA40" s="22">
        <f t="shared" si="9"/>
        <v>-0.31259615726762757</v>
      </c>
      <c r="AB40" s="22">
        <v>0.16014759157128053</v>
      </c>
      <c r="AC40" s="22">
        <v>-5.0061521720847796E-2</v>
      </c>
      <c r="AD40" s="22">
        <v>2.3331218001818532E-2</v>
      </c>
      <c r="AE40" s="22">
        <v>0.1534725305366576</v>
      </c>
      <c r="AF40" s="22">
        <v>0.7033230830156848</v>
      </c>
      <c r="AG40" s="1"/>
      <c r="AH40" s="22">
        <v>4.2106377046998498</v>
      </c>
      <c r="AI40" s="24">
        <v>-2.5111448285662301E-2</v>
      </c>
      <c r="AJ40" s="1"/>
      <c r="AK40" s="22">
        <v>9.8755869033071098E-2</v>
      </c>
      <c r="AL40" s="22">
        <v>-0.18595587513559361</v>
      </c>
      <c r="AM40" s="22">
        <v>-0.21079093091245224</v>
      </c>
      <c r="AN40" s="22">
        <v>0.36594145656707833</v>
      </c>
      <c r="AO40" s="22">
        <v>4.772755175666267E-2</v>
      </c>
      <c r="AP40" s="22">
        <v>0.22531517373436807</v>
      </c>
      <c r="AQ40" s="22">
        <v>0.20865972391299695</v>
      </c>
      <c r="AR40" s="22">
        <v>0.1562425334780975</v>
      </c>
      <c r="AS40" s="22">
        <v>4.7133758505501014E-3</v>
      </c>
      <c r="AT40" s="22">
        <v>-4.1898680313102732E-2</v>
      </c>
      <c r="AU40" s="22">
        <v>-4.3983577447555898E-2</v>
      </c>
      <c r="AV40" s="22">
        <v>5.7175620278705493E-2</v>
      </c>
      <c r="AW40" s="22">
        <v>1</v>
      </c>
      <c r="AX40" s="22">
        <v>0</v>
      </c>
      <c r="AY40" s="22">
        <v>1</v>
      </c>
      <c r="AZ40" s="24">
        <v>1.3192042831149595E-2</v>
      </c>
      <c r="BA40" s="24">
        <v>1.5276939965602761E-2</v>
      </c>
      <c r="BB40" s="22">
        <v>4.7133758505501014E-3</v>
      </c>
      <c r="BC40" s="22">
        <v>-4.1898680313102732E-2</v>
      </c>
      <c r="BD40" s="22">
        <v>-4.3983577447555898E-2</v>
      </c>
      <c r="BE40" s="22">
        <v>5.7175620278705493E-2</v>
      </c>
      <c r="BF40" s="24">
        <f>SUM(BB40:BE40)</f>
        <v>-2.3993261631403036E-2</v>
      </c>
      <c r="BG40" s="5">
        <v>-2.1221268600061491</v>
      </c>
      <c r="BH40" s="5">
        <v>-2.3421369057387262</v>
      </c>
      <c r="BI40" s="5">
        <v>4.2985277736996679</v>
      </c>
      <c r="BJ40" s="14">
        <v>3.023103764497785</v>
      </c>
      <c r="BK40" s="36"/>
      <c r="BL40" s="1"/>
    </row>
    <row r="41" spans="1:65" ht="16" thickBot="1" x14ac:dyDescent="0.25">
      <c r="A41" s="133"/>
      <c r="B41" s="6">
        <v>1</v>
      </c>
      <c r="C41" s="6">
        <v>1</v>
      </c>
      <c r="D41" s="7">
        <v>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37">
        <v>-0.62945031747334457</v>
      </c>
      <c r="T41" s="37">
        <v>0.34763518709635832</v>
      </c>
      <c r="U41" s="38">
        <v>0</v>
      </c>
      <c r="V41" s="38">
        <v>-0.42715134454014925</v>
      </c>
      <c r="W41" s="9"/>
      <c r="X41" s="9"/>
      <c r="Y41" s="39">
        <v>0</v>
      </c>
      <c r="Z41" s="39">
        <v>1.5328846378900363</v>
      </c>
      <c r="AA41" s="39">
        <f t="shared" si="9"/>
        <v>0.38322115947250907</v>
      </c>
      <c r="AB41" s="39">
        <v>0.22678496378883828</v>
      </c>
      <c r="AC41" s="39">
        <v>8.6908796774089594E-2</v>
      </c>
      <c r="AD41" s="39">
        <v>1.4707399140736593E-4</v>
      </c>
      <c r="AE41" s="39">
        <v>0.14014830970251291</v>
      </c>
      <c r="AF41" s="39">
        <v>0.1938015896156505</v>
      </c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39">
        <v>1</v>
      </c>
      <c r="AX41" s="39">
        <v>1</v>
      </c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1"/>
    </row>
    <row r="42" spans="1:65" x14ac:dyDescent="0.2">
      <c r="A42" s="131">
        <f>A38+1</f>
        <v>10</v>
      </c>
      <c r="B42" s="2">
        <v>0</v>
      </c>
      <c r="C42" s="2">
        <v>0</v>
      </c>
      <c r="D42" s="3">
        <v>0</v>
      </c>
      <c r="E42" s="5" cm="1">
        <f t="array" ref="E42:G44">BG38:BI40</f>
        <v>-5.3048586718576427</v>
      </c>
      <c r="F42" s="4">
        <v>-5.1166489693136192</v>
      </c>
      <c r="G42" s="4">
        <v>-6.4298693659343629</v>
      </c>
      <c r="H42" s="14">
        <f>BJ38</f>
        <v>1.5691000674483984</v>
      </c>
      <c r="I42" s="14">
        <f>BK38</f>
        <v>-1.6745089479718298</v>
      </c>
      <c r="J42" s="16">
        <f>J38</f>
        <v>3.5</v>
      </c>
      <c r="K42" s="3" cm="1">
        <f t="array" ref="K42:N44">MMULT(E42:F44,TRANSPOSE((B42:C45)))+H42:H44</f>
        <v>1.5691000674483984</v>
      </c>
      <c r="L42" s="3">
        <v>-3.5475489018652206</v>
      </c>
      <c r="M42" s="3">
        <v>-3.7357586044092441</v>
      </c>
      <c r="N42" s="3">
        <v>-8.8524075737228642</v>
      </c>
      <c r="O42" s="17" cm="1">
        <f t="array" ref="O42:R44">1/(1+EXP(-_xlfn.ANCHORARRAY(K42)))</f>
        <v>0.8276552779192603</v>
      </c>
      <c r="P42" s="17">
        <v>2.7989180742704081E-2</v>
      </c>
      <c r="Q42" s="17">
        <v>2.3299262168379797E-2</v>
      </c>
      <c r="R42" s="18">
        <v>1.4301649274932503E-4</v>
      </c>
      <c r="S42" s="19" cm="1">
        <f t="array" ref="S42:S45">TRANSPOSE((MMULT(TRANSPOSE(G42:G44),_xlfn.ANCHORARRAY(O42)))+I42)</f>
        <v>-2.2860975879298482</v>
      </c>
      <c r="T42" s="19" cm="1">
        <f t="array" ref="T42:T45">1/(1+EXP(-_xlfn.ANCHORARRAY(S42)))</f>
        <v>9.2280916367041665E-2</v>
      </c>
      <c r="U42" s="20" cm="1">
        <f t="array" ref="U42:U45">-D42:D45*LN(_xlfn.ANCHORARRAY(T42))</f>
        <v>0</v>
      </c>
      <c r="V42" s="20" cm="1">
        <f t="array" ref="V42:V45">(1-D42:D45)*LN(1-_xlfn.ANCHORARRAY(T42))</f>
        <v>-9.6820327507336268E-2</v>
      </c>
      <c r="W42" s="20" cm="1">
        <f t="array" ref="W42">SUM(_xlfn.ANCHORARRAY(U42)-_xlfn.ANCHORARRAY(V42))/4</f>
        <v>0.2276685553793214</v>
      </c>
      <c r="X42" s="21" cm="1">
        <f t="array" ref="X42">SUM(_xlfn.ANCHORARRAY(S42)-_xlfn.ANCHORARRAY(S42)*D42:D45+(LN(1+EXP(-_xlfn.ANCHORARRAY(S42)))))/4</f>
        <v>0.22766855537932132</v>
      </c>
      <c r="Y42" s="22" cm="1">
        <f t="array" ref="Y42:Y45">-D42:D45/_xlfn.ANCHORARRAY(T42)</f>
        <v>0</v>
      </c>
      <c r="Z42" s="22" cm="1">
        <f t="array" ref="Z42:Z45">(1-D42:D45)/(1-_xlfn.ANCHORARRAY(T42))</f>
        <v>1.1016624174052907</v>
      </c>
      <c r="AA42" s="22">
        <f>SUM(Y42:Z42)/4</f>
        <v>0.27541560435132267</v>
      </c>
      <c r="AB42" s="22" cm="1">
        <f t="array" ref="AB42:AB45">_xlfn.ANCHORARRAY(T42)*(1-_xlfn.ANCHORARRAY(T42))</f>
        <v>8.3765148841500728E-2</v>
      </c>
      <c r="AC42" s="22" cm="1">
        <f t="array" ref="AC42:AC45">AA42:AA45*_xlfn.ANCHORARRAY(AB42)</f>
        <v>2.307022909176042E-2</v>
      </c>
      <c r="AD42" s="22" cm="1">
        <f t="array" ref="AD42:AF45">TRANSPOSE(_xlfn.ANCHORARRAY(O42))</f>
        <v>0.8276552779192603</v>
      </c>
      <c r="AE42" s="22">
        <v>0.48753868900338926</v>
      </c>
      <c r="AF42" s="22">
        <v>0.95360703156094517</v>
      </c>
      <c r="AG42" s="23">
        <v>1</v>
      </c>
      <c r="AH42" s="22" cm="1">
        <f t="array" ref="AH42:AH44">G42:G44</f>
        <v>-6.4298693659343629</v>
      </c>
      <c r="AI42" s="24" cm="1">
        <f t="array" ref="AI42:AI44">TRANSPOSE(MMULT(TRANSPOSE(_xlfn.ANCHORARRAY(AC42)),_xlfn.ANCHORARRAY(AD42)))</f>
        <v>1.6777938970766987E-2</v>
      </c>
      <c r="AJ42" s="25" cm="1">
        <f t="array" ref="AJ42">SUM(_xlfn.ANCHORARRAY(AC42)*AG42)</f>
        <v>1.5886782336406363E-2</v>
      </c>
      <c r="AK42" s="22" cm="1">
        <f t="array" ref="AK42:AN44">MMULT(_xlfn.ANCHORARRAY(AH42),TRANSPOSE(_xlfn.ANCHORARRAY(AC42)))</f>
        <v>-0.14833855930219805</v>
      </c>
      <c r="AL42" s="22">
        <v>0.27500645143308722</v>
      </c>
      <c r="AM42" s="22">
        <v>0.31217302077228037</v>
      </c>
      <c r="AN42" s="22">
        <v>-0.54099084797129604</v>
      </c>
      <c r="AO42" s="22" cm="1">
        <f t="array" ref="AO42:AR44">_xlfn.ANCHORARRAY(O42)*(1-_xlfn.ANCHORARRAY(O42))</f>
        <v>0.14264201885165229</v>
      </c>
      <c r="AP42" s="22">
        <v>2.7205786504056324E-2</v>
      </c>
      <c r="AQ42" s="22">
        <v>2.27564065507889E-2</v>
      </c>
      <c r="AR42" s="22">
        <v>1.429960390321267E-4</v>
      </c>
      <c r="AS42" s="22" cm="1">
        <f t="array" ref="AS42:AV44">_xlfn.ANCHORARRAY(AK42)*_xlfn.ANCHORARRAY(AO42)</f>
        <v>-2.1159311572411073E-2</v>
      </c>
      <c r="AT42" s="22">
        <v>7.4817668049267051E-3</v>
      </c>
      <c r="AU42" s="22">
        <v>7.1039361748818806E-3</v>
      </c>
      <c r="AV42" s="22">
        <v>-7.7359548412526778E-5</v>
      </c>
      <c r="AW42" s="22" cm="1">
        <f t="array" ref="AW42:AX45">B42:C45</f>
        <v>0</v>
      </c>
      <c r="AX42" s="22">
        <v>0</v>
      </c>
      <c r="AY42" s="22">
        <v>1</v>
      </c>
      <c r="AZ42" s="24" cm="1">
        <f t="array" ref="AZ42:BA44">MMULT(_xlfn.ANCHORARRAY(AS42),_xlfn.ANCHORARRAY( AW42))</f>
        <v>7.0265766264693535E-3</v>
      </c>
      <c r="BA42" s="24">
        <v>7.404407256514178E-3</v>
      </c>
      <c r="BB42" s="22" cm="1">
        <f t="array" ref="BB42:BE44">_xlfn.ANCHORARRAY(AS42)*AY42:AY44</f>
        <v>-2.1159311572411073E-2</v>
      </c>
      <c r="BC42" s="22">
        <v>7.4817668049267051E-3</v>
      </c>
      <c r="BD42" s="22">
        <v>7.1039361748818806E-3</v>
      </c>
      <c r="BE42" s="22">
        <v>-7.7359548412526778E-5</v>
      </c>
      <c r="BF42" s="24">
        <f>SUM(BB42:BE42)</f>
        <v>-6.6509681410150141E-3</v>
      </c>
      <c r="BG42" s="5" cm="1">
        <f t="array" ref="BG42:BH44">E42:F44-J42*_xlfn.ANCHORARRAY(AZ42)</f>
        <v>-5.3294516900502851</v>
      </c>
      <c r="BH42" s="5">
        <v>-5.1425643947114192</v>
      </c>
      <c r="BI42" s="5" cm="1">
        <f t="array" ref="BI42:BI44">G42:G44-J42*_xlfn.ANCHORARRAY(AI42)</f>
        <v>-6.4885921523320471</v>
      </c>
      <c r="BJ42" s="14" cm="1">
        <f t="array" ref="BJ42:BJ44">H42:H44-J42*BF42:BF44</f>
        <v>1.5923784559419509</v>
      </c>
      <c r="BK42" s="35">
        <f>I42-J42*AJ42</f>
        <v>-1.7301126861492522</v>
      </c>
      <c r="BL42" s="1"/>
    </row>
    <row r="43" spans="1:65" x14ac:dyDescent="0.2">
      <c r="A43" s="132"/>
      <c r="B43" s="2">
        <v>0</v>
      </c>
      <c r="C43" s="2">
        <v>1</v>
      </c>
      <c r="D43" s="3">
        <v>1</v>
      </c>
      <c r="E43" s="4">
        <v>-1.6700179939102329</v>
      </c>
      <c r="F43" s="4">
        <v>-0.10428744889685652</v>
      </c>
      <c r="G43" s="4">
        <v>1.2532756487037651</v>
      </c>
      <c r="H43" s="14">
        <f>BJ39</f>
        <v>-4.9855568077538943E-2</v>
      </c>
      <c r="K43" s="3">
        <v>-4.9855568077538943E-2</v>
      </c>
      <c r="L43" s="3">
        <v>-0.15414301697439547</v>
      </c>
      <c r="M43" s="3">
        <v>-1.7198735619877719</v>
      </c>
      <c r="N43" s="3">
        <v>-1.8241610108846285</v>
      </c>
      <c r="O43" s="17">
        <v>0.48753868900338926</v>
      </c>
      <c r="P43" s="17">
        <v>0.46154036591665731</v>
      </c>
      <c r="Q43" s="17">
        <v>0.1518874503877429</v>
      </c>
      <c r="R43" s="18">
        <v>0.13893533334854991</v>
      </c>
      <c r="S43" s="19">
        <v>1.5779882476548033</v>
      </c>
      <c r="T43" s="19">
        <v>0.82891941606771702</v>
      </c>
      <c r="U43" s="20">
        <v>0.18763233476260247</v>
      </c>
      <c r="V43" s="20">
        <v>0</v>
      </c>
      <c r="W43" s="1"/>
      <c r="X43" s="1"/>
      <c r="Y43" s="22">
        <v>-1.2063898861771949</v>
      </c>
      <c r="Z43" s="22">
        <v>0</v>
      </c>
      <c r="AA43" s="22">
        <f t="shared" ref="AA43:AA45" si="10">SUM(Y43:Z43)/4</f>
        <v>-0.30159747154429872</v>
      </c>
      <c r="AB43" s="22">
        <v>0.14181201773367205</v>
      </c>
      <c r="AC43" s="22">
        <v>-4.2770145983070745E-2</v>
      </c>
      <c r="AD43" s="22">
        <v>2.7989180742704081E-2</v>
      </c>
      <c r="AE43" s="22">
        <v>0.46154036591665731</v>
      </c>
      <c r="AF43" s="22">
        <v>0.66395445608768588</v>
      </c>
      <c r="AG43" s="1"/>
      <c r="AH43" s="22">
        <v>1.2532756487037651</v>
      </c>
      <c r="AI43" s="24">
        <v>-4.177100710452044E-3</v>
      </c>
      <c r="AJ43" s="1"/>
      <c r="AK43" s="22">
        <v>2.8913356330720515E-2</v>
      </c>
      <c r="AL43" s="22">
        <v>-5.3602782452087723E-2</v>
      </c>
      <c r="AM43" s="22">
        <v>-6.0847090796119212E-2</v>
      </c>
      <c r="AN43" s="22">
        <v>0.10544703435596162</v>
      </c>
      <c r="AO43" s="22">
        <v>0.24984471572824574</v>
      </c>
      <c r="AP43" s="22">
        <v>0.24852085654617542</v>
      </c>
      <c r="AQ43" s="22">
        <v>0.12881765280245383</v>
      </c>
      <c r="AR43" s="22">
        <v>0.11963230649587722</v>
      </c>
      <c r="AS43" s="22">
        <v>7.2238492931983415E-3</v>
      </c>
      <c r="AT43" s="22">
        <v>-1.3321409408251142E-2</v>
      </c>
      <c r="AU43" s="22">
        <v>-7.8381794162138679E-3</v>
      </c>
      <c r="AV43" s="22">
        <v>1.2614871933153695E-2</v>
      </c>
      <c r="AW43" s="22">
        <v>0</v>
      </c>
      <c r="AX43" s="22">
        <v>1</v>
      </c>
      <c r="AY43" s="22">
        <v>1</v>
      </c>
      <c r="AZ43" s="24">
        <v>4.7766925169398268E-3</v>
      </c>
      <c r="BA43" s="24">
        <v>-7.0653747509744763E-4</v>
      </c>
      <c r="BB43" s="22">
        <v>7.2238492931983415E-3</v>
      </c>
      <c r="BC43" s="22">
        <v>-1.3321409408251142E-2</v>
      </c>
      <c r="BD43" s="22">
        <v>-7.8381794162138679E-3</v>
      </c>
      <c r="BE43" s="22">
        <v>1.2614871933153695E-2</v>
      </c>
      <c r="BF43" s="24">
        <f>SUM(BB43:BE43)</f>
        <v>-1.320867598112974E-3</v>
      </c>
      <c r="BG43" s="5">
        <v>-1.6867364177195223</v>
      </c>
      <c r="BH43" s="5">
        <v>-0.10181456773401545</v>
      </c>
      <c r="BI43" s="5">
        <v>1.2678955011903472</v>
      </c>
      <c r="BJ43" s="14">
        <v>-4.5232531484143537E-2</v>
      </c>
      <c r="BK43" s="36"/>
      <c r="BL43" s="1"/>
    </row>
    <row r="44" spans="1:65" x14ac:dyDescent="0.2">
      <c r="A44" s="132"/>
      <c r="B44" s="2">
        <v>1</v>
      </c>
      <c r="C44" s="2">
        <v>0</v>
      </c>
      <c r="D44" s="3">
        <v>1</v>
      </c>
      <c r="E44" s="4">
        <v>-2.1221268600061491</v>
      </c>
      <c r="F44" s="4">
        <v>-2.3421369057387262</v>
      </c>
      <c r="G44" s="4">
        <v>4.2985277736996679</v>
      </c>
      <c r="H44" s="14">
        <f>BJ40</f>
        <v>3.023103764497785</v>
      </c>
      <c r="K44" s="3">
        <v>3.023103764497785</v>
      </c>
      <c r="L44" s="3">
        <v>0.68096685875905871</v>
      </c>
      <c r="M44" s="3">
        <v>0.90097690449163581</v>
      </c>
      <c r="N44" s="3">
        <v>-1.4411600012470904</v>
      </c>
      <c r="O44" s="17">
        <v>0.95360703156094517</v>
      </c>
      <c r="P44" s="17">
        <v>0.66395445608768588</v>
      </c>
      <c r="Q44" s="17">
        <v>0.7111502154199224</v>
      </c>
      <c r="R44" s="18">
        <v>0.19136577999502732</v>
      </c>
      <c r="S44" s="19">
        <v>1.4229356351325291</v>
      </c>
      <c r="T44" s="19">
        <v>0.80579821890243541</v>
      </c>
      <c r="U44" s="20">
        <v>0.2159219165742734</v>
      </c>
      <c r="V44" s="20">
        <v>0</v>
      </c>
      <c r="W44" s="1"/>
      <c r="X44" s="1"/>
      <c r="Y44" s="22">
        <v>-1.2410054732586573</v>
      </c>
      <c r="Z44" s="22">
        <v>0</v>
      </c>
      <c r="AA44" s="22">
        <f t="shared" si="10"/>
        <v>-0.31025136831466432</v>
      </c>
      <c r="AB44" s="22">
        <v>0.1564874493160982</v>
      </c>
      <c r="AC44" s="22">
        <v>-4.8550445274391146E-2</v>
      </c>
      <c r="AD44" s="22">
        <v>2.3299262168379797E-2</v>
      </c>
      <c r="AE44" s="22">
        <v>0.1518874503877429</v>
      </c>
      <c r="AF44" s="22">
        <v>0.7111502154199224</v>
      </c>
      <c r="AG44" s="1"/>
      <c r="AH44" s="22">
        <v>4.2985277736996679</v>
      </c>
      <c r="AI44" s="24">
        <v>-2.4823185662772272E-2</v>
      </c>
      <c r="AJ44" s="1"/>
      <c r="AK44" s="22">
        <v>9.916802049654623E-2</v>
      </c>
      <c r="AL44" s="22">
        <v>-0.18384866039341888</v>
      </c>
      <c r="AM44" s="22">
        <v>-0.20869543743745614</v>
      </c>
      <c r="AN44" s="22">
        <v>0.36166585244209287</v>
      </c>
      <c r="AO44" s="22">
        <v>4.4240660918467692E-2</v>
      </c>
      <c r="AP44" s="22">
        <v>0.22311893632899107</v>
      </c>
      <c r="AQ44" s="22">
        <v>0.20541558652812036</v>
      </c>
      <c r="AR44" s="22">
        <v>0.15474491824192213</v>
      </c>
      <c r="AS44" s="22">
        <v>4.3872587687433561E-3</v>
      </c>
      <c r="AT44" s="22">
        <v>-4.1020117552489528E-2</v>
      </c>
      <c r="AU44" s="22">
        <v>-4.2869295686957701E-2</v>
      </c>
      <c r="AV44" s="22">
        <v>5.5965952767046738E-2</v>
      </c>
      <c r="AW44" s="22">
        <v>1</v>
      </c>
      <c r="AX44" s="22">
        <v>0</v>
      </c>
      <c r="AY44" s="22">
        <v>1</v>
      </c>
      <c r="AZ44" s="24">
        <v>1.3096657080089037E-2</v>
      </c>
      <c r="BA44" s="24">
        <v>1.494583521455721E-2</v>
      </c>
      <c r="BB44" s="22">
        <v>4.3872587687433561E-3</v>
      </c>
      <c r="BC44" s="22">
        <v>-4.1020117552489528E-2</v>
      </c>
      <c r="BD44" s="22">
        <v>-4.2869295686957701E-2</v>
      </c>
      <c r="BE44" s="22">
        <v>5.5965952767046738E-2</v>
      </c>
      <c r="BF44" s="24">
        <f>SUM(BB44:BE44)</f>
        <v>-2.3536201703657132E-2</v>
      </c>
      <c r="BG44" s="5">
        <v>-2.1679651597864606</v>
      </c>
      <c r="BH44" s="5">
        <v>-2.3944473289896764</v>
      </c>
      <c r="BI44" s="5">
        <v>4.3854089235193712</v>
      </c>
      <c r="BJ44" s="14">
        <v>3.1054804704605847</v>
      </c>
      <c r="BK44" s="36"/>
      <c r="BL44" s="1"/>
    </row>
    <row r="45" spans="1:65" ht="16" thickBot="1" x14ac:dyDescent="0.25">
      <c r="A45" s="133"/>
      <c r="B45" s="6">
        <v>1</v>
      </c>
      <c r="C45" s="6">
        <v>1</v>
      </c>
      <c r="D45" s="7">
        <v>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37">
        <v>-0.67871313506277908</v>
      </c>
      <c r="T45" s="37">
        <v>0.3365485780084313</v>
      </c>
      <c r="U45" s="38">
        <v>0</v>
      </c>
      <c r="V45" s="38">
        <v>-0.41029964267307345</v>
      </c>
      <c r="W45" s="9"/>
      <c r="X45" s="9"/>
      <c r="Y45" s="39">
        <v>0</v>
      </c>
      <c r="Z45" s="39">
        <v>1.507269359673945</v>
      </c>
      <c r="AA45" s="39">
        <f t="shared" si="10"/>
        <v>0.37681733991848626</v>
      </c>
      <c r="AB45" s="39">
        <v>0.22328363264893414</v>
      </c>
      <c r="AC45" s="39">
        <v>8.4137144502107838E-2</v>
      </c>
      <c r="AD45" s="39">
        <v>1.4301649274932503E-4</v>
      </c>
      <c r="AE45" s="39">
        <v>0.13893533334854991</v>
      </c>
      <c r="AF45" s="39">
        <v>0.19136577999502732</v>
      </c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39">
        <v>1</v>
      </c>
      <c r="AX45" s="39">
        <v>1</v>
      </c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10"/>
      <c r="BL45" s="1"/>
    </row>
    <row r="46" spans="1:65" x14ac:dyDescent="0.2">
      <c r="A46" s="131">
        <f>A42+1</f>
        <v>11</v>
      </c>
      <c r="B46" s="2">
        <v>0</v>
      </c>
      <c r="C46" s="2">
        <v>0</v>
      </c>
      <c r="D46" s="3">
        <v>0</v>
      </c>
      <c r="E46" s="5" cm="1">
        <f t="array" ref="E46:G48">BG42:BI44</f>
        <v>-5.3294516900502851</v>
      </c>
      <c r="F46" s="4">
        <v>-5.1425643947114192</v>
      </c>
      <c r="G46" s="4">
        <v>-6.4885921523320471</v>
      </c>
      <c r="H46" s="14">
        <f>BJ42</f>
        <v>1.5923784559419509</v>
      </c>
      <c r="I46" s="14">
        <f>BK42</f>
        <v>-1.7301126861492522</v>
      </c>
      <c r="J46" s="16">
        <f>J42</f>
        <v>3.5</v>
      </c>
      <c r="K46" s="3" cm="1">
        <f t="array" ref="K46:N48">MMULT(E46:F48,TRANSPOSE((B46:C49)))+H46:H48</f>
        <v>1.5923784559419509</v>
      </c>
      <c r="L46" s="3">
        <v>-3.5501859387694683</v>
      </c>
      <c r="M46" s="3">
        <v>-3.7370732341083341</v>
      </c>
      <c r="N46" s="3">
        <v>-8.8796376288197543</v>
      </c>
      <c r="O46" s="17" cm="1">
        <f t="array" ref="O46:R48">1/(1+EXP(-_xlfn.ANCHORARRAY(K46)))</f>
        <v>0.83095047205909311</v>
      </c>
      <c r="P46" s="17">
        <v>2.7917527308948666E-2</v>
      </c>
      <c r="Q46" s="17">
        <v>2.3269364661107204E-2</v>
      </c>
      <c r="R46" s="18">
        <v>1.3917522409490589E-4</v>
      </c>
      <c r="S46" s="19" cm="1">
        <f t="array" ref="S46:S49">TRANSPOSE((MMULT(TRANSPOSE(G46:G48),_xlfn.ANCHORARRAY(O46)))+I46)</f>
        <v>-2.3048438467197787</v>
      </c>
      <c r="T46" s="19" cm="1">
        <f t="array" ref="T46:T49">1/(1+EXP(-_xlfn.ANCHORARRAY(S46)))</f>
        <v>9.0722589460734318E-2</v>
      </c>
      <c r="U46" s="20" cm="1">
        <f t="array" ref="U46:U49">-D46:D49*LN(_xlfn.ANCHORARRAY(T46))</f>
        <v>0</v>
      </c>
      <c r="V46" s="20" cm="1">
        <f t="array" ref="V46:V49">(1-D46:D49)*LN(1-_xlfn.ANCHORARRAY(T46))</f>
        <v>-9.5105049251843043E-2</v>
      </c>
      <c r="W46" s="20" cm="1">
        <f t="array" ref="W46">SUM(_xlfn.ANCHORARRAY(U46)-_xlfn.ANCHORARRAY(V46))/4</f>
        <v>0.21971973691919322</v>
      </c>
      <c r="X46" s="21" cm="1">
        <f t="array" ref="X46">SUM(_xlfn.ANCHORARRAY(S46)-_xlfn.ANCHORARRAY(S46)*D46:D49+(LN(1+EXP(-_xlfn.ANCHORARRAY(S46)))))/4</f>
        <v>0.21971973691919322</v>
      </c>
      <c r="Y46" s="22" cm="1">
        <f t="array" ref="Y46:Y49">-D46:D49/_xlfn.ANCHORARRAY(T46)</f>
        <v>0</v>
      </c>
      <c r="Z46" s="22" cm="1">
        <f t="array" ref="Z46:Z49">(1-D46:D49)/(1-_xlfn.ANCHORARRAY(T46))</f>
        <v>1.0997743795338866</v>
      </c>
      <c r="AA46" s="22">
        <f>SUM(Y46:Z46)/4</f>
        <v>0.27494359488347164</v>
      </c>
      <c r="AB46" s="22" cm="1">
        <f t="array" ref="AB46:AB49">_xlfn.ANCHORARRAY(T46)*(1-_xlfn.ANCHORARRAY(T46))</f>
        <v>8.2492001222273376E-2</v>
      </c>
      <c r="AC46" s="22" cm="1">
        <f t="array" ref="AC46:AC49">AA46:AA49*_xlfn.ANCHORARRAY(AB46)</f>
        <v>2.268064736518358E-2</v>
      </c>
      <c r="AD46" s="22" cm="1">
        <f t="array" ref="AD46:AF49">TRANSPOSE(_xlfn.ANCHORARRAY(O46))</f>
        <v>0.83095047205909311</v>
      </c>
      <c r="AE46" s="22">
        <v>0.48869379475417873</v>
      </c>
      <c r="AF46" s="22">
        <v>0.95711824388130229</v>
      </c>
      <c r="AG46" s="23">
        <v>1</v>
      </c>
      <c r="AH46" s="22" cm="1">
        <f t="array" ref="AH46:AH48">G46:G48</f>
        <v>-6.4885921523320471</v>
      </c>
      <c r="AI46" s="24" cm="1">
        <f t="array" ref="AI46:AI48">TRANSPOSE(MMULT(TRANSPOSE(_xlfn.ANCHORARRAY(AC46)),_xlfn.ANCHORARRAY(AD46)))</f>
        <v>1.660643311192872E-2</v>
      </c>
      <c r="AJ46" s="25" cm="1">
        <f t="array" ref="AJ46">SUM(_xlfn.ANCHORARRAY(AC46)*AG46)</f>
        <v>1.5619116296644503E-2</v>
      </c>
      <c r="AK46" s="22" cm="1">
        <f t="array" ref="AK46:AN48">MMULT(_xlfn.ANCHORARRAY(AH46),TRANSPOSE(_xlfn.ANCHORARRAY(AC46)))</f>
        <v>-0.1471654705035407</v>
      </c>
      <c r="AL46" s="22">
        <v>0.26862550667362933</v>
      </c>
      <c r="AM46" s="22">
        <v>0.30550959423577362</v>
      </c>
      <c r="AN46" s="22">
        <v>-0.52831570583463139</v>
      </c>
      <c r="AO46" s="22" cm="1">
        <f t="array" ref="AO46:AR48">_xlfn.ANCHORARRAY(O46)*(1-_xlfn.ANCHORARRAY(O46))</f>
        <v>0.14047178504386343</v>
      </c>
      <c r="AP46" s="22">
        <v>2.7138138977902772E-2</v>
      </c>
      <c r="AQ46" s="22">
        <v>2.2727901329375619E-2</v>
      </c>
      <c r="AR46" s="22">
        <v>1.3915585435190402E-4</v>
      </c>
      <c r="AS46" s="22" cm="1">
        <f t="array" ref="AS46:AV48">_xlfn.ANCHORARRAY(AK46)*_xlfn.ANCHORARRAY(AO46)</f>
        <v>-2.0672596338452393E-2</v>
      </c>
      <c r="AT46" s="22">
        <v>7.2899963331185015E-3</v>
      </c>
      <c r="AU46" s="22">
        <v>6.9435919129682451E-3</v>
      </c>
      <c r="AV46" s="22">
        <v>-7.3518223412947332E-5</v>
      </c>
      <c r="AW46" s="22" cm="1">
        <f t="array" ref="AW46:AX49">B46:C49</f>
        <v>0</v>
      </c>
      <c r="AX46" s="22">
        <v>0</v>
      </c>
      <c r="AY46" s="22">
        <v>1</v>
      </c>
      <c r="AZ46" s="24" cm="1">
        <f t="array" ref="AZ46:BA48">MMULT(_xlfn.ANCHORARRAY(AS46),_xlfn.ANCHORARRAY( AW46))</f>
        <v>6.8700736895552974E-3</v>
      </c>
      <c r="BA46" s="24">
        <v>7.2164781097055538E-3</v>
      </c>
      <c r="BB46" s="22" cm="1">
        <f t="array" ref="BB46:BE48">_xlfn.ANCHORARRAY(AS46)*AY46:AY48</f>
        <v>-2.0672596338452393E-2</v>
      </c>
      <c r="BC46" s="22">
        <v>7.2899963331185015E-3</v>
      </c>
      <c r="BD46" s="22">
        <v>6.9435919129682451E-3</v>
      </c>
      <c r="BE46" s="22">
        <v>-7.3518223412947332E-5</v>
      </c>
      <c r="BF46" s="24">
        <f>SUM(BB46:BE46)</f>
        <v>-6.5125263157785936E-3</v>
      </c>
      <c r="BG46" s="5" cm="1">
        <f t="array" ref="BG46:BH48">E46:F48-J46*_xlfn.ANCHORARRAY(AZ46)</f>
        <v>-5.3534969479637287</v>
      </c>
      <c r="BH46" s="5">
        <v>-5.167822068095389</v>
      </c>
      <c r="BI46" s="5" cm="1">
        <f t="array" ref="BI46:BI48">G46:G48-J46*_xlfn.ANCHORARRAY(AI46)</f>
        <v>-6.5467146682237978</v>
      </c>
      <c r="BJ46" s="14" cm="1">
        <f t="array" ref="BJ46:BJ48">H46:H48-J46*BF46:BF48</f>
        <v>1.6151722980471761</v>
      </c>
      <c r="BK46" s="35">
        <f>I46-J46*AJ46</f>
        <v>-1.7847795931875079</v>
      </c>
      <c r="BL46" s="1"/>
    </row>
    <row r="47" spans="1:65" x14ac:dyDescent="0.2">
      <c r="A47" s="132"/>
      <c r="B47" s="2">
        <v>0</v>
      </c>
      <c r="C47" s="2">
        <v>1</v>
      </c>
      <c r="D47" s="3">
        <v>1</v>
      </c>
      <c r="E47" s="4">
        <v>-1.6867364177195223</v>
      </c>
      <c r="F47" s="4">
        <v>-0.10181456773401545</v>
      </c>
      <c r="G47" s="4">
        <v>1.2678955011903472</v>
      </c>
      <c r="H47" s="14">
        <f>BJ43</f>
        <v>-4.5232531484143537E-2</v>
      </c>
      <c r="K47" s="3">
        <v>-4.5232531484143537E-2</v>
      </c>
      <c r="L47" s="3">
        <v>-0.14704709921815901</v>
      </c>
      <c r="M47" s="3">
        <v>-1.7319689492036658</v>
      </c>
      <c r="N47" s="3">
        <v>-1.8337835169376813</v>
      </c>
      <c r="O47" s="17">
        <v>0.48869379475417873</v>
      </c>
      <c r="P47" s="17">
        <v>0.46330432346915773</v>
      </c>
      <c r="Q47" s="17">
        <v>0.15033590279072329</v>
      </c>
      <c r="R47" s="18">
        <v>0.13778816526666288</v>
      </c>
      <c r="S47" s="19">
        <v>1.6171475145549596</v>
      </c>
      <c r="T47" s="19">
        <v>0.8344013614250152</v>
      </c>
      <c r="U47" s="20">
        <v>0.1810407436753628</v>
      </c>
      <c r="V47" s="20">
        <v>0</v>
      </c>
      <c r="W47" s="1"/>
      <c r="X47" s="1"/>
      <c r="Y47" s="22">
        <v>-1.1984640081269409</v>
      </c>
      <c r="Z47" s="22">
        <v>0</v>
      </c>
      <c r="AA47" s="22">
        <f t="shared" ref="AA47:AA49" si="11">SUM(Y47:Z47)/4</f>
        <v>-0.29961600203173522</v>
      </c>
      <c r="AB47" s="22">
        <v>0.13817572947709636</v>
      </c>
      <c r="AC47" s="22">
        <v>-4.1399659643746201E-2</v>
      </c>
      <c r="AD47" s="22">
        <v>2.7917527308948666E-2</v>
      </c>
      <c r="AE47" s="22">
        <v>0.46330432346915773</v>
      </c>
      <c r="AF47" s="22">
        <v>0.67062940610445865</v>
      </c>
      <c r="AG47" s="1"/>
      <c r="AH47" s="22">
        <v>1.2678955011903472</v>
      </c>
      <c r="AI47" s="24">
        <v>-3.956161008169836E-3</v>
      </c>
      <c r="AJ47" s="1"/>
      <c r="AK47" s="22">
        <v>2.8756690758400962E-2</v>
      </c>
      <c r="AL47" s="22">
        <v>-5.2490442213117383E-2</v>
      </c>
      <c r="AM47" s="22">
        <v>-5.9697732729712079E-2</v>
      </c>
      <c r="AN47" s="22">
        <v>0.1032348914695129</v>
      </c>
      <c r="AO47" s="22">
        <v>0.24987216972293935</v>
      </c>
      <c r="AP47" s="22">
        <v>0.2486534273239438</v>
      </c>
      <c r="AQ47" s="22">
        <v>0.12773501912282148</v>
      </c>
      <c r="AR47" s="22">
        <v>0.11880258677910968</v>
      </c>
      <c r="AS47" s="22">
        <v>7.1854967138532469E-3</v>
      </c>
      <c r="AT47" s="22">
        <v>-1.3051928358041054E-2</v>
      </c>
      <c r="AU47" s="22">
        <v>-7.6254910318188582E-3</v>
      </c>
      <c r="AV47" s="22">
        <v>1.2264572152438775E-2</v>
      </c>
      <c r="AW47" s="22">
        <v>0</v>
      </c>
      <c r="AX47" s="22">
        <v>1</v>
      </c>
      <c r="AY47" s="22">
        <v>1</v>
      </c>
      <c r="AZ47" s="24">
        <v>4.6390811206199166E-3</v>
      </c>
      <c r="BA47" s="24">
        <v>-7.8735620560227947E-4</v>
      </c>
      <c r="BB47" s="22">
        <v>7.1854967138532469E-3</v>
      </c>
      <c r="BC47" s="22">
        <v>-1.3051928358041054E-2</v>
      </c>
      <c r="BD47" s="22">
        <v>-7.6254910318188582E-3</v>
      </c>
      <c r="BE47" s="22">
        <v>1.2264572152438775E-2</v>
      </c>
      <c r="BF47" s="24">
        <f>SUM(BB47:BE47)</f>
        <v>-1.2273505235678907E-3</v>
      </c>
      <c r="BG47" s="5">
        <v>-1.7029732016416921</v>
      </c>
      <c r="BH47" s="5">
        <v>-9.905882101440748E-2</v>
      </c>
      <c r="BI47" s="5">
        <v>1.2817420647189417</v>
      </c>
      <c r="BJ47" s="14">
        <v>-4.0936804651655917E-2</v>
      </c>
      <c r="BK47" s="36"/>
      <c r="BL47" s="1"/>
    </row>
    <row r="48" spans="1:65" x14ac:dyDescent="0.2">
      <c r="A48" s="132"/>
      <c r="B48" s="2">
        <v>1</v>
      </c>
      <c r="C48" s="2">
        <v>0</v>
      </c>
      <c r="D48" s="3">
        <v>1</v>
      </c>
      <c r="E48" s="4">
        <v>-2.1679651597864606</v>
      </c>
      <c r="F48" s="4">
        <v>-2.3944473289896764</v>
      </c>
      <c r="G48" s="4">
        <v>4.3854089235193712</v>
      </c>
      <c r="H48" s="14">
        <f>BJ44</f>
        <v>3.1054804704605847</v>
      </c>
      <c r="K48" s="3">
        <v>3.1054804704605847</v>
      </c>
      <c r="L48" s="3">
        <v>0.71103314147090835</v>
      </c>
      <c r="M48" s="3">
        <v>0.93751531067412408</v>
      </c>
      <c r="N48" s="3">
        <v>-1.4569320183155523</v>
      </c>
      <c r="O48" s="17">
        <v>0.95711824388130229</v>
      </c>
      <c r="P48" s="17">
        <v>0.67062940610445865</v>
      </c>
      <c r="Q48" s="17">
        <v>0.71859748863129858</v>
      </c>
      <c r="R48" s="18">
        <v>0.18893701356150974</v>
      </c>
      <c r="S48" s="19">
        <v>1.4608559507989889</v>
      </c>
      <c r="T48" s="19">
        <v>0.8116635553208742</v>
      </c>
      <c r="U48" s="20">
        <v>0.20866936542114076</v>
      </c>
      <c r="V48" s="20">
        <v>0</v>
      </c>
      <c r="W48" s="1"/>
      <c r="X48" s="1"/>
      <c r="Y48" s="22">
        <v>-1.2320375769547407</v>
      </c>
      <c r="Z48" s="22">
        <v>0</v>
      </c>
      <c r="AA48" s="22">
        <f t="shared" si="11"/>
        <v>-0.30800939423868517</v>
      </c>
      <c r="AB48" s="22">
        <v>0.1528658282847524</v>
      </c>
      <c r="AC48" s="22">
        <v>-4.7084111169781451E-2</v>
      </c>
      <c r="AD48" s="22">
        <v>2.3269364661107204E-2</v>
      </c>
      <c r="AE48" s="22">
        <v>0.15033590279072329</v>
      </c>
      <c r="AF48" s="22">
        <v>0.71859748863129858</v>
      </c>
      <c r="AG48" s="1"/>
      <c r="AH48" s="22">
        <v>4.3854089235193712</v>
      </c>
      <c r="AI48" s="24">
        <v>-2.4506617009691069E-2</v>
      </c>
      <c r="AJ48" s="1"/>
      <c r="AK48" s="22">
        <v>9.9463913346472185E-2</v>
      </c>
      <c r="AL48" s="22">
        <v>-0.18155443683234937</v>
      </c>
      <c r="AM48" s="22">
        <v>-0.20648308127993767</v>
      </c>
      <c r="AN48" s="22">
        <v>0.35706981675060651</v>
      </c>
      <c r="AO48" s="22">
        <v>4.1042911110874242E-2</v>
      </c>
      <c r="AP48" s="22">
        <v>0.22088560577243974</v>
      </c>
      <c r="AQ48" s="22">
        <v>0.2022151379640893</v>
      </c>
      <c r="AR48" s="22">
        <v>0.15323981846796764</v>
      </c>
      <c r="AS48" s="22">
        <v>4.0822885542189562E-3</v>
      </c>
      <c r="AT48" s="22">
        <v>-4.0102761760387635E-2</v>
      </c>
      <c r="AU48" s="22">
        <v>-4.1754004768272859E-2</v>
      </c>
      <c r="AV48" s="22">
        <v>5.4717313899253411E-2</v>
      </c>
      <c r="AW48" s="22">
        <v>1</v>
      </c>
      <c r="AX48" s="22">
        <v>0</v>
      </c>
      <c r="AY48" s="22">
        <v>1</v>
      </c>
      <c r="AZ48" s="24">
        <v>1.2963309130980552E-2</v>
      </c>
      <c r="BA48" s="24">
        <v>1.4614552138865776E-2</v>
      </c>
      <c r="BB48" s="22">
        <v>4.0822885542189562E-3</v>
      </c>
      <c r="BC48" s="22">
        <v>-4.0102761760387635E-2</v>
      </c>
      <c r="BD48" s="22">
        <v>-4.1754004768272859E-2</v>
      </c>
      <c r="BE48" s="22">
        <v>5.4717313899253411E-2</v>
      </c>
      <c r="BF48" s="24">
        <f>SUM(BB48:BE48)</f>
        <v>-2.3057164075188125E-2</v>
      </c>
      <c r="BG48" s="5">
        <v>-2.2133367417448926</v>
      </c>
      <c r="BH48" s="5">
        <v>-2.4455982614757068</v>
      </c>
      <c r="BI48" s="5">
        <v>4.4711820830532902</v>
      </c>
      <c r="BJ48" s="14">
        <v>3.1861805447237432</v>
      </c>
      <c r="BK48" s="36"/>
      <c r="BL48" s="1"/>
    </row>
    <row r="49" spans="1:64" ht="16" thickBot="1" x14ac:dyDescent="0.25">
      <c r="A49" s="133"/>
      <c r="B49" s="6">
        <v>1</v>
      </c>
      <c r="C49" s="6">
        <v>1</v>
      </c>
      <c r="D49" s="7">
        <v>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37">
        <v>-0.72774867730149428</v>
      </c>
      <c r="T49" s="37">
        <v>0.32568895897995431</v>
      </c>
      <c r="U49" s="38">
        <v>0</v>
      </c>
      <c r="V49" s="38">
        <v>-0.39406378932842628</v>
      </c>
      <c r="W49" s="9"/>
      <c r="X49" s="9"/>
      <c r="Y49" s="39">
        <v>0</v>
      </c>
      <c r="Z49" s="39">
        <v>1.4829951449219594</v>
      </c>
      <c r="AA49" s="39">
        <f t="shared" si="11"/>
        <v>0.37074878623048985</v>
      </c>
      <c r="AB49" s="39">
        <v>0.21961566097850796</v>
      </c>
      <c r="AC49" s="39">
        <v>8.1422239744988578E-2</v>
      </c>
      <c r="AD49" s="39">
        <v>1.3917522409490589E-4</v>
      </c>
      <c r="AE49" s="39">
        <v>0.13778816526666288</v>
      </c>
      <c r="AF49" s="39">
        <v>0.18893701356150974</v>
      </c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39">
        <v>1</v>
      </c>
      <c r="AX49" s="39">
        <v>1</v>
      </c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10"/>
      <c r="BL49" s="1"/>
    </row>
    <row r="50" spans="1:64" x14ac:dyDescent="0.2">
      <c r="A50" s="131">
        <f>A46+1</f>
        <v>12</v>
      </c>
      <c r="B50" s="2">
        <v>0</v>
      </c>
      <c r="C50" s="2">
        <v>0</v>
      </c>
      <c r="D50" s="3">
        <v>0</v>
      </c>
      <c r="E50" s="5" cm="1">
        <f t="array" ref="E50:G52">BG46:BI48</f>
        <v>-5.3534969479637287</v>
      </c>
      <c r="F50" s="4">
        <v>-5.167822068095389</v>
      </c>
      <c r="G50" s="4">
        <v>-6.5467146682237978</v>
      </c>
      <c r="H50" s="14">
        <f>BJ46</f>
        <v>1.6151722980471761</v>
      </c>
      <c r="I50" s="14">
        <f>BK46</f>
        <v>-1.7847795931875079</v>
      </c>
      <c r="J50" s="16">
        <f>J46</f>
        <v>3.5</v>
      </c>
      <c r="K50" s="3" cm="1">
        <f t="array" ref="K50:N52">MMULT(E50:F52,TRANSPOSE((B50:C53)))+H50:H52</f>
        <v>1.6151722980471761</v>
      </c>
      <c r="L50" s="3">
        <v>-3.5526497700482129</v>
      </c>
      <c r="M50" s="3">
        <v>-3.7383246499165526</v>
      </c>
      <c r="N50" s="3">
        <v>-8.9061467180119411</v>
      </c>
      <c r="O50" s="17" cm="1">
        <f t="array" ref="O50:R52">1/(1+EXP(-_xlfn.ANCHORARRAY(K50)))</f>
        <v>0.83412825414048819</v>
      </c>
      <c r="P50" s="17">
        <v>2.7850741228071789E-2</v>
      </c>
      <c r="Q50" s="17">
        <v>2.3240939567882288E-2</v>
      </c>
      <c r="R50" s="18">
        <v>1.3553478130590789E-4</v>
      </c>
      <c r="S50" s="19" cm="1">
        <f t="array" ref="S50:S53">TRANSPOSE((MMULT(TRANSPOSE(G50:G52),_xlfn.ANCHORARRAY(O50)))+I50)</f>
        <v>-2.324099113281457</v>
      </c>
      <c r="T50" s="19" cm="1">
        <f t="array" ref="T50:T53">1/(1+EXP(-_xlfn.ANCHORARRAY(S50)))</f>
        <v>8.9146652239971716E-2</v>
      </c>
      <c r="U50" s="20" cm="1">
        <f t="array" ref="U50:U53">-D50:D53*LN(_xlfn.ANCHORARRAY(T50))</f>
        <v>0</v>
      </c>
      <c r="V50" s="20" cm="1">
        <f t="array" ref="V50:V53">(1-D50:D53)*LN(1-_xlfn.ANCHORARRAY(T50))</f>
        <v>-9.3373374087968017E-2</v>
      </c>
      <c r="W50" s="20" cm="1">
        <f t="array" ref="W50">SUM(_xlfn.ANCHORARRAY(U50)-_xlfn.ANCHORARRAY(V50))/4</f>
        <v>0.21203649721238532</v>
      </c>
      <c r="X50" s="21" cm="1">
        <f t="array" ref="X50">SUM(_xlfn.ANCHORARRAY(S50)-_xlfn.ANCHORARRAY(S50)*D50:D53+(LN(1+EXP(-_xlfn.ANCHORARRAY(S50)))))/4</f>
        <v>0.21203649721238527</v>
      </c>
      <c r="Y50" s="22" cm="1">
        <f t="array" ref="Y50:Y53">-D50:D53/_xlfn.ANCHORARRAY(T50)</f>
        <v>0</v>
      </c>
      <c r="Z50" s="22" cm="1">
        <f t="array" ref="Z50:Z53">(1-D50:D53)/(1-_xlfn.ANCHORARRAY(T50))</f>
        <v>1.0978715755496768</v>
      </c>
      <c r="AA50" s="22">
        <f>SUM(Y50:Z50)/4</f>
        <v>0.27446789388741921</v>
      </c>
      <c r="AB50" s="22" cm="1">
        <f t="array" ref="AB50:AB53">_xlfn.ANCHORARRAY(T50)*(1-_xlfn.ANCHORARRAY(T50))</f>
        <v>8.1199526634377253E-2</v>
      </c>
      <c r="AC50" s="22" cm="1">
        <f t="array" ref="AC50:AC53">AA50:AA53*_xlfn.ANCHORARRAY(AB50)</f>
        <v>2.2286663059992926E-2</v>
      </c>
      <c r="AD50" s="22" cm="1">
        <f t="array" ref="AD50:AF53">TRANSPOSE(_xlfn.ANCHORARRAY(O50))</f>
        <v>0.83412825414048819</v>
      </c>
      <c r="AE50" s="22">
        <v>0.48976722782254778</v>
      </c>
      <c r="AF50" s="22">
        <v>0.96031090187998791</v>
      </c>
      <c r="AG50" s="23">
        <v>1</v>
      </c>
      <c r="AH50" s="22" cm="1">
        <f t="array" ref="AH50:AH52">G50:G52</f>
        <v>-6.5467146682237978</v>
      </c>
      <c r="AI50" s="24" cm="1">
        <f t="array" ref="AI50:AI52">TRANSPOSE(MMULT(TRANSPOSE(_xlfn.ANCHORARRAY(AC50)),_xlfn.ANCHORARRAY(AD50)))</f>
        <v>1.6423731621342259E-2</v>
      </c>
      <c r="AJ50" s="25" cm="1">
        <f t="array" ref="AJ50">SUM(_xlfn.ANCHORARRAY(AC50)*AG50)</f>
        <v>1.5336685240979225E-2</v>
      </c>
      <c r="AK50" s="22" cm="1">
        <f t="array" ref="AK50:AN52">MMULT(_xlfn.ANCHORARRAY(AH50),TRANSPOSE(_xlfn.ANCHORARRAY(AC50)))</f>
        <v>-0.14590442396061715</v>
      </c>
      <c r="AL50" s="22">
        <v>0.26224560201526231</v>
      </c>
      <c r="AM50" s="22">
        <v>0.29894130891430482</v>
      </c>
      <c r="AN50" s="22">
        <v>-0.51568738919800017</v>
      </c>
      <c r="AO50" s="22" cm="1">
        <f t="array" ref="AO50:AR52">_xlfn.ANCHORARRAY(O50)*(1-_xlfn.ANCHORARRAY(O50))</f>
        <v>0.13835830978502933</v>
      </c>
      <c r="AP50" s="22">
        <v>2.7075077441118773E-2</v>
      </c>
      <c r="AQ50" s="22">
        <v>2.2700798295884332E-2</v>
      </c>
      <c r="AR50" s="22">
        <v>1.3551641162896425E-4</v>
      </c>
      <c r="AS50" s="22" cm="1">
        <f t="array" ref="AS50:AV52">_xlfn.ANCHORARRAY(AK50)*_xlfn.ANCHORARRAY(AO50)</f>
        <v>-2.0187089489349323E-2</v>
      </c>
      <c r="AT50" s="22">
        <v>7.1003199831560409E-3</v>
      </c>
      <c r="AU50" s="22">
        <v>6.7862063559712823E-3</v>
      </c>
      <c r="AV50" s="22">
        <v>-6.9884104506422081E-5</v>
      </c>
      <c r="AW50" s="22" cm="1">
        <f t="array" ref="AW50:AX53">B50:C53</f>
        <v>0</v>
      </c>
      <c r="AX50" s="22">
        <v>0</v>
      </c>
      <c r="AY50" s="22">
        <v>1</v>
      </c>
      <c r="AZ50" s="24" cm="1">
        <f t="array" ref="AZ50:BA52">MMULT(_xlfn.ANCHORARRAY(AS50),_xlfn.ANCHORARRAY( AW50))</f>
        <v>6.7163222514648605E-3</v>
      </c>
      <c r="BA50" s="24">
        <v>7.030435878649619E-3</v>
      </c>
      <c r="BB50" s="22" cm="1">
        <f t="array" ref="BB50:BE52">_xlfn.ANCHORARRAY(AS50)*AY50:AY52</f>
        <v>-2.0187089489349323E-2</v>
      </c>
      <c r="BC50" s="22">
        <v>7.1003199831560409E-3</v>
      </c>
      <c r="BD50" s="22">
        <v>6.7862063559712823E-3</v>
      </c>
      <c r="BE50" s="22">
        <v>-6.9884104506422081E-5</v>
      </c>
      <c r="BF50" s="24">
        <f>SUM(BB50:BE50)</f>
        <v>-6.3704472547284228E-3</v>
      </c>
      <c r="BG50" s="5" cm="1">
        <f t="array" ref="BG50:BH52">E50:F52-J50*_xlfn.ANCHORARRAY(AZ50)</f>
        <v>-5.377004075843856</v>
      </c>
      <c r="BH50" s="5">
        <v>-5.1924285936706625</v>
      </c>
      <c r="BI50" s="5" cm="1">
        <f t="array" ref="BI50:BI52">G50:G52-J50*_xlfn.ANCHORARRAY(AI50)</f>
        <v>-6.6041977288984954</v>
      </c>
      <c r="BJ50" s="14" cm="1">
        <f t="array" ref="BJ50:BJ52">H50:H52-J50*BF50:BF52</f>
        <v>1.6374688634387256</v>
      </c>
      <c r="BK50" s="35">
        <f>I50-J50*AJ50</f>
        <v>-1.8384579915309351</v>
      </c>
      <c r="BL50" s="1"/>
    </row>
    <row r="51" spans="1:64" x14ac:dyDescent="0.2">
      <c r="A51" s="132"/>
      <c r="B51" s="2">
        <v>0</v>
      </c>
      <c r="C51" s="2">
        <v>1</v>
      </c>
      <c r="D51" s="3">
        <v>1</v>
      </c>
      <c r="E51" s="4">
        <v>-1.7029732016416921</v>
      </c>
      <c r="F51" s="4">
        <v>-9.905882101440748E-2</v>
      </c>
      <c r="G51" s="4">
        <v>1.2817420647189417</v>
      </c>
      <c r="H51" s="14">
        <f>BJ47</f>
        <v>-4.0936804651655917E-2</v>
      </c>
      <c r="K51" s="3">
        <v>-4.0936804651655917E-2</v>
      </c>
      <c r="L51" s="3">
        <v>-0.13999562566606338</v>
      </c>
      <c r="M51" s="3">
        <v>-1.7439100062933479</v>
      </c>
      <c r="N51" s="3">
        <v>-1.8429688273077554</v>
      </c>
      <c r="O51" s="17">
        <v>0.48976722782254778</v>
      </c>
      <c r="P51" s="17">
        <v>0.46505814308433313</v>
      </c>
      <c r="Q51" s="17">
        <v>0.14881697176577963</v>
      </c>
      <c r="R51" s="18">
        <v>0.13670055279840115</v>
      </c>
      <c r="S51" s="19">
        <v>1.6565151318042788</v>
      </c>
      <c r="T51" s="19">
        <v>0.83976964611692007</v>
      </c>
      <c r="U51" s="20">
        <v>0.17462765556611329</v>
      </c>
      <c r="V51" s="20">
        <v>0</v>
      </c>
      <c r="W51" s="1"/>
      <c r="X51" s="1"/>
      <c r="Y51" s="22">
        <v>-1.1908027452813783</v>
      </c>
      <c r="Z51" s="22">
        <v>0</v>
      </c>
      <c r="AA51" s="22">
        <f t="shared" ref="AA51:AA53" si="12">SUM(Y51:Z51)/4</f>
        <v>-0.29770068632034458</v>
      </c>
      <c r="AB51" s="22">
        <v>0.1345565875775829</v>
      </c>
      <c r="AC51" s="22">
        <v>-4.0057588470769984E-2</v>
      </c>
      <c r="AD51" s="22">
        <v>2.7850741228071789E-2</v>
      </c>
      <c r="AE51" s="22">
        <v>0.46505814308433313</v>
      </c>
      <c r="AF51" s="22">
        <v>0.67712317242776787</v>
      </c>
      <c r="AG51" s="1"/>
      <c r="AH51" s="22">
        <v>1.2817420647189417</v>
      </c>
      <c r="AI51" s="24">
        <v>-3.7412714391985985E-3</v>
      </c>
      <c r="AJ51" s="1"/>
      <c r="AK51" s="22">
        <v>2.8565753526210699E-2</v>
      </c>
      <c r="AL51" s="22">
        <v>-5.1343496154186395E-2</v>
      </c>
      <c r="AM51" s="22">
        <v>-5.8527928882772196E-2</v>
      </c>
      <c r="AN51" s="22">
        <v>0.10096334611746513</v>
      </c>
      <c r="AO51" s="22">
        <v>0.24989529037356437</v>
      </c>
      <c r="AP51" s="22">
        <v>0.24877906663528507</v>
      </c>
      <c r="AQ51" s="22">
        <v>0.12667048068024278</v>
      </c>
      <c r="AR51" s="22">
        <v>0.1180135116630127</v>
      </c>
      <c r="AS51" s="22">
        <v>7.138447272172093E-3</v>
      </c>
      <c r="AT51" s="22">
        <v>-1.2773187051030839E-2</v>
      </c>
      <c r="AU51" s="22">
        <v>-7.4137608847998186E-3</v>
      </c>
      <c r="AV51" s="22">
        <v>1.191503902457026E-2</v>
      </c>
      <c r="AW51" s="22">
        <v>0</v>
      </c>
      <c r="AX51" s="22">
        <v>1</v>
      </c>
      <c r="AY51" s="22">
        <v>1</v>
      </c>
      <c r="AZ51" s="24">
        <v>4.5012781397704409E-3</v>
      </c>
      <c r="BA51" s="24">
        <v>-8.581480264605798E-4</v>
      </c>
      <c r="BB51" s="22">
        <v>7.138447272172093E-3</v>
      </c>
      <c r="BC51" s="22">
        <v>-1.2773187051030839E-2</v>
      </c>
      <c r="BD51" s="22">
        <v>-7.4137608847998186E-3</v>
      </c>
      <c r="BE51" s="22">
        <v>1.191503902457026E-2</v>
      </c>
      <c r="BF51" s="24">
        <f>SUM(BB51:BE51)</f>
        <v>-1.1334616390883054E-3</v>
      </c>
      <c r="BG51" s="5">
        <v>-1.7187276751308886</v>
      </c>
      <c r="BH51" s="5">
        <v>-9.6055302921795455E-2</v>
      </c>
      <c r="BI51" s="5">
        <v>1.2948365147561367</v>
      </c>
      <c r="BJ51" s="14">
        <v>-3.6969688914846852E-2</v>
      </c>
      <c r="BK51" s="36"/>
      <c r="BL51" s="1"/>
    </row>
    <row r="52" spans="1:64" x14ac:dyDescent="0.2">
      <c r="A52" s="132"/>
      <c r="B52" s="2">
        <v>1</v>
      </c>
      <c r="C52" s="2">
        <v>0</v>
      </c>
      <c r="D52" s="3">
        <v>1</v>
      </c>
      <c r="E52" s="4">
        <v>-2.2133367417448926</v>
      </c>
      <c r="F52" s="4">
        <v>-2.4455982614757068</v>
      </c>
      <c r="G52" s="4">
        <v>4.4711820830532902</v>
      </c>
      <c r="H52" s="14">
        <f>BJ48</f>
        <v>3.1861805447237432</v>
      </c>
      <c r="K52" s="3">
        <v>3.1861805447237432</v>
      </c>
      <c r="L52" s="3">
        <v>0.74058228324803643</v>
      </c>
      <c r="M52" s="3">
        <v>0.97284380297885065</v>
      </c>
      <c r="N52" s="3">
        <v>-1.4727544584968562</v>
      </c>
      <c r="O52" s="17">
        <v>0.96031090187998791</v>
      </c>
      <c r="P52" s="17">
        <v>0.67712317242776787</v>
      </c>
      <c r="Q52" s="17">
        <v>0.72568596501391724</v>
      </c>
      <c r="R52" s="18">
        <v>0.18652431081637871</v>
      </c>
      <c r="S52" s="19">
        <v>1.4984876641898888</v>
      </c>
      <c r="T52" s="19">
        <v>0.81734880833264656</v>
      </c>
      <c r="U52" s="20">
        <v>0.2016893372505677</v>
      </c>
      <c r="V52" s="20">
        <v>0</v>
      </c>
      <c r="W52" s="1"/>
      <c r="X52" s="1"/>
      <c r="Y52" s="22">
        <v>-1.2234678631757638</v>
      </c>
      <c r="Z52" s="22">
        <v>0</v>
      </c>
      <c r="AA52" s="22">
        <f t="shared" si="12"/>
        <v>-0.30586696579394096</v>
      </c>
      <c r="AB52" s="22">
        <v>0.14928973384984917</v>
      </c>
      <c r="AC52" s="22">
        <v>-4.5662797916838367E-2</v>
      </c>
      <c r="AD52" s="22">
        <v>2.3240939567882288E-2</v>
      </c>
      <c r="AE52" s="22">
        <v>0.14881697176577963</v>
      </c>
      <c r="AF52" s="22">
        <v>0.72568596501391724</v>
      </c>
      <c r="AG52" s="1"/>
      <c r="AH52" s="22">
        <v>4.4711820830532902</v>
      </c>
      <c r="AI52" s="24">
        <v>-2.416605128263119E-2</v>
      </c>
      <c r="AJ52" s="1"/>
      <c r="AK52" s="22">
        <v>9.964772856488599E-2</v>
      </c>
      <c r="AL52" s="22">
        <v>-0.17910477186082879</v>
      </c>
      <c r="AM52" s="22">
        <v>-0.20416668390785081</v>
      </c>
      <c r="AN52" s="22">
        <v>0.35219683946668778</v>
      </c>
      <c r="AO52" s="22">
        <v>3.8113873610432142E-2</v>
      </c>
      <c r="AP52" s="22">
        <v>0.21862738178912322</v>
      </c>
      <c r="AQ52" s="22">
        <v>0.19906584519573692</v>
      </c>
      <c r="AR52" s="22">
        <v>0.15173299229085366</v>
      </c>
      <c r="AS52" s="22">
        <v>3.7979609320887135E-3</v>
      </c>
      <c r="AT52" s="22">
        <v>-3.915720733787123E-2</v>
      </c>
      <c r="AU52" s="22">
        <v>-4.0642613492927179E-2</v>
      </c>
      <c r="AV52" s="22">
        <v>5.3439880327661962E-2</v>
      </c>
      <c r="AW52" s="22">
        <v>1</v>
      </c>
      <c r="AX52" s="22">
        <v>0</v>
      </c>
      <c r="AY52" s="22">
        <v>1</v>
      </c>
      <c r="AZ52" s="24">
        <v>1.2797266834734783E-2</v>
      </c>
      <c r="BA52" s="24">
        <v>1.4282672989790732E-2</v>
      </c>
      <c r="BB52" s="22">
        <v>3.7979609320887135E-3</v>
      </c>
      <c r="BC52" s="22">
        <v>-3.915720733787123E-2</v>
      </c>
      <c r="BD52" s="22">
        <v>-4.0642613492927179E-2</v>
      </c>
      <c r="BE52" s="22">
        <v>5.3439880327661962E-2</v>
      </c>
      <c r="BF52" s="24">
        <f>SUM(BB52:BE52)</f>
        <v>-2.2561979571047733E-2</v>
      </c>
      <c r="BG52" s="5">
        <v>-2.2581271756664645</v>
      </c>
      <c r="BH52" s="5">
        <v>-2.4955876169399742</v>
      </c>
      <c r="BI52" s="5">
        <v>4.5557632625424995</v>
      </c>
      <c r="BJ52" s="14">
        <v>3.2651474732224104</v>
      </c>
      <c r="BK52" s="36"/>
      <c r="BL52" s="1"/>
    </row>
    <row r="53" spans="1:64" ht="16" thickBot="1" x14ac:dyDescent="0.25">
      <c r="A53" s="133"/>
      <c r="B53" s="6">
        <v>1</v>
      </c>
      <c r="C53" s="6">
        <v>1</v>
      </c>
      <c r="D53" s="7">
        <v>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7">
        <v>-0.77646789536023886</v>
      </c>
      <c r="T53" s="37">
        <v>0.31508163427437863</v>
      </c>
      <c r="U53" s="38">
        <v>0</v>
      </c>
      <c r="V53" s="38">
        <v>-0.3784556219448923</v>
      </c>
      <c r="W53" s="9"/>
      <c r="X53" s="9"/>
      <c r="Y53" s="39">
        <v>0</v>
      </c>
      <c r="Z53" s="39">
        <v>1.460028012156708</v>
      </c>
      <c r="AA53" s="39">
        <f t="shared" si="12"/>
        <v>0.36500700303917699</v>
      </c>
      <c r="AB53" s="39">
        <v>0.21580519801736534</v>
      </c>
      <c r="AC53" s="39">
        <v>7.8770408568594658E-2</v>
      </c>
      <c r="AD53" s="39">
        <v>1.3553478130590789E-4</v>
      </c>
      <c r="AE53" s="39">
        <v>0.13670055279840115</v>
      </c>
      <c r="AF53" s="39">
        <v>0.18652431081637871</v>
      </c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39">
        <v>1</v>
      </c>
      <c r="AX53" s="39">
        <v>1</v>
      </c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10"/>
      <c r="BL53" s="1"/>
    </row>
    <row r="54" spans="1:64" x14ac:dyDescent="0.2">
      <c r="A54" s="131">
        <f>A50+1</f>
        <v>13</v>
      </c>
      <c r="B54" s="2">
        <v>0</v>
      </c>
      <c r="C54" s="2">
        <v>0</v>
      </c>
      <c r="D54" s="3">
        <v>0</v>
      </c>
      <c r="E54" s="5" cm="1">
        <f t="array" ref="E54:G56">BG50:BI52</f>
        <v>-5.377004075843856</v>
      </c>
      <c r="F54" s="4">
        <v>-5.1924285936706625</v>
      </c>
      <c r="G54" s="4">
        <v>-6.6041977288984954</v>
      </c>
      <c r="H54" s="14">
        <f>BJ50</f>
        <v>1.6374688634387256</v>
      </c>
      <c r="I54" s="14">
        <f>BK50</f>
        <v>-1.8384579915309351</v>
      </c>
      <c r="J54" s="16">
        <f>J50</f>
        <v>3.5</v>
      </c>
      <c r="K54" s="3" cm="1">
        <f t="array" ref="K54:N56">MMULT(E54:F56,TRANSPOSE((B54:C57)))+H54:H56</f>
        <v>1.6374688634387256</v>
      </c>
      <c r="L54" s="3">
        <v>-3.5549597302319369</v>
      </c>
      <c r="M54" s="3">
        <v>-3.7395352124051304</v>
      </c>
      <c r="N54" s="3">
        <v>-8.9319638060757942</v>
      </c>
      <c r="O54" s="17" cm="1">
        <f t="array" ref="O54:R56">1/(1+EXP(-_xlfn.ANCHORARRAY(K54)))</f>
        <v>0.83719023093226286</v>
      </c>
      <c r="P54" s="17">
        <v>2.7788267042211507E-2</v>
      </c>
      <c r="Q54" s="17">
        <v>2.3213474687621794E-2</v>
      </c>
      <c r="R54" s="18">
        <v>1.3208090642149095E-4</v>
      </c>
      <c r="S54" s="19" cm="1">
        <f t="array" ref="S54:S57">TRANSPOSE((MMULT(TRANSPOSE(G54:G56),_xlfn.ANCHORARRAY(O54)))+I54)</f>
        <v>-2.3438024067651422</v>
      </c>
      <c r="T54" s="19" cm="1">
        <f t="array" ref="T54:T57">1/(1+EXP(-_xlfn.ANCHORARRAY(S54)))</f>
        <v>8.7559652500980148E-2</v>
      </c>
      <c r="U54" s="20" cm="1">
        <f t="array" ref="U54:U57">-D54:D57*LN(_xlfn.ANCHORARRAY(T54))</f>
        <v>0</v>
      </c>
      <c r="V54" s="20" cm="1">
        <f t="array" ref="V54:V57">(1-D54:D57)*LN(1-_xlfn.ANCHORARRAY(T54))</f>
        <v>-9.1632568266186182E-2</v>
      </c>
      <c r="W54" s="20" cm="1">
        <f t="array" ref="W54">SUM(_xlfn.ANCHORARRAY(U54)-_xlfn.ANCHORARRAY(V54))/4</f>
        <v>0.20462536540431059</v>
      </c>
      <c r="X54" s="21" cm="1">
        <f t="array" ref="X54">SUM(_xlfn.ANCHORARRAY(S54)-_xlfn.ANCHORARRAY(S54)*D54:D57+(LN(1+EXP(-_xlfn.ANCHORARRAY(S54)))))/4</f>
        <v>0.20462536540431064</v>
      </c>
      <c r="Y54" s="22" cm="1">
        <f t="array" ref="Y54:Y57">-D54:D57/_xlfn.ANCHORARRAY(T54)</f>
        <v>0</v>
      </c>
      <c r="Z54" s="22" cm="1">
        <f t="array" ref="Z54:Z57">(1-D54:D57)/(1-_xlfn.ANCHORARRAY(T54))</f>
        <v>1.0959620568522417</v>
      </c>
      <c r="AA54" s="22">
        <f>SUM(Y54:Z54)/4</f>
        <v>0.27399051421306042</v>
      </c>
      <c r="AB54" s="22" cm="1">
        <f t="array" ref="AB54:AB57">_xlfn.ANCHORARRAY(T54)*(1-_xlfn.ANCHORARRAY(T54))</f>
        <v>7.9892959754887749E-2</v>
      </c>
      <c r="AC54" s="22" cm="1">
        <f t="array" ref="AC54:AC57">AA54:AA57*_xlfn.ANCHORARRAY(AB54)</f>
        <v>2.1889913125245037E-2</v>
      </c>
      <c r="AD54" s="22" cm="1">
        <f t="array" ref="AD54:AF57">TRANSPOSE(_xlfn.ANCHORARRAY(O54))</f>
        <v>0.83719023093226286</v>
      </c>
      <c r="AE54" s="22">
        <v>0.49075863030689748</v>
      </c>
      <c r="AF54" s="22">
        <v>0.96321361739121658</v>
      </c>
      <c r="AG54" s="23">
        <v>1</v>
      </c>
      <c r="AH54" s="22" cm="1">
        <f t="array" ref="AH54:AH56">G54:G56</f>
        <v>-6.6041977288984954</v>
      </c>
      <c r="AI54" s="24" cm="1">
        <f t="array" ref="AI54:AI56">TRANSPOSE(MMULT(TRANSPOSE(_xlfn.ANCHORARRAY(AC54)),_xlfn.ANCHORARRAY(AD54)))</f>
        <v>1.6231303509518881E-2</v>
      </c>
      <c r="AJ54" s="25" cm="1">
        <f t="array" ref="AJ54">SUM(_xlfn.ANCHORARRAY(AC54)*AG54)</f>
        <v>1.5043061812605785E-2</v>
      </c>
      <c r="AK54" s="22" cm="1">
        <f t="array" ref="AK54:AN56">MMULT(_xlfn.ANCHORARRAY(AH54),TRANSPOSE(_xlfn.ANCHORARRAY(AC54)))</f>
        <v>-0.14456531454752863</v>
      </c>
      <c r="AL54" s="22">
        <v>0.25590031290456472</v>
      </c>
      <c r="AM54" s="22">
        <v>0.29247506650522009</v>
      </c>
      <c r="AN54" s="22">
        <v>-0.503157419520747</v>
      </c>
      <c r="AO54" s="22" cm="1">
        <f t="array" ref="AO54:AR56">_xlfn.ANCHORARRAY(O54)*(1-_xlfn.ANCHORARRAY(O54))</f>
        <v>0.13630274816384724</v>
      </c>
      <c r="AP54" s="22">
        <v>2.7016079257002248E-2</v>
      </c>
      <c r="AQ54" s="22">
        <v>2.2674609280548937E-2</v>
      </c>
      <c r="AR54" s="22">
        <v>1.3206346105564982E-4</v>
      </c>
      <c r="AS54" s="22" cm="1">
        <f t="array" ref="AS54:AV56">_xlfn.ANCHORARRAY(AK54)*_xlfn.ANCHORARRAY(AO54)</f>
        <v>-1.9704649661999158E-2</v>
      </c>
      <c r="AT54" s="22">
        <v>6.9134231353213957E-3</v>
      </c>
      <c r="AU54" s="22">
        <v>6.6317578573084311E-3</v>
      </c>
      <c r="AV54" s="22">
        <v>-6.6448710277739427E-5</v>
      </c>
      <c r="AW54" s="22" cm="1">
        <f t="array" ref="AW54:AX57">B54:C57</f>
        <v>0</v>
      </c>
      <c r="AX54" s="22">
        <v>0</v>
      </c>
      <c r="AY54" s="22">
        <v>1</v>
      </c>
      <c r="AZ54" s="24" cm="1">
        <f t="array" ref="AZ54:BA56">MMULT(_xlfn.ANCHORARRAY(AS54),_xlfn.ANCHORARRAY( AW54))</f>
        <v>6.5653091470306915E-3</v>
      </c>
      <c r="BA54" s="24">
        <v>6.8469744250436561E-3</v>
      </c>
      <c r="BB54" s="22" cm="1">
        <f t="array" ref="BB54:BE56">_xlfn.ANCHORARRAY(AS54)*AY54:AY56</f>
        <v>-1.9704649661999158E-2</v>
      </c>
      <c r="BC54" s="22">
        <v>6.9134231353213957E-3</v>
      </c>
      <c r="BD54" s="22">
        <v>6.6317578573084311E-3</v>
      </c>
      <c r="BE54" s="22">
        <v>-6.6448710277739427E-5</v>
      </c>
      <c r="BF54" s="24">
        <f>SUM(BB54:BE54)</f>
        <v>-6.2259173796470717E-3</v>
      </c>
      <c r="BG54" s="5" cm="1">
        <f t="array" ref="BG54:BH56">E54:F56-J54*_xlfn.ANCHORARRAY(AZ54)</f>
        <v>-5.3999826578584633</v>
      </c>
      <c r="BH54" s="5">
        <v>-5.2163930041583155</v>
      </c>
      <c r="BI54" s="5" cm="1">
        <f t="array" ref="BI54:BI56">G54:G56-J54*_xlfn.ANCHORARRAY(AI54)</f>
        <v>-6.6610072911818117</v>
      </c>
      <c r="BJ54" s="14" cm="1">
        <f t="array" ref="BJ54:BJ56">H54:H56-J54*BF54:BF56</f>
        <v>1.6592595742674903</v>
      </c>
      <c r="BK54" s="35">
        <f>I54-J54*AJ54</f>
        <v>-1.8911087078750555</v>
      </c>
      <c r="BL54" s="1"/>
    </row>
    <row r="55" spans="1:64" x14ac:dyDescent="0.2">
      <c r="A55" s="132"/>
      <c r="B55" s="2">
        <v>0</v>
      </c>
      <c r="C55" s="2">
        <v>1</v>
      </c>
      <c r="D55" s="3">
        <v>1</v>
      </c>
      <c r="E55" s="4">
        <v>-1.7187276751308886</v>
      </c>
      <c r="F55" s="4">
        <v>-9.6055302921795455E-2</v>
      </c>
      <c r="G55" s="4">
        <v>1.2948365147561367</v>
      </c>
      <c r="H55" s="14">
        <f>BJ51</f>
        <v>-3.6969688914846852E-2</v>
      </c>
      <c r="K55" s="3">
        <v>-3.6969688914846852E-2</v>
      </c>
      <c r="L55" s="3">
        <v>-0.13302499183664229</v>
      </c>
      <c r="M55" s="3">
        <v>-1.7556973640457354</v>
      </c>
      <c r="N55" s="3">
        <v>-1.8517526669675308</v>
      </c>
      <c r="O55" s="17">
        <v>0.49075863030689748</v>
      </c>
      <c r="P55" s="17">
        <v>0.46679270632095382</v>
      </c>
      <c r="Q55" s="17">
        <v>0.14733003391872262</v>
      </c>
      <c r="R55" s="18">
        <v>0.13566724513238815</v>
      </c>
      <c r="S55" s="19">
        <v>1.695968618186384</v>
      </c>
      <c r="T55" s="19">
        <v>0.84500747953998889</v>
      </c>
      <c r="U55" s="20">
        <v>0.16840980013752366</v>
      </c>
      <c r="V55" s="20">
        <v>0</v>
      </c>
      <c r="W55" s="1"/>
      <c r="X55" s="1"/>
      <c r="Y55" s="22">
        <v>-1.1834214775760175</v>
      </c>
      <c r="Z55" s="22">
        <v>0</v>
      </c>
      <c r="AA55" s="22">
        <f t="shared" ref="AA55:AA57" si="13">SUM(Y55:Z55)/4</f>
        <v>-0.29585536939400436</v>
      </c>
      <c r="AB55" s="22">
        <v>0.13096983906146414</v>
      </c>
      <c r="AC55" s="22">
        <v>-3.8748130115002777E-2</v>
      </c>
      <c r="AD55" s="22">
        <v>2.7788267042211507E-2</v>
      </c>
      <c r="AE55" s="22">
        <v>0.46679270632095382</v>
      </c>
      <c r="AF55" s="22">
        <v>0.68342567412155186</v>
      </c>
      <c r="AG55" s="1"/>
      <c r="AH55" s="22">
        <v>1.2948365147561367</v>
      </c>
      <c r="AI55" s="24">
        <v>-3.5332231565476258E-3</v>
      </c>
      <c r="AJ55" s="1"/>
      <c r="AK55" s="22">
        <v>2.8343858819406896E-2</v>
      </c>
      <c r="AL55" s="22">
        <v>-5.0172493751427495E-2</v>
      </c>
      <c r="AM55" s="22">
        <v>-5.7343436903705865E-2</v>
      </c>
      <c r="AN55" s="22">
        <v>9.8650377564422076E-2</v>
      </c>
      <c r="AO55" s="22">
        <v>0.2499145970861954</v>
      </c>
      <c r="AP55" s="22">
        <v>0.24889727564651357</v>
      </c>
      <c r="AQ55" s="22">
        <v>0.12562389502423066</v>
      </c>
      <c r="AR55" s="22">
        <v>0.11726164373057665</v>
      </c>
      <c r="AS55" s="22">
        <v>7.0835440567200807E-3</v>
      </c>
      <c r="AT55" s="22">
        <v>-1.2487797007122029E-2</v>
      </c>
      <c r="AU55" s="22">
        <v>-7.2037058979197398E-3</v>
      </c>
      <c r="AV55" s="22">
        <v>1.1567905427846133E-2</v>
      </c>
      <c r="AW55" s="22">
        <v>0</v>
      </c>
      <c r="AX55" s="22">
        <v>1</v>
      </c>
      <c r="AY55" s="22">
        <v>1</v>
      </c>
      <c r="AZ55" s="24">
        <v>4.3641995299263936E-3</v>
      </c>
      <c r="BA55" s="24">
        <v>-9.1989157927589542E-4</v>
      </c>
      <c r="BB55" s="22">
        <v>7.0835440567200807E-3</v>
      </c>
      <c r="BC55" s="22">
        <v>-1.2487797007122029E-2</v>
      </c>
      <c r="BD55" s="22">
        <v>-7.2037058979197398E-3</v>
      </c>
      <c r="BE55" s="22">
        <v>1.1567905427846133E-2</v>
      </c>
      <c r="BF55" s="24">
        <f>SUM(BB55:BE55)</f>
        <v>-1.0400534204755545E-3</v>
      </c>
      <c r="BG55" s="5">
        <v>-1.7340023734856311</v>
      </c>
      <c r="BH55" s="5">
        <v>-9.2835682394329821E-2</v>
      </c>
      <c r="BI55" s="5">
        <v>1.3072027958040533</v>
      </c>
      <c r="BJ55" s="14">
        <v>-3.3329501943182412E-2</v>
      </c>
      <c r="BK55" s="36"/>
      <c r="BL55" s="1"/>
    </row>
    <row r="56" spans="1:64" x14ac:dyDescent="0.2">
      <c r="A56" s="132"/>
      <c r="B56" s="2">
        <v>1</v>
      </c>
      <c r="C56" s="2">
        <v>0</v>
      </c>
      <c r="D56" s="3">
        <v>1</v>
      </c>
      <c r="E56" s="4">
        <v>-2.2581271756664645</v>
      </c>
      <c r="F56" s="4">
        <v>-2.4955876169399742</v>
      </c>
      <c r="G56" s="4">
        <v>4.5557632625424995</v>
      </c>
      <c r="H56" s="14">
        <f>BJ52</f>
        <v>3.2651474732224104</v>
      </c>
      <c r="K56" s="3">
        <v>3.2651474732224104</v>
      </c>
      <c r="L56" s="3">
        <v>0.76955985628243617</v>
      </c>
      <c r="M56" s="3">
        <v>1.0070202975559459</v>
      </c>
      <c r="N56" s="3">
        <v>-1.4885673193840283</v>
      </c>
      <c r="O56" s="17">
        <v>0.96321361739121658</v>
      </c>
      <c r="P56" s="17">
        <v>0.68342567412155186</v>
      </c>
      <c r="Q56" s="17">
        <v>0.73243661193697285</v>
      </c>
      <c r="R56" s="18">
        <v>0.18413686232162016</v>
      </c>
      <c r="S56" s="19">
        <v>1.5358117480990106</v>
      </c>
      <c r="T56" s="19">
        <v>0.82285505158307759</v>
      </c>
      <c r="U56" s="20">
        <v>0.19497521582964175</v>
      </c>
      <c r="V56" s="20">
        <v>0</v>
      </c>
      <c r="W56" s="1"/>
      <c r="X56" s="1"/>
      <c r="Y56" s="22">
        <v>-1.2152808663884558</v>
      </c>
      <c r="Z56" s="22">
        <v>0</v>
      </c>
      <c r="AA56" s="22">
        <f t="shared" si="13"/>
        <v>-0.30382021659711395</v>
      </c>
      <c r="AB56" s="22">
        <v>0.14576461566728832</v>
      </c>
      <c r="AC56" s="22">
        <v>-4.4286237104230609E-2</v>
      </c>
      <c r="AD56" s="22">
        <v>2.3213474687621794E-2</v>
      </c>
      <c r="AE56" s="22">
        <v>0.14733003391872262</v>
      </c>
      <c r="AF56" s="22">
        <v>0.73243661193697285</v>
      </c>
      <c r="AG56" s="1"/>
      <c r="AH56" s="22">
        <v>4.5557632625424995</v>
      </c>
      <c r="AI56" s="24">
        <v>-2.3804735871989988E-2</v>
      </c>
      <c r="AJ56" s="1"/>
      <c r="AK56" s="22">
        <v>9.9725262036238216E-2</v>
      </c>
      <c r="AL56" s="22">
        <v>-0.17652730767014632</v>
      </c>
      <c r="AM56" s="22">
        <v>-0.20175761203570033</v>
      </c>
      <c r="AN56" s="22">
        <v>0.34709228603163383</v>
      </c>
      <c r="AO56" s="22">
        <v>3.5433144663343616E-2</v>
      </c>
      <c r="AP56" s="22">
        <v>0.21635502207305427</v>
      </c>
      <c r="AQ56" s="22">
        <v>0.19597322143126109</v>
      </c>
      <c r="AR56" s="22">
        <v>0.15023047825596886</v>
      </c>
      <c r="AS56" s="22">
        <v>3.5335796363198777E-3</v>
      </c>
      <c r="AT56" s="22">
        <v>-3.8192569547471349E-2</v>
      </c>
      <c r="AU56" s="22">
        <v>-3.9539089178914771E-2</v>
      </c>
      <c r="AV56" s="22">
        <v>5.2143840129489888E-2</v>
      </c>
      <c r="AW56" s="22">
        <v>1</v>
      </c>
      <c r="AX56" s="22">
        <v>0</v>
      </c>
      <c r="AY56" s="22">
        <v>1</v>
      </c>
      <c r="AZ56" s="24">
        <v>1.2604750950575117E-2</v>
      </c>
      <c r="BA56" s="24">
        <v>1.3951270582018539E-2</v>
      </c>
      <c r="BB56" s="22">
        <v>3.5335796363198777E-3</v>
      </c>
      <c r="BC56" s="22">
        <v>-3.8192569547471349E-2</v>
      </c>
      <c r="BD56" s="22">
        <v>-3.9539089178914771E-2</v>
      </c>
      <c r="BE56" s="22">
        <v>5.2143840129489888E-2</v>
      </c>
      <c r="BF56" s="24">
        <f>SUM(BB56:BE56)</f>
        <v>-2.2054238960576344E-2</v>
      </c>
      <c r="BG56" s="5">
        <v>-2.3022438039934774</v>
      </c>
      <c r="BH56" s="5">
        <v>-2.5444170639770389</v>
      </c>
      <c r="BI56" s="5">
        <v>4.6390798380944647</v>
      </c>
      <c r="BJ56" s="14">
        <v>3.3423373095844275</v>
      </c>
      <c r="BK56" s="36"/>
      <c r="BL56" s="1"/>
    </row>
    <row r="57" spans="1:64" ht="16" thickBot="1" x14ac:dyDescent="0.25">
      <c r="A57" s="133"/>
      <c r="B57" s="6">
        <v>1</v>
      </c>
      <c r="C57" s="6">
        <v>1</v>
      </c>
      <c r="D57" s="7">
        <v>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37">
        <v>-0.82477942445468355</v>
      </c>
      <c r="T57" s="37">
        <v>0.30475006362637652</v>
      </c>
      <c r="U57" s="38">
        <v>0</v>
      </c>
      <c r="V57" s="38">
        <v>-0.36348387738389076</v>
      </c>
      <c r="W57" s="9"/>
      <c r="X57" s="9"/>
      <c r="Y57" s="39">
        <v>0</v>
      </c>
      <c r="Z57" s="39">
        <v>1.4383316670490214</v>
      </c>
      <c r="AA57" s="39">
        <f t="shared" si="13"/>
        <v>0.35958291676225534</v>
      </c>
      <c r="AB57" s="39">
        <v>0.211877462346096</v>
      </c>
      <c r="AC57" s="39">
        <v>7.618751590659413E-2</v>
      </c>
      <c r="AD57" s="39">
        <v>1.3208090642149095E-4</v>
      </c>
      <c r="AE57" s="39">
        <v>0.13566724513238815</v>
      </c>
      <c r="AF57" s="39">
        <v>0.18413686232162016</v>
      </c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39">
        <v>1</v>
      </c>
      <c r="AX57" s="39">
        <v>1</v>
      </c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10"/>
      <c r="BL57" s="1"/>
    </row>
    <row r="58" spans="1:64" x14ac:dyDescent="0.2">
      <c r="A58" s="131">
        <f>A54+1</f>
        <v>14</v>
      </c>
      <c r="B58" s="2">
        <v>0</v>
      </c>
      <c r="C58" s="2">
        <v>0</v>
      </c>
      <c r="D58" s="3">
        <v>0</v>
      </c>
      <c r="E58" s="5" cm="1">
        <f t="array" ref="E58:G60">BG54:BI56</f>
        <v>-5.3999826578584633</v>
      </c>
      <c r="F58" s="4">
        <v>-5.2163930041583155</v>
      </c>
      <c r="G58" s="4">
        <v>-6.6610072911818117</v>
      </c>
      <c r="H58" s="14">
        <f>BJ54</f>
        <v>1.6592595742674903</v>
      </c>
      <c r="I58" s="14">
        <f>BK54</f>
        <v>-1.8911087078750555</v>
      </c>
      <c r="J58" s="16">
        <f>J54</f>
        <v>3.5</v>
      </c>
      <c r="K58" s="3" cm="1">
        <f t="array" ref="K58:N60">MMULT(E58:F60,TRANSPOSE((B58:C61)))+H58:H60</f>
        <v>1.6592595742674903</v>
      </c>
      <c r="L58" s="3">
        <v>-3.5571334298908255</v>
      </c>
      <c r="M58" s="3">
        <v>-3.7407230835909733</v>
      </c>
      <c r="N58" s="3">
        <v>-8.9571160877492879</v>
      </c>
      <c r="O58" s="17" cm="1">
        <f t="array" ref="O58:R60">1/(1+EXP(-_xlfn.ANCHORARRAY(K58)))</f>
        <v>0.84013858467082847</v>
      </c>
      <c r="P58" s="17">
        <v>2.7729602439120603E-2</v>
      </c>
      <c r="Q58" s="17">
        <v>2.318655542179417E-2</v>
      </c>
      <c r="R58" s="18">
        <v>1.2880062437559334E-4</v>
      </c>
      <c r="S58" s="19" cm="1">
        <f t="array" ref="S58:S61">TRANSPOSE((MMULT(TRANSPOSE(G58:G60),_xlfn.ANCHORARRAY(O58)))+I58)</f>
        <v>-2.3638984050716685</v>
      </c>
      <c r="T58" s="19" cm="1">
        <f t="array" ref="T58:T61">1/(1+EXP(-_xlfn.ANCHORARRAY(S58)))</f>
        <v>8.59673747391866E-2</v>
      </c>
      <c r="U58" s="20" cm="1">
        <f t="array" ref="U58:U61">-D58:D61*LN(_xlfn.ANCHORARRAY(T58))</f>
        <v>0</v>
      </c>
      <c r="V58" s="20" cm="1">
        <f t="array" ref="V58:V61">(1-D58:D61)*LN(1-_xlfn.ANCHORARRAY(T58))</f>
        <v>-8.9889013131326898E-2</v>
      </c>
      <c r="W58" s="20" cm="1">
        <f t="array" ref="W58">SUM(_xlfn.ANCHORARRAY(U58)-_xlfn.ANCHORARRAY(V58))/4</f>
        <v>0.19748996285254683</v>
      </c>
      <c r="X58" s="21" cm="1">
        <f t="array" ref="X58">SUM(_xlfn.ANCHORARRAY(S58)-_xlfn.ANCHORARRAY(S58)*D58:D61+(LN(1+EXP(-_xlfn.ANCHORARRAY(S58)))))/4</f>
        <v>0.19748996285254689</v>
      </c>
      <c r="Y58" s="22" cm="1">
        <f t="array" ref="Y58:Y61">-D58:D61/_xlfn.ANCHORARRAY(T58)</f>
        <v>0</v>
      </c>
      <c r="Z58" s="22" cm="1">
        <f t="array" ref="Z58:Z61">(1-D58:D61)/(1-_xlfn.ANCHORARRAY(T58))</f>
        <v>1.094052851466496</v>
      </c>
      <c r="AA58" s="22">
        <f>SUM(Y58:Z58)/4</f>
        <v>0.273513212866624</v>
      </c>
      <c r="AB58" s="22" cm="1">
        <f t="array" ref="AB58:AB61">_xlfn.ANCHORARRAY(T58)*(1-_xlfn.ANCHORARRAY(T58))</f>
        <v>7.8576985219638865E-2</v>
      </c>
      <c r="AC58" s="22" cm="1">
        <f t="array" ref="AC58:AC61">AA58:AA61*_xlfn.ANCHORARRAY(AB58)</f>
        <v>2.1491843684796653E-2</v>
      </c>
      <c r="AD58" s="22" cm="1">
        <f t="array" ref="AD58:AF61">TRANSPOSE(_xlfn.ANCHORARRAY(O58))</f>
        <v>0.84013858467082847</v>
      </c>
      <c r="AE58" s="22">
        <v>0.49166839576742949</v>
      </c>
      <c r="AF58" s="22">
        <v>0.96585301303711413</v>
      </c>
      <c r="AG58" s="23">
        <v>1</v>
      </c>
      <c r="AH58" s="22" cm="1">
        <f t="array" ref="AH58:AH60">G58:G60</f>
        <v>-6.6610072911818117</v>
      </c>
      <c r="AI58" s="24" cm="1">
        <f t="array" ref="AI58:AI60">TRANSPOSE(MMULT(TRANSPOSE(_xlfn.ANCHORARRAY(AC58)),_xlfn.ANCHORARRAY(AD58)))</f>
        <v>1.6030491315372826E-2</v>
      </c>
      <c r="AJ58" s="25" cm="1">
        <f t="array" ref="AJ58">SUM(_xlfn.ANCHORARRAY(AC58)*AG58)</f>
        <v>1.4740599414083864E-2</v>
      </c>
      <c r="AK58" s="22" cm="1">
        <f t="array" ref="AK58:AN60">MMULT(_xlfn.ANCHORARRAY(AH58),TRANSPOSE(_xlfn.ANCHORARRAY(AC58)))</f>
        <v>-0.14315732748537027</v>
      </c>
      <c r="AL58" s="22">
        <v>0.24962001475077197</v>
      </c>
      <c r="AM58" s="22">
        <v>0.28611936818657641</v>
      </c>
      <c r="AN58" s="22">
        <v>-0.49076929562558108</v>
      </c>
      <c r="AO58" s="22" cm="1">
        <f t="array" ref="AO58:AR60">_xlfn.ANCHORARRAY(O58)*(1-_xlfn.ANCHORARRAY(O58))</f>
        <v>0.13430574321812566</v>
      </c>
      <c r="AP58" s="22">
        <v>2.696067158768892E-2</v>
      </c>
      <c r="AQ58" s="22">
        <v>2.2648939069466238E-2</v>
      </c>
      <c r="AR58" s="22">
        <v>1.287840347747538E-4</v>
      </c>
      <c r="AS58" s="22" cm="1">
        <f t="array" ref="AS58:AV60">_xlfn.ANCHORARRAY(AK58)*_xlfn.ANCHORARRAY(AO58)</f>
        <v>-1.9226851265043261E-2</v>
      </c>
      <c r="AT58" s="22">
        <v>6.7299232394096272E-3</v>
      </c>
      <c r="AU58" s="22">
        <v>6.4803001366519454E-3</v>
      </c>
      <c r="AV58" s="22">
        <v>-6.3203250034226259E-5</v>
      </c>
      <c r="AW58" s="22" cm="1">
        <f t="array" ref="AW58:AX61">B58:C61</f>
        <v>0</v>
      </c>
      <c r="AX58" s="22">
        <v>0</v>
      </c>
      <c r="AY58" s="22">
        <v>1</v>
      </c>
      <c r="AZ58" s="24" cm="1">
        <f t="array" ref="AZ58:BA60">MMULT(_xlfn.ANCHORARRAY(AS58),_xlfn.ANCHORARRAY( AW58))</f>
        <v>6.4170968866177191E-3</v>
      </c>
      <c r="BA58" s="24">
        <v>6.6667199893754008E-3</v>
      </c>
      <c r="BB58" s="22" cm="1">
        <f t="array" ref="BB58:BE60">_xlfn.ANCHORARRAY(AS58)*AY58:AY60</f>
        <v>-1.9226851265043261E-2</v>
      </c>
      <c r="BC58" s="22">
        <v>6.7299232394096272E-3</v>
      </c>
      <c r="BD58" s="22">
        <v>6.4803001366519454E-3</v>
      </c>
      <c r="BE58" s="22">
        <v>-6.3203250034226259E-5</v>
      </c>
      <c r="BF58" s="24">
        <f>SUM(BB58:BE58)</f>
        <v>-6.0798311390159159E-3</v>
      </c>
      <c r="BG58" s="5" cm="1">
        <f t="array" ref="BG58:BH60">E58:F60-J58*_xlfn.ANCHORARRAY(AZ58)</f>
        <v>-5.4224424969616249</v>
      </c>
      <c r="BH58" s="5">
        <v>-5.2397265241211297</v>
      </c>
      <c r="BI58" s="5" cm="1">
        <f t="array" ref="BI58:BI60">G58:G60-J58*_xlfn.ANCHORARRAY(AI58)</f>
        <v>-6.7171140107856164</v>
      </c>
      <c r="BJ58" s="14" cm="1">
        <f t="array" ref="BJ58:BJ60">H58:H60-J58*BF58:BF60</f>
        <v>1.680538983254046</v>
      </c>
      <c r="BK58" s="35">
        <f>I58-J58*AJ58</f>
        <v>-1.9427008058243489</v>
      </c>
      <c r="BL58" s="1"/>
    </row>
    <row r="59" spans="1:64" x14ac:dyDescent="0.2">
      <c r="A59" s="132"/>
      <c r="B59" s="2">
        <v>0</v>
      </c>
      <c r="C59" s="2">
        <v>1</v>
      </c>
      <c r="D59" s="3">
        <v>1</v>
      </c>
      <c r="E59" s="4">
        <v>-1.7340023734856311</v>
      </c>
      <c r="F59" s="4">
        <v>-9.2835682394329821E-2</v>
      </c>
      <c r="G59" s="4">
        <v>1.3072027958040533</v>
      </c>
      <c r="H59" s="14">
        <f>BJ55</f>
        <v>-3.3329501943182412E-2</v>
      </c>
      <c r="K59" s="3">
        <v>-3.3329501943182412E-2</v>
      </c>
      <c r="L59" s="3">
        <v>-0.12616518433751223</v>
      </c>
      <c r="M59" s="3">
        <v>-1.7673318754288136</v>
      </c>
      <c r="N59" s="3">
        <v>-1.8601675578231436</v>
      </c>
      <c r="O59" s="17">
        <v>0.49166839576742949</v>
      </c>
      <c r="P59" s="17">
        <v>0.46850047604458217</v>
      </c>
      <c r="Q59" s="17">
        <v>0.1458744501691363</v>
      </c>
      <c r="R59" s="18">
        <v>0.13468352291924823</v>
      </c>
      <c r="S59" s="19">
        <v>1.7353913972914055</v>
      </c>
      <c r="T59" s="19">
        <v>0.85010074072056219</v>
      </c>
      <c r="U59" s="20">
        <v>0.1624004180257578</v>
      </c>
      <c r="V59" s="20">
        <v>0</v>
      </c>
      <c r="W59" s="1"/>
      <c r="X59" s="1"/>
      <c r="Y59" s="22">
        <v>-1.1763311712355176</v>
      </c>
      <c r="Z59" s="22">
        <v>0</v>
      </c>
      <c r="AA59" s="22">
        <f t="shared" ref="AA59:AA61" si="14">SUM(Y59:Z59)/4</f>
        <v>-0.29408279280887939</v>
      </c>
      <c r="AB59" s="22">
        <v>0.12742947134691368</v>
      </c>
      <c r="AC59" s="22">
        <v>-3.7474814819859446E-2</v>
      </c>
      <c r="AD59" s="22">
        <v>2.7729602439120603E-2</v>
      </c>
      <c r="AE59" s="22">
        <v>0.46850047604458217</v>
      </c>
      <c r="AF59" s="22">
        <v>0.68952942581560128</v>
      </c>
      <c r="AG59" s="1"/>
      <c r="AH59" s="22">
        <v>1.3072027958040533</v>
      </c>
      <c r="AI59" s="24">
        <v>-3.3328487817155944E-3</v>
      </c>
      <c r="AJ59" s="1"/>
      <c r="AK59" s="22">
        <v>2.8094198151749874E-2</v>
      </c>
      <c r="AL59" s="22">
        <v>-4.8987182704759435E-2</v>
      </c>
      <c r="AM59" s="22">
        <v>-5.6150071855096732E-2</v>
      </c>
      <c r="AN59" s="22">
        <v>9.6312009174024313E-2</v>
      </c>
      <c r="AO59" s="22">
        <v>0.24993058437091181</v>
      </c>
      <c r="AP59" s="22">
        <v>0.24900777999058207</v>
      </c>
      <c r="AQ59" s="22">
        <v>0.12459509495698848</v>
      </c>
      <c r="AR59" s="22">
        <v>0.11654387157330857</v>
      </c>
      <c r="AS59" s="22">
        <v>7.0215993614990363E-3</v>
      </c>
      <c r="AT59" s="22">
        <v>-1.2198189613305184E-2</v>
      </c>
      <c r="AU59" s="22">
        <v>-6.9960235346275034E-3</v>
      </c>
      <c r="AV59" s="22">
        <v>1.1224574428144807E-2</v>
      </c>
      <c r="AW59" s="22">
        <v>0</v>
      </c>
      <c r="AX59" s="22">
        <v>1</v>
      </c>
      <c r="AY59" s="22">
        <v>1</v>
      </c>
      <c r="AZ59" s="24">
        <v>4.2285508935173037E-3</v>
      </c>
      <c r="BA59" s="24">
        <v>-9.7361518516037721E-4</v>
      </c>
      <c r="BB59" s="22">
        <v>7.0215993614990363E-3</v>
      </c>
      <c r="BC59" s="22">
        <v>-1.2198189613305184E-2</v>
      </c>
      <c r="BD59" s="22">
        <v>-6.9960235346275034E-3</v>
      </c>
      <c r="BE59" s="22">
        <v>1.1224574428144807E-2</v>
      </c>
      <c r="BF59" s="24">
        <f>SUM(BB59:BE59)</f>
        <v>-9.4803935828884425E-4</v>
      </c>
      <c r="BG59" s="5">
        <v>-1.7488023016129417</v>
      </c>
      <c r="BH59" s="5">
        <v>-8.9428029246268498E-2</v>
      </c>
      <c r="BI59" s="5">
        <v>1.3188677665400579</v>
      </c>
      <c r="BJ59" s="14">
        <v>-3.0011364189171455E-2</v>
      </c>
      <c r="BK59" s="36"/>
      <c r="BL59" s="1"/>
    </row>
    <row r="60" spans="1:64" x14ac:dyDescent="0.2">
      <c r="A60" s="132"/>
      <c r="B60" s="2">
        <v>1</v>
      </c>
      <c r="C60" s="2">
        <v>0</v>
      </c>
      <c r="D60" s="3">
        <v>1</v>
      </c>
      <c r="E60" s="4">
        <v>-2.3022438039934774</v>
      </c>
      <c r="F60" s="4">
        <v>-2.5444170639770389</v>
      </c>
      <c r="G60" s="4">
        <v>4.6390798380944647</v>
      </c>
      <c r="H60" s="14">
        <f>BJ56</f>
        <v>3.3423373095844275</v>
      </c>
      <c r="K60" s="3">
        <v>3.3423373095844275</v>
      </c>
      <c r="L60" s="3">
        <v>0.79792024560738861</v>
      </c>
      <c r="M60" s="3">
        <v>1.0400935055909502</v>
      </c>
      <c r="N60" s="3">
        <v>-1.5043235583860892</v>
      </c>
      <c r="O60" s="17">
        <v>0.96585301303711413</v>
      </c>
      <c r="P60" s="17">
        <v>0.68952942581560128</v>
      </c>
      <c r="Q60" s="17">
        <v>0.73886804764815106</v>
      </c>
      <c r="R60" s="18">
        <v>0.18178156560384867</v>
      </c>
      <c r="S60" s="19">
        <v>1.572800829357214</v>
      </c>
      <c r="T60" s="19">
        <v>0.82818252214474763</v>
      </c>
      <c r="U60" s="20">
        <v>0.18852171151674146</v>
      </c>
      <c r="V60" s="20">
        <v>0</v>
      </c>
      <c r="W60" s="1"/>
      <c r="X60" s="1"/>
      <c r="Y60" s="22">
        <v>-1.2074632985616456</v>
      </c>
      <c r="Z60" s="22">
        <v>0</v>
      </c>
      <c r="AA60" s="22">
        <f t="shared" si="14"/>
        <v>-0.3018658246404114</v>
      </c>
      <c r="AB60" s="22">
        <v>0.14229623215871223</v>
      </c>
      <c r="AC60" s="22">
        <v>-4.2954369463813098E-2</v>
      </c>
      <c r="AD60" s="22">
        <v>2.318655542179417E-2</v>
      </c>
      <c r="AE60" s="22">
        <v>0.1458744501691363</v>
      </c>
      <c r="AF60" s="22">
        <v>0.73886804764815106</v>
      </c>
      <c r="AG60" s="1"/>
      <c r="AH60" s="22">
        <v>4.6390798380944647</v>
      </c>
      <c r="AI60" s="24">
        <v>-2.3426345384262824E-2</v>
      </c>
      <c r="AJ60" s="1"/>
      <c r="AK60" s="22">
        <v>9.9702378721617996E-2</v>
      </c>
      <c r="AL60" s="22">
        <v>-0.1738486578671336</v>
      </c>
      <c r="AM60" s="22">
        <v>-0.19926874933763589</v>
      </c>
      <c r="AN60" s="22">
        <v>0.34179784602645502</v>
      </c>
      <c r="AO60" s="22">
        <v>3.2980970244242375E-2</v>
      </c>
      <c r="AP60" s="22">
        <v>0.21407859675000848</v>
      </c>
      <c r="AQ60" s="22">
        <v>0.19294205581276064</v>
      </c>
      <c r="AR60" s="22">
        <v>0.14873702801046235</v>
      </c>
      <c r="AS60" s="22">
        <v>3.2882811858978671E-3</v>
      </c>
      <c r="AT60" s="22">
        <v>-3.7217276723068286E-2</v>
      </c>
      <c r="AU60" s="22">
        <v>-3.8447322156441151E-2</v>
      </c>
      <c r="AV60" s="22">
        <v>5.0837995798352534E-2</v>
      </c>
      <c r="AW60" s="22">
        <v>1</v>
      </c>
      <c r="AX60" s="22">
        <v>0</v>
      </c>
      <c r="AY60" s="22">
        <v>1</v>
      </c>
      <c r="AZ60" s="24">
        <v>1.2390673641911383E-2</v>
      </c>
      <c r="BA60" s="24">
        <v>1.3620719075284247E-2</v>
      </c>
      <c r="BB60" s="22">
        <v>3.2882811858978671E-3</v>
      </c>
      <c r="BC60" s="22">
        <v>-3.7217276723068286E-2</v>
      </c>
      <c r="BD60" s="22">
        <v>-3.8447322156441151E-2</v>
      </c>
      <c r="BE60" s="22">
        <v>5.0837995798352534E-2</v>
      </c>
      <c r="BF60" s="24">
        <f>SUM(BB60:BE60)</f>
        <v>-2.1538321895259047E-2</v>
      </c>
      <c r="BG60" s="5">
        <v>-2.3456111617401674</v>
      </c>
      <c r="BH60" s="5">
        <v>-2.592089580740534</v>
      </c>
      <c r="BI60" s="5">
        <v>4.7210720469393843</v>
      </c>
      <c r="BJ60" s="14">
        <v>3.4177214362178341</v>
      </c>
      <c r="BK60" s="36"/>
      <c r="BL60" s="1"/>
    </row>
    <row r="61" spans="1:64" ht="16" thickBot="1" x14ac:dyDescent="0.25">
      <c r="A61" s="133"/>
      <c r="B61" s="6">
        <v>1</v>
      </c>
      <c r="C61" s="6">
        <v>1</v>
      </c>
      <c r="D61" s="7">
        <v>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37">
        <v>-0.87260877613428889</v>
      </c>
      <c r="T61" s="37">
        <v>0.29471176005183902</v>
      </c>
      <c r="U61" s="38">
        <v>0</v>
      </c>
      <c r="V61" s="38">
        <v>-0.34914870873636111</v>
      </c>
      <c r="W61" s="9"/>
      <c r="X61" s="9"/>
      <c r="Y61" s="39">
        <v>0</v>
      </c>
      <c r="Z61" s="39">
        <v>1.4178600228376137</v>
      </c>
      <c r="AA61" s="39">
        <f t="shared" si="14"/>
        <v>0.35446500570940342</v>
      </c>
      <c r="AB61" s="39">
        <v>0.20785673853898631</v>
      </c>
      <c r="AC61" s="39">
        <v>7.3677940012959756E-2</v>
      </c>
      <c r="AD61" s="39">
        <v>1.2880062437559334E-4</v>
      </c>
      <c r="AE61" s="39">
        <v>0.13468352291924823</v>
      </c>
      <c r="AF61" s="39">
        <v>0.18178156560384867</v>
      </c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39">
        <v>1</v>
      </c>
      <c r="AX61" s="39">
        <v>1</v>
      </c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10"/>
      <c r="BL61" s="1"/>
    </row>
    <row r="62" spans="1:64" x14ac:dyDescent="0.2">
      <c r="A62" s="131">
        <f>A58+1</f>
        <v>15</v>
      </c>
      <c r="B62" s="2">
        <v>0</v>
      </c>
      <c r="C62" s="2">
        <v>0</v>
      </c>
      <c r="D62" s="3">
        <v>0</v>
      </c>
      <c r="E62" s="5" cm="1">
        <f t="array" ref="E62:G64">BG58:BI60</f>
        <v>-5.4224424969616249</v>
      </c>
      <c r="F62" s="4">
        <v>-5.2397265241211297</v>
      </c>
      <c r="G62" s="4">
        <v>-6.7171140107856164</v>
      </c>
      <c r="H62" s="14">
        <f>BJ58</f>
        <v>1.680538983254046</v>
      </c>
      <c r="I62" s="14">
        <f>BK58</f>
        <v>-1.9427008058243489</v>
      </c>
      <c r="J62" s="16">
        <f>J58</f>
        <v>3.5</v>
      </c>
      <c r="K62" s="3" cm="1">
        <f t="array" ref="K62:N64">MMULT(E62:F64,TRANSPOSE((B62:C65)))+H62:H64</f>
        <v>1.680538983254046</v>
      </c>
      <c r="L62" s="3">
        <v>-3.5591875408670837</v>
      </c>
      <c r="M62" s="3">
        <v>-3.7419035137075789</v>
      </c>
      <c r="N62" s="3">
        <v>-8.9816300378287082</v>
      </c>
      <c r="O62" s="17" cm="1">
        <f t="array" ref="O62:R64">1/(1+EXP(-_xlfn.ANCHORARRAY(K62)))</f>
        <v>0.84297588819126856</v>
      </c>
      <c r="P62" s="17">
        <v>2.7674275919163681E-2</v>
      </c>
      <c r="Q62" s="17">
        <v>2.3159834974578908E-2</v>
      </c>
      <c r="R62" s="18">
        <v>1.2568199032184749E-4</v>
      </c>
      <c r="S62" s="19" cm="1">
        <f t="array" ref="S62:S65">TRANSPOSE((MMULT(TRANSPOSE(G62:G64),_xlfn.ANCHORARRAY(O62)))+I62)</f>
        <v>-2.3843306020815689</v>
      </c>
      <c r="T62" s="19" cm="1">
        <f t="array" ref="T62:T65">1/(1+EXP(-_xlfn.ANCHORARRAY(S62)))</f>
        <v>8.4375397167904112E-2</v>
      </c>
      <c r="U62" s="20" cm="1">
        <f t="array" ref="U62:U65">-D62:D65*LN(_xlfn.ANCHORARRAY(T62))</f>
        <v>0</v>
      </c>
      <c r="V62" s="20" cm="1">
        <f t="array" ref="V62:V65">(1-D62:D65)*LN(1-_xlfn.ANCHORARRAY(T62))</f>
        <v>-8.8148820543793235E-2</v>
      </c>
      <c r="W62" s="20" cm="1">
        <f t="array" ref="W62">SUM(_xlfn.ANCHORARRAY(U62)-_xlfn.ANCHORARRAY(V62))/4</f>
        <v>0.1906313003421336</v>
      </c>
      <c r="X62" s="21" cm="1">
        <f t="array" ref="X62">SUM(_xlfn.ANCHORARRAY(S62)-_xlfn.ANCHORARRAY(S62)*D62:D65+(LN(1+EXP(-_xlfn.ANCHORARRAY(S62)))))/4</f>
        <v>0.19063130034213355</v>
      </c>
      <c r="Y62" s="22" cm="1">
        <f t="array" ref="Y62:Y65">-D62:D65/_xlfn.ANCHORARRAY(T62)</f>
        <v>0</v>
      </c>
      <c r="Z62" s="22" cm="1">
        <f t="array" ref="Z62:Z65">(1-D62:D65)/(1-_xlfn.ANCHORARRAY(T62))</f>
        <v>1.0921506443873665</v>
      </c>
      <c r="AA62" s="22">
        <f>SUM(Y62:Z62)/4</f>
        <v>0.27303766109684163</v>
      </c>
      <c r="AB62" s="22" cm="1">
        <f t="array" ref="AB62:AB65">_xlfn.ANCHORARRAY(T62)*(1-_xlfn.ANCHORARRAY(T62))</f>
        <v>7.7256189520662558E-2</v>
      </c>
      <c r="AC62" s="22" cm="1">
        <f t="array" ref="AC62:AC65">AA62:AA65*_xlfn.ANCHORARRAY(AB62)</f>
        <v>2.1093849291976031E-2</v>
      </c>
      <c r="AD62" s="22" cm="1">
        <f t="array" ref="AD62:AF65">TRANSPOSE(_xlfn.ANCHORARRAY(O62))</f>
        <v>0.84297588819126856</v>
      </c>
      <c r="AE62" s="22">
        <v>0.49249772204146858</v>
      </c>
      <c r="AF62" s="22">
        <v>0.96825380695796714</v>
      </c>
      <c r="AG62" s="23">
        <v>1</v>
      </c>
      <c r="AH62" s="22" cm="1">
        <f t="array" ref="AH62:AH64">G62:G64</f>
        <v>-6.7171140107856164</v>
      </c>
      <c r="AI62" s="24" cm="1">
        <f t="array" ref="AI62:AI64">TRANSPOSE(MMULT(TRANSPOSE(_xlfn.ANCHORARRAY(AC62)),_xlfn.ANCHORARRAY(AD62)))</f>
        <v>1.5822641713442959E-2</v>
      </c>
      <c r="AJ62" s="25" cm="1">
        <f t="array" ref="AJ62">SUM(_xlfn.ANCHORARRAY(AC62)*AG62)</f>
        <v>1.4431988567193431E-2</v>
      </c>
      <c r="AK62" s="22" cm="1">
        <f t="array" ref="AK62:AN64">MMULT(_xlfn.ANCHORARRAY(AH62),TRANSPOSE(_xlfn.ANCHORARRAY(AC62)))</f>
        <v>-0.14168979062053247</v>
      </c>
      <c r="AL62" s="22">
        <v>0.24342934904618832</v>
      </c>
      <c r="AM62" s="22">
        <v>0.27988128733709211</v>
      </c>
      <c r="AN62" s="22">
        <v>-0.47856215837094085</v>
      </c>
      <c r="AO62" s="22" cm="1">
        <f t="array" ref="AO62:AR64">_xlfn.ANCHORARRAY(O62)*(1-_xlfn.ANCHORARRAY(O62))</f>
        <v>0.13236754011941043</v>
      </c>
      <c r="AP62" s="22">
        <v>2.6908410371513678E-2</v>
      </c>
      <c r="AQ62" s="22">
        <v>2.2623457018529178E-2</v>
      </c>
      <c r="AR62" s="22">
        <v>1.2566619435915624E-4</v>
      </c>
      <c r="AS62" s="22" cm="1">
        <f t="array" ref="AS62:AV64">_xlfn.ANCHORARRAY(AK62)*_xlfn.ANCHORARRAY(AO62)</f>
        <v>-1.8755129044474194E-2</v>
      </c>
      <c r="AT62" s="22">
        <v>6.550296820605277E-3</v>
      </c>
      <c r="AU62" s="22">
        <v>6.331882274361318E-3</v>
      </c>
      <c r="AV62" s="22">
        <v>-6.013908520677996E-5</v>
      </c>
      <c r="AW62" s="22" cm="1">
        <f t="array" ref="AW62:AX65">B62:C65</f>
        <v>0</v>
      </c>
      <c r="AX62" s="22">
        <v>0</v>
      </c>
      <c r="AY62" s="22">
        <v>1</v>
      </c>
      <c r="AZ62" s="24" cm="1">
        <f t="array" ref="AZ62:BA64">MMULT(_xlfn.ANCHORARRAY(AS62),_xlfn.ANCHORARRAY( AW62))</f>
        <v>6.2717431891545381E-3</v>
      </c>
      <c r="BA62" s="24">
        <v>6.4901577353984972E-3</v>
      </c>
      <c r="BB62" s="22" cm="1">
        <f t="array" ref="BB62:BE64">_xlfn.ANCHORARRAY(AS62)*AY62:AY64</f>
        <v>-1.8755129044474194E-2</v>
      </c>
      <c r="BC62" s="22">
        <v>6.550296820605277E-3</v>
      </c>
      <c r="BD62" s="22">
        <v>6.331882274361318E-3</v>
      </c>
      <c r="BE62" s="22">
        <v>-6.013908520677996E-5</v>
      </c>
      <c r="BF62" s="24">
        <f>SUM(BB62:BE62)</f>
        <v>-5.9330890347143788E-3</v>
      </c>
      <c r="BG62" s="5" cm="1">
        <f t="array" ref="BG62:BH64">E62:F64-J62*_xlfn.ANCHORARRAY(AZ62)</f>
        <v>-5.444393598123666</v>
      </c>
      <c r="BH62" s="5">
        <v>-5.2624420761950246</v>
      </c>
      <c r="BI62" s="5" cm="1">
        <f t="array" ref="BI62:BI64">G62:G64-J62*_xlfn.ANCHORARRAY(AI62)</f>
        <v>-6.772493256782667</v>
      </c>
      <c r="BJ62" s="14" cm="1">
        <f t="array" ref="BJ62:BJ64">H62:H64-J62*BF62:BF64</f>
        <v>1.7013047948755464</v>
      </c>
      <c r="BK62" s="35">
        <f>I62-J62*AJ62</f>
        <v>-1.993212765809526</v>
      </c>
      <c r="BL62" s="1"/>
    </row>
    <row r="63" spans="1:64" x14ac:dyDescent="0.2">
      <c r="A63" s="132"/>
      <c r="B63" s="2">
        <v>0</v>
      </c>
      <c r="C63" s="2">
        <v>1</v>
      </c>
      <c r="D63" s="3">
        <v>1</v>
      </c>
      <c r="E63" s="4">
        <v>-1.7488023016129417</v>
      </c>
      <c r="F63" s="4">
        <v>-8.9428029246268498E-2</v>
      </c>
      <c r="G63" s="4">
        <v>1.3188677665400579</v>
      </c>
      <c r="H63" s="14">
        <f>BJ59</f>
        <v>-3.0011364189171455E-2</v>
      </c>
      <c r="K63" s="3">
        <v>-3.0011364189171455E-2</v>
      </c>
      <c r="L63" s="3">
        <v>-0.11943939343543995</v>
      </c>
      <c r="M63" s="3">
        <v>-1.7788136658021132</v>
      </c>
      <c r="N63" s="3">
        <v>-1.8682416950483818</v>
      </c>
      <c r="O63" s="17">
        <v>0.49249772204146858</v>
      </c>
      <c r="P63" s="17">
        <v>0.47017559888130506</v>
      </c>
      <c r="Q63" s="17">
        <v>0.14444968415165771</v>
      </c>
      <c r="R63" s="18">
        <v>0.13374530418878941</v>
      </c>
      <c r="S63" s="19">
        <v>1.774684945118433</v>
      </c>
      <c r="T63" s="19">
        <v>0.85503932274764682</v>
      </c>
      <c r="U63" s="20">
        <v>0.15660781958523867</v>
      </c>
      <c r="V63" s="20">
        <v>0</v>
      </c>
      <c r="W63" s="1"/>
      <c r="X63" s="1"/>
      <c r="Y63" s="22">
        <v>-1.169536854499891</v>
      </c>
      <c r="Z63" s="22">
        <v>0</v>
      </c>
      <c r="AA63" s="22">
        <f t="shared" ref="AA63:AA65" si="15">SUM(Y63:Z63)/4</f>
        <v>-0.29238421362497274</v>
      </c>
      <c r="AB63" s="22">
        <v>0.12394707930289227</v>
      </c>
      <c r="AC63" s="22">
        <v>-3.6240169313088294E-2</v>
      </c>
      <c r="AD63" s="22">
        <v>2.7674275919163681E-2</v>
      </c>
      <c r="AE63" s="22">
        <v>0.47017559888130506</v>
      </c>
      <c r="AF63" s="22">
        <v>0.69543051722923133</v>
      </c>
      <c r="AG63" s="1"/>
      <c r="AH63" s="22">
        <v>1.3188677665400579</v>
      </c>
      <c r="AI63" s="24">
        <v>-3.1406289863915617E-3</v>
      </c>
      <c r="AJ63" s="1"/>
      <c r="AK63" s="22">
        <v>2.7819997903441009E-2</v>
      </c>
      <c r="AL63" s="22">
        <v>-4.7795991160986304E-2</v>
      </c>
      <c r="AM63" s="22">
        <v>-5.4953125365137995E-2</v>
      </c>
      <c r="AN63" s="22">
        <v>9.3963003151029331E-2</v>
      </c>
      <c r="AO63" s="22">
        <v>0.24994371582543293</v>
      </c>
      <c r="AP63" s="22">
        <v>0.24911050509791122</v>
      </c>
      <c r="AQ63" s="22">
        <v>0.12358397290014404</v>
      </c>
      <c r="AR63" s="22">
        <v>0.11585749779623761</v>
      </c>
      <c r="AS63" s="22">
        <v>6.953433650241799E-3</v>
      </c>
      <c r="AT63" s="22">
        <v>-1.1906483499768599E-2</v>
      </c>
      <c r="AU63" s="22">
        <v>-6.7913255559034318E-3</v>
      </c>
      <c r="AV63" s="22">
        <v>1.0886318430498249E-2</v>
      </c>
      <c r="AW63" s="22">
        <v>0</v>
      </c>
      <c r="AX63" s="22">
        <v>1</v>
      </c>
      <c r="AY63" s="22">
        <v>1</v>
      </c>
      <c r="AZ63" s="24">
        <v>4.0949928745948171E-3</v>
      </c>
      <c r="BA63" s="24">
        <v>-1.0201650692703498E-3</v>
      </c>
      <c r="BB63" s="22">
        <v>6.953433650241799E-3</v>
      </c>
      <c r="BC63" s="22">
        <v>-1.1906483499768599E-2</v>
      </c>
      <c r="BD63" s="22">
        <v>-6.7913255559034318E-3</v>
      </c>
      <c r="BE63" s="22">
        <v>1.0886318430498249E-2</v>
      </c>
      <c r="BF63" s="24">
        <f>SUM(BB63:BE63)</f>
        <v>-8.580569749319835E-4</v>
      </c>
      <c r="BG63" s="5">
        <v>-1.7631347766740235</v>
      </c>
      <c r="BH63" s="5">
        <v>-8.5857451503822277E-2</v>
      </c>
      <c r="BI63" s="5">
        <v>1.3298599679924283</v>
      </c>
      <c r="BJ63" s="14">
        <v>-2.7008164776909514E-2</v>
      </c>
      <c r="BK63" s="36"/>
      <c r="BL63" s="1"/>
    </row>
    <row r="64" spans="1:64" x14ac:dyDescent="0.2">
      <c r="A64" s="132"/>
      <c r="B64" s="2">
        <v>1</v>
      </c>
      <c r="C64" s="2">
        <v>0</v>
      </c>
      <c r="D64" s="3">
        <v>1</v>
      </c>
      <c r="E64" s="4">
        <v>-2.3456111617401674</v>
      </c>
      <c r="F64" s="4">
        <v>-2.592089580740534</v>
      </c>
      <c r="G64" s="4">
        <v>4.7210720469393843</v>
      </c>
      <c r="H64" s="14">
        <f>BJ60</f>
        <v>3.4177214362178341</v>
      </c>
      <c r="K64" s="3">
        <v>3.4177214362178341</v>
      </c>
      <c r="L64" s="3">
        <v>0.82563185547730011</v>
      </c>
      <c r="M64" s="3">
        <v>1.0721102744776667</v>
      </c>
      <c r="N64" s="3">
        <v>-1.5199793062628673</v>
      </c>
      <c r="O64" s="17">
        <v>0.96825380695796714</v>
      </c>
      <c r="P64" s="17">
        <v>0.69543051722923133</v>
      </c>
      <c r="Q64" s="17">
        <v>0.74499802449367691</v>
      </c>
      <c r="R64" s="18">
        <v>0.17946456668550759</v>
      </c>
      <c r="S64" s="19">
        <v>1.6094313229570991</v>
      </c>
      <c r="T64" s="19">
        <v>0.83333241812618397</v>
      </c>
      <c r="U64" s="20">
        <v>0.18232265504313694</v>
      </c>
      <c r="V64" s="20">
        <v>0</v>
      </c>
      <c r="W64" s="1"/>
      <c r="X64" s="1"/>
      <c r="Y64" s="22">
        <v>-1.2000013178997424</v>
      </c>
      <c r="Z64" s="22">
        <v>0</v>
      </c>
      <c r="AA64" s="22">
        <f t="shared" si="15"/>
        <v>-0.3000003294749356</v>
      </c>
      <c r="AB64" s="22">
        <v>0.13888949902615086</v>
      </c>
      <c r="AC64" s="22">
        <v>-4.1666895468454007E-2</v>
      </c>
      <c r="AD64" s="22">
        <v>2.3159834974578908E-2</v>
      </c>
      <c r="AE64" s="22">
        <v>0.14444968415165771</v>
      </c>
      <c r="AF64" s="22">
        <v>0.74499802449367691</v>
      </c>
      <c r="AG64" s="1"/>
      <c r="AH64" s="22">
        <v>4.7210720469393843</v>
      </c>
      <c r="AI64" s="24">
        <v>-2.3034084945838328E-2</v>
      </c>
      <c r="AJ64" s="1"/>
      <c r="AK64" s="22">
        <v>9.958558225470017E-2</v>
      </c>
      <c r="AL64" s="22">
        <v>-0.17109245032037163</v>
      </c>
      <c r="AM64" s="22">
        <v>-0.19671241547886351</v>
      </c>
      <c r="AN64" s="22">
        <v>0.33635374135086066</v>
      </c>
      <c r="AO64" s="22">
        <v>3.0738372269370842E-2</v>
      </c>
      <c r="AP64" s="22">
        <v>0.21180691293551512</v>
      </c>
      <c r="AQ64" s="22">
        <v>0.18997596799419569</v>
      </c>
      <c r="AR64" s="22">
        <v>0.14725703598989059</v>
      </c>
      <c r="AS64" s="22">
        <v>3.0610987000070245E-3</v>
      </c>
      <c r="AT64" s="22">
        <v>-3.6238563728930896E-2</v>
      </c>
      <c r="AU64" s="22">
        <v>-3.7370631547073499E-2</v>
      </c>
      <c r="AV64" s="22">
        <v>4.9530454995438039E-2</v>
      </c>
      <c r="AW64" s="22">
        <v>1</v>
      </c>
      <c r="AX64" s="22">
        <v>0</v>
      </c>
      <c r="AY64" s="22">
        <v>1</v>
      </c>
      <c r="AZ64" s="24">
        <v>1.215982344836454E-2</v>
      </c>
      <c r="BA64" s="24">
        <v>1.3291891266507143E-2</v>
      </c>
      <c r="BB64" s="22">
        <v>3.0610987000070245E-3</v>
      </c>
      <c r="BC64" s="22">
        <v>-3.6238563728930896E-2</v>
      </c>
      <c r="BD64" s="22">
        <v>-3.7370631547073499E-2</v>
      </c>
      <c r="BE64" s="22">
        <v>4.9530454995438039E-2</v>
      </c>
      <c r="BF64" s="24">
        <f>SUM(BB64:BE64)</f>
        <v>-2.1017641580559326E-2</v>
      </c>
      <c r="BG64" s="5">
        <v>-2.3881705438094434</v>
      </c>
      <c r="BH64" s="5">
        <v>-2.6386112001733091</v>
      </c>
      <c r="BI64" s="5">
        <v>4.8016913442498188</v>
      </c>
      <c r="BJ64" s="14">
        <v>3.4912831817497918</v>
      </c>
      <c r="BK64" s="36"/>
      <c r="BL64" s="1"/>
    </row>
    <row r="65" spans="1:64" ht="16" thickBot="1" x14ac:dyDescent="0.25">
      <c r="A65" s="133"/>
      <c r="B65" s="6">
        <v>1</v>
      </c>
      <c r="C65" s="6">
        <v>1</v>
      </c>
      <c r="D65" s="7">
        <v>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37">
        <v>-0.91988750626671489</v>
      </c>
      <c r="T65" s="37">
        <v>0.2849808162270388</v>
      </c>
      <c r="U65" s="38">
        <v>0</v>
      </c>
      <c r="V65" s="38">
        <v>-0.33544590619636561</v>
      </c>
      <c r="W65" s="9"/>
      <c r="X65" s="9"/>
      <c r="Y65" s="39">
        <v>0</v>
      </c>
      <c r="Z65" s="39">
        <v>1.398563874500923</v>
      </c>
      <c r="AA65" s="39">
        <f t="shared" si="15"/>
        <v>0.34964096862523075</v>
      </c>
      <c r="AB65" s="39">
        <v>0.20376675060960953</v>
      </c>
      <c r="AC65" s="39">
        <v>7.1245204056759701E-2</v>
      </c>
      <c r="AD65" s="39">
        <v>1.2568199032184749E-4</v>
      </c>
      <c r="AE65" s="39">
        <v>0.13374530418878941</v>
      </c>
      <c r="AF65" s="39">
        <v>0.17946456668550759</v>
      </c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39">
        <v>1</v>
      </c>
      <c r="AX65" s="39">
        <v>1</v>
      </c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10"/>
      <c r="BL65" s="1"/>
    </row>
    <row r="66" spans="1:64" x14ac:dyDescent="0.2">
      <c r="A66" s="131">
        <f>A62+1</f>
        <v>16</v>
      </c>
      <c r="B66" s="2">
        <v>0</v>
      </c>
      <c r="C66" s="2">
        <v>0</v>
      </c>
      <c r="D66" s="3">
        <v>0</v>
      </c>
      <c r="E66" s="5" cm="1">
        <f t="array" ref="E66:G68">BG62:BI64</f>
        <v>-5.444393598123666</v>
      </c>
      <c r="F66" s="4">
        <v>-5.2624420761950246</v>
      </c>
      <c r="G66" s="4">
        <v>-6.772493256782667</v>
      </c>
      <c r="H66" s="14">
        <f>BJ62</f>
        <v>1.7013047948755464</v>
      </c>
      <c r="I66" s="14">
        <f>BK62</f>
        <v>-1.993212765809526</v>
      </c>
      <c r="J66" s="16">
        <f>J62</f>
        <v>3.5</v>
      </c>
      <c r="K66" s="3" cm="1">
        <f t="array" ref="K66:N68">MMULT(E66:F68,TRANSPOSE((B66:C69)))+H66:H68</f>
        <v>1.7013047948755464</v>
      </c>
      <c r="L66" s="3">
        <v>-3.5611372813194784</v>
      </c>
      <c r="M66" s="3">
        <v>-3.7430888032481198</v>
      </c>
      <c r="N66" s="3">
        <v>-9.0055308794431426</v>
      </c>
      <c r="O66" s="17" cm="1">
        <f t="array" ref="O66:R68">1/(1+EXP(-_xlfn.ANCHORARRAY(K66)))</f>
        <v>0.8457050718049387</v>
      </c>
      <c r="P66" s="17">
        <v>2.7621859790229703E-2</v>
      </c>
      <c r="Q66" s="17">
        <v>2.3133034778042797E-2</v>
      </c>
      <c r="R66" s="18">
        <v>1.2271406286526392E-4</v>
      </c>
      <c r="S66" s="19" cm="1">
        <f t="array" ref="S66:S69">TRANSPOSE((MMULT(TRANSPOSE(G66:G68),_xlfn.ANCHORARRAY(O66)))+I66)</f>
        <v>-2.4050461552138387</v>
      </c>
      <c r="T66" s="19" cm="1">
        <f t="array" ref="T66:T69">1/(1+EXP(-_xlfn.ANCHORARRAY(S66)))</f>
        <v>8.2788710414507347E-2</v>
      </c>
      <c r="U66" s="20" cm="1">
        <f t="array" ref="U66:U69">-D66:D69*LN(_xlfn.ANCHORARRAY(T66))</f>
        <v>0</v>
      </c>
      <c r="V66" s="20" cm="1">
        <f t="array" ref="V66:V69">(1-D66:D69)*LN(1-_xlfn.ANCHORARRAY(T66))</f>
        <v>-8.6417419324147676E-2</v>
      </c>
      <c r="W66" s="20" cm="1">
        <f t="array" ref="W66">SUM(_xlfn.ANCHORARRAY(U66)-_xlfn.ANCHORARRAY(V66))/4</f>
        <v>0.18404809765509939</v>
      </c>
      <c r="X66" s="21" cm="1">
        <f t="array" ref="X66">SUM(_xlfn.ANCHORARRAY(S66)-_xlfn.ANCHORARRAY(S66)*D66:D69+(LN(1+EXP(-_xlfn.ANCHORARRAY(S66)))))/4</f>
        <v>0.18404809765509944</v>
      </c>
      <c r="Y66" s="22" cm="1">
        <f t="array" ref="Y66:Y69">-D66:D69/_xlfn.ANCHORARRAY(T66)</f>
        <v>0</v>
      </c>
      <c r="Z66" s="22" cm="1">
        <f t="array" ref="Z66:Z69">(1-D66:D69)/(1-_xlfn.ANCHORARRAY(T66))</f>
        <v>1.0902613294826771</v>
      </c>
      <c r="AA66" s="22">
        <f>SUM(Y66:Z66)/4</f>
        <v>0.27256533237066927</v>
      </c>
      <c r="AB66" s="22" cm="1">
        <f t="array" ref="AB66:AB69">_xlfn.ANCHORARRAY(T66)*(1-_xlfn.ANCHORARRAY(T66))</f>
        <v>7.5934739842410198E-2</v>
      </c>
      <c r="AC66" s="22" cm="1">
        <f t="array" ref="AC66:AC69">AA66:AA69*_xlfn.ANCHORARRAY(AB66)</f>
        <v>2.0697177603626837E-2</v>
      </c>
      <c r="AD66" s="22" cm="1">
        <f t="array" ref="AD66:AF69">TRANSPOSE(_xlfn.ANCHORARRAY(O66))</f>
        <v>0.8457050718049387</v>
      </c>
      <c r="AE66" s="22">
        <v>0.49324836921045617</v>
      </c>
      <c r="AF66" s="22">
        <v>0.97043872920136776</v>
      </c>
      <c r="AG66" s="23">
        <v>1</v>
      </c>
      <c r="AH66" s="22" cm="1">
        <f t="array" ref="AH66:AH68">G66:G68</f>
        <v>-6.772493256782667</v>
      </c>
      <c r="AI66" s="24" cm="1">
        <f t="array" ref="AI66:AI68">TRANSPOSE(MMULT(TRANSPOSE(_xlfn.ANCHORARRAY(AC66)),_xlfn.ANCHORARRAY(AD66)))</f>
        <v>1.560900751922227E-2</v>
      </c>
      <c r="AJ66" s="25" cm="1">
        <f t="array" ref="AJ66">SUM(_xlfn.ANCHORARRAY(AC66)*AG66)</f>
        <v>1.4119394945480437E-2</v>
      </c>
      <c r="AK66" s="22" cm="1">
        <f t="array" ref="AK66:AN68">MMULT(_xlfn.ANCHORARRAY(AH66),TRANSPOSE(_xlfn.ANCHORARRAY(AC66)))</f>
        <v>-0.14017149575499599</v>
      </c>
      <c r="AL66" s="22">
        <v>0.23734903521366443</v>
      </c>
      <c r="AM66" s="22">
        <v>0.2737677766069237</v>
      </c>
      <c r="AN66" s="22">
        <v>-0.46656882312370968</v>
      </c>
      <c r="AO66" s="22" cm="1">
        <f t="array" ref="AO66:AR68">_xlfn.ANCHORARRAY(O66)*(1-_xlfn.ANCHORARRAY(O66))</f>
        <v>0.13048800332834218</v>
      </c>
      <c r="AP66" s="22">
        <v>2.6858892651958594E-2</v>
      </c>
      <c r="AQ66" s="22">
        <v>2.2597897480000659E-2</v>
      </c>
      <c r="AR66" s="22">
        <v>1.2269900412403901E-4</v>
      </c>
      <c r="AS66" s="22" cm="1">
        <f t="array" ref="AS66:AV68">_xlfn.ANCHORARRAY(AK66)*_xlfn.ANCHORARRAY(AO66)</f>
        <v>-1.8290698604616618E-2</v>
      </c>
      <c r="AT66" s="22">
        <v>6.3749322578497535E-3</v>
      </c>
      <c r="AU66" s="22">
        <v>6.1865761490909844E-3</v>
      </c>
      <c r="AV66" s="22">
        <v>-5.7247529952604081E-5</v>
      </c>
      <c r="AW66" s="22" cm="1">
        <f t="array" ref="AW66:AX69">B66:C69</f>
        <v>0</v>
      </c>
      <c r="AX66" s="22">
        <v>0</v>
      </c>
      <c r="AY66" s="22">
        <v>1</v>
      </c>
      <c r="AZ66" s="24" cm="1">
        <f t="array" ref="AZ66:BA68">MMULT(_xlfn.ANCHORARRAY(AS66),_xlfn.ANCHORARRAY( AW66))</f>
        <v>6.1293286191383802E-3</v>
      </c>
      <c r="BA66" s="24">
        <v>6.3176847278971493E-3</v>
      </c>
      <c r="BB66" s="22" cm="1">
        <f t="array" ref="BB66:BE68">_xlfn.ANCHORARRAY(AS66)*AY66:AY68</f>
        <v>-1.8290698604616618E-2</v>
      </c>
      <c r="BC66" s="22">
        <v>6.3749322578497535E-3</v>
      </c>
      <c r="BD66" s="22">
        <v>6.1865761490909844E-3</v>
      </c>
      <c r="BE66" s="22">
        <v>-5.7247529952604081E-5</v>
      </c>
      <c r="BF66" s="24">
        <f>SUM(BB66:BE66)</f>
        <v>-5.7864377276284846E-3</v>
      </c>
      <c r="BG66" s="5" cm="1">
        <f t="array" ref="BG66:BH68">E66:F68-J66*_xlfn.ANCHORARRAY(AZ66)</f>
        <v>-5.4658462482906502</v>
      </c>
      <c r="BH66" s="5">
        <v>-5.2845539727426649</v>
      </c>
      <c r="BI66" s="5" cm="1">
        <f t="array" ref="BI66:BI68">G66:G68-J66*_xlfn.ANCHORARRAY(AI66)</f>
        <v>-6.8271247830999453</v>
      </c>
      <c r="BJ66" s="14" cm="1">
        <f t="array" ref="BJ66:BJ68">H66:H68-J66*BF66:BF68</f>
        <v>1.7215573269222462</v>
      </c>
      <c r="BK66" s="35">
        <f>I66-J66*AJ66</f>
        <v>-2.0426306481187075</v>
      </c>
      <c r="BL66" s="1"/>
    </row>
    <row r="67" spans="1:64" x14ac:dyDescent="0.2">
      <c r="A67" s="132"/>
      <c r="B67" s="2">
        <v>0</v>
      </c>
      <c r="C67" s="2">
        <v>1</v>
      </c>
      <c r="D67" s="3">
        <v>1</v>
      </c>
      <c r="E67" s="4">
        <v>-1.7631347766740235</v>
      </c>
      <c r="F67" s="4">
        <v>-8.5857451503822277E-2</v>
      </c>
      <c r="G67" s="4">
        <v>1.3298599679924283</v>
      </c>
      <c r="H67" s="14">
        <f>BJ63</f>
        <v>-2.7008164776909514E-2</v>
      </c>
      <c r="K67" s="3">
        <v>-2.7008164776909514E-2</v>
      </c>
      <c r="L67" s="3">
        <v>-0.11286561628073179</v>
      </c>
      <c r="M67" s="3">
        <v>-1.7901429414509331</v>
      </c>
      <c r="N67" s="3">
        <v>-1.8760003929547553</v>
      </c>
      <c r="O67" s="17">
        <v>0.49324836921045617</v>
      </c>
      <c r="P67" s="17">
        <v>0.47181351105761932</v>
      </c>
      <c r="Q67" s="17">
        <v>0.14305519933501737</v>
      </c>
      <c r="R67" s="18">
        <v>0.13284895248606721</v>
      </c>
      <c r="S67" s="19">
        <v>1.8137614084032687</v>
      </c>
      <c r="T67" s="19">
        <v>0.8598158602957876</v>
      </c>
      <c r="U67" s="20">
        <v>0.15103702859580379</v>
      </c>
      <c r="V67" s="20">
        <v>0</v>
      </c>
      <c r="W67" s="1"/>
      <c r="X67" s="1"/>
      <c r="Y67" s="22">
        <v>-1.1630397230123055</v>
      </c>
      <c r="Z67" s="22">
        <v>0</v>
      </c>
      <c r="AA67" s="22">
        <f t="shared" ref="AA67:AA69" si="16">SUM(Y67:Z67)/4</f>
        <v>-0.29075993075307638</v>
      </c>
      <c r="AB67" s="22">
        <v>0.12053254667960225</v>
      </c>
      <c r="AC67" s="22">
        <v>-3.5046034926053099E-2</v>
      </c>
      <c r="AD67" s="22">
        <v>2.7621859790229703E-2</v>
      </c>
      <c r="AE67" s="22">
        <v>0.47181351105761932</v>
      </c>
      <c r="AF67" s="22">
        <v>0.70112735103226698</v>
      </c>
      <c r="AG67" s="1"/>
      <c r="AH67" s="22">
        <v>1.3298599679924283</v>
      </c>
      <c r="AI67" s="24">
        <v>-2.9569382558875829E-3</v>
      </c>
      <c r="AJ67" s="1"/>
      <c r="AK67" s="22">
        <v>2.7524347945492789E-2</v>
      </c>
      <c r="AL67" s="22">
        <v>-4.66063188850225E-2</v>
      </c>
      <c r="AM67" s="22">
        <v>-5.3757573884805586E-2</v>
      </c>
      <c r="AN67" s="22">
        <v>9.1616362934604359E-2</v>
      </c>
      <c r="AO67" s="22">
        <v>0.24995441548168171</v>
      </c>
      <c r="AP67" s="22">
        <v>0.24920552184110104</v>
      </c>
      <c r="AQ67" s="22">
        <v>0.12259040927823582</v>
      </c>
      <c r="AR67" s="22">
        <v>0.11520010830942186</v>
      </c>
      <c r="AS67" s="22">
        <v>6.8798323022300767E-3</v>
      </c>
      <c r="AT67" s="22">
        <v>-1.1614552018834795E-2</v>
      </c>
      <c r="AU67" s="22">
        <v>-6.5901629843433188E-3</v>
      </c>
      <c r="AV67" s="22">
        <v>1.0554214932981724E-2</v>
      </c>
      <c r="AW67" s="22">
        <v>0</v>
      </c>
      <c r="AX67" s="22">
        <v>1</v>
      </c>
      <c r="AY67" s="22">
        <v>1</v>
      </c>
      <c r="AZ67" s="24">
        <v>3.9640519486384054E-3</v>
      </c>
      <c r="BA67" s="24">
        <v>-1.0603370858530709E-3</v>
      </c>
      <c r="BB67" s="22">
        <v>6.8798323022300767E-3</v>
      </c>
      <c r="BC67" s="22">
        <v>-1.1614552018834795E-2</v>
      </c>
      <c r="BD67" s="22">
        <v>-6.5901629843433188E-3</v>
      </c>
      <c r="BE67" s="22">
        <v>1.0554214932981724E-2</v>
      </c>
      <c r="BF67" s="24">
        <f>SUM(BB67:BE67)</f>
        <v>-7.7066776796631299E-4</v>
      </c>
      <c r="BG67" s="5">
        <v>-1.7770089584942579</v>
      </c>
      <c r="BH67" s="5">
        <v>-8.2146271703336535E-2</v>
      </c>
      <c r="BI67" s="5">
        <v>1.3402092518880349</v>
      </c>
      <c r="BJ67" s="14">
        <v>-2.4310827589027417E-2</v>
      </c>
      <c r="BK67" s="36"/>
      <c r="BL67" s="1"/>
    </row>
    <row r="68" spans="1:64" x14ac:dyDescent="0.2">
      <c r="A68" s="132"/>
      <c r="B68" s="2">
        <v>1</v>
      </c>
      <c r="C68" s="2">
        <v>0</v>
      </c>
      <c r="D68" s="3">
        <v>1</v>
      </c>
      <c r="E68" s="4">
        <v>-2.3881705438094434</v>
      </c>
      <c r="F68" s="4">
        <v>-2.6386112001733091</v>
      </c>
      <c r="G68" s="4">
        <v>4.8016913442498188</v>
      </c>
      <c r="H68" s="14">
        <f>BJ64</f>
        <v>3.4912831817497918</v>
      </c>
      <c r="K68" s="3">
        <v>3.4912831817497918</v>
      </c>
      <c r="L68" s="3">
        <v>0.85267198157648272</v>
      </c>
      <c r="M68" s="3">
        <v>1.1031126379403484</v>
      </c>
      <c r="N68" s="3">
        <v>-1.5354985622329607</v>
      </c>
      <c r="O68" s="17">
        <v>0.97043872920136776</v>
      </c>
      <c r="P68" s="17">
        <v>0.70112735103226698</v>
      </c>
      <c r="Q68" s="17">
        <v>0.75084286576840154</v>
      </c>
      <c r="R68" s="18">
        <v>0.17719060445039414</v>
      </c>
      <c r="S68" s="19">
        <v>1.645677984407939</v>
      </c>
      <c r="T68" s="19">
        <v>0.83830606175488198</v>
      </c>
      <c r="U68" s="20">
        <v>0.17637201635542452</v>
      </c>
      <c r="V68" s="20">
        <v>0</v>
      </c>
      <c r="W68" s="1"/>
      <c r="X68" s="1"/>
      <c r="Y68" s="22">
        <v>-1.1928817476359808</v>
      </c>
      <c r="Z68" s="22">
        <v>0</v>
      </c>
      <c r="AA68" s="22">
        <f t="shared" si="16"/>
        <v>-0.29822043690899519</v>
      </c>
      <c r="AB68" s="22">
        <v>0.13554900857990199</v>
      </c>
      <c r="AC68" s="22">
        <v>-4.0423484561279505E-2</v>
      </c>
      <c r="AD68" s="22">
        <v>2.3133034778042797E-2</v>
      </c>
      <c r="AE68" s="22">
        <v>0.14305519933501737</v>
      </c>
      <c r="AF68" s="22">
        <v>0.75084286576840154</v>
      </c>
      <c r="AG68" s="1"/>
      <c r="AH68" s="22">
        <v>4.8016913442498188</v>
      </c>
      <c r="AI68" s="24">
        <v>-2.2631107402104139E-2</v>
      </c>
      <c r="AJ68" s="1"/>
      <c r="AK68" s="22">
        <v>9.9381458549736193E-2</v>
      </c>
      <c r="AL68" s="22">
        <v>-0.168280242554706</v>
      </c>
      <c r="AM68" s="22">
        <v>-0.19410109592231198</v>
      </c>
      <c r="AN68" s="22">
        <v>0.33079685642303985</v>
      </c>
      <c r="AO68" s="22">
        <v>2.8687402067402178E-2</v>
      </c>
      <c r="AP68" s="22">
        <v>0.20954778866674326</v>
      </c>
      <c r="AQ68" s="22">
        <v>0.18707785669309568</v>
      </c>
      <c r="AR68" s="22">
        <v>0.14579409414489811</v>
      </c>
      <c r="AS68" s="22">
        <v>2.8509958594611457E-3</v>
      </c>
      <c r="AT68" s="22">
        <v>-3.5262752703641827E-2</v>
      </c>
      <c r="AU68" s="22">
        <v>-3.63120170069271E-2</v>
      </c>
      <c r="AV68" s="22">
        <v>4.8228228028177014E-2</v>
      </c>
      <c r="AW68" s="22">
        <v>1</v>
      </c>
      <c r="AX68" s="22">
        <v>0</v>
      </c>
      <c r="AY68" s="22">
        <v>1</v>
      </c>
      <c r="AZ68" s="24">
        <v>1.1916211021249914E-2</v>
      </c>
      <c r="BA68" s="24">
        <v>1.2965475324535188E-2</v>
      </c>
      <c r="BB68" s="22">
        <v>2.8509958594611457E-3</v>
      </c>
      <c r="BC68" s="22">
        <v>-3.5262752703641827E-2</v>
      </c>
      <c r="BD68" s="22">
        <v>-3.63120170069271E-2</v>
      </c>
      <c r="BE68" s="22">
        <v>4.8228228028177014E-2</v>
      </c>
      <c r="BF68" s="24">
        <f>SUM(BB68:BE68)</f>
        <v>-2.0495545822930769E-2</v>
      </c>
      <c r="BG68" s="5">
        <v>-2.4298772823838179</v>
      </c>
      <c r="BH68" s="5">
        <v>-2.6839903638091824</v>
      </c>
      <c r="BI68" s="5">
        <v>4.8809002201571836</v>
      </c>
      <c r="BJ68" s="14">
        <v>3.5630175921300493</v>
      </c>
      <c r="BK68" s="36"/>
      <c r="BL68" s="1"/>
    </row>
    <row r="69" spans="1:64" ht="16" thickBot="1" x14ac:dyDescent="0.25">
      <c r="A69" s="133"/>
      <c r="B69" s="6">
        <v>1</v>
      </c>
      <c r="C69" s="6">
        <v>1</v>
      </c>
      <c r="D69" s="7">
        <v>0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37">
        <v>-0.96655875059999352</v>
      </c>
      <c r="T69" s="37">
        <v>0.2755669473167448</v>
      </c>
      <c r="U69" s="38">
        <v>0</v>
      </c>
      <c r="V69" s="38">
        <v>-0.32236592634502165</v>
      </c>
      <c r="W69" s="9"/>
      <c r="X69" s="9"/>
      <c r="Y69" s="39">
        <v>0</v>
      </c>
      <c r="Z69" s="39">
        <v>1.3803898045458609</v>
      </c>
      <c r="AA69" s="39">
        <f t="shared" si="16"/>
        <v>0.34509745113646523</v>
      </c>
      <c r="AB69" s="39">
        <v>0.1996298048632752</v>
      </c>
      <c r="AC69" s="39">
        <v>6.8891736829186201E-2</v>
      </c>
      <c r="AD69" s="39">
        <v>1.2271406286526392E-4</v>
      </c>
      <c r="AE69" s="39">
        <v>0.13284895248606721</v>
      </c>
      <c r="AF69" s="39">
        <v>0.17719060445039414</v>
      </c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39">
        <v>1</v>
      </c>
      <c r="AX69" s="39">
        <v>1</v>
      </c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10"/>
      <c r="BL69" s="1"/>
    </row>
    <row r="70" spans="1:64" x14ac:dyDescent="0.2">
      <c r="A70" s="131">
        <f>A66+1</f>
        <v>17</v>
      </c>
      <c r="B70" s="2">
        <v>0</v>
      </c>
      <c r="C70" s="2">
        <v>0</v>
      </c>
      <c r="D70" s="3">
        <v>0</v>
      </c>
      <c r="E70" s="5" cm="1">
        <f t="array" ref="E70:G72">BG66:BI68</f>
        <v>-5.4658462482906502</v>
      </c>
      <c r="F70" s="4">
        <v>-5.2845539727426649</v>
      </c>
      <c r="G70" s="4">
        <v>-6.8271247830999453</v>
      </c>
      <c r="H70" s="14">
        <f>BJ66</f>
        <v>1.7215573269222462</v>
      </c>
      <c r="I70" s="14">
        <f>BK66</f>
        <v>-2.0426306481187075</v>
      </c>
      <c r="J70" s="16">
        <f>J66</f>
        <v>3.5</v>
      </c>
      <c r="K70" s="3" cm="1">
        <f t="array" ref="K70:N72">MMULT(E70:F72,TRANSPOSE((B70:C73)))+H70:H72</f>
        <v>1.7215573269222462</v>
      </c>
      <c r="L70" s="3">
        <v>-3.5629966458204185</v>
      </c>
      <c r="M70" s="3">
        <v>-3.7442889213684039</v>
      </c>
      <c r="N70" s="3">
        <v>-9.0288428941110688</v>
      </c>
      <c r="O70" s="17" cm="1">
        <f t="array" ref="O70:R72">1/(1+EXP(-_xlfn.ANCHORARRAY(K70)))</f>
        <v>0.84832932114936899</v>
      </c>
      <c r="P70" s="17">
        <v>2.7571963158440013E-2</v>
      </c>
      <c r="Q70" s="17">
        <v>2.3105930146940477E-2</v>
      </c>
      <c r="R70" s="18">
        <v>1.1988677670116578E-4</v>
      </c>
      <c r="S70" s="19" cm="1">
        <f t="array" ref="S70:S73">TRANSPOSE((MMULT(TRANSPOSE(G70:G72),_xlfn.ANCHORARRAY(O70)))+I70)</f>
        <v>-2.4259941924609305</v>
      </c>
      <c r="T70" s="19" cm="1">
        <f t="array" ref="T70:T73">1/(1+EXP(-_xlfn.ANCHORARRAY(S70)))</f>
        <v>8.1211865559996682E-2</v>
      </c>
      <c r="U70" s="20" cm="1">
        <f t="array" ref="U70:U73">-D70:D73*LN(_xlfn.ANCHORARRAY(T70))</f>
        <v>0</v>
      </c>
      <c r="V70" s="20" cm="1">
        <f t="array" ref="V70:V73">(1-D70:D73)*LN(1-_xlfn.ANCHORARRAY(T70))</f>
        <v>-8.4699722443004083E-2</v>
      </c>
      <c r="W70" s="20" cm="1">
        <f t="array" ref="W70">SUM(_xlfn.ANCHORARRAY(U70)-_xlfn.ANCHORARRAY(V70))/4</f>
        <v>0.17773710928641728</v>
      </c>
      <c r="X70" s="21" cm="1">
        <f t="array" ref="X70">SUM(_xlfn.ANCHORARRAY(S70)-_xlfn.ANCHORARRAY(S70)*D70:D73+(LN(1+EXP(-_xlfn.ANCHORARRAY(S70)))))/4</f>
        <v>0.17773710928641731</v>
      </c>
      <c r="Y70" s="22" cm="1">
        <f t="array" ref="Y70:Y73">-D70:D73/_xlfn.ANCHORARRAY(T70)</f>
        <v>0</v>
      </c>
      <c r="Z70" s="22" cm="1">
        <f t="array" ref="Z70:Z73">(1-D70:D73)/(1-_xlfn.ANCHORARRAY(T70))</f>
        <v>1.0883901984754025</v>
      </c>
      <c r="AA70" s="22">
        <f>SUM(Y70:Z70)/4</f>
        <v>0.27209754961885063</v>
      </c>
      <c r="AB70" s="22" cm="1">
        <f t="array" ref="AB70:AB73">_xlfn.ANCHORARRAY(T70)*(1-_xlfn.ANCHORARRAY(T70))</f>
        <v>7.4616498452261704E-2</v>
      </c>
      <c r="AC70" s="22" cm="1">
        <f t="array" ref="AC70:AC73">AA70:AA73*_xlfn.ANCHORARRAY(AB70)</f>
        <v>2.0302966389999171E-2</v>
      </c>
      <c r="AD70" s="22" cm="1">
        <f t="array" ref="AD70:AF73">TRANSPOSE(_xlfn.ANCHORARRAY(O70))</f>
        <v>0.84832932114936899</v>
      </c>
      <c r="AE70" s="22">
        <v>0.49392259242039244</v>
      </c>
      <c r="AF70" s="22">
        <v>0.97242859844321994</v>
      </c>
      <c r="AG70" s="23">
        <v>1</v>
      </c>
      <c r="AH70" s="22" cm="1">
        <f t="array" ref="AH70:AH72">G70:G72</f>
        <v>-6.8271247830999453</v>
      </c>
      <c r="AI70" s="24" cm="1">
        <f t="array" ref="AI70:AI72">TRANSPOSE(MMULT(TRANSPOSE(_xlfn.ANCHORARRAY(AC70)),_xlfn.ANCHORARRAY(AD70)))</f>
        <v>1.5390777825186578E-2</v>
      </c>
      <c r="AJ70" s="25" cm="1">
        <f t="array" ref="AJ70">SUM(_xlfn.ANCHORARRAY(AC70)*AG70)</f>
        <v>1.3804886028878117E-2</v>
      </c>
      <c r="AK70" s="22" cm="1">
        <f t="array" ref="AK70:AN72">MMULT(_xlfn.ANCHORARRAY(AH70),TRANSPOSE(_xlfn.ANCHORARRAY(AC70)))</f>
        <v>-0.13861088501160856</v>
      </c>
      <c r="AL70" s="22">
        <v>0.23139550513336446</v>
      </c>
      <c r="AM70" s="22">
        <v>0.26778473885781667</v>
      </c>
      <c r="AN70" s="22">
        <v>-0.45481703851519656</v>
      </c>
      <c r="AO70" s="22" cm="1">
        <f t="array" ref="AO70:AR72">_xlfn.ANCHORARRAY(O70)*(1-_xlfn.ANCHORARRAY(O70))</f>
        <v>0.12866668402761977</v>
      </c>
      <c r="AP70" s="22">
        <v>2.6811750006029637E-2</v>
      </c>
      <c r="AQ70" s="22">
        <v>2.2572046138985183E-2</v>
      </c>
      <c r="AR70" s="22">
        <v>1.1987240386193799E-4</v>
      </c>
      <c r="AS70" s="22" cm="1">
        <f t="array" ref="AS70:AV72">_xlfn.ANCHORARRAY(AK70)*_xlfn.ANCHORARRAY(AO70)</f>
        <v>-1.7834602944577376E-2</v>
      </c>
      <c r="AT70" s="22">
        <v>6.2041184361547154E-3</v>
      </c>
      <c r="AU70" s="22">
        <v>6.0444494808147365E-3</v>
      </c>
      <c r="AV70" s="22">
        <v>-5.4520011724184245E-5</v>
      </c>
      <c r="AW70" s="22" cm="1">
        <f t="array" ref="AW70:AX73">B70:C73</f>
        <v>0</v>
      </c>
      <c r="AX70" s="22">
        <v>0</v>
      </c>
      <c r="AY70" s="22">
        <v>1</v>
      </c>
      <c r="AZ70" s="24" cm="1">
        <f t="array" ref="AZ70:BA72">MMULT(_xlfn.ANCHORARRAY(AS70),_xlfn.ANCHORARRAY( AW70))</f>
        <v>5.9899294690905526E-3</v>
      </c>
      <c r="BA70" s="24">
        <v>6.1495984244305316E-3</v>
      </c>
      <c r="BB70" s="22" cm="1">
        <f t="array" ref="BB70:BE72">_xlfn.ANCHORARRAY(AS70)*AY70:AY72</f>
        <v>-1.7834602944577376E-2</v>
      </c>
      <c r="BC70" s="22">
        <v>6.2041184361547154E-3</v>
      </c>
      <c r="BD70" s="22">
        <v>6.0444494808147365E-3</v>
      </c>
      <c r="BE70" s="22">
        <v>-5.4520011724184245E-5</v>
      </c>
      <c r="BF70" s="24">
        <f>SUM(BB70:BE70)</f>
        <v>-5.640555039332109E-3</v>
      </c>
      <c r="BG70" s="5" cm="1">
        <f t="array" ref="BG70:BH72">E70:F72-J70*_xlfn.ANCHORARRAY(AZ70)</f>
        <v>-5.4868110014324669</v>
      </c>
      <c r="BH70" s="5">
        <v>-5.3060775672281721</v>
      </c>
      <c r="BI70" s="5" cm="1">
        <f t="array" ref="BI70:BI72">G70:G72-J70*_xlfn.ANCHORARRAY(AI70)</f>
        <v>-6.8809925054880985</v>
      </c>
      <c r="BJ70" s="14" cm="1">
        <f t="array" ref="BJ70:BJ72">H70:H72-J70*BF70:BF72</f>
        <v>1.7412992695599085</v>
      </c>
      <c r="BK70" s="35">
        <f>I70-J70*AJ70</f>
        <v>-2.0909477492197808</v>
      </c>
      <c r="BL70" s="1"/>
    </row>
    <row r="71" spans="1:64" x14ac:dyDescent="0.2">
      <c r="A71" s="132"/>
      <c r="B71" s="2">
        <v>0</v>
      </c>
      <c r="C71" s="2">
        <v>1</v>
      </c>
      <c r="D71" s="3">
        <v>1</v>
      </c>
      <c r="E71" s="4">
        <v>-1.7770089584942579</v>
      </c>
      <c r="F71" s="4">
        <v>-8.2146271703336535E-2</v>
      </c>
      <c r="G71" s="4">
        <v>1.3402092518880349</v>
      </c>
      <c r="H71" s="14">
        <f>BJ67</f>
        <v>-2.4310827589027417E-2</v>
      </c>
      <c r="K71" s="3">
        <v>-2.4310827589027417E-2</v>
      </c>
      <c r="L71" s="3">
        <v>-0.10645709929236395</v>
      </c>
      <c r="M71" s="3">
        <v>-1.8013197860832852</v>
      </c>
      <c r="N71" s="3">
        <v>-1.8834660577866218</v>
      </c>
      <c r="O71" s="17">
        <v>0.49392259242039244</v>
      </c>
      <c r="P71" s="17">
        <v>0.47341083194103784</v>
      </c>
      <c r="Q71" s="17">
        <v>0.14169048413786989</v>
      </c>
      <c r="R71" s="18">
        <v>0.13199126202495062</v>
      </c>
      <c r="S71" s="19">
        <v>1.852546329863821</v>
      </c>
      <c r="T71" s="19">
        <v>0.86442579417551157</v>
      </c>
      <c r="U71" s="20">
        <v>0.14568981423989322</v>
      </c>
      <c r="V71" s="20">
        <v>0</v>
      </c>
      <c r="W71" s="1"/>
      <c r="X71" s="1"/>
      <c r="Y71" s="22">
        <v>-1.1568372979357922</v>
      </c>
      <c r="Z71" s="22">
        <v>0</v>
      </c>
      <c r="AA71" s="22">
        <f t="shared" ref="AA71:AA73" si="17">SUM(Y71:Z71)/4</f>
        <v>-0.28920932448394804</v>
      </c>
      <c r="AB71" s="22">
        <v>0.11719384053954768</v>
      </c>
      <c r="AC71" s="22">
        <v>-3.3893551456122106E-2</v>
      </c>
      <c r="AD71" s="22">
        <v>2.7571963158440013E-2</v>
      </c>
      <c r="AE71" s="22">
        <v>0.47341083194103784</v>
      </c>
      <c r="AF71" s="22">
        <v>0.70662059835301716</v>
      </c>
      <c r="AG71" s="1"/>
      <c r="AH71" s="22">
        <v>1.3402092518880349</v>
      </c>
      <c r="AI71" s="24">
        <v>-2.7819566688491032E-3</v>
      </c>
      <c r="AJ71" s="1"/>
      <c r="AK71" s="22">
        <v>2.7210223396648706E-2</v>
      </c>
      <c r="AL71" s="22">
        <v>-4.5424451240838021E-2</v>
      </c>
      <c r="AM71" s="22">
        <v>-5.2567895846882359E-2</v>
      </c>
      <c r="AN71" s="22">
        <v>8.9283559668234008E-2</v>
      </c>
      <c r="AO71" s="22">
        <v>0.2499630651171113</v>
      </c>
      <c r="AP71" s="22">
        <v>0.24929301614193228</v>
      </c>
      <c r="AQ71" s="22">
        <v>0.12161429084264593</v>
      </c>
      <c r="AR71" s="22">
        <v>0.11456956877401145</v>
      </c>
      <c r="AS71" s="22">
        <v>6.8015508427476459E-3</v>
      </c>
      <c r="AT71" s="22">
        <v>-1.1323998456420648E-2</v>
      </c>
      <c r="AU71" s="22">
        <v>-6.3930073745086698E-3</v>
      </c>
      <c r="AV71" s="22">
        <v>1.0229178929798291E-2</v>
      </c>
      <c r="AW71" s="22">
        <v>0</v>
      </c>
      <c r="AX71" s="22">
        <v>1</v>
      </c>
      <c r="AY71" s="22">
        <v>1</v>
      </c>
      <c r="AZ71" s="24">
        <v>3.8361715552896209E-3</v>
      </c>
      <c r="BA71" s="24">
        <v>-1.0948195266223572E-3</v>
      </c>
      <c r="BB71" s="22">
        <v>6.8015508427476459E-3</v>
      </c>
      <c r="BC71" s="22">
        <v>-1.1323998456420648E-2</v>
      </c>
      <c r="BD71" s="22">
        <v>-6.3930073745086698E-3</v>
      </c>
      <c r="BE71" s="22">
        <v>1.0229178929798291E-2</v>
      </c>
      <c r="BF71" s="24">
        <f>SUM(BB71:BE71)</f>
        <v>-6.8627605838338102E-4</v>
      </c>
      <c r="BG71" s="5">
        <v>-1.7904355589377716</v>
      </c>
      <c r="BH71" s="5">
        <v>-7.8314403360158283E-2</v>
      </c>
      <c r="BI71" s="5">
        <v>1.3499461002290067</v>
      </c>
      <c r="BJ71" s="14">
        <v>-2.1908861384685584E-2</v>
      </c>
      <c r="BK71" s="36"/>
      <c r="BL71" s="1"/>
    </row>
    <row r="72" spans="1:64" x14ac:dyDescent="0.2">
      <c r="A72" s="132"/>
      <c r="B72" s="2">
        <v>1</v>
      </c>
      <c r="C72" s="2">
        <v>0</v>
      </c>
      <c r="D72" s="3">
        <v>1</v>
      </c>
      <c r="E72" s="4">
        <v>-2.4298772823838179</v>
      </c>
      <c r="F72" s="4">
        <v>-2.6839903638091824</v>
      </c>
      <c r="G72" s="4">
        <v>4.8809002201571836</v>
      </c>
      <c r="H72" s="14">
        <f>BJ68</f>
        <v>3.5630175921300493</v>
      </c>
      <c r="K72" s="3">
        <v>3.5630175921300493</v>
      </c>
      <c r="L72" s="3">
        <v>0.87902722832086688</v>
      </c>
      <c r="M72" s="3">
        <v>1.1331403097462314</v>
      </c>
      <c r="N72" s="3">
        <v>-1.5508500540629511</v>
      </c>
      <c r="O72" s="17">
        <v>0.97242859844321994</v>
      </c>
      <c r="P72" s="17">
        <v>0.70662059835301716</v>
      </c>
      <c r="Q72" s="17">
        <v>0.75641796642825287</v>
      </c>
      <c r="R72" s="18">
        <v>0.17496352785639202</v>
      </c>
      <c r="S72" s="19">
        <v>1.6815178001551159</v>
      </c>
      <c r="T72" s="19">
        <v>0.84310540828508163</v>
      </c>
      <c r="U72" s="20">
        <v>0.17066328931298369</v>
      </c>
      <c r="V72" s="20">
        <v>0</v>
      </c>
      <c r="W72" s="1"/>
      <c r="X72" s="1"/>
      <c r="Y72" s="22">
        <v>-1.1860913121575745</v>
      </c>
      <c r="Z72" s="22">
        <v>0</v>
      </c>
      <c r="AA72" s="22">
        <f t="shared" si="17"/>
        <v>-0.29652282803939362</v>
      </c>
      <c r="AB72" s="22">
        <v>0.13227867880552743</v>
      </c>
      <c r="AC72" s="22">
        <v>-3.9223647928729594E-2</v>
      </c>
      <c r="AD72" s="22">
        <v>2.3105930146940477E-2</v>
      </c>
      <c r="AE72" s="22">
        <v>0.14169048413786989</v>
      </c>
      <c r="AF72" s="22">
        <v>0.75641796642825287</v>
      </c>
      <c r="AG72" s="1"/>
      <c r="AH72" s="22">
        <v>4.8809002201571836</v>
      </c>
      <c r="AI72" s="24">
        <v>-2.2220252374437685E-2</v>
      </c>
      <c r="AJ72" s="1"/>
      <c r="AK72" s="22">
        <v>9.9096753122790857E-2</v>
      </c>
      <c r="AL72" s="22">
        <v>-0.16543104276409523</v>
      </c>
      <c r="AM72" s="22">
        <v>-0.19144671181070413</v>
      </c>
      <c r="AN72" s="22">
        <v>0.32516127270960454</v>
      </c>
      <c r="AO72" s="22">
        <v>2.6811219372974846E-2</v>
      </c>
      <c r="AP72" s="22">
        <v>0.20730792833624118</v>
      </c>
      <c r="AQ72" s="22">
        <v>0.18424982649279939</v>
      </c>
      <c r="AR72" s="22">
        <v>0.14435129177643755</v>
      </c>
      <c r="AS72" s="22">
        <v>2.6569047871246756E-3</v>
      </c>
      <c r="AT72" s="22">
        <v>-3.4295166757928701E-2</v>
      </c>
      <c r="AU72" s="22">
        <v>-3.5274023433739206E-2</v>
      </c>
      <c r="AV72" s="22">
        <v>4.6937449751301902E-2</v>
      </c>
      <c r="AW72" s="22">
        <v>1</v>
      </c>
      <c r="AX72" s="22">
        <v>0</v>
      </c>
      <c r="AY72" s="22">
        <v>1</v>
      </c>
      <c r="AZ72" s="24">
        <v>1.1663426317562696E-2</v>
      </c>
      <c r="BA72" s="24">
        <v>1.2642282993373201E-2</v>
      </c>
      <c r="BB72" s="22">
        <v>2.6569047871246756E-3</v>
      </c>
      <c r="BC72" s="22">
        <v>-3.4295166757928701E-2</v>
      </c>
      <c r="BD72" s="22">
        <v>-3.5274023433739206E-2</v>
      </c>
      <c r="BE72" s="22">
        <v>4.6937449751301902E-2</v>
      </c>
      <c r="BF72" s="24">
        <f>SUM(BB72:BE72)</f>
        <v>-1.9974835653241332E-2</v>
      </c>
      <c r="BG72" s="5">
        <v>-2.4706992744952876</v>
      </c>
      <c r="BH72" s="5">
        <v>-2.7282383542859887</v>
      </c>
      <c r="BI72" s="5">
        <v>4.9586711034677151</v>
      </c>
      <c r="BJ72" s="14">
        <v>3.632929516916394</v>
      </c>
      <c r="BK72" s="36"/>
      <c r="BL72" s="1"/>
    </row>
    <row r="73" spans="1:64" ht="16" thickBot="1" x14ac:dyDescent="0.25">
      <c r="A73" s="133"/>
      <c r="B73" s="6">
        <v>1</v>
      </c>
      <c r="C73" s="6">
        <v>1</v>
      </c>
      <c r="D73" s="7">
        <v>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37">
        <v>-1.0125736979351321</v>
      </c>
      <c r="T73" s="37">
        <v>0.26647647609492259</v>
      </c>
      <c r="U73" s="38">
        <v>0</v>
      </c>
      <c r="V73" s="38">
        <v>-0.30989561114978814</v>
      </c>
      <c r="W73" s="9"/>
      <c r="X73" s="9"/>
      <c r="Y73" s="39">
        <v>0</v>
      </c>
      <c r="Z73" s="39">
        <v>1.3632827951805486</v>
      </c>
      <c r="AA73" s="39">
        <f t="shared" si="17"/>
        <v>0.34082069879513716</v>
      </c>
      <c r="AB73" s="39">
        <v>0.19546676378295474</v>
      </c>
      <c r="AC73" s="39">
        <v>6.6619119023730647E-2</v>
      </c>
      <c r="AD73" s="39">
        <v>1.1988677670116578E-4</v>
      </c>
      <c r="AE73" s="39">
        <v>0.13199126202495062</v>
      </c>
      <c r="AF73" s="39">
        <v>0.17496352785639202</v>
      </c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39">
        <v>1</v>
      </c>
      <c r="AX73" s="39">
        <v>1</v>
      </c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10"/>
      <c r="BL73" s="1"/>
    </row>
    <row r="74" spans="1:64" x14ac:dyDescent="0.2">
      <c r="A74" s="131">
        <f>A70+1</f>
        <v>18</v>
      </c>
      <c r="B74" s="2">
        <v>0</v>
      </c>
      <c r="C74" s="2">
        <v>0</v>
      </c>
      <c r="D74" s="3">
        <v>0</v>
      </c>
      <c r="E74" s="5" cm="1">
        <f t="array" ref="E74:G76">BG70:BI72</f>
        <v>-5.4868110014324669</v>
      </c>
      <c r="F74" s="4">
        <v>-5.3060775672281721</v>
      </c>
      <c r="G74" s="4">
        <v>-6.8809925054880985</v>
      </c>
      <c r="H74" s="14">
        <f>BJ70</f>
        <v>1.7412992695599085</v>
      </c>
      <c r="I74" s="14">
        <f>BK70</f>
        <v>-2.0909477492197808</v>
      </c>
      <c r="J74" s="16">
        <f>J70</f>
        <v>3.5</v>
      </c>
      <c r="K74" s="3" cm="1">
        <f t="array" ref="K74:N76">MMULT(E74:F76,TRANSPOSE((B74:C77)))+H74:H76</f>
        <v>1.7412992695599085</v>
      </c>
      <c r="L74" s="3">
        <v>-3.5647782976682638</v>
      </c>
      <c r="M74" s="3">
        <v>-3.7455117318725586</v>
      </c>
      <c r="N74" s="3">
        <v>-9.0515892991007316</v>
      </c>
      <c r="O74" s="17" cm="1">
        <f t="array" ref="O74:R76">1/(1+EXP(-_xlfn.ANCHORARRAY(K74)))</f>
        <v>0.85085202166308249</v>
      </c>
      <c r="P74" s="17">
        <v>2.7524234140746499E-2</v>
      </c>
      <c r="Q74" s="17">
        <v>2.3078344901624276E-2</v>
      </c>
      <c r="R74" s="18">
        <v>1.1719088031646031E-4</v>
      </c>
      <c r="S74" s="19" cm="1">
        <f t="array" ref="S74:S77">TRANSPOSE((MMULT(TRANSPOSE(G74:G76),_xlfn.ANCHORARRAY(O74)))+I74)</f>
        <v>-2.447127208192057</v>
      </c>
      <c r="T74" s="19" cm="1">
        <f t="array" ref="T74:T77">1/(1+EXP(-_xlfn.ANCHORARRAY(S74)))</f>
        <v>7.9648884873035841E-2</v>
      </c>
      <c r="U74" s="20" cm="1">
        <f t="array" ref="U74:U77">-D74:D77*LN(_xlfn.ANCHORARRAY(T74))</f>
        <v>0</v>
      </c>
      <c r="V74" s="20" cm="1">
        <f t="array" ref="V74:V77">(1-D74:D77)*LN(1-_xlfn.ANCHORARRAY(T74))</f>
        <v>-8.3000034870561373E-2</v>
      </c>
      <c r="W74" s="20" cm="1">
        <f t="array" ref="W74">SUM(_xlfn.ANCHORARRAY(U74)-_xlfn.ANCHORARRAY(V74))/4</f>
        <v>0.17169344322385741</v>
      </c>
      <c r="X74" s="21" cm="1">
        <f t="array" ref="X74">SUM(_xlfn.ANCHORARRAY(S74)-_xlfn.ANCHORARRAY(S74)*D74:D77+(LN(1+EXP(-_xlfn.ANCHORARRAY(S74)))))/4</f>
        <v>0.17169344322385738</v>
      </c>
      <c r="Y74" s="22" cm="1">
        <f t="array" ref="Y74:Y77">-D74:D77/_xlfn.ANCHORARRAY(T74)</f>
        <v>0</v>
      </c>
      <c r="Z74" s="22" cm="1">
        <f t="array" ref="Z74:Z77">(1-D74:D77)/(1-_xlfn.ANCHORARRAY(T74))</f>
        <v>1.0865418464365615</v>
      </c>
      <c r="AA74" s="22">
        <f>SUM(Y74:Z74)/4</f>
        <v>0.27163546160914037</v>
      </c>
      <c r="AB74" s="22" cm="1">
        <f t="array" ref="AB74:AB77">_xlfn.ANCHORARRAY(T74)*(1-_xlfn.ANCHORARRAY(T74))</f>
        <v>7.3304940011517716E-2</v>
      </c>
      <c r="AC74" s="22" cm="1">
        <f t="array" ref="AC74:AC77">AA74:AA77*_xlfn.ANCHORARRAY(AB74)</f>
        <v>1.991222121825896E-2</v>
      </c>
      <c r="AD74" s="22" cm="1">
        <f t="array" ref="AD74:AF77">TRANSPOSE(_xlfn.ANCHORARRAY(O74))</f>
        <v>0.85085202166308249</v>
      </c>
      <c r="AE74" s="22">
        <v>0.49452300373110852</v>
      </c>
      <c r="AF74" s="22">
        <v>0.97424237748538145</v>
      </c>
      <c r="AG74" s="23">
        <v>1</v>
      </c>
      <c r="AH74" s="22" cm="1">
        <f t="array" ref="AH74:AH76">G74:G76</f>
        <v>-6.8809925054880985</v>
      </c>
      <c r="AI74" s="24" cm="1">
        <f t="array" ref="AI74:AI76">TRANSPOSE(MMULT(TRANSPOSE(_xlfn.ANCHORARRAY(AC74)),_xlfn.ANCHORARRAY(AD74)))</f>
        <v>1.5169050032677453E-2</v>
      </c>
      <c r="AJ74" s="25" cm="1">
        <f t="array" ref="AJ74">SUM(_xlfn.ANCHORARRAY(AC74)*AG74)</f>
        <v>1.3490218727319654E-2</v>
      </c>
      <c r="AK74" s="22" cm="1">
        <f t="array" ref="AK74:AN76">MMULT(_xlfn.ANCHORARRAY(AH74),TRANSPOSE(_xlfn.ANCHORARRAY(AC74)))</f>
        <v>-0.13701584497046099</v>
      </c>
      <c r="AL74" s="22">
        <v>0.22558170905090236</v>
      </c>
      <c r="AM74" s="22">
        <v>0.26193730518255687</v>
      </c>
      <c r="AN74" s="22">
        <v>-0.44332926322307992</v>
      </c>
      <c r="AO74" s="22" cm="1">
        <f t="array" ref="AO74:AR76">_xlfn.ANCHORARRAY(O74)*(1-_xlfn.ANCHORARRAY(O74))</f>
        <v>0.12690285889492789</v>
      </c>
      <c r="AP74" s="22">
        <v>2.6766650675711864E-2</v>
      </c>
      <c r="AQ74" s="22">
        <v>2.2545734898225946E-2</v>
      </c>
      <c r="AR74" s="22">
        <v>1.1717714661403095E-4</v>
      </c>
      <c r="AS74" s="22" cm="1">
        <f t="array" ref="AS74:AV76">_xlfn.ANCHORARRAY(AK74)*_xlfn.ANCHORARRAY(AO74)</f>
        <v>-1.7387702440655725E-2</v>
      </c>
      <c r="AT74" s="22">
        <v>6.0380668049955727E-3</v>
      </c>
      <c r="AU74" s="22">
        <v>5.9055690426016326E-3</v>
      </c>
      <c r="AV74" s="22">
        <v>-5.1948058074981156E-5</v>
      </c>
      <c r="AW74" s="22" cm="1">
        <f t="array" ref="AW74:AX77">B74:C77</f>
        <v>0</v>
      </c>
      <c r="AX74" s="22">
        <v>0</v>
      </c>
      <c r="AY74" s="22">
        <v>1</v>
      </c>
      <c r="AZ74" s="24" cm="1">
        <f t="array" ref="AZ74:BA76">MMULT(_xlfn.ANCHORARRAY(AS74),_xlfn.ANCHORARRAY( AW74))</f>
        <v>5.8536209845266515E-3</v>
      </c>
      <c r="BA74" s="24">
        <v>5.9861187469205917E-3</v>
      </c>
      <c r="BB74" s="22" cm="1">
        <f t="array" ref="BB74:BE76">_xlfn.ANCHORARRAY(AS74)*AY74:AY76</f>
        <v>-1.7387702440655725E-2</v>
      </c>
      <c r="BC74" s="22">
        <v>6.0380668049955727E-3</v>
      </c>
      <c r="BD74" s="22">
        <v>5.9055690426016326E-3</v>
      </c>
      <c r="BE74" s="22">
        <v>-5.1948058074981156E-5</v>
      </c>
      <c r="BF74" s="24">
        <f>SUM(BB74:BE74)</f>
        <v>-5.4960146511335017E-3</v>
      </c>
      <c r="BG74" s="5" cm="1">
        <f t="array" ref="BG74:BH76">E74:F76-J74*_xlfn.ANCHORARRAY(AZ74)</f>
        <v>-5.5072986748783102</v>
      </c>
      <c r="BH74" s="5">
        <v>-5.3270289828423945</v>
      </c>
      <c r="BI74" s="5" cm="1">
        <f t="array" ref="BI74:BI76">G74:G76-J74*_xlfn.ANCHORARRAY(AI74)</f>
        <v>-6.9340841806024693</v>
      </c>
      <c r="BJ74" s="14" cm="1">
        <f t="array" ref="BJ74:BJ76">H74:H76-J74*BF74:BF76</f>
        <v>1.7605353208388759</v>
      </c>
      <c r="BK74" s="35">
        <f>I74-J74*AJ74</f>
        <v>-2.1381635147653997</v>
      </c>
      <c r="BL74" s="1"/>
    </row>
    <row r="75" spans="1:64" x14ac:dyDescent="0.2">
      <c r="A75" s="132"/>
      <c r="B75" s="2">
        <v>0</v>
      </c>
      <c r="C75" s="2">
        <v>1</v>
      </c>
      <c r="D75" s="3">
        <v>1</v>
      </c>
      <c r="E75" s="4">
        <v>-1.7904355589377716</v>
      </c>
      <c r="F75" s="4">
        <v>-7.8314403360158283E-2</v>
      </c>
      <c r="G75" s="4">
        <v>1.3499461002290067</v>
      </c>
      <c r="H75" s="14">
        <f>BJ71</f>
        <v>-2.1908861384685584E-2</v>
      </c>
      <c r="K75" s="3">
        <v>-2.1908861384685584E-2</v>
      </c>
      <c r="L75" s="3">
        <v>-0.10022326474484386</v>
      </c>
      <c r="M75" s="3">
        <v>-1.8123444203224572</v>
      </c>
      <c r="N75" s="3">
        <v>-1.8906588236826156</v>
      </c>
      <c r="O75" s="17">
        <v>0.49452300373110852</v>
      </c>
      <c r="P75" s="17">
        <v>0.47496513595381407</v>
      </c>
      <c r="Q75" s="17">
        <v>0.14035501998174249</v>
      </c>
      <c r="R75" s="18">
        <v>0.13116936903272336</v>
      </c>
      <c r="S75" s="19">
        <v>1.8909758892654489</v>
      </c>
      <c r="T75" s="19">
        <v>0.86886676079301972</v>
      </c>
      <c r="U75" s="20">
        <v>0.14056549022130022</v>
      </c>
      <c r="V75" s="20">
        <v>0</v>
      </c>
      <c r="W75" s="1"/>
      <c r="X75" s="1"/>
      <c r="Y75" s="22">
        <v>-1.1509244513937835</v>
      </c>
      <c r="Z75" s="22">
        <v>0</v>
      </c>
      <c r="AA75" s="22">
        <f t="shared" ref="AA75:AA77" si="18">SUM(Y75:Z75)/4</f>
        <v>-0.28773111284844588</v>
      </c>
      <c r="AB75" s="22">
        <v>0.11393731278206518</v>
      </c>
      <c r="AC75" s="22">
        <v>-3.278330980174507E-2</v>
      </c>
      <c r="AD75" s="22">
        <v>2.7524234140746499E-2</v>
      </c>
      <c r="AE75" s="22">
        <v>0.47496513595381407</v>
      </c>
      <c r="AF75" s="22">
        <v>0.71191258315815797</v>
      </c>
      <c r="AG75" s="1"/>
      <c r="AH75" s="22">
        <v>1.3499461002290067</v>
      </c>
      <c r="AI75" s="24">
        <v>-2.6157499593699347E-3</v>
      </c>
      <c r="AJ75" s="1"/>
      <c r="AK75" s="22">
        <v>2.6880425380485965E-2</v>
      </c>
      <c r="AL75" s="22">
        <v>-4.4255701219465128E-2</v>
      </c>
      <c r="AM75" s="22">
        <v>-5.1388116373279689E-2</v>
      </c>
      <c r="AN75" s="22">
        <v>8.6974460374440343E-2</v>
      </c>
      <c r="AO75" s="22">
        <v>0.24997000251187051</v>
      </c>
      <c r="AP75" s="22">
        <v>0.24937325558218898</v>
      </c>
      <c r="AQ75" s="22">
        <v>0.12065548834766715</v>
      </c>
      <c r="AR75" s="22">
        <v>0.11396396566028059</v>
      </c>
      <c r="AS75" s="22">
        <v>6.7192999998802244E-3</v>
      </c>
      <c r="AT75" s="22">
        <v>-1.103618829117067E-2</v>
      </c>
      <c r="AU75" s="22">
        <v>-6.2002582762848112E-3</v>
      </c>
      <c r="AV75" s="22">
        <v>9.9119544154341547E-3</v>
      </c>
      <c r="AW75" s="22">
        <v>0</v>
      </c>
      <c r="AX75" s="22">
        <v>1</v>
      </c>
      <c r="AY75" s="22">
        <v>1</v>
      </c>
      <c r="AZ75" s="24">
        <v>3.7116961391493435E-3</v>
      </c>
      <c r="BA75" s="24">
        <v>-1.1242338757365151E-3</v>
      </c>
      <c r="BB75" s="22">
        <v>6.7192999998802244E-3</v>
      </c>
      <c r="BC75" s="22">
        <v>-1.103618829117067E-2</v>
      </c>
      <c r="BD75" s="22">
        <v>-6.2002582762848112E-3</v>
      </c>
      <c r="BE75" s="22">
        <v>9.9119544154341547E-3</v>
      </c>
      <c r="BF75" s="24">
        <f>SUM(BB75:BE75)</f>
        <v>-6.0519215214110099E-4</v>
      </c>
      <c r="BG75" s="5">
        <v>-1.8034264954247943</v>
      </c>
      <c r="BH75" s="5">
        <v>-7.4379584795080486E-2</v>
      </c>
      <c r="BI75" s="5">
        <v>1.3591012250868015</v>
      </c>
      <c r="BJ75" s="14">
        <v>-1.9790688852191731E-2</v>
      </c>
      <c r="BK75" s="36"/>
      <c r="BL75" s="1"/>
    </row>
    <row r="76" spans="1:64" x14ac:dyDescent="0.2">
      <c r="A76" s="132"/>
      <c r="B76" s="2">
        <v>1</v>
      </c>
      <c r="C76" s="2">
        <v>0</v>
      </c>
      <c r="D76" s="3">
        <v>1</v>
      </c>
      <c r="E76" s="4">
        <v>-2.4706992744952876</v>
      </c>
      <c r="F76" s="4">
        <v>-2.7282383542859887</v>
      </c>
      <c r="G76" s="4">
        <v>4.9586711034677151</v>
      </c>
      <c r="H76" s="14">
        <f>BJ72</f>
        <v>3.632929516916394</v>
      </c>
      <c r="K76" s="3">
        <v>3.632929516916394</v>
      </c>
      <c r="L76" s="3">
        <v>0.90469116263040528</v>
      </c>
      <c r="M76" s="3">
        <v>1.1622302424211064</v>
      </c>
      <c r="N76" s="3">
        <v>-1.5660081118648828</v>
      </c>
      <c r="O76" s="17">
        <v>0.97424237748538145</v>
      </c>
      <c r="P76" s="17">
        <v>0.71191258315815797</v>
      </c>
      <c r="Q76" s="17">
        <v>0.76173772529292383</v>
      </c>
      <c r="R76" s="18">
        <v>0.17278621178690876</v>
      </c>
      <c r="S76" s="19">
        <v>1.7169288911762401</v>
      </c>
      <c r="T76" s="19">
        <v>0.84773283506782338</v>
      </c>
      <c r="U76" s="20">
        <v>0.16518974581590967</v>
      </c>
      <c r="V76" s="20">
        <v>0</v>
      </c>
      <c r="W76" s="1"/>
      <c r="X76" s="1"/>
      <c r="Y76" s="22">
        <v>-1.1796169248534467</v>
      </c>
      <c r="Z76" s="22">
        <v>0</v>
      </c>
      <c r="AA76" s="22">
        <f t="shared" si="18"/>
        <v>-0.29490423121336168</v>
      </c>
      <c r="AB76" s="22">
        <v>0.12908187541569394</v>
      </c>
      <c r="AC76" s="22">
        <v>-3.8066791233044149E-2</v>
      </c>
      <c r="AD76" s="22">
        <v>2.3078344901624276E-2</v>
      </c>
      <c r="AE76" s="22">
        <v>0.14035501998174249</v>
      </c>
      <c r="AF76" s="22">
        <v>0.76173772529292383</v>
      </c>
      <c r="AG76" s="1"/>
      <c r="AH76" s="22">
        <v>4.9586711034677151</v>
      </c>
      <c r="AI76" s="24">
        <v>-2.1804144907777212E-2</v>
      </c>
      <c r="AJ76" s="1"/>
      <c r="AK76" s="22">
        <v>9.8738155960837404E-2</v>
      </c>
      <c r="AL76" s="22">
        <v>-0.16256165098994318</v>
      </c>
      <c r="AM76" s="22">
        <v>-0.18876069768903417</v>
      </c>
      <c r="AN76" s="22">
        <v>0.31947775050075894</v>
      </c>
      <c r="AO76" s="22">
        <v>2.5094167397012965E-2</v>
      </c>
      <c r="AP76" s="22">
        <v>0.20509305709923678</v>
      </c>
      <c r="AQ76" s="22">
        <v>0.18149336315848594</v>
      </c>
      <c r="AR76" s="22">
        <v>0.14293113680323827</v>
      </c>
      <c r="AS76" s="22">
        <v>2.4777518141536272E-3</v>
      </c>
      <c r="AT76" s="22">
        <v>-3.3340265968626617E-2</v>
      </c>
      <c r="AU76" s="22">
        <v>-3.4258813855725052E-2</v>
      </c>
      <c r="AV76" s="22">
        <v>4.5663318062414797E-2</v>
      </c>
      <c r="AW76" s="22">
        <v>1</v>
      </c>
      <c r="AX76" s="22">
        <v>0</v>
      </c>
      <c r="AY76" s="22">
        <v>1</v>
      </c>
      <c r="AZ76" s="24">
        <v>1.1404504206689745E-2</v>
      </c>
      <c r="BA76" s="24">
        <v>1.232305209378818E-2</v>
      </c>
      <c r="BB76" s="22">
        <v>2.4777518141536272E-3</v>
      </c>
      <c r="BC76" s="22">
        <v>-3.3340265968626617E-2</v>
      </c>
      <c r="BD76" s="22">
        <v>-3.4258813855725052E-2</v>
      </c>
      <c r="BE76" s="22">
        <v>4.5663318062414797E-2</v>
      </c>
      <c r="BF76" s="24">
        <f>SUM(BB76:BE76)</f>
        <v>-1.9458009947783246E-2</v>
      </c>
      <c r="BG76" s="5">
        <v>-2.5106150392187017</v>
      </c>
      <c r="BH76" s="5">
        <v>-2.7713690366142472</v>
      </c>
      <c r="BI76" s="5">
        <v>5.0349856106449353</v>
      </c>
      <c r="BJ76" s="14">
        <v>3.7010325517336353</v>
      </c>
      <c r="BK76" s="36"/>
      <c r="BL76" s="1"/>
    </row>
    <row r="77" spans="1:64" ht="16" thickBot="1" x14ac:dyDescent="0.25">
      <c r="A77" s="133"/>
      <c r="B77" s="6">
        <v>1</v>
      </c>
      <c r="C77" s="6">
        <v>1</v>
      </c>
      <c r="D77" s="7">
        <v>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37">
        <v>-1.0578925651283284</v>
      </c>
      <c r="T77" s="37">
        <v>0.25771239417539965</v>
      </c>
      <c r="U77" s="38">
        <v>0</v>
      </c>
      <c r="V77" s="38">
        <v>-0.29801850198765834</v>
      </c>
      <c r="W77" s="9"/>
      <c r="X77" s="9"/>
      <c r="Y77" s="39">
        <v>0</v>
      </c>
      <c r="Z77" s="39">
        <v>1.3471867132809112</v>
      </c>
      <c r="AA77" s="39">
        <f t="shared" si="18"/>
        <v>0.3367966783202278</v>
      </c>
      <c r="AB77" s="39">
        <v>0.1912967160637831</v>
      </c>
      <c r="AC77" s="39">
        <v>6.4428098543849913E-2</v>
      </c>
      <c r="AD77" s="39">
        <v>1.1719088031646031E-4</v>
      </c>
      <c r="AE77" s="39">
        <v>0.13116936903272336</v>
      </c>
      <c r="AF77" s="39">
        <v>0.17278621178690876</v>
      </c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39">
        <v>1</v>
      </c>
      <c r="AX77" s="39">
        <v>1</v>
      </c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10"/>
      <c r="BL77" s="1"/>
    </row>
    <row r="78" spans="1:64" x14ac:dyDescent="0.2">
      <c r="A78" s="131">
        <f>A74+1</f>
        <v>19</v>
      </c>
      <c r="B78" s="2">
        <v>0</v>
      </c>
      <c r="C78" s="2">
        <v>0</v>
      </c>
      <c r="D78" s="3">
        <v>0</v>
      </c>
      <c r="E78" s="5" cm="1">
        <f t="array" ref="E78:G80">BG74:BI76</f>
        <v>-5.5072986748783102</v>
      </c>
      <c r="F78" s="4">
        <v>-5.3270289828423945</v>
      </c>
      <c r="G78" s="4">
        <v>-6.9340841806024693</v>
      </c>
      <c r="H78" s="14">
        <f>BJ74</f>
        <v>1.7605353208388759</v>
      </c>
      <c r="I78" s="14">
        <f>BK74</f>
        <v>-2.1381635147653997</v>
      </c>
      <c r="J78" s="16">
        <f>J74</f>
        <v>3.5</v>
      </c>
      <c r="K78" s="3" cm="1">
        <f t="array" ref="K78:N80">MMULT(E78:F80,TRANSPOSE((B78:C81)))+H78:H80</f>
        <v>1.7605353208388759</v>
      </c>
      <c r="L78" s="3">
        <v>-3.5664936620035186</v>
      </c>
      <c r="M78" s="3">
        <v>-3.7467633540394343</v>
      </c>
      <c r="N78" s="3">
        <v>-9.0737923368818283</v>
      </c>
      <c r="O78" s="17" cm="1">
        <f t="array" ref="O78:R80">1/(1+EXP(-_xlfn.ANCHORARRAY(K78)))</f>
        <v>0.85327669267601503</v>
      </c>
      <c r="P78" s="17">
        <v>2.7478356776192047E-2</v>
      </c>
      <c r="Q78" s="17">
        <v>2.3050142998180204E-2</v>
      </c>
      <c r="R78" s="18">
        <v>1.1461785519727503E-4</v>
      </c>
      <c r="S78" s="19" cm="1">
        <f t="array" ref="S78:S81">TRANSPOSE((MMULT(TRANSPOSE(G78:G80),_xlfn.ANCHORARRAY(O78)))+I78)</f>
        <v>-2.4684007344014631</v>
      </c>
      <c r="T78" s="19" cm="1">
        <f t="array" ref="T78:T81">1/(1+EXP(-_xlfn.ANCHORARRAY(S78)))</f>
        <v>7.8103309674247903E-2</v>
      </c>
      <c r="U78" s="20" cm="1">
        <f t="array" ref="U78:U81">-D78:D81*LN(_xlfn.ANCHORARRAY(T78))</f>
        <v>0</v>
      </c>
      <c r="V78" s="20" cm="1">
        <f t="array" ref="V78:V81">(1-D78:D81)*LN(1-_xlfn.ANCHORARRAY(T78))</f>
        <v>-8.1322111241791575E-2</v>
      </c>
      <c r="W78" s="20" cm="1">
        <f t="array" ref="W78">SUM(_xlfn.ANCHORARRAY(U78)-_xlfn.ANCHORARRAY(V78))/4</f>
        <v>0.16591086310452244</v>
      </c>
      <c r="X78" s="21" cm="1">
        <f t="array" ref="X78">SUM(_xlfn.ANCHORARRAY(S78)-_xlfn.ANCHORARRAY(S78)*D78:D81+(LN(1+EXP(-_xlfn.ANCHORARRAY(S78)))))/4</f>
        <v>0.16591086310452241</v>
      </c>
      <c r="Y78" s="22" cm="1">
        <f t="array" ref="Y78:Y81">-D78:D81/_xlfn.ANCHORARRAY(T78)</f>
        <v>0</v>
      </c>
      <c r="Z78" s="22" cm="1">
        <f t="array" ref="Z78:Z81">(1-D78:D81)/(1-_xlfn.ANCHORARRAY(T78))</f>
        <v>1.0847202408836614</v>
      </c>
      <c r="AA78" s="22">
        <f>SUM(Y78:Z78)/4</f>
        <v>0.27118006022091534</v>
      </c>
      <c r="AB78" s="22" cm="1">
        <f t="array" ref="AB78:AB81">_xlfn.ANCHORARRAY(T78)*(1-_xlfn.ANCHORARRAY(T78))</f>
        <v>7.200318269217644E-2</v>
      </c>
      <c r="AC78" s="22" cm="1">
        <f t="array" ref="AC78:AC81">AA78:AA81*_xlfn.ANCHORARRAY(AB78)</f>
        <v>1.9525827418561976E-2</v>
      </c>
      <c r="AD78" s="22" cm="1">
        <f t="array" ref="AD78:AF81">TRANSPOSE(_xlfn.ANCHORARRAY(O78))</f>
        <v>0.85327669267601503</v>
      </c>
      <c r="AE78" s="22">
        <v>0.49505248926908807</v>
      </c>
      <c r="AF78" s="22">
        <v>0.97589727797617454</v>
      </c>
      <c r="AG78" s="23">
        <v>1</v>
      </c>
      <c r="AH78" s="22" cm="1">
        <f t="array" ref="AH78:AH80">G78:G80</f>
        <v>-6.9340841806024693</v>
      </c>
      <c r="AI78" s="24" cm="1">
        <f t="array" ref="AI78:AI80">TRANSPOSE(MMULT(TRANSPOSE(_xlfn.ANCHORARRAY(AC78)),_xlfn.ANCHORARRAY(AD78)))</f>
        <v>1.4944835498549015E-2</v>
      </c>
      <c r="AJ78" s="25" cm="1">
        <f t="array" ref="AJ78">SUM(_xlfn.ANCHORARRAY(AC78)*AG78)</f>
        <v>1.3176948172559926E-2</v>
      </c>
      <c r="AK78" s="22" cm="1">
        <f t="array" ref="AK78:AN80">MMULT(_xlfn.ANCHORARRAY(AH78),TRANSPOSE(_xlfn.ANCHORARRAY(AC78)))</f>
        <v>-0.13539373101622454</v>
      </c>
      <c r="AL78" s="22">
        <v>0.21991736773678319</v>
      </c>
      <c r="AM78" s="22">
        <v>0.25622959269384138</v>
      </c>
      <c r="AN78" s="22">
        <v>-0.43212329728636645</v>
      </c>
      <c r="AO78" s="22" cm="1">
        <f t="array" ref="AO78:AR80">_xlfn.ANCHORARRAY(O78)*(1-_xlfn.ANCHORARRAY(O78))</f>
        <v>0.12519557841189644</v>
      </c>
      <c r="AP78" s="22">
        <v>2.6723296685072347E-2</v>
      </c>
      <c r="AQ78" s="22">
        <v>2.2518833905943648E-2</v>
      </c>
      <c r="AR78" s="22">
        <v>1.14604717944545E-4</v>
      </c>
      <c r="AS78" s="22" cm="1">
        <f t="array" ref="AS78:AV80">_xlfn.ANCHORARRAY(AK78)*_xlfn.ANCHORARRAY(AO78)</f>
        <v>-1.6950696467920953E-2</v>
      </c>
      <c r="AT78" s="22">
        <v>5.8769170642302146E-3</v>
      </c>
      <c r="AU78" s="22">
        <v>5.7699916396602062E-3</v>
      </c>
      <c r="AV78" s="22">
        <v>-4.9523368602770797E-5</v>
      </c>
      <c r="AW78" s="22" cm="1">
        <f t="array" ref="AW78:AX81">B78:C81</f>
        <v>0</v>
      </c>
      <c r="AX78" s="22">
        <v>0</v>
      </c>
      <c r="AY78" s="22">
        <v>1</v>
      </c>
      <c r="AZ78" s="24" cm="1">
        <f t="array" ref="AZ78:BA80">MMULT(_xlfn.ANCHORARRAY(AS78),_xlfn.ANCHORARRAY( AW78))</f>
        <v>5.7204682710574354E-3</v>
      </c>
      <c r="BA78" s="24">
        <v>5.8273936956274438E-3</v>
      </c>
      <c r="BB78" s="22" cm="1">
        <f t="array" ref="BB78:BE80">_xlfn.ANCHORARRAY(AS78)*AY78:AY80</f>
        <v>-1.6950696467920953E-2</v>
      </c>
      <c r="BC78" s="22">
        <v>5.8769170642302146E-3</v>
      </c>
      <c r="BD78" s="22">
        <v>5.7699916396602062E-3</v>
      </c>
      <c r="BE78" s="22">
        <v>-4.9523368602770797E-5</v>
      </c>
      <c r="BF78" s="24">
        <f>SUM(BB78:BE78)</f>
        <v>-5.353311132633304E-3</v>
      </c>
      <c r="BG78" s="5" cm="1">
        <f t="array" ref="BG78:BH80">E78:F80-J78*_xlfn.ANCHORARRAY(AZ78)</f>
        <v>-5.5273203138270111</v>
      </c>
      <c r="BH78" s="5">
        <v>-5.3474248607770907</v>
      </c>
      <c r="BI78" s="5" cm="1">
        <f t="array" ref="BI78:BI80">G78:G80-J78*_xlfn.ANCHORARRAY(AI78)</f>
        <v>-6.9863911048473906</v>
      </c>
      <c r="BJ78" s="14" cm="1">
        <f t="array" ref="BJ78:BJ80">H78:H80-J78*BF78:BF80</f>
        <v>1.7792719098030925</v>
      </c>
      <c r="BK78" s="35">
        <f>I78-J78*AJ78</f>
        <v>-2.1842828333693594</v>
      </c>
      <c r="BL78" s="1"/>
    </row>
    <row r="79" spans="1:64" x14ac:dyDescent="0.2">
      <c r="A79" s="132"/>
      <c r="B79" s="2">
        <v>0</v>
      </c>
      <c r="C79" s="2">
        <v>1</v>
      </c>
      <c r="D79" s="3">
        <v>1</v>
      </c>
      <c r="E79" s="4">
        <v>-1.8034264954247943</v>
      </c>
      <c r="F79" s="4">
        <v>-7.4379584795080486E-2</v>
      </c>
      <c r="G79" s="4">
        <v>1.3591012250868015</v>
      </c>
      <c r="H79" s="14">
        <f>BJ75</f>
        <v>-1.9790688852191731E-2</v>
      </c>
      <c r="K79" s="3">
        <v>-1.9790688852191731E-2</v>
      </c>
      <c r="L79" s="3">
        <v>-9.4170273647272221E-2</v>
      </c>
      <c r="M79" s="3">
        <v>-1.823217184276986</v>
      </c>
      <c r="N79" s="3">
        <v>-1.8975967690720665</v>
      </c>
      <c r="O79" s="17">
        <v>0.49505248926908807</v>
      </c>
      <c r="P79" s="17">
        <v>0.47647481421075705</v>
      </c>
      <c r="Q79" s="17">
        <v>0.13904828398576324</v>
      </c>
      <c r="R79" s="18">
        <v>0.13038071453521094</v>
      </c>
      <c r="S79" s="19">
        <v>1.928996753275559</v>
      </c>
      <c r="T79" s="19">
        <v>0.87313833405600472</v>
      </c>
      <c r="U79" s="20">
        <v>0.13566127744141701</v>
      </c>
      <c r="V79" s="20">
        <v>0</v>
      </c>
      <c r="W79" s="1"/>
      <c r="X79" s="1"/>
      <c r="Y79" s="22">
        <v>-1.1452938910088653</v>
      </c>
      <c r="Z79" s="22">
        <v>0</v>
      </c>
      <c r="AA79" s="22">
        <f t="shared" ref="AA79:AA81" si="19">SUM(Y79:Z79)/4</f>
        <v>-0.28632347275221631</v>
      </c>
      <c r="AB79" s="22">
        <v>0.11076778365790943</v>
      </c>
      <c r="AC79" s="22">
        <v>-3.1715416485998821E-2</v>
      </c>
      <c r="AD79" s="22">
        <v>2.7478356776192047E-2</v>
      </c>
      <c r="AE79" s="22">
        <v>0.47647481421075705</v>
      </c>
      <c r="AF79" s="22">
        <v>0.71700701501953912</v>
      </c>
      <c r="AG79" s="1"/>
      <c r="AH79" s="22">
        <v>1.3591012250868015</v>
      </c>
      <c r="AI79" s="24">
        <v>-2.4582661274458375E-3</v>
      </c>
      <c r="AJ79" s="1"/>
      <c r="AK79" s="22">
        <v>2.6537575965401041E-2</v>
      </c>
      <c r="AL79" s="22">
        <v>-4.3104461400259142E-2</v>
      </c>
      <c r="AM79" s="22">
        <v>-5.0221766027570044E-2</v>
      </c>
      <c r="AN79" s="22">
        <v>8.4697457866659637E-2</v>
      </c>
      <c r="AO79" s="22">
        <v>0.24997552213756752</v>
      </c>
      <c r="AP79" s="22">
        <v>0.24944656563358159</v>
      </c>
      <c r="AQ79" s="22">
        <v>0.11971385870637778</v>
      </c>
      <c r="AR79" s="22">
        <v>0.11338158381249877</v>
      </c>
      <c r="AS79" s="22">
        <v>6.633744408216488E-3</v>
      </c>
      <c r="AT79" s="22">
        <v>-1.0752259859779926E-2</v>
      </c>
      <c r="AU79" s="22">
        <v>-6.0122414022092839E-3</v>
      </c>
      <c r="AV79" s="22">
        <v>9.6031319178142525E-3</v>
      </c>
      <c r="AW79" s="22">
        <v>0</v>
      </c>
      <c r="AX79" s="22">
        <v>1</v>
      </c>
      <c r="AY79" s="22">
        <v>1</v>
      </c>
      <c r="AZ79" s="24">
        <v>3.5908905156049687E-3</v>
      </c>
      <c r="BA79" s="24">
        <v>-1.1491279419656737E-3</v>
      </c>
      <c r="BB79" s="22">
        <v>6.633744408216488E-3</v>
      </c>
      <c r="BC79" s="22">
        <v>-1.0752259859779926E-2</v>
      </c>
      <c r="BD79" s="22">
        <v>-6.0122414022092839E-3</v>
      </c>
      <c r="BE79" s="22">
        <v>9.6031319178142525E-3</v>
      </c>
      <c r="BF79" s="24">
        <f>SUM(BB79:BE79)</f>
        <v>-5.2762493595846956E-4</v>
      </c>
      <c r="BG79" s="5">
        <v>-1.8159946122294117</v>
      </c>
      <c r="BH79" s="5">
        <v>-7.0357636998200634E-2</v>
      </c>
      <c r="BI79" s="5">
        <v>1.367705156532862</v>
      </c>
      <c r="BJ79" s="14">
        <v>-1.7944001576337087E-2</v>
      </c>
      <c r="BK79" s="36"/>
      <c r="BL79" s="1"/>
    </row>
    <row r="80" spans="1:64" x14ac:dyDescent="0.2">
      <c r="A80" s="132"/>
      <c r="B80" s="2">
        <v>1</v>
      </c>
      <c r="C80" s="2">
        <v>0</v>
      </c>
      <c r="D80" s="3">
        <v>1</v>
      </c>
      <c r="E80" s="4">
        <v>-2.5106150392187017</v>
      </c>
      <c r="F80" s="4">
        <v>-2.7713690366142472</v>
      </c>
      <c r="G80" s="4">
        <v>5.0349856106449353</v>
      </c>
      <c r="H80" s="14">
        <f>BJ76</f>
        <v>3.7010325517336353</v>
      </c>
      <c r="K80" s="3">
        <v>3.7010325517336353</v>
      </c>
      <c r="L80" s="3">
        <v>0.92966351511938816</v>
      </c>
      <c r="M80" s="3">
        <v>1.1904175125149337</v>
      </c>
      <c r="N80" s="3">
        <v>-1.5809515240993131</v>
      </c>
      <c r="O80" s="17">
        <v>0.97589727797617454</v>
      </c>
      <c r="P80" s="17">
        <v>0.71700701501953912</v>
      </c>
      <c r="Q80" s="17">
        <v>0.76681572769358641</v>
      </c>
      <c r="R80" s="18">
        <v>0.17066076521633947</v>
      </c>
      <c r="S80" s="19">
        <v>1.7518917013749951</v>
      </c>
      <c r="T80" s="19">
        <v>0.85219124197504115</v>
      </c>
      <c r="U80" s="20">
        <v>0.1599443149287193</v>
      </c>
      <c r="V80" s="20">
        <v>0</v>
      </c>
      <c r="W80" s="1"/>
      <c r="X80" s="1"/>
      <c r="Y80" s="22">
        <v>-1.1734455257747038</v>
      </c>
      <c r="Z80" s="22">
        <v>0</v>
      </c>
      <c r="AA80" s="22">
        <f t="shared" si="19"/>
        <v>-0.29336138144367596</v>
      </c>
      <c r="AB80" s="22">
        <v>0.12596132907607802</v>
      </c>
      <c r="AC80" s="22">
        <v>-3.6952189506239713E-2</v>
      </c>
      <c r="AD80" s="22">
        <v>2.3050142998180204E-2</v>
      </c>
      <c r="AE80" s="22">
        <v>0.13904828398576324</v>
      </c>
      <c r="AF80" s="22">
        <v>0.76681572769358641</v>
      </c>
      <c r="AG80" s="1"/>
      <c r="AH80" s="22">
        <v>5.0349856106449353</v>
      </c>
      <c r="AI80" s="24">
        <v>-2.1385132768998141E-2</v>
      </c>
      <c r="AJ80" s="1"/>
      <c r="AK80" s="22">
        <v>9.8312260088395886E-2</v>
      </c>
      <c r="AL80" s="22">
        <v>-0.15968666564261522</v>
      </c>
      <c r="AM80" s="22">
        <v>-0.18605374244574174</v>
      </c>
      <c r="AN80" s="22">
        <v>0.31377389244101439</v>
      </c>
      <c r="AO80" s="22">
        <v>2.3521780814867662E-2</v>
      </c>
      <c r="AP80" s="22">
        <v>0.20290795543230952</v>
      </c>
      <c r="AQ80" s="22">
        <v>0.17880936745534196</v>
      </c>
      <c r="AR80" s="22">
        <v>0.14153566843211293</v>
      </c>
      <c r="AS80" s="22">
        <v>2.3124794332135103E-3</v>
      </c>
      <c r="AT80" s="22">
        <v>-3.2401694835345878E-2</v>
      </c>
      <c r="AU80" s="22">
        <v>-3.3268151999422187E-2</v>
      </c>
      <c r="AV80" s="22">
        <v>4.4410197603184882E-2</v>
      </c>
      <c r="AW80" s="22">
        <v>1</v>
      </c>
      <c r="AX80" s="22">
        <v>0</v>
      </c>
      <c r="AY80" s="22">
        <v>1</v>
      </c>
      <c r="AZ80" s="24">
        <v>1.1142045603762696E-2</v>
      </c>
      <c r="BA80" s="24">
        <v>1.2008502767839005E-2</v>
      </c>
      <c r="BB80" s="22">
        <v>2.3124794332135103E-3</v>
      </c>
      <c r="BC80" s="22">
        <v>-3.2401694835345878E-2</v>
      </c>
      <c r="BD80" s="22">
        <v>-3.3268151999422187E-2</v>
      </c>
      <c r="BE80" s="22">
        <v>4.4410197603184882E-2</v>
      </c>
      <c r="BF80" s="24">
        <f>SUM(BB80:BE80)</f>
        <v>-1.8947169798369669E-2</v>
      </c>
      <c r="BG80" s="5">
        <v>-2.5496121988318712</v>
      </c>
      <c r="BH80" s="5">
        <v>-2.8133987963016835</v>
      </c>
      <c r="BI80" s="5">
        <v>5.1098335753364292</v>
      </c>
      <c r="BJ80" s="14">
        <v>3.7673476460279294</v>
      </c>
      <c r="BK80" s="36"/>
      <c r="BL80" s="1"/>
    </row>
    <row r="81" spans="1:64" ht="16" thickBot="1" x14ac:dyDescent="0.25">
      <c r="A81" s="133"/>
      <c r="B81" s="6">
        <v>1</v>
      </c>
      <c r="C81" s="6">
        <v>1</v>
      </c>
      <c r="D81" s="7">
        <v>0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37">
        <v>-1.1024831986035171</v>
      </c>
      <c r="T81" s="37">
        <v>0.24927490698494598</v>
      </c>
      <c r="U81" s="38">
        <v>0</v>
      </c>
      <c r="V81" s="38">
        <v>-0.28671574880616185</v>
      </c>
      <c r="W81" s="9"/>
      <c r="X81" s="9"/>
      <c r="Y81" s="39">
        <v>0</v>
      </c>
      <c r="Z81" s="39">
        <v>1.3320455241262961</v>
      </c>
      <c r="AA81" s="39">
        <f t="shared" si="19"/>
        <v>0.33301138103157402</v>
      </c>
      <c r="AB81" s="39">
        <v>0.1871369277325925</v>
      </c>
      <c r="AC81" s="39">
        <v>6.2318726746236487E-2</v>
      </c>
      <c r="AD81" s="39">
        <v>1.1461785519727503E-4</v>
      </c>
      <c r="AE81" s="39">
        <v>0.13038071453521094</v>
      </c>
      <c r="AF81" s="39">
        <v>0.17066076521633947</v>
      </c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39">
        <v>1</v>
      </c>
      <c r="AX81" s="39">
        <v>1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10"/>
      <c r="BL81" s="1"/>
    </row>
    <row r="82" spans="1:64" x14ac:dyDescent="0.2">
      <c r="A82" s="131">
        <f>A78+1</f>
        <v>20</v>
      </c>
      <c r="B82" s="2">
        <v>0</v>
      </c>
      <c r="C82" s="2">
        <v>0</v>
      </c>
      <c r="D82" s="3">
        <v>0</v>
      </c>
      <c r="E82" s="5" cm="1">
        <f t="array" ref="E82:G84">BG78:BI80</f>
        <v>-5.5273203138270111</v>
      </c>
      <c r="F82" s="4">
        <v>-5.3474248607770907</v>
      </c>
      <c r="G82" s="4">
        <v>-6.9863911048473906</v>
      </c>
      <c r="H82" s="14">
        <f>BJ78</f>
        <v>1.7792719098030925</v>
      </c>
      <c r="I82" s="14">
        <f>BK78</f>
        <v>-2.1842828333693594</v>
      </c>
      <c r="J82" s="16">
        <f>J78</f>
        <v>3.5</v>
      </c>
      <c r="K82" s="3" cm="1">
        <f t="array" ref="K82:N84">MMULT(E82:F84,TRANSPOSE((B82:C85)))+H82:H84</f>
        <v>1.7792719098030925</v>
      </c>
      <c r="L82" s="3">
        <v>-3.5681529509739982</v>
      </c>
      <c r="M82" s="3">
        <v>-3.7480484040239186</v>
      </c>
      <c r="N82" s="3">
        <v>-9.0954732648010079</v>
      </c>
      <c r="O82" s="17" cm="1">
        <f t="array" ref="O82:R84">1/(1+EXP(-_xlfn.ANCHORARRAY(K82)))</f>
        <v>0.85560693823613243</v>
      </c>
      <c r="P82" s="17">
        <v>2.743404985375365E-2</v>
      </c>
      <c r="Q82" s="17">
        <v>2.302122290025399E-2</v>
      </c>
      <c r="R82" s="18">
        <v>1.1215985461067408E-4</v>
      </c>
      <c r="S82" s="19" cm="1">
        <f t="array" ref="S82:S85">TRANSPOSE((MMULT(TRANSPOSE(G82:G84),_xlfn.ANCHORARRAY(O82)))+I82)</f>
        <v>-2.4897736651823492</v>
      </c>
      <c r="T82" s="19" cm="1">
        <f t="array" ref="T82:T85">1/(1+EXP(-_xlfn.ANCHORARRAY(S82)))</f>
        <v>7.6578200853817127E-2</v>
      </c>
      <c r="U82" s="20" cm="1">
        <f t="array" ref="U82:U85">-D82:D85*LN(_xlfn.ANCHORARRAY(T82))</f>
        <v>0</v>
      </c>
      <c r="V82" s="20" cm="1">
        <f t="array" ref="V82:V85">(1-D82:D85)*LN(1-_xlfn.ANCHORARRAY(T82))</f>
        <v>-7.9669161708820269E-2</v>
      </c>
      <c r="W82" s="20" cm="1">
        <f t="array" ref="W82">SUM(_xlfn.ANCHORARRAY(U82)-_xlfn.ANCHORARRAY(V82))/4</f>
        <v>0.16038206708610664</v>
      </c>
      <c r="X82" s="21" cm="1">
        <f t="array" ref="X82">SUM(_xlfn.ANCHORARRAY(S82)-_xlfn.ANCHORARRAY(S82)*D82:D85+(LN(1+EXP(-_xlfn.ANCHORARRAY(S82)))))/4</f>
        <v>0.16038206708610656</v>
      </c>
      <c r="Y82" s="22" cm="1">
        <f t="array" ref="Y82:Y85">-D82:D85/_xlfn.ANCHORARRAY(T82)</f>
        <v>0</v>
      </c>
      <c r="Z82" s="22" cm="1">
        <f t="array" ref="Z82:Z85">(1-D82:D85)/(1-_xlfn.ANCHORARRAY(T82))</f>
        <v>1.0829287341111322</v>
      </c>
      <c r="AA82" s="22">
        <f>SUM(Y82:Z82)/4</f>
        <v>0.27073218352778305</v>
      </c>
      <c r="AB82" s="22" cm="1">
        <f t="array" ref="AB82:AB85">_xlfn.ANCHORARRAY(T82)*(1-_xlfn.ANCHORARRAY(T82))</f>
        <v>7.0713980007809568E-2</v>
      </c>
      <c r="AC82" s="22" cm="1">
        <f t="array" ref="AC82:AC85">AA82:AA85*_xlfn.ANCHORARRAY(AB82)</f>
        <v>1.9144550213454282E-2</v>
      </c>
      <c r="AD82" s="22" cm="1">
        <f t="array" ref="AD82:AF85">TRANSPOSE(_xlfn.ANCHORARRAY(O82))</f>
        <v>0.85560693823613243</v>
      </c>
      <c r="AE82" s="22">
        <v>0.49551411997159617</v>
      </c>
      <c r="AF82" s="22">
        <v>0.97740886861991638</v>
      </c>
      <c r="AG82" s="23">
        <v>1</v>
      </c>
      <c r="AH82" s="22" cm="1">
        <f t="array" ref="AH82:AH84">G82:G84</f>
        <v>-6.9863911048473906</v>
      </c>
      <c r="AI82" s="24" cm="1">
        <f t="array" ref="AI82:AI84">TRANSPOSE(MMULT(TRANSPOSE(_xlfn.ANCHORARRAY(AC82)),_xlfn.ANCHORARRAY(AD82)))</f>
        <v>1.4719053844670685E-2</v>
      </c>
      <c r="AJ82" s="25" cm="1">
        <f t="array" ref="AJ82">SUM(_xlfn.ANCHORARRAY(AC82)*AG82)</f>
        <v>1.2866394804237069E-2</v>
      </c>
      <c r="AK82" s="22" cm="1">
        <f t="array" ref="AK82:AN84">MMULT(_xlfn.ANCHORARRAY(AH82),TRANSPOSE(_xlfn.ANCHORARRAY(AC82)))</f>
        <v>-0.13375131531758119</v>
      </c>
      <c r="AL82" s="22">
        <v>0.2144094720783388</v>
      </c>
      <c r="AM82" s="22">
        <v>0.25066476936344245</v>
      </c>
      <c r="AN82" s="22">
        <v>-0.42121259233597663</v>
      </c>
      <c r="AO82" s="22" cm="1">
        <f t="array" ref="AO82:AR84">_xlfn.ANCHORARRAY(O82)*(1-_xlfn.ANCHORARRAY(O82))</f>
        <v>0.1235437054783235</v>
      </c>
      <c r="AP82" s="22">
        <v>2.6681422762375409E-2</v>
      </c>
      <c r="AQ82" s="22">
        <v>2.2491246196430812E-2</v>
      </c>
      <c r="AR82" s="22">
        <v>1.1214727477768779E-4</v>
      </c>
      <c r="AS82" s="22" cm="1">
        <f t="array" ref="AS82:AV84">_xlfn.ANCHORARRAY(AK82)*_xlfn.ANCHORARRAY(AO82)</f>
        <v>-1.6524133106933628E-2</v>
      </c>
      <c r="AT82" s="22">
        <v>5.7207497687798833E-3</v>
      </c>
      <c r="AU82" s="22">
        <v>5.6377630405247316E-3</v>
      </c>
      <c r="AV82" s="22">
        <v>-4.7237844332524966E-5</v>
      </c>
      <c r="AW82" s="22" cm="1">
        <f t="array" ref="AW82:AX85">B82:C85</f>
        <v>0</v>
      </c>
      <c r="AX82" s="22">
        <v>0</v>
      </c>
      <c r="AY82" s="22">
        <v>1</v>
      </c>
      <c r="AZ82" s="24" cm="1">
        <f t="array" ref="AZ82:BA84">MMULT(_xlfn.ANCHORARRAY(AS82),_xlfn.ANCHORARRAY( AW82))</f>
        <v>5.5905251961922064E-3</v>
      </c>
      <c r="BA82" s="24">
        <v>5.6735119244473581E-3</v>
      </c>
      <c r="BB82" s="22" cm="1">
        <f t="array" ref="BB82:BE84">_xlfn.ANCHORARRAY(AS82)*AY82:AY84</f>
        <v>-1.6524133106933628E-2</v>
      </c>
      <c r="BC82" s="22">
        <v>5.7207497687798833E-3</v>
      </c>
      <c r="BD82" s="22">
        <v>5.6377630405247316E-3</v>
      </c>
      <c r="BE82" s="22">
        <v>-4.7237844332524966E-5</v>
      </c>
      <c r="BF82" s="24">
        <f>SUM(BB82:BE82)</f>
        <v>-5.2128581419615379E-3</v>
      </c>
      <c r="BG82" s="5" cm="1">
        <f t="array" ref="BG82:BH84">E82:F84-J82*_xlfn.ANCHORARRAY(AZ82)</f>
        <v>-5.5468871520136842</v>
      </c>
      <c r="BH82" s="5">
        <v>-5.3672821525126562</v>
      </c>
      <c r="BI82" s="5" cm="1">
        <f t="array" ref="BI82:BI84">G82:G84-J82*_xlfn.ANCHORARRAY(AI82)</f>
        <v>-7.0379077933037379</v>
      </c>
      <c r="BJ82" s="14" cm="1">
        <f t="array" ref="BJ82:BJ84">H82:H84-J82*BF82:BF84</f>
        <v>1.7975169132999578</v>
      </c>
      <c r="BK82" s="35">
        <f>I82-J82*AJ82</f>
        <v>-2.2293152151841893</v>
      </c>
      <c r="BL82" s="1"/>
    </row>
    <row r="83" spans="1:64" x14ac:dyDescent="0.2">
      <c r="A83" s="132"/>
      <c r="B83" s="2">
        <v>0</v>
      </c>
      <c r="C83" s="2">
        <v>1</v>
      </c>
      <c r="D83" s="3">
        <v>1</v>
      </c>
      <c r="E83" s="4">
        <v>-1.8159946122294117</v>
      </c>
      <c r="F83" s="4">
        <v>-7.0357636998200634E-2</v>
      </c>
      <c r="G83" s="4">
        <v>1.367705156532862</v>
      </c>
      <c r="H83" s="14">
        <f>BJ79</f>
        <v>-1.7944001576337087E-2</v>
      </c>
      <c r="K83" s="3">
        <v>-1.7944001576337087E-2</v>
      </c>
      <c r="L83" s="3">
        <v>-8.8301638574537725E-2</v>
      </c>
      <c r="M83" s="3">
        <v>-1.8339386138057487</v>
      </c>
      <c r="N83" s="3">
        <v>-1.9042962508039494</v>
      </c>
      <c r="O83" s="17">
        <v>0.49551411997159617</v>
      </c>
      <c r="P83" s="17">
        <v>0.4779389230084406</v>
      </c>
      <c r="Q83" s="17">
        <v>0.13776974039264317</v>
      </c>
      <c r="R83" s="18">
        <v>0.12962299582653539</v>
      </c>
      <c r="S83" s="19">
        <v>1.9665646489818793</v>
      </c>
      <c r="T83" s="19">
        <v>0.87724164372671642</v>
      </c>
      <c r="U83" s="20">
        <v>0.1309727900965644</v>
      </c>
      <c r="V83" s="20">
        <v>0</v>
      </c>
      <c r="W83" s="1"/>
      <c r="X83" s="1"/>
      <c r="Y83" s="22">
        <v>-1.1399367633207413</v>
      </c>
      <c r="Z83" s="22">
        <v>0</v>
      </c>
      <c r="AA83" s="22">
        <f t="shared" ref="AA83:AA85" si="20">SUM(Y83:Z83)/4</f>
        <v>-0.28498419083018534</v>
      </c>
      <c r="AB83" s="22">
        <v>0.10768874223836515</v>
      </c>
      <c r="AC83" s="22">
        <v>-3.0689589068320894E-2</v>
      </c>
      <c r="AD83" s="22">
        <v>2.743404985375365E-2</v>
      </c>
      <c r="AE83" s="22">
        <v>0.4779389230084406</v>
      </c>
      <c r="AF83" s="22">
        <v>0.7219086297678815</v>
      </c>
      <c r="AG83" s="1"/>
      <c r="AH83" s="22">
        <v>1.367705156532862</v>
      </c>
      <c r="AI83" s="24">
        <v>-2.3093681306265851E-3</v>
      </c>
      <c r="AJ83" s="1"/>
      <c r="AK83" s="22">
        <v>2.6184100046443726E-2</v>
      </c>
      <c r="AL83" s="22">
        <v>-4.197430922061704E-2</v>
      </c>
      <c r="AM83" s="22">
        <v>-4.9071901712120024E-2</v>
      </c>
      <c r="AN83" s="22">
        <v>8.2459545406036006E-2</v>
      </c>
      <c r="AO83" s="22">
        <v>0.24997987688037074</v>
      </c>
      <c r="AP83" s="22">
        <v>0.24951330888197251</v>
      </c>
      <c r="AQ83" s="22">
        <v>0.11878923902478687</v>
      </c>
      <c r="AR83" s="22">
        <v>0.11282087477948938</v>
      </c>
      <c r="AS83" s="22">
        <v>6.545498105833312E-3</v>
      </c>
      <c r="AT83" s="22">
        <v>-1.0473148781671247E-2</v>
      </c>
      <c r="AU83" s="22">
        <v>-5.8292138618818738E-3</v>
      </c>
      <c r="AV83" s="22">
        <v>9.3031580466280059E-3</v>
      </c>
      <c r="AW83" s="22">
        <v>0</v>
      </c>
      <c r="AX83" s="22">
        <v>1</v>
      </c>
      <c r="AY83" s="22">
        <v>1</v>
      </c>
      <c r="AZ83" s="24">
        <v>3.4739441847461321E-3</v>
      </c>
      <c r="BA83" s="24">
        <v>-1.1699907350432408E-3</v>
      </c>
      <c r="BB83" s="22">
        <v>6.545498105833312E-3</v>
      </c>
      <c r="BC83" s="22">
        <v>-1.0473148781671247E-2</v>
      </c>
      <c r="BD83" s="22">
        <v>-5.8292138618818738E-3</v>
      </c>
      <c r="BE83" s="22">
        <v>9.3031580466280059E-3</v>
      </c>
      <c r="BF83" s="24">
        <f>SUM(BB83:BE83)</f>
        <v>-4.5370649109180254E-4</v>
      </c>
      <c r="BG83" s="5">
        <v>-1.8281534168760232</v>
      </c>
      <c r="BH83" s="5">
        <v>-6.6262669425549287E-2</v>
      </c>
      <c r="BI83" s="5">
        <v>1.375787944990055</v>
      </c>
      <c r="BJ83" s="14">
        <v>-1.6356028857515779E-2</v>
      </c>
      <c r="BK83" s="36"/>
      <c r="BL83" s="1"/>
    </row>
    <row r="84" spans="1:64" x14ac:dyDescent="0.2">
      <c r="A84" s="132"/>
      <c r="B84" s="2">
        <v>1</v>
      </c>
      <c r="C84" s="2">
        <v>0</v>
      </c>
      <c r="D84" s="3">
        <v>1</v>
      </c>
      <c r="E84" s="4">
        <v>-2.5496121988318712</v>
      </c>
      <c r="F84" s="4">
        <v>-2.8133987963016835</v>
      </c>
      <c r="G84" s="4">
        <v>5.1098335753364292</v>
      </c>
      <c r="H84" s="14">
        <f>BJ80</f>
        <v>3.7673476460279294</v>
      </c>
      <c r="K84" s="3">
        <v>3.7673476460279294</v>
      </c>
      <c r="L84" s="3">
        <v>0.95394884972624583</v>
      </c>
      <c r="M84" s="3">
        <v>1.2177354471960582</v>
      </c>
      <c r="N84" s="3">
        <v>-1.5956633491056258</v>
      </c>
      <c r="O84" s="17">
        <v>0.97740886861991638</v>
      </c>
      <c r="P84" s="17">
        <v>0.7219086297678815</v>
      </c>
      <c r="Q84" s="17">
        <v>0.77166478468774213</v>
      </c>
      <c r="R84" s="18">
        <v>0.16858859464661555</v>
      </c>
      <c r="S84" s="19">
        <v>1.78638890978899</v>
      </c>
      <c r="T84" s="19">
        <v>0.8564839754307354</v>
      </c>
      <c r="U84" s="20">
        <v>0.15491967075581559</v>
      </c>
      <c r="V84" s="20">
        <v>0</v>
      </c>
      <c r="W84" s="1"/>
      <c r="X84" s="1"/>
      <c r="Y84" s="22">
        <v>-1.167564167790867</v>
      </c>
      <c r="Z84" s="22">
        <v>0</v>
      </c>
      <c r="AA84" s="22">
        <f t="shared" si="20"/>
        <v>-0.29189104194771676</v>
      </c>
      <c r="AB84" s="22">
        <v>0.12291917526109884</v>
      </c>
      <c r="AC84" s="22">
        <v>-3.587900614231615E-2</v>
      </c>
      <c r="AD84" s="22">
        <v>2.302122290025399E-2</v>
      </c>
      <c r="AE84" s="22">
        <v>0.13776974039264317</v>
      </c>
      <c r="AF84" s="22">
        <v>0.77166478468774213</v>
      </c>
      <c r="AG84" s="1"/>
      <c r="AH84" s="22">
        <v>5.1098335753364292</v>
      </c>
      <c r="AI84" s="24">
        <v>-2.0965311060954187E-2</v>
      </c>
      <c r="AJ84" s="1"/>
      <c r="AK84" s="22">
        <v>9.7825465465422895E-2</v>
      </c>
      <c r="AL84" s="22">
        <v>-0.15681869263458395</v>
      </c>
      <c r="AM84" s="22">
        <v>-0.18333575023570903</v>
      </c>
      <c r="AN84" s="22">
        <v>0.30807411356909487</v>
      </c>
      <c r="AO84" s="22">
        <v>2.2080772163051418E-2</v>
      </c>
      <c r="AP84" s="22">
        <v>0.20075656003454129</v>
      </c>
      <c r="AQ84" s="22">
        <v>0.1761982447605627</v>
      </c>
      <c r="AR84" s="22">
        <v>0.14016648040169469</v>
      </c>
      <c r="AS84" s="22">
        <v>2.1600618146864576E-3</v>
      </c>
      <c r="AT84" s="22">
        <v>-3.1482381282433129E-2</v>
      </c>
      <c r="AU84" s="22">
        <v>-3.230343739339285E-2</v>
      </c>
      <c r="AV84" s="22">
        <v>4.3181664201852002E-2</v>
      </c>
      <c r="AW84" s="22">
        <v>1</v>
      </c>
      <c r="AX84" s="22">
        <v>0</v>
      </c>
      <c r="AY84" s="22">
        <v>1</v>
      </c>
      <c r="AZ84" s="24">
        <v>1.0878226808459152E-2</v>
      </c>
      <c r="BA84" s="24">
        <v>1.1699282919418873E-2</v>
      </c>
      <c r="BB84" s="22">
        <v>2.1600618146864576E-3</v>
      </c>
      <c r="BC84" s="22">
        <v>-3.1482381282433129E-2</v>
      </c>
      <c r="BD84" s="22">
        <v>-3.230343739339285E-2</v>
      </c>
      <c r="BE84" s="22">
        <v>4.3181664201852002E-2</v>
      </c>
      <c r="BF84" s="24">
        <f>SUM(BB84:BE84)</f>
        <v>-1.8444092659287523E-2</v>
      </c>
      <c r="BG84" s="5">
        <v>-2.5876859926614784</v>
      </c>
      <c r="BH84" s="5">
        <v>-2.8543462865196494</v>
      </c>
      <c r="BI84" s="5">
        <v>5.1832121640497686</v>
      </c>
      <c r="BJ84" s="14">
        <v>3.8319019703354358</v>
      </c>
      <c r="BK84" s="36"/>
      <c r="BL84" s="1"/>
    </row>
    <row r="85" spans="1:64" ht="16" thickBot="1" x14ac:dyDescent="0.25">
      <c r="A85" s="133"/>
      <c r="B85" s="6">
        <v>1</v>
      </c>
      <c r="C85" s="6">
        <v>1</v>
      </c>
      <c r="D85" s="7">
        <v>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37">
        <v>-1.1463207248386826</v>
      </c>
      <c r="T85" s="37">
        <v>0.24116175920567937</v>
      </c>
      <c r="U85" s="38">
        <v>0</v>
      </c>
      <c r="V85" s="38">
        <v>-0.27596664578322622</v>
      </c>
      <c r="W85" s="9"/>
      <c r="X85" s="9"/>
      <c r="Y85" s="39">
        <v>0</v>
      </c>
      <c r="Z85" s="39">
        <v>1.3178039089770188</v>
      </c>
      <c r="AA85" s="39">
        <f t="shared" si="20"/>
        <v>0.32945097724425471</v>
      </c>
      <c r="AB85" s="39">
        <v>0.18300276510250127</v>
      </c>
      <c r="AC85" s="39">
        <v>6.0290439801419834E-2</v>
      </c>
      <c r="AD85" s="39">
        <v>1.1215985461067408E-4</v>
      </c>
      <c r="AE85" s="39">
        <v>0.12962299582653539</v>
      </c>
      <c r="AF85" s="39">
        <v>0.16858859464661555</v>
      </c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39">
        <v>1</v>
      </c>
      <c r="AX85" s="39">
        <v>1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0"/>
      <c r="BL85" s="1"/>
    </row>
    <row r="86" spans="1:64" x14ac:dyDescent="0.2">
      <c r="A86" s="131">
        <f>A82+1</f>
        <v>21</v>
      </c>
      <c r="B86" s="2">
        <v>0</v>
      </c>
      <c r="C86" s="2">
        <v>0</v>
      </c>
      <c r="D86" s="3">
        <v>0</v>
      </c>
      <c r="E86" s="5" cm="1">
        <f t="array" ref="E86:G88">BG82:BI84</f>
        <v>-5.5468871520136842</v>
      </c>
      <c r="F86" s="4">
        <v>-5.3672821525126562</v>
      </c>
      <c r="G86" s="4">
        <v>-7.0379077933037379</v>
      </c>
      <c r="H86" s="14">
        <f>BJ82</f>
        <v>1.7975169132999578</v>
      </c>
      <c r="I86" s="14">
        <f>BK82</f>
        <v>-2.2293152151841893</v>
      </c>
      <c r="J86" s="16">
        <f>J82</f>
        <v>3.5</v>
      </c>
      <c r="K86" s="3" cm="1">
        <f t="array" ref="K86:N88">MMULT(E86:F88,TRANSPOSE((B86:C89)))+H86:H88</f>
        <v>1.7975169132999578</v>
      </c>
      <c r="L86" s="3">
        <v>-3.5697652392126984</v>
      </c>
      <c r="M86" s="3">
        <v>-3.7493702387137264</v>
      </c>
      <c r="N86" s="3">
        <v>-9.1166523912263813</v>
      </c>
      <c r="O86" s="17" cm="1">
        <f t="array" ref="O86:R88">1/(1+EXP(-_xlfn.ANCHORARRAY(K86)))</f>
        <v>0.8578464017016395</v>
      </c>
      <c r="P86" s="17">
        <v>2.7391064470055862E-2</v>
      </c>
      <c r="Q86" s="17">
        <v>2.2991511927525424E-2</v>
      </c>
      <c r="R86" s="18">
        <v>1.0980964327790489E-4</v>
      </c>
      <c r="S86" s="19" cm="1">
        <f t="array" ref="S86:S89">TRANSPOSE((MMULT(TRANSPOSE(G86:G88),_xlfn.ANCHORARRAY(O86)))+I86)</f>
        <v>-2.5112081656435619</v>
      </c>
      <c r="T86" s="19" cm="1">
        <f t="array" ref="T86:T89">1/(1+EXP(-_xlfn.ANCHORARRAY(S86)))</f>
        <v>7.5076171692160423E-2</v>
      </c>
      <c r="U86" s="20" cm="1">
        <f t="array" ref="U86:U89">-D86:D89*LN(_xlfn.ANCHORARRAY(T86))</f>
        <v>0</v>
      </c>
      <c r="V86" s="20" cm="1">
        <f t="array" ref="V86:V89">(1-D86:D89)*LN(1-_xlfn.ANCHORARRAY(T86))</f>
        <v>-7.8043892635784609E-2</v>
      </c>
      <c r="W86" s="20" cm="1">
        <f t="array" ref="W86">SUM(_xlfn.ANCHORARRAY(U86)-_xlfn.ANCHORARRAY(V86))/4</f>
        <v>0.15509893941628922</v>
      </c>
      <c r="X86" s="21" cm="1">
        <f t="array" ref="X86">SUM(_xlfn.ANCHORARRAY(S86)-_xlfn.ANCHORARRAY(S86)*D86:D89+(LN(1+EXP(-_xlfn.ANCHORARRAY(S86)))))/4</f>
        <v>0.15509893941628916</v>
      </c>
      <c r="Y86" s="22" cm="1">
        <f t="array" ref="Y86:Y89">-D86:D89/_xlfn.ANCHORARRAY(T86)</f>
        <v>0</v>
      </c>
      <c r="Z86" s="22" cm="1">
        <f t="array" ref="Z86:Z89">(1-D86:D89)/(1-_xlfn.ANCHORARRAY(T86))</f>
        <v>1.0811701130346196</v>
      </c>
      <c r="AA86" s="22">
        <f>SUM(Y86:Z86)/4</f>
        <v>0.27029252825865491</v>
      </c>
      <c r="AB86" s="22" cm="1">
        <f t="array" ref="AB86:AB89">_xlfn.ANCHORARRAY(T86)*(1-_xlfn.ANCHORARRAY(T86))</f>
        <v>6.9439740136209668E-2</v>
      </c>
      <c r="AC86" s="22" cm="1">
        <f t="array" ref="AC86:AC89">AA86:AA89*_xlfn.ANCHORARRAY(AB86)</f>
        <v>1.8769042923040106E-2</v>
      </c>
      <c r="AD86" s="22" cm="1">
        <f t="array" ref="AD86:AF89">TRANSPOSE(_xlfn.ANCHORARRAY(O86))</f>
        <v>0.8578464017016395</v>
      </c>
      <c r="AE86" s="22">
        <v>0.49591108394067424</v>
      </c>
      <c r="AF86" s="22">
        <v>0.97879119624880584</v>
      </c>
      <c r="AG86" s="23">
        <v>1</v>
      </c>
      <c r="AH86" s="22" cm="1">
        <f t="array" ref="AH86:AH88">G86:G88</f>
        <v>-7.0379077933037379</v>
      </c>
      <c r="AI86" s="24" cm="1">
        <f t="array" ref="AI86:AI88">TRANSPOSE(MMULT(TRANSPOSE(_xlfn.ANCHORARRAY(AC86)),_xlfn.ANCHORARRAY(AD86)))</f>
        <v>1.4492535617070968E-2</v>
      </c>
      <c r="AJ86" s="25" cm="1">
        <f t="array" ref="AJ86">SUM(_xlfn.ANCHORARRAY(AC86)*AG86)</f>
        <v>1.2559679268899858E-2</v>
      </c>
      <c r="AK86" s="22" cm="1">
        <f t="array" ref="AK86:AN88">MMULT(_xlfn.ANCHORARRAY(AH86),TRANSPOSE(_xlfn.ANCHORARRAY(AC86)))</f>
        <v>-0.13209479346091632</v>
      </c>
      <c r="AL86" s="22">
        <v>0.20906264173406452</v>
      </c>
      <c r="AM86" s="22">
        <v>0.24524503609161724</v>
      </c>
      <c r="AN86" s="22">
        <v>-0.41060674897275118</v>
      </c>
      <c r="AO86" s="22" cm="1">
        <f t="array" ref="AO86:AR88">_xlfn.ANCHORARRAY(O86)*(1-_xlfn.ANCHORARRAY(O86))</f>
        <v>0.12194595278918885</v>
      </c>
      <c r="AP86" s="22">
        <v>2.6640794057253104E-2</v>
      </c>
      <c r="AQ86" s="22">
        <v>2.2462902306811878E-2</v>
      </c>
      <c r="AR86" s="22">
        <v>1.0979758512014807E-4</v>
      </c>
      <c r="AS86" s="22" cm="1">
        <f t="array" ref="AS86:AV88">_xlfn.ANCHORARRAY(AK86)*_xlfn.ANCHORARRAY(AO86)</f>
        <v>-1.6108425447082554E-2</v>
      </c>
      <c r="AT86" s="22">
        <v>5.5695947835025014E-3</v>
      </c>
      <c r="AU86" s="22">
        <v>5.508915286956551E-3</v>
      </c>
      <c r="AV86" s="22">
        <v>-4.508362947124292E-5</v>
      </c>
      <c r="AW86" s="22" cm="1">
        <f t="array" ref="AW86:AX89">B86:C89</f>
        <v>0</v>
      </c>
      <c r="AX86" s="22">
        <v>0</v>
      </c>
      <c r="AY86" s="22">
        <v>1</v>
      </c>
      <c r="AZ86" s="24" cm="1">
        <f t="array" ref="AZ86:BA88">MMULT(_xlfn.ANCHORARRAY(AS86),_xlfn.ANCHORARRAY( AW86))</f>
        <v>5.4638316574853081E-3</v>
      </c>
      <c r="BA86" s="24">
        <v>5.5245111540312584E-3</v>
      </c>
      <c r="BB86" s="22" cm="1">
        <f t="array" ref="BB86:BE88">_xlfn.ANCHORARRAY(AS86)*AY86:AY88</f>
        <v>-1.6108425447082554E-2</v>
      </c>
      <c r="BC86" s="22">
        <v>5.5695947835025014E-3</v>
      </c>
      <c r="BD86" s="22">
        <v>5.508915286956551E-3</v>
      </c>
      <c r="BE86" s="22">
        <v>-4.508362947124292E-5</v>
      </c>
      <c r="BF86" s="24">
        <f>SUM(BB86:BE86)</f>
        <v>-5.0749990060947447E-3</v>
      </c>
      <c r="BG86" s="5" cm="1">
        <f t="array" ref="BG86:BH88">E86:F88-J86*_xlfn.ANCHORARRAY(AZ86)</f>
        <v>-5.566010562814883</v>
      </c>
      <c r="BH86" s="5">
        <v>-5.3866179415517657</v>
      </c>
      <c r="BI86" s="5" cm="1">
        <f t="array" ref="BI86:BI88">G86:G88-J86*_xlfn.ANCHORARRAY(AI86)</f>
        <v>-7.0886316679634866</v>
      </c>
      <c r="BJ86" s="14" cm="1">
        <f t="array" ref="BJ86:BJ88">H86:H88-J86*BF86:BF88</f>
        <v>1.8152794098212894</v>
      </c>
      <c r="BK86" s="35">
        <f>I86-J86*AJ86</f>
        <v>-2.2732740926253387</v>
      </c>
      <c r="BL86" s="1"/>
    </row>
    <row r="87" spans="1:64" x14ac:dyDescent="0.2">
      <c r="A87" s="132"/>
      <c r="B87" s="2">
        <v>0</v>
      </c>
      <c r="C87" s="2">
        <v>1</v>
      </c>
      <c r="D87" s="3">
        <v>1</v>
      </c>
      <c r="E87" s="4">
        <v>-1.8281534168760232</v>
      </c>
      <c r="F87" s="4">
        <v>-6.6262669425549287E-2</v>
      </c>
      <c r="G87" s="4">
        <v>1.375787944990055</v>
      </c>
      <c r="H87" s="14">
        <f>BJ83</f>
        <v>-1.6356028857515779E-2</v>
      </c>
      <c r="K87" s="3">
        <v>-1.6356028857515779E-2</v>
      </c>
      <c r="L87" s="3">
        <v>-8.2618698283065062E-2</v>
      </c>
      <c r="M87" s="3">
        <v>-1.8445094457335389</v>
      </c>
      <c r="N87" s="3">
        <v>-1.9107721151590882</v>
      </c>
      <c r="O87" s="17">
        <v>0.49591108394067424</v>
      </c>
      <c r="P87" s="17">
        <v>0.47935706622321678</v>
      </c>
      <c r="Q87" s="17">
        <v>0.13651884074907489</v>
      </c>
      <c r="R87" s="18">
        <v>0.1288941338757936</v>
      </c>
      <c r="S87" s="19">
        <v>2.003643540498862</v>
      </c>
      <c r="T87" s="19">
        <v>0.88117909590519017</v>
      </c>
      <c r="U87" s="20">
        <v>0.12649438663992313</v>
      </c>
      <c r="V87" s="20">
        <v>0</v>
      </c>
      <c r="W87" s="1"/>
      <c r="X87" s="1"/>
      <c r="Y87" s="22">
        <v>-1.1348430808753482</v>
      </c>
      <c r="Z87" s="22">
        <v>0</v>
      </c>
      <c r="AA87" s="22">
        <f t="shared" ref="AA87:AA89" si="21">SUM(Y87:Z87)/4</f>
        <v>-0.28371077021883706</v>
      </c>
      <c r="AB87" s="22">
        <v>0.10470249684490184</v>
      </c>
      <c r="AC87" s="22">
        <v>-2.9705226023702458E-2</v>
      </c>
      <c r="AD87" s="22">
        <v>2.7391064470055862E-2</v>
      </c>
      <c r="AE87" s="22">
        <v>0.47935706622321678</v>
      </c>
      <c r="AF87" s="22">
        <v>0.72662294143587336</v>
      </c>
      <c r="AG87" s="1"/>
      <c r="AH87" s="22">
        <v>1.375787944990055</v>
      </c>
      <c r="AI87" s="24">
        <v>-2.1688475599540725E-3</v>
      </c>
      <c r="AJ87" s="1"/>
      <c r="AK87" s="22">
        <v>2.5822222992519482E-2</v>
      </c>
      <c r="AL87" s="22">
        <v>-4.0868091866614706E-2</v>
      </c>
      <c r="AM87" s="22">
        <v>-4.7941117464557328E-2</v>
      </c>
      <c r="AN87" s="22">
        <v>8.0266441669746488E-2</v>
      </c>
      <c r="AO87" s="22">
        <v>0.24998328076545981</v>
      </c>
      <c r="AP87" s="22">
        <v>0.24957386928508737</v>
      </c>
      <c r="AQ87" s="22">
        <v>0.11788144686960361</v>
      </c>
      <c r="AR87" s="22">
        <v>0.1122804361282026</v>
      </c>
      <c r="AS87" s="22">
        <v>6.4551240203273097E-3</v>
      </c>
      <c r="AT87" s="22">
        <v>-1.0199607817449441E-2</v>
      </c>
      <c r="AU87" s="22">
        <v>-5.6513682912676406E-3</v>
      </c>
      <c r="AV87" s="22">
        <v>9.0123510771380703E-3</v>
      </c>
      <c r="AW87" s="22">
        <v>0</v>
      </c>
      <c r="AX87" s="22">
        <v>1</v>
      </c>
      <c r="AY87" s="22">
        <v>1</v>
      </c>
      <c r="AZ87" s="24">
        <v>3.3609827858704297E-3</v>
      </c>
      <c r="BA87" s="24">
        <v>-1.1872567403113706E-3</v>
      </c>
      <c r="BB87" s="22">
        <v>6.4551240203273097E-3</v>
      </c>
      <c r="BC87" s="22">
        <v>-1.0199607817449441E-2</v>
      </c>
      <c r="BD87" s="22">
        <v>-5.6513682912676406E-3</v>
      </c>
      <c r="BE87" s="22">
        <v>9.0123510771380703E-3</v>
      </c>
      <c r="BF87" s="24">
        <f>SUM(BB87:BE87)</f>
        <v>-3.8350101125170059E-4</v>
      </c>
      <c r="BG87" s="5">
        <v>-1.8399168566265698</v>
      </c>
      <c r="BH87" s="5">
        <v>-6.2107270834459487E-2</v>
      </c>
      <c r="BI87" s="5">
        <v>1.3833789114498942</v>
      </c>
      <c r="BJ87" s="14">
        <v>-1.5013775318134828E-2</v>
      </c>
      <c r="BK87" s="36"/>
      <c r="BL87" s="1"/>
    </row>
    <row r="88" spans="1:64" x14ac:dyDescent="0.2">
      <c r="A88" s="132"/>
      <c r="B88" s="2">
        <v>1</v>
      </c>
      <c r="C88" s="2">
        <v>0</v>
      </c>
      <c r="D88" s="3">
        <v>1</v>
      </c>
      <c r="E88" s="4">
        <v>-2.5876859926614784</v>
      </c>
      <c r="F88" s="4">
        <v>-2.8543462865196494</v>
      </c>
      <c r="G88" s="4">
        <v>5.1832121640497686</v>
      </c>
      <c r="H88" s="14">
        <f>BJ84</f>
        <v>3.8319019703354358</v>
      </c>
      <c r="K88" s="3">
        <v>3.8319019703354358</v>
      </c>
      <c r="L88" s="3">
        <v>0.97755568381578639</v>
      </c>
      <c r="M88" s="3">
        <v>1.2442159776739574</v>
      </c>
      <c r="N88" s="3">
        <v>-1.6101303088456915</v>
      </c>
      <c r="O88" s="17">
        <v>0.97879119624880584</v>
      </c>
      <c r="P88" s="17">
        <v>0.72662294143587336</v>
      </c>
      <c r="Q88" s="17">
        <v>0.77629701354189784</v>
      </c>
      <c r="R88" s="18">
        <v>0.16657052269214548</v>
      </c>
      <c r="S88" s="19">
        <v>1.820405742713711</v>
      </c>
      <c r="T88" s="19">
        <v>0.86061480582342542</v>
      </c>
      <c r="U88" s="20">
        <v>0.15010825465471581</v>
      </c>
      <c r="V88" s="20">
        <v>0</v>
      </c>
      <c r="W88" s="1"/>
      <c r="X88" s="1"/>
      <c r="Y88" s="22">
        <v>-1.1619600235011209</v>
      </c>
      <c r="Z88" s="22">
        <v>0</v>
      </c>
      <c r="AA88" s="22">
        <f t="shared" si="21"/>
        <v>-0.29049000587528023</v>
      </c>
      <c r="AB88" s="22">
        <v>0.11995696182093318</v>
      </c>
      <c r="AC88" s="22">
        <v>-3.4846298544143645E-2</v>
      </c>
      <c r="AD88" s="22">
        <v>2.2991511927525424E-2</v>
      </c>
      <c r="AE88" s="22">
        <v>0.13651884074907489</v>
      </c>
      <c r="AF88" s="22">
        <v>0.77629701354189784</v>
      </c>
      <c r="AG88" s="1"/>
      <c r="AH88" s="22">
        <v>5.1832121640497686</v>
      </c>
      <c r="AI88" s="24">
        <v>-2.0546517988695372E-2</v>
      </c>
      <c r="AJ88" s="1"/>
      <c r="AK88" s="22">
        <v>9.72839315862737E-2</v>
      </c>
      <c r="AL88" s="22">
        <v>-0.15396848886190231</v>
      </c>
      <c r="AM88" s="22">
        <v>-0.18061575848611508</v>
      </c>
      <c r="AN88" s="22">
        <v>0.30239979812486917</v>
      </c>
      <c r="AO88" s="22">
        <v>2.0758990394637494E-2</v>
      </c>
      <c r="AP88" s="22">
        <v>0.1986420424149527</v>
      </c>
      <c r="AQ88" s="22">
        <v>0.17365996030782832</v>
      </c>
      <c r="AR88" s="22">
        <v>0.13882478366221093</v>
      </c>
      <c r="AS88" s="22">
        <v>2.0195162013520269E-3</v>
      </c>
      <c r="AT88" s="22">
        <v>-3.0584615095072171E-2</v>
      </c>
      <c r="AU88" s="22">
        <v>-3.1365725449667051E-2</v>
      </c>
      <c r="AV88" s="22">
        <v>4.1980586554181222E-2</v>
      </c>
      <c r="AW88" s="22">
        <v>1</v>
      </c>
      <c r="AX88" s="22">
        <v>0</v>
      </c>
      <c r="AY88" s="22">
        <v>1</v>
      </c>
      <c r="AZ88" s="24">
        <v>1.0614861104514171E-2</v>
      </c>
      <c r="BA88" s="24">
        <v>1.1395971459109051E-2</v>
      </c>
      <c r="BB88" s="22">
        <v>2.0195162013520269E-3</v>
      </c>
      <c r="BC88" s="22">
        <v>-3.0584615095072171E-2</v>
      </c>
      <c r="BD88" s="22">
        <v>-3.1365725449667051E-2</v>
      </c>
      <c r="BE88" s="22">
        <v>4.1980586554181222E-2</v>
      </c>
      <c r="BF88" s="24">
        <f>SUM(BB88:BE88)</f>
        <v>-1.7950237789205972E-2</v>
      </c>
      <c r="BG88" s="5">
        <v>-2.6248380065272778</v>
      </c>
      <c r="BH88" s="5">
        <v>-2.8942321866265313</v>
      </c>
      <c r="BI88" s="5">
        <v>5.255124977010202</v>
      </c>
      <c r="BJ88" s="14">
        <v>3.8947278025976568</v>
      </c>
      <c r="BK88" s="36"/>
      <c r="BL88" s="1"/>
    </row>
    <row r="89" spans="1:64" ht="16" thickBot="1" x14ac:dyDescent="0.25">
      <c r="A89" s="133"/>
      <c r="B89" s="6">
        <v>1</v>
      </c>
      <c r="C89" s="6">
        <v>1</v>
      </c>
      <c r="D89" s="7">
        <v>0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37">
        <v>-1.1893866903720873</v>
      </c>
      <c r="T89" s="37">
        <v>0.23336864365482343</v>
      </c>
      <c r="U89" s="38">
        <v>0</v>
      </c>
      <c r="V89" s="38">
        <v>-0.26574922373473325</v>
      </c>
      <c r="W89" s="9"/>
      <c r="X89" s="9"/>
      <c r="Y89" s="39">
        <v>0</v>
      </c>
      <c r="Z89" s="39">
        <v>1.3044079031248874</v>
      </c>
      <c r="AA89" s="39">
        <f t="shared" si="21"/>
        <v>0.32610197578122185</v>
      </c>
      <c r="AB89" s="39">
        <v>0.17890771981353146</v>
      </c>
      <c r="AC89" s="39">
        <v>5.8342160913705858E-2</v>
      </c>
      <c r="AD89" s="39">
        <v>1.0980964327790489E-4</v>
      </c>
      <c r="AE89" s="39">
        <v>0.1288941338757936</v>
      </c>
      <c r="AF89" s="39">
        <v>0.16657052269214548</v>
      </c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39">
        <v>1</v>
      </c>
      <c r="AX89" s="39">
        <v>1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10"/>
      <c r="BL89" s="1"/>
    </row>
    <row r="90" spans="1:64" x14ac:dyDescent="0.2">
      <c r="A90" s="131">
        <f>A86+1</f>
        <v>22</v>
      </c>
      <c r="B90" s="2">
        <v>0</v>
      </c>
      <c r="C90" s="2">
        <v>0</v>
      </c>
      <c r="D90" s="3">
        <v>0</v>
      </c>
      <c r="E90" s="5" cm="1">
        <f t="array" ref="E90:G92">BG86:BI88</f>
        <v>-5.566010562814883</v>
      </c>
      <c r="F90" s="4">
        <v>-5.3866179415517657</v>
      </c>
      <c r="G90" s="4">
        <v>-7.0886316679634866</v>
      </c>
      <c r="H90" s="14">
        <f>BJ86</f>
        <v>1.8152794098212894</v>
      </c>
      <c r="I90" s="14">
        <f>BK86</f>
        <v>-2.2732740926253387</v>
      </c>
      <c r="J90" s="16">
        <f>J86</f>
        <v>3.5</v>
      </c>
      <c r="K90" s="3" cm="1">
        <f t="array" ref="K90:N92">MMULT(E90:F92,TRANSPOSE((B90:C93)))+H90:H92</f>
        <v>1.8152794098212894</v>
      </c>
      <c r="L90" s="3">
        <v>-3.5713385317304764</v>
      </c>
      <c r="M90" s="3">
        <v>-3.7507311529935938</v>
      </c>
      <c r="N90" s="3">
        <v>-9.1373490945453586</v>
      </c>
      <c r="O90" s="17" cm="1">
        <f t="array" ref="O90:R92">1/(1+EXP(-_xlfn.ANCHORARRAY(K90)))</f>
        <v>0.85999872895440743</v>
      </c>
      <c r="P90" s="17">
        <v>2.7349181858640836E-2</v>
      </c>
      <c r="Q90" s="17">
        <v>2.296096167995678E-2</v>
      </c>
      <c r="R90" s="18">
        <v>1.0756054486681731E-4</v>
      </c>
      <c r="S90" s="19" cm="1">
        <f t="array" ref="S90:S93">TRANSPOSE((MMULT(TRANSPOSE(G90:G92),_xlfn.ANCHORARRAY(O90)))+I90)</f>
        <v>-2.5326696647147933</v>
      </c>
      <c r="T90" s="19" cm="1">
        <f t="array" ref="T90:T93">1/(1+EXP(-_xlfn.ANCHORARRAY(S90)))</f>
        <v>7.3599414744093553E-2</v>
      </c>
      <c r="U90" s="20" cm="1">
        <f t="array" ref="U90:U93">-D90:D93*LN(_xlfn.ANCHORARRAY(T90))</f>
        <v>0</v>
      </c>
      <c r="V90" s="20" cm="1">
        <f t="array" ref="V90:V93">(1-D90:D93)*LN(1-_xlfn.ANCHORARRAY(T90))</f>
        <v>-7.6448540410684385E-2</v>
      </c>
      <c r="W90" s="20" cm="1">
        <f t="array" ref="W90">SUM(_xlfn.ANCHORARRAY(U90)-_xlfn.ANCHORARRAY(V90))/4</f>
        <v>0.15005277282420565</v>
      </c>
      <c r="X90" s="21" cm="1">
        <f t="array" ref="X90">SUM(_xlfn.ANCHORARRAY(S90)-_xlfn.ANCHORARRAY(S90)*D90:D93+(LN(1+EXP(-_xlfn.ANCHORARRAY(S90)))))/4</f>
        <v>0.15005277282420562</v>
      </c>
      <c r="Y90" s="22" cm="1">
        <f t="array" ref="Y90:Y93">-D90:D93/_xlfn.ANCHORARRAY(T90)</f>
        <v>0</v>
      </c>
      <c r="Z90" s="22" cm="1">
        <f t="array" ref="Z90:Z93">(1-D90:D93)/(1-_xlfn.ANCHORARRAY(T90))</f>
        <v>1.07944664102707</v>
      </c>
      <c r="AA90" s="22">
        <f>SUM(Y90:Z90)/4</f>
        <v>0.2698616602567675</v>
      </c>
      <c r="AB90" s="22" cm="1">
        <f t="array" ref="AB90:AB93">_xlfn.ANCHORARRAY(T90)*(1-_xlfn.ANCHORARRAY(T90))</f>
        <v>6.8182540893420449E-2</v>
      </c>
      <c r="AC90" s="22" cm="1">
        <f t="array" ref="AC90:AC93">AA90:AA93*_xlfn.ANCHORARRAY(AB90)</f>
        <v>1.8399853686023385E-2</v>
      </c>
      <c r="AD90" s="22" cm="1">
        <f t="array" ref="AD90:AF93">TRANSPOSE(_xlfn.ANCHORARRAY(O90))</f>
        <v>0.85999872895440743</v>
      </c>
      <c r="AE90" s="22">
        <v>0.49624662667527031</v>
      </c>
      <c r="AF90" s="22">
        <v>0.98005690762744901</v>
      </c>
      <c r="AG90" s="23">
        <v>1</v>
      </c>
      <c r="AH90" s="22" cm="1">
        <f t="array" ref="AH90:AH92">G90:G92</f>
        <v>-7.0886316679634866</v>
      </c>
      <c r="AI90" s="24" cm="1">
        <f t="array" ref="AI90:AI92">TRANSPOSE(MMULT(TRANSPOSE(_xlfn.ANCHORARRAY(AC90)),_xlfn.ANCHORARRAY(AD90)))</f>
        <v>1.4266023972683698E-2</v>
      </c>
      <c r="AJ90" s="25" cm="1">
        <f t="array" ref="AJ90">SUM(_xlfn.ANCHORARRAY(AC90)*AG90)</f>
        <v>1.225773194202353E-2</v>
      </c>
      <c r="AK90" s="22" cm="1">
        <f t="array" ref="AK90:AN92">MMULT(_xlfn.ANCHORARRAY(AH90),TRANSPOSE(_xlfn.ANCHORARRAY(AC90)))</f>
        <v>-0.13042978552464005</v>
      </c>
      <c r="AL90" s="22">
        <v>0.203879500883729</v>
      </c>
      <c r="AM90" s="22">
        <v>0.23997168591768608</v>
      </c>
      <c r="AN90" s="22">
        <v>-0.40031194809841064</v>
      </c>
      <c r="AO90" s="22" cm="1">
        <f t="array" ref="AO90:AR92">_xlfn.ANCHORARRAY(O90)*(1-_xlfn.ANCHORARRAY(O90))</f>
        <v>0.1204009151512111</v>
      </c>
      <c r="AP90" s="22">
        <v>2.6601204110303825E-2</v>
      </c>
      <c r="AQ90" s="22">
        <v>2.2433755918688337E-2</v>
      </c>
      <c r="AR90" s="22">
        <v>1.0754897559600526E-4</v>
      </c>
      <c r="AS90" s="22" cm="1">
        <f t="array" ref="AS90:AV92">_xlfn.ANCHORARRAY(AK90)*_xlfn.ANCHORARRAY(AO90)</f>
        <v>-1.5703865540142848E-2</v>
      </c>
      <c r="AT90" s="22">
        <v>5.4234402169149442E-3</v>
      </c>
      <c r="AU90" s="22">
        <v>5.383466229273509E-3</v>
      </c>
      <c r="AV90" s="22">
        <v>-4.3053139936825293E-5</v>
      </c>
      <c r="AW90" s="22" cm="1">
        <f t="array" ref="AW90:AX93">B90:C93</f>
        <v>0</v>
      </c>
      <c r="AX90" s="22">
        <v>0</v>
      </c>
      <c r="AY90" s="22">
        <v>1</v>
      </c>
      <c r="AZ90" s="24" cm="1">
        <f t="array" ref="AZ90:BA92">MMULT(_xlfn.ANCHORARRAY(AS90),_xlfn.ANCHORARRAY( AW90))</f>
        <v>5.3404130893366835E-3</v>
      </c>
      <c r="BA90" s="24">
        <v>5.3803870769781187E-3</v>
      </c>
      <c r="BB90" s="22" cm="1">
        <f t="array" ref="BB90:BE92">_xlfn.ANCHORARRAY(AS90)*AY90:AY92</f>
        <v>-1.5703865540142848E-2</v>
      </c>
      <c r="BC90" s="22">
        <v>5.4234402169149442E-3</v>
      </c>
      <c r="BD90" s="22">
        <v>5.383466229273509E-3</v>
      </c>
      <c r="BE90" s="22">
        <v>-4.3053139936825293E-5</v>
      </c>
      <c r="BF90" s="24">
        <f>SUM(BB90:BE90)</f>
        <v>-4.9400122338912203E-3</v>
      </c>
      <c r="BG90" s="5" cm="1">
        <f t="array" ref="BG90:BH92">E90:F92-J90*_xlfn.ANCHORARRAY(AZ90)</f>
        <v>-5.5847020086275618</v>
      </c>
      <c r="BH90" s="5">
        <v>-5.4054492963211889</v>
      </c>
      <c r="BI90" s="5" cm="1">
        <f t="array" ref="BI90:BI92">G90:G92-J90*_xlfn.ANCHORARRAY(AI90)</f>
        <v>-7.1385627518678794</v>
      </c>
      <c r="BJ90" s="14" cm="1">
        <f t="array" ref="BJ90:BJ92">H90:H92-J90*BF90:BF92</f>
        <v>1.8325694526399088</v>
      </c>
      <c r="BK90" s="35">
        <f>I90-J90*AJ90</f>
        <v>-2.3161761544224211</v>
      </c>
      <c r="BL90" s="1"/>
    </row>
    <row r="91" spans="1:64" x14ac:dyDescent="0.2">
      <c r="A91" s="132"/>
      <c r="B91" s="2">
        <v>0</v>
      </c>
      <c r="C91" s="2">
        <v>1</v>
      </c>
      <c r="D91" s="3">
        <v>1</v>
      </c>
      <c r="E91" s="4">
        <v>-1.8399168566265698</v>
      </c>
      <c r="F91" s="4">
        <v>-6.2107270834459487E-2</v>
      </c>
      <c r="G91" s="4">
        <v>1.3833789114498942</v>
      </c>
      <c r="H91" s="14">
        <f>BJ87</f>
        <v>-1.5013775318134828E-2</v>
      </c>
      <c r="K91" s="3">
        <v>-1.5013775318134828E-2</v>
      </c>
      <c r="L91" s="3">
        <v>-7.7121046152594311E-2</v>
      </c>
      <c r="M91" s="3">
        <v>-1.8549306319447045</v>
      </c>
      <c r="N91" s="3">
        <v>-1.917037902779164</v>
      </c>
      <c r="O91" s="17">
        <v>0.49624662667527031</v>
      </c>
      <c r="P91" s="17">
        <v>0.48072928881155452</v>
      </c>
      <c r="Q91" s="17">
        <v>0.13529502302115073</v>
      </c>
      <c r="R91" s="18">
        <v>0.12819224289191047</v>
      </c>
      <c r="S91" s="19">
        <v>2.0402046090606274</v>
      </c>
      <c r="T91" s="19">
        <v>0.88495410091335602</v>
      </c>
      <c r="U91" s="20">
        <v>0.12221949869389781</v>
      </c>
      <c r="V91" s="20">
        <v>0</v>
      </c>
      <c r="W91" s="1"/>
      <c r="X91" s="1"/>
      <c r="Y91" s="22">
        <v>-1.1300021085476701</v>
      </c>
      <c r="Z91" s="22">
        <v>0</v>
      </c>
      <c r="AA91" s="22">
        <f t="shared" ref="AA91:AA93" si="22">SUM(Y91:Z91)/4</f>
        <v>-0.28250052713691753</v>
      </c>
      <c r="AB91" s="22">
        <v>0.1018103401899897</v>
      </c>
      <c r="AC91" s="22">
        <v>-2.8761474771660991E-2</v>
      </c>
      <c r="AD91" s="22">
        <v>2.7349181858640836E-2</v>
      </c>
      <c r="AE91" s="22">
        <v>0.48072928881155452</v>
      </c>
      <c r="AF91" s="22">
        <v>0.73115601148458675</v>
      </c>
      <c r="AG91" s="1"/>
      <c r="AH91" s="22">
        <v>1.3833789114498942</v>
      </c>
      <c r="AI91" s="24">
        <v>-2.0364430460170493E-3</v>
      </c>
      <c r="AJ91" s="1"/>
      <c r="AK91" s="22">
        <v>2.5453969563008355E-2</v>
      </c>
      <c r="AL91" s="22">
        <v>-3.9788017661313978E-2</v>
      </c>
      <c r="AM91" s="22">
        <v>-4.6831572748225136E-2</v>
      </c>
      <c r="AN91" s="22">
        <v>7.8122708717331873E-2</v>
      </c>
      <c r="AO91" s="22">
        <v>0.24998591218868521</v>
      </c>
      <c r="AP91" s="22">
        <v>0.24962863969029153</v>
      </c>
      <c r="AQ91" s="22">
        <v>0.11699027976685702</v>
      </c>
      <c r="AR91" s="22">
        <v>0.11175899175425191</v>
      </c>
      <c r="AS91" s="22">
        <v>6.3631338000316728E-3</v>
      </c>
      <c r="AT91" s="22">
        <v>-9.9322287247671035E-3</v>
      </c>
      <c r="AU91" s="22">
        <v>-5.4788387977367757E-3</v>
      </c>
      <c r="AV91" s="22">
        <v>8.7309151593601177E-3</v>
      </c>
      <c r="AW91" s="22">
        <v>0</v>
      </c>
      <c r="AX91" s="22">
        <v>1</v>
      </c>
      <c r="AY91" s="22">
        <v>1</v>
      </c>
      <c r="AZ91" s="24">
        <v>3.252076361623342E-3</v>
      </c>
      <c r="BA91" s="24">
        <v>-1.2013135654069858E-3</v>
      </c>
      <c r="BB91" s="22">
        <v>6.3631338000316728E-3</v>
      </c>
      <c r="BC91" s="22">
        <v>-9.9322287247671035E-3</v>
      </c>
      <c r="BD91" s="22">
        <v>-5.4788387977367757E-3</v>
      </c>
      <c r="BE91" s="22">
        <v>8.7309151593601177E-3</v>
      </c>
      <c r="BF91" s="24">
        <f>SUM(BB91:BE91)</f>
        <v>-3.1701856311208872E-4</v>
      </c>
      <c r="BG91" s="5">
        <v>-1.8512991238922514</v>
      </c>
      <c r="BH91" s="5">
        <v>-5.7902673355535034E-2</v>
      </c>
      <c r="BI91" s="5">
        <v>1.390506462110954</v>
      </c>
      <c r="BJ91" s="14">
        <v>-1.3904210347242516E-2</v>
      </c>
      <c r="BK91" s="36"/>
      <c r="BL91" s="1"/>
    </row>
    <row r="92" spans="1:64" x14ac:dyDescent="0.2">
      <c r="A92" s="132"/>
      <c r="B92" s="2">
        <v>1</v>
      </c>
      <c r="C92" s="2">
        <v>0</v>
      </c>
      <c r="D92" s="3">
        <v>1</v>
      </c>
      <c r="E92" s="4">
        <v>-2.6248380065272778</v>
      </c>
      <c r="F92" s="4">
        <v>-2.8942321866265313</v>
      </c>
      <c r="G92" s="4">
        <v>5.255124977010202</v>
      </c>
      <c r="H92" s="14">
        <f>BJ88</f>
        <v>3.8947278025976568</v>
      </c>
      <c r="K92" s="3">
        <v>3.8947278025976568</v>
      </c>
      <c r="L92" s="3">
        <v>1.0004956159711256</v>
      </c>
      <c r="M92" s="3">
        <v>1.269889796070379</v>
      </c>
      <c r="N92" s="3">
        <v>-1.6243423905561518</v>
      </c>
      <c r="O92" s="17">
        <v>0.98005690762744901</v>
      </c>
      <c r="P92" s="17">
        <v>0.73115601148458675</v>
      </c>
      <c r="Q92" s="17">
        <v>0.78072388223303035</v>
      </c>
      <c r="R92" s="18">
        <v>0.16460687178078748</v>
      </c>
      <c r="S92" s="19">
        <v>1.8539299626259811</v>
      </c>
      <c r="T92" s="19">
        <v>0.8645878656654038</v>
      </c>
      <c r="U92" s="20">
        <v>0.14550234146957189</v>
      </c>
      <c r="V92" s="20">
        <v>0</v>
      </c>
      <c r="W92" s="1"/>
      <c r="X92" s="1"/>
      <c r="Y92" s="22">
        <v>-1.1566204427705915</v>
      </c>
      <c r="Z92" s="22">
        <v>0</v>
      </c>
      <c r="AA92" s="22">
        <f t="shared" si="22"/>
        <v>-0.28915511069264788</v>
      </c>
      <c r="AB92" s="22">
        <v>0.11707568820954548</v>
      </c>
      <c r="AC92" s="22">
        <v>-3.385303358364905E-2</v>
      </c>
      <c r="AD92" s="22">
        <v>2.296096167995678E-2</v>
      </c>
      <c r="AE92" s="22">
        <v>0.13529502302115073</v>
      </c>
      <c r="AF92" s="22">
        <v>0.78072388223303035</v>
      </c>
      <c r="AG92" s="1"/>
      <c r="AH92" s="22">
        <v>5.255124977010202</v>
      </c>
      <c r="AI92" s="24">
        <v>-2.0130350376849265E-2</v>
      </c>
      <c r="AJ92" s="1"/>
      <c r="AK92" s="22">
        <v>9.6693530678754719E-2</v>
      </c>
      <c r="AL92" s="22">
        <v>-0.15114514444820445</v>
      </c>
      <c r="AM92" s="22">
        <v>-0.17790192233299931</v>
      </c>
      <c r="AN92" s="22">
        <v>0.29676944939247268</v>
      </c>
      <c r="AO92" s="22">
        <v>1.9545365439170886E-2</v>
      </c>
      <c r="AP92" s="22">
        <v>0.19656689835453758</v>
      </c>
      <c r="AQ92" s="22">
        <v>0.17119410194401571</v>
      </c>
      <c r="AR92" s="22">
        <v>0.13751144954333086</v>
      </c>
      <c r="AS92" s="22">
        <v>1.8899103927199421E-3</v>
      </c>
      <c r="AT92" s="22">
        <v>-2.9710132245532105E-2</v>
      </c>
      <c r="AU92" s="22">
        <v>-3.0455759827911849E-2</v>
      </c>
      <c r="AV92" s="22">
        <v>4.080919716613509E-2</v>
      </c>
      <c r="AW92" s="22">
        <v>1</v>
      </c>
      <c r="AX92" s="22">
        <v>0</v>
      </c>
      <c r="AY92" s="22">
        <v>1</v>
      </c>
      <c r="AZ92" s="24">
        <v>1.0353437338223241E-2</v>
      </c>
      <c r="BA92" s="24">
        <v>1.1099064920602985E-2</v>
      </c>
      <c r="BB92" s="22">
        <v>1.8899103927199421E-3</v>
      </c>
      <c r="BC92" s="22">
        <v>-2.9710132245532105E-2</v>
      </c>
      <c r="BD92" s="22">
        <v>-3.0455759827911849E-2</v>
      </c>
      <c r="BE92" s="22">
        <v>4.080919716613509E-2</v>
      </c>
      <c r="BF92" s="24">
        <f>SUM(BB92:BE92)</f>
        <v>-1.7466784514588919E-2</v>
      </c>
      <c r="BG92" s="5">
        <v>-2.661075037211059</v>
      </c>
      <c r="BH92" s="5">
        <v>-2.9330789138486417</v>
      </c>
      <c r="BI92" s="5">
        <v>5.3255812033291745</v>
      </c>
      <c r="BJ92" s="14">
        <v>3.9558615483987181</v>
      </c>
      <c r="BK92" s="36"/>
      <c r="BL92" s="1"/>
    </row>
    <row r="93" spans="1:64" ht="16" thickBot="1" x14ac:dyDescent="0.25">
      <c r="A93" s="133"/>
      <c r="B93" s="6">
        <v>1</v>
      </c>
      <c r="C93" s="6">
        <v>1</v>
      </c>
      <c r="D93" s="7">
        <v>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37">
        <v>-1.2316684209990414</v>
      </c>
      <c r="T93" s="37">
        <v>0.22588954644524079</v>
      </c>
      <c r="U93" s="38">
        <v>0</v>
      </c>
      <c r="V93" s="38">
        <v>-0.25604071072266854</v>
      </c>
      <c r="W93" s="9"/>
      <c r="X93" s="9"/>
      <c r="Y93" s="39">
        <v>0</v>
      </c>
      <c r="Z93" s="39">
        <v>1.2918053171972335</v>
      </c>
      <c r="AA93" s="39">
        <f t="shared" si="22"/>
        <v>0.32295132929930837</v>
      </c>
      <c r="AB93" s="39">
        <v>0.17486345925200417</v>
      </c>
      <c r="AC93" s="39">
        <v>5.6472386611310189E-2</v>
      </c>
      <c r="AD93" s="39">
        <v>1.0756054486681731E-4</v>
      </c>
      <c r="AE93" s="39">
        <v>0.12819224289191047</v>
      </c>
      <c r="AF93" s="39">
        <v>0.16460687178078748</v>
      </c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39">
        <v>1</v>
      </c>
      <c r="AX93" s="39">
        <v>1</v>
      </c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10"/>
      <c r="BL93" s="1"/>
    </row>
    <row r="94" spans="1:64" x14ac:dyDescent="0.2">
      <c r="A94" s="131">
        <f>A90+1</f>
        <v>23</v>
      </c>
      <c r="B94" s="2">
        <v>0</v>
      </c>
      <c r="C94" s="2">
        <v>0</v>
      </c>
      <c r="D94" s="3">
        <v>0</v>
      </c>
      <c r="E94" s="5" cm="1">
        <f t="array" ref="E94:G96">BG90:BI92</f>
        <v>-5.5847020086275618</v>
      </c>
      <c r="F94" s="4">
        <v>-5.4054492963211889</v>
      </c>
      <c r="G94" s="4">
        <v>-7.1385627518678794</v>
      </c>
      <c r="H94" s="14">
        <f>BJ90</f>
        <v>1.8325694526399088</v>
      </c>
      <c r="I94" s="14">
        <f>BK90</f>
        <v>-2.3161761544224211</v>
      </c>
      <c r="J94" s="16">
        <f>J90</f>
        <v>3.5</v>
      </c>
      <c r="K94" s="3" cm="1">
        <f t="array" ref="K94:N96">MMULT(E94:F96,TRANSPOSE((B94:C97)))+H94:H96</f>
        <v>1.8325694526399088</v>
      </c>
      <c r="L94" s="3">
        <v>-3.5728798436812799</v>
      </c>
      <c r="M94" s="3">
        <v>-3.7521325559876528</v>
      </c>
      <c r="N94" s="3">
        <v>-9.1575818523088408</v>
      </c>
      <c r="O94" s="17" cm="1">
        <f t="array" ref="O94:R96">1/(1+EXP(-_xlfn.ANCHORARRAY(K94)))</f>
        <v>0.8620675373174036</v>
      </c>
      <c r="P94" s="17">
        <v>2.730821096034676E-2</v>
      </c>
      <c r="Q94" s="17">
        <v>2.2929543955886766E-2</v>
      </c>
      <c r="R94" s="18">
        <v>1.0540639350484229E-4</v>
      </c>
      <c r="S94" s="19" cm="1">
        <f t="array" ref="S94:S97">TRANSPOSE((MMULT(TRANSPOSE(G94:G96),_xlfn.ANCHORARRAY(O94)))+I94)</f>
        <v>-2.5541267446000573</v>
      </c>
      <c r="T94" s="19" cm="1">
        <f t="array" ref="T94:T97">1/(1+EXP(-_xlfn.ANCHORARRAY(S94)))</f>
        <v>7.2149735702063234E-2</v>
      </c>
      <c r="U94" s="20" cm="1">
        <f t="array" ref="U94:U97">-D94:D97*LN(_xlfn.ANCHORARRAY(T94))</f>
        <v>0</v>
      </c>
      <c r="V94" s="20" cm="1">
        <f t="array" ref="V94:V97">(1-D94:D97)*LN(1-_xlfn.ANCHORARRAY(T94))</f>
        <v>-7.4884912341976112E-2</v>
      </c>
      <c r="W94" s="20" cm="1">
        <f t="array" ref="W94">SUM(_xlfn.ANCHORARRAY(U94)-_xlfn.ANCHORARRAY(V94))/4</f>
        <v>0.14523446151437774</v>
      </c>
      <c r="X94" s="21" cm="1">
        <f t="array" ref="X94">SUM(_xlfn.ANCHORARRAY(S94)-_xlfn.ANCHORARRAY(S94)*D94:D97+(LN(1+EXP(-_xlfn.ANCHORARRAY(S94)))))/4</f>
        <v>0.14523446151437774</v>
      </c>
      <c r="Y94" s="22" cm="1">
        <f t="array" ref="Y94:Y97">-D94:D97/_xlfn.ANCHORARRAY(T94)</f>
        <v>0</v>
      </c>
      <c r="Z94" s="22" cm="1">
        <f t="array" ref="Z94:Z97">(1-D94:D97)/(1-_xlfn.ANCHORARRAY(T94))</f>
        <v>1.0777601068601903</v>
      </c>
      <c r="AA94" s="22">
        <f>SUM(Y94:Z94)/4</f>
        <v>0.26944002671504758</v>
      </c>
      <c r="AB94" s="22" cm="1">
        <f t="array" ref="AB94:AB97">_xlfn.ANCHORARRAY(T94)*(1-_xlfn.ANCHORARRAY(T94))</f>
        <v>6.6944151340185651E-2</v>
      </c>
      <c r="AC94" s="22" cm="1">
        <f t="array" ref="AC94:AC97">AA94:AA97*_xlfn.ANCHORARRAY(AB94)</f>
        <v>1.8037433925515808E-2</v>
      </c>
      <c r="AD94" s="22" cm="1">
        <f t="array" ref="AD94:AF97">TRANSPOSE(_xlfn.ANCHORARRAY(O94))</f>
        <v>0.8620675373174036</v>
      </c>
      <c r="AE94" s="22">
        <v>0.49652400341336056</v>
      </c>
      <c r="AF94" s="22">
        <v>0.98121737073593618</v>
      </c>
      <c r="AG94" s="23">
        <v>1</v>
      </c>
      <c r="AH94" s="22" cm="1">
        <f t="array" ref="AH94:AH96">G94:G96</f>
        <v>-7.1385627518678794</v>
      </c>
      <c r="AI94" s="24" cm="1">
        <f t="array" ref="AI94:AI96">TRANSPOSE(MMULT(TRANSPOSE(_xlfn.ANCHORARRAY(AC94)),_xlfn.ANCHORARRAY(AD94)))</f>
        <v>1.4040178619717127E-2</v>
      </c>
      <c r="AJ94" s="25" cm="1">
        <f t="array" ref="AJ94">SUM(_xlfn.ANCHORARRAY(AC94)*AG94)</f>
        <v>1.1961314030566279E-2</v>
      </c>
      <c r="AK94" s="22" cm="1">
        <f t="array" ref="AK94:AN96">MMULT(_xlfn.ANCHORARRAY(AH94),TRANSPOSE(_xlfn.ANCHORARRAY(AC94)))</f>
        <v>-0.12876135395996519</v>
      </c>
      <c r="AL94" s="22">
        <v>0.19886099924975575</v>
      </c>
      <c r="AM94" s="22">
        <v>0.23484516315569534</v>
      </c>
      <c r="AN94" s="22">
        <v>-0.390331399247481</v>
      </c>
      <c r="AO94" s="22" cm="1">
        <f t="array" ref="AO94:AR96">_xlfn.ANCHORARRAY(O94)*(1-_xlfn.ANCHORARRAY(O94))</f>
        <v>0.11890709842091056</v>
      </c>
      <c r="AP94" s="22">
        <v>2.6562472574491958E-2</v>
      </c>
      <c r="AQ94" s="22">
        <v>2.2403779969861821E-2</v>
      </c>
      <c r="AR94" s="22">
        <v>1.0539528299705059E-4</v>
      </c>
      <c r="AS94" s="22" cm="1">
        <f t="array" ref="AS94:AV96">_xlfn.ANCHORARRAY(AK94)*_xlfn.ANCHORARRAY(AO94)</f>
        <v>-1.5310638988127281E-2</v>
      </c>
      <c r="AT94" s="22">
        <v>5.2822398387077033E-3</v>
      </c>
      <c r="AU94" s="22">
        <v>5.2614193623264985E-3</v>
      </c>
      <c r="AV94" s="22">
        <v>-4.1139088286323002E-5</v>
      </c>
      <c r="AW94" s="22" cm="1">
        <f t="array" ref="AW94:AX97">B94:C97</f>
        <v>0</v>
      </c>
      <c r="AX94" s="22">
        <v>0</v>
      </c>
      <c r="AY94" s="22">
        <v>1</v>
      </c>
      <c r="AZ94" s="24" cm="1">
        <f t="array" ref="AZ94:BA96">MMULT(_xlfn.ANCHORARRAY(AS94),_xlfn.ANCHORARRAY( AW94))</f>
        <v>5.2202802740401759E-3</v>
      </c>
      <c r="BA94" s="24">
        <v>5.2411007504213807E-3</v>
      </c>
      <c r="BB94" s="22" cm="1">
        <f t="array" ref="BB94:BE96">_xlfn.ANCHORARRAY(AS94)*AY94:AY96</f>
        <v>-1.5310638988127281E-2</v>
      </c>
      <c r="BC94" s="22">
        <v>5.2822398387077033E-3</v>
      </c>
      <c r="BD94" s="22">
        <v>5.2614193623264985E-3</v>
      </c>
      <c r="BE94" s="22">
        <v>-4.1139088286323002E-5</v>
      </c>
      <c r="BF94" s="24">
        <f>SUM(BB94:BE94)</f>
        <v>-4.8081188753794019E-3</v>
      </c>
      <c r="BG94" s="5" cm="1">
        <f t="array" ref="BG94:BH96">E94:F96-J94*_xlfn.ANCHORARRAY(AZ94)</f>
        <v>-5.6029729895867026</v>
      </c>
      <c r="BH94" s="5">
        <v>-5.4237931489476638</v>
      </c>
      <c r="BI94" s="5" cm="1">
        <f t="array" ref="BI94:BI96">G94:G96-J94*_xlfn.ANCHORARRAY(AI94)</f>
        <v>-7.1877033770368897</v>
      </c>
      <c r="BJ94" s="14" cm="1">
        <f t="array" ref="BJ94:BJ96">H94:H96-J94*BF94:BF96</f>
        <v>1.8493978687037367</v>
      </c>
      <c r="BK94" s="35">
        <f>I94-J94*AJ94</f>
        <v>-2.3580407535294032</v>
      </c>
      <c r="BL94" s="1"/>
    </row>
    <row r="95" spans="1:64" x14ac:dyDescent="0.2">
      <c r="A95" s="132"/>
      <c r="B95" s="2">
        <v>0</v>
      </c>
      <c r="C95" s="2">
        <v>1</v>
      </c>
      <c r="D95" s="3">
        <v>1</v>
      </c>
      <c r="E95" s="4">
        <v>-1.8512991238922514</v>
      </c>
      <c r="F95" s="4">
        <v>-5.7902673355535034E-2</v>
      </c>
      <c r="G95" s="4">
        <v>1.390506462110954</v>
      </c>
      <c r="H95" s="14">
        <f>BJ91</f>
        <v>-1.3904210347242516E-2</v>
      </c>
      <c r="K95" s="3">
        <v>-1.3904210347242516E-2</v>
      </c>
      <c r="L95" s="3">
        <v>-7.1806883702777546E-2</v>
      </c>
      <c r="M95" s="3">
        <v>-1.8652033342394938</v>
      </c>
      <c r="N95" s="3">
        <v>-1.9231060075950288</v>
      </c>
      <c r="O95" s="17">
        <v>0.49652400341336056</v>
      </c>
      <c r="P95" s="17">
        <v>0.48205598869706456</v>
      </c>
      <c r="Q95" s="17">
        <v>0.13409771296378839</v>
      </c>
      <c r="R95" s="18">
        <v>0.1275156062982116</v>
      </c>
      <c r="S95" s="19">
        <v>2.0762253981015792</v>
      </c>
      <c r="T95" s="19">
        <v>0.88857084757139848</v>
      </c>
      <c r="U95" s="20">
        <v>0.11814089616299375</v>
      </c>
      <c r="V95" s="20">
        <v>0</v>
      </c>
      <c r="W95" s="1"/>
      <c r="X95" s="1"/>
      <c r="Y95" s="22">
        <v>-1.1254026651146103</v>
      </c>
      <c r="Z95" s="22">
        <v>0</v>
      </c>
      <c r="AA95" s="22">
        <f t="shared" ref="AA95:AA97" si="23">SUM(Y95:Z95)/4</f>
        <v>-0.28135066627865257</v>
      </c>
      <c r="AB95" s="22">
        <v>9.9012696417645013E-2</v>
      </c>
      <c r="AC95" s="22">
        <v>-2.785728810715038E-2</v>
      </c>
      <c r="AD95" s="22">
        <v>2.730821096034676E-2</v>
      </c>
      <c r="AE95" s="22">
        <v>0.48205598869706456</v>
      </c>
      <c r="AF95" s="22">
        <v>0.73551426842848122</v>
      </c>
      <c r="AG95" s="1"/>
      <c r="AH95" s="22">
        <v>1.390506462110954</v>
      </c>
      <c r="AI95" s="24">
        <v>-1.9118536007047202E-3</v>
      </c>
      <c r="AJ95" s="1"/>
      <c r="AK95" s="22">
        <v>2.5081168433329082E-2</v>
      </c>
      <c r="AL95" s="22">
        <v>-3.8735739129879231E-2</v>
      </c>
      <c r="AM95" s="22">
        <v>-4.5745022956903962E-2</v>
      </c>
      <c r="AN95" s="22">
        <v>7.603187810829494E-2</v>
      </c>
      <c r="AO95" s="22">
        <v>0.24998791744772966</v>
      </c>
      <c r="AP95" s="22">
        <v>0.24967801245836013</v>
      </c>
      <c r="AQ95" s="22">
        <v>0.11611551634166982</v>
      </c>
      <c r="AR95" s="22">
        <v>0.1112553764486111</v>
      </c>
      <c r="AS95" s="22">
        <v>6.2699890638036734E-3</v>
      </c>
      <c r="AT95" s="22">
        <v>-9.6714623570537742E-3</v>
      </c>
      <c r="AU95" s="22">
        <v>-5.3117069607024432E-3</v>
      </c>
      <c r="AV95" s="22">
        <v>8.458955221033267E-3</v>
      </c>
      <c r="AW95" s="22">
        <v>0</v>
      </c>
      <c r="AX95" s="22">
        <v>1</v>
      </c>
      <c r="AY95" s="22">
        <v>1</v>
      </c>
      <c r="AZ95" s="24">
        <v>3.1472482603308238E-3</v>
      </c>
      <c r="BA95" s="24">
        <v>-1.2125071360205072E-3</v>
      </c>
      <c r="BB95" s="22">
        <v>6.2699890638036734E-3</v>
      </c>
      <c r="BC95" s="22">
        <v>-9.6714623570537742E-3</v>
      </c>
      <c r="BD95" s="22">
        <v>-5.3117069607024432E-3</v>
      </c>
      <c r="BE95" s="22">
        <v>8.458955221033267E-3</v>
      </c>
      <c r="BF95" s="24">
        <f>SUM(BB95:BE95)</f>
        <v>-2.5422503291927696E-4</v>
      </c>
      <c r="BG95" s="5">
        <v>-1.8623144928034092</v>
      </c>
      <c r="BH95" s="5">
        <v>-5.3658898379463256E-2</v>
      </c>
      <c r="BI95" s="5">
        <v>1.3971979497134206</v>
      </c>
      <c r="BJ95" s="14">
        <v>-1.3014422732025046E-2</v>
      </c>
      <c r="BK95" s="36"/>
      <c r="BL95" s="1"/>
    </row>
    <row r="96" spans="1:64" x14ac:dyDescent="0.2">
      <c r="A96" s="132"/>
      <c r="B96" s="2">
        <v>1</v>
      </c>
      <c r="C96" s="2">
        <v>0</v>
      </c>
      <c r="D96" s="3">
        <v>1</v>
      </c>
      <c r="E96" s="4">
        <v>-2.661075037211059</v>
      </c>
      <c r="F96" s="4">
        <v>-2.9330789138486417</v>
      </c>
      <c r="G96" s="4">
        <v>5.3255812033291745</v>
      </c>
      <c r="H96" s="14">
        <f>BJ92</f>
        <v>3.9558615483987181</v>
      </c>
      <c r="K96" s="3">
        <v>3.9558615483987181</v>
      </c>
      <c r="L96" s="3">
        <v>1.0227826345500763</v>
      </c>
      <c r="M96" s="3">
        <v>1.2947865111876591</v>
      </c>
      <c r="N96" s="3">
        <v>-1.6382924026609826</v>
      </c>
      <c r="O96" s="17">
        <v>0.98121737073593618</v>
      </c>
      <c r="P96" s="17">
        <v>0.73551426842848122</v>
      </c>
      <c r="Q96" s="17">
        <v>0.78495625392312063</v>
      </c>
      <c r="R96" s="18">
        <v>0.16269754957702606</v>
      </c>
      <c r="S96" s="19">
        <v>1.8869518649358703</v>
      </c>
      <c r="T96" s="19">
        <v>0.86840759333845141</v>
      </c>
      <c r="U96" s="20">
        <v>0.1410940969599748</v>
      </c>
      <c r="V96" s="20">
        <v>0</v>
      </c>
      <c r="W96" s="1"/>
      <c r="X96" s="1"/>
      <c r="Y96" s="22">
        <v>-1.1515329986414133</v>
      </c>
      <c r="Z96" s="22">
        <v>0</v>
      </c>
      <c r="AA96" s="22">
        <f t="shared" si="23"/>
        <v>-0.28788324966035334</v>
      </c>
      <c r="AB96" s="22">
        <v>0.11427584517057021</v>
      </c>
      <c r="AC96" s="22">
        <v>-3.2898101665387147E-2</v>
      </c>
      <c r="AD96" s="22">
        <v>2.2929543955886766E-2</v>
      </c>
      <c r="AE96" s="22">
        <v>0.13409771296378839</v>
      </c>
      <c r="AF96" s="22">
        <v>0.78495625392312063</v>
      </c>
      <c r="AG96" s="1"/>
      <c r="AH96" s="22">
        <v>5.3255812033291745</v>
      </c>
      <c r="AI96" s="24">
        <v>-1.9718176814014155E-2</v>
      </c>
      <c r="AJ96" s="1"/>
      <c r="AK96" s="22">
        <v>9.6059819070018954E-2</v>
      </c>
      <c r="AL96" s="22">
        <v>-0.14835624991916543</v>
      </c>
      <c r="AM96" s="22">
        <v>-0.175201511854398</v>
      </c>
      <c r="AN96" s="22">
        <v>0.29119889187184578</v>
      </c>
      <c r="AO96" s="22">
        <v>1.8429842101992555E-2</v>
      </c>
      <c r="AP96" s="22">
        <v>0.1945330293665973</v>
      </c>
      <c r="AQ96" s="22">
        <v>0.16879993335010199</v>
      </c>
      <c r="AR96" s="22">
        <v>0.13622705693865719</v>
      </c>
      <c r="AS96" s="22">
        <v>1.7703672978064227E-3</v>
      </c>
      <c r="AT96" s="22">
        <v>-2.8860190722243259E-2</v>
      </c>
      <c r="AU96" s="22">
        <v>-2.9574003523859485E-2</v>
      </c>
      <c r="AV96" s="22">
        <v>3.9669168023499811E-2</v>
      </c>
      <c r="AW96" s="22">
        <v>1</v>
      </c>
      <c r="AX96" s="22">
        <v>0</v>
      </c>
      <c r="AY96" s="22">
        <v>1</v>
      </c>
      <c r="AZ96" s="24">
        <v>1.0095164499640326E-2</v>
      </c>
      <c r="BA96" s="24">
        <v>1.0808977301256552E-2</v>
      </c>
      <c r="BB96" s="22">
        <v>1.7703672978064227E-3</v>
      </c>
      <c r="BC96" s="22">
        <v>-2.8860190722243259E-2</v>
      </c>
      <c r="BD96" s="22">
        <v>-2.9574003523859485E-2</v>
      </c>
      <c r="BE96" s="22">
        <v>3.9669168023499811E-2</v>
      </c>
      <c r="BF96" s="24">
        <f>SUM(BB96:BE96)</f>
        <v>-1.6994658924796506E-2</v>
      </c>
      <c r="BG96" s="5">
        <v>-2.6964081129598001</v>
      </c>
      <c r="BH96" s="5">
        <v>-2.9709103344030399</v>
      </c>
      <c r="BI96" s="5">
        <v>5.3945948221782238</v>
      </c>
      <c r="BJ96" s="14">
        <v>4.0153428546355059</v>
      </c>
      <c r="BK96" s="36"/>
      <c r="BL96" s="1"/>
    </row>
    <row r="97" spans="1:64" ht="16" thickBot="1" x14ac:dyDescent="0.25">
      <c r="A97" s="133"/>
      <c r="B97" s="6">
        <v>1</v>
      </c>
      <c r="C97" s="6">
        <v>1</v>
      </c>
      <c r="D97" s="7">
        <v>0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37">
        <v>-1.2731583181441175</v>
      </c>
      <c r="T97" s="37">
        <v>0.21871707951035196</v>
      </c>
      <c r="U97" s="38">
        <v>0</v>
      </c>
      <c r="V97" s="38">
        <v>-0.24681794059256637</v>
      </c>
      <c r="W97" s="9"/>
      <c r="X97" s="9"/>
      <c r="Y97" s="39">
        <v>0</v>
      </c>
      <c r="Z97" s="39">
        <v>1.2799460653424715</v>
      </c>
      <c r="AA97" s="39">
        <f t="shared" si="23"/>
        <v>0.31998651633561787</v>
      </c>
      <c r="AB97" s="39">
        <v>0.17087991864081437</v>
      </c>
      <c r="AC97" s="39">
        <v>5.4679269877587998E-2</v>
      </c>
      <c r="AD97" s="39">
        <v>1.0540639350484229E-4</v>
      </c>
      <c r="AE97" s="39">
        <v>0.1275156062982116</v>
      </c>
      <c r="AF97" s="39">
        <v>0.16269754957702606</v>
      </c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39">
        <v>1</v>
      </c>
      <c r="AX97" s="39">
        <v>1</v>
      </c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10"/>
      <c r="BL97" s="1"/>
    </row>
    <row r="98" spans="1:64" x14ac:dyDescent="0.2">
      <c r="A98" s="131">
        <f>A94+1</f>
        <v>24</v>
      </c>
      <c r="B98" s="2">
        <v>0</v>
      </c>
      <c r="C98" s="2">
        <v>0</v>
      </c>
      <c r="D98" s="3">
        <v>0</v>
      </c>
      <c r="E98" s="5" cm="1">
        <f t="array" ref="E98:G100">BG94:BI96</f>
        <v>-5.6029729895867026</v>
      </c>
      <c r="F98" s="4">
        <v>-5.4237931489476638</v>
      </c>
      <c r="G98" s="4">
        <v>-7.1877033770368897</v>
      </c>
      <c r="H98" s="14">
        <f>BJ94</f>
        <v>1.8493978687037367</v>
      </c>
      <c r="I98" s="14">
        <f>BK94</f>
        <v>-2.3580407535294032</v>
      </c>
      <c r="J98" s="16">
        <f>J94</f>
        <v>3.5</v>
      </c>
      <c r="K98" s="3" cm="1">
        <f t="array" ref="K98:N100">MMULT(E98:F100,TRANSPOSE((B98:C101)))+H98:H100</f>
        <v>1.8493978687037367</v>
      </c>
      <c r="L98" s="3">
        <v>-3.5743952802439272</v>
      </c>
      <c r="M98" s="3">
        <v>-3.753575120882966</v>
      </c>
      <c r="N98" s="3">
        <v>-9.1773682698306303</v>
      </c>
      <c r="O98" s="17" cm="1">
        <f t="array" ref="O98:R100">1/(1+EXP(-_xlfn.ANCHORARRAY(K98)))</f>
        <v>0.86405639037882642</v>
      </c>
      <c r="P98" s="17">
        <v>2.7267986040405957E-2</v>
      </c>
      <c r="Q98" s="17">
        <v>2.2897247281716323E-2</v>
      </c>
      <c r="R98" s="18">
        <v>1.0334149001279569E-4</v>
      </c>
      <c r="S98" s="19" cm="1">
        <f t="array" ref="S98:S101">TRANSPOSE((MMULT(TRANSPOSE(G98:G100),_xlfn.ANCHORARRAY(O98)))+I98)</f>
        <v>-2.5755510187462773</v>
      </c>
      <c r="T98" s="19" cm="1">
        <f t="array" ref="T98:T101">1/(1+EXP(-_xlfn.ANCHORARRAY(S98)))</f>
        <v>7.0728587000690665E-2</v>
      </c>
      <c r="U98" s="20" cm="1">
        <f t="array" ref="U98:U101">-D98:D101*LN(_xlfn.ANCHORARRAY(T98))</f>
        <v>0</v>
      </c>
      <c r="V98" s="20" cm="1">
        <f t="array" ref="V98:V101">(1-D98:D101)*LN(1-_xlfn.ANCHORARRAY(T98))</f>
        <v>-7.3354426756510868E-2</v>
      </c>
      <c r="W98" s="20" cm="1">
        <f t="array" ref="W98">SUM(_xlfn.ANCHORARRAY(U98)-_xlfn.ANCHORARRAY(V98))/4</f>
        <v>0.14063466574885836</v>
      </c>
      <c r="X98" s="21" cm="1">
        <f t="array" ref="X98">SUM(_xlfn.ANCHORARRAY(S98)-_xlfn.ANCHORARRAY(S98)*D98:D101+(LN(1+EXP(-_xlfn.ANCHORARRAY(S98)))))/4</f>
        <v>0.14063466574885847</v>
      </c>
      <c r="Y98" s="22" cm="1">
        <f t="array" ref="Y98:Y101">-D98:D101/_xlfn.ANCHORARRAY(T98)</f>
        <v>0</v>
      </c>
      <c r="Z98" s="22" cm="1">
        <f t="array" ref="Z98:Z101">(1-D98:D101)/(1-_xlfn.ANCHORARRAY(T98))</f>
        <v>1.0761118721734995</v>
      </c>
      <c r="AA98" s="22">
        <f>SUM(Y98:Z98)/4</f>
        <v>0.26902796804337487</v>
      </c>
      <c r="AB98" s="22" cm="1">
        <f t="array" ref="AB98:AB101">_xlfn.ANCHORARRAY(T98)*(1-_xlfn.ANCHORARRAY(T98))</f>
        <v>6.5726053981576396E-2</v>
      </c>
      <c r="AC98" s="22" cm="1">
        <f t="array" ref="AC98:AC101">AA98:AA101*_xlfn.ANCHORARRAY(AB98)</f>
        <v>1.7682146750172666E-2</v>
      </c>
      <c r="AD98" s="22" cm="1">
        <f t="array" ref="AD98:AF101">TRANSPOSE(_xlfn.ANCHORARRAY(O98))</f>
        <v>0.86405639037882642</v>
      </c>
      <c r="AE98" s="22">
        <v>0.49674644023955844</v>
      </c>
      <c r="AF98" s="22">
        <v>0.98228279170177579</v>
      </c>
      <c r="AG98" s="23">
        <v>1</v>
      </c>
      <c r="AH98" s="22" cm="1">
        <f t="array" ref="AH98:AH100">G98:G100</f>
        <v>-7.1877033770368897</v>
      </c>
      <c r="AI98" s="24" cm="1">
        <f t="array" ref="AI98:AI100">TRANSPOSE(MMULT(TRANSPOSE(_xlfn.ANCHORARRAY(AC98)),_xlfn.ANCHORARRAY(AD98)))</f>
        <v>1.3815580235042721E-2</v>
      </c>
      <c r="AJ98" s="25" cm="1">
        <f t="array" ref="AJ98">SUM(_xlfn.ANCHORARRAY(AC98)*AG98)</f>
        <v>1.1671034705233771E-2</v>
      </c>
      <c r="AK98" s="22" cm="1">
        <f t="array" ref="AK98:AN100">MMULT(_xlfn.ANCHORARRAY(AH98),TRANSPOSE(_xlfn.ANCHORARRAY(AC98)))</f>
        <v>-0.12709402590947794</v>
      </c>
      <c r="AL98" s="22">
        <v>0.19400670427289568</v>
      </c>
      <c r="AM98" s="22">
        <v>0.22986514286211537</v>
      </c>
      <c r="AN98" s="22">
        <v>-0.38066575678985659</v>
      </c>
      <c r="AO98" s="22" cm="1">
        <f t="array" ref="AO98:AR100">_xlfn.ANCHORARRAY(O98)*(1-_xlfn.ANCHORARRAY(O98))</f>
        <v>0.11746294462433954</v>
      </c>
      <c r="AP98" s="22">
        <v>2.6524442977706186E-2</v>
      </c>
      <c r="AQ98" s="22">
        <v>2.2372963348636258E-2</v>
      </c>
      <c r="AR98" s="22">
        <v>1.0333081054923763E-4</v>
      </c>
      <c r="AS98" s="22" cm="1">
        <f t="array" ref="AS98:AV100">_xlfn.ANCHORARRAY(AK98)*_xlfn.ANCHORARRAY(AO98)</f>
        <v>-1.4928838527489382E-2</v>
      </c>
      <c r="AT98" s="22">
        <v>5.1459197647791286E-3</v>
      </c>
      <c r="AU98" s="22">
        <v>5.1427644163831443E-3</v>
      </c>
      <c r="AV98" s="22">
        <v>-3.9334501197434839E-5</v>
      </c>
      <c r="AW98" s="22" cm="1">
        <f t="array" ref="AW98:AX101">B98:C101</f>
        <v>0</v>
      </c>
      <c r="AX98" s="22">
        <v>0</v>
      </c>
      <c r="AY98" s="22">
        <v>1</v>
      </c>
      <c r="AZ98" s="24" cm="1">
        <f t="array" ref="AZ98:BA100">MMULT(_xlfn.ANCHORARRAY(AS98),_xlfn.ANCHORARRAY( AW98))</f>
        <v>5.1034299151857098E-3</v>
      </c>
      <c r="BA98" s="24">
        <v>5.1065852635816941E-3</v>
      </c>
      <c r="BB98" s="22" cm="1">
        <f t="array" ref="BB98:BE100">_xlfn.ANCHORARRAY(AS98)*AY98:AY100</f>
        <v>-1.4928838527489382E-2</v>
      </c>
      <c r="BC98" s="22">
        <v>5.1459197647791286E-3</v>
      </c>
      <c r="BD98" s="22">
        <v>5.1427644163831443E-3</v>
      </c>
      <c r="BE98" s="22">
        <v>-3.9334501197434839E-5</v>
      </c>
      <c r="BF98" s="24">
        <f>SUM(BB98:BE98)</f>
        <v>-4.6794888475245443E-3</v>
      </c>
      <c r="BG98" s="5" cm="1">
        <f t="array" ref="BG98:BH100">E98:F100-J98*_xlfn.ANCHORARRAY(AZ98)</f>
        <v>-5.6208349942898526</v>
      </c>
      <c r="BH98" s="5">
        <v>-5.4416661973701999</v>
      </c>
      <c r="BI98" s="5" cm="1">
        <f t="array" ref="BI98:BI100">G98:G100-J98*_xlfn.ANCHORARRAY(AI98)</f>
        <v>-7.2360579078595393</v>
      </c>
      <c r="BJ98" s="14" cm="1">
        <f t="array" ref="BJ98:BJ100">H98:H100-J98*BF98:BF100</f>
        <v>1.8657760796700726</v>
      </c>
      <c r="BK98" s="35">
        <f>I98-J98*AJ98</f>
        <v>-2.3988893749977214</v>
      </c>
      <c r="BL98" s="1"/>
    </row>
    <row r="99" spans="1:64" x14ac:dyDescent="0.2">
      <c r="A99" s="132"/>
      <c r="B99" s="2">
        <v>0</v>
      </c>
      <c r="C99" s="2">
        <v>1</v>
      </c>
      <c r="D99" s="3">
        <v>1</v>
      </c>
      <c r="E99" s="4">
        <v>-1.8623144928034092</v>
      </c>
      <c r="F99" s="4">
        <v>-5.3658898379463256E-2</v>
      </c>
      <c r="G99" s="4">
        <v>1.3971979497134206</v>
      </c>
      <c r="H99" s="14">
        <f>BJ95</f>
        <v>-1.3014422732025046E-2</v>
      </c>
      <c r="K99" s="3">
        <v>-1.3014422732025046E-2</v>
      </c>
      <c r="L99" s="3">
        <v>-6.6673321111488298E-2</v>
      </c>
      <c r="M99" s="3">
        <v>-1.8753289155354342</v>
      </c>
      <c r="N99" s="3">
        <v>-1.9289878139148975</v>
      </c>
      <c r="O99" s="17">
        <v>0.49674644023955844</v>
      </c>
      <c r="P99" s="17">
        <v>0.483337841666656</v>
      </c>
      <c r="Q99" s="17">
        <v>0.13292632582972499</v>
      </c>
      <c r="R99" s="18">
        <v>0.12686265614046607</v>
      </c>
      <c r="S99" s="19">
        <v>2.1116889918352886</v>
      </c>
      <c r="T99" s="19">
        <v>0.8920341065310492</v>
      </c>
      <c r="U99" s="20">
        <v>0.11425091111175011</v>
      </c>
      <c r="V99" s="20">
        <v>0</v>
      </c>
      <c r="W99" s="1"/>
      <c r="X99" s="1"/>
      <c r="Y99" s="22">
        <v>-1.1210333693280066</v>
      </c>
      <c r="Z99" s="22">
        <v>0</v>
      </c>
      <c r="AA99" s="22">
        <f t="shared" ref="AA99:AA101" si="24">SUM(Y99:Z99)/4</f>
        <v>-0.28025834233200164</v>
      </c>
      <c r="AB99" s="22">
        <v>9.6309259316401968E-2</v>
      </c>
      <c r="AC99" s="22">
        <v>-2.6991473367237701E-2</v>
      </c>
      <c r="AD99" s="22">
        <v>2.7267986040405957E-2</v>
      </c>
      <c r="AE99" s="22">
        <v>0.483337841666656</v>
      </c>
      <c r="AF99" s="22">
        <v>0.73970435794573886</v>
      </c>
      <c r="AG99" s="1"/>
      <c r="AH99" s="22">
        <v>1.3971979497134206</v>
      </c>
      <c r="AI99" s="24">
        <v>-1.7947508345979137E-3</v>
      </c>
      <c r="AJ99" s="1"/>
      <c r="AK99" s="22">
        <v>2.4705459185873073E-2</v>
      </c>
      <c r="AL99" s="22">
        <v>-3.7712431248448912E-2</v>
      </c>
      <c r="AM99" s="22">
        <v>-4.468285479664999E-2</v>
      </c>
      <c r="AN99" s="22">
        <v>7.3996572620412621E-2</v>
      </c>
      <c r="AO99" s="22">
        <v>0.24998941434888522</v>
      </c>
      <c r="AP99" s="22">
        <v>0.24972237247967455</v>
      </c>
      <c r="AQ99" s="22">
        <v>0.11525691773113478</v>
      </c>
      <c r="AR99" s="22">
        <v>0.11076852261745193</v>
      </c>
      <c r="AS99" s="22">
        <v>6.1761032730966959E-3</v>
      </c>
      <c r="AT99" s="22">
        <v>-9.4176378033392766E-3</v>
      </c>
      <c r="AU99" s="22">
        <v>-5.1500081192897293E-3</v>
      </c>
      <c r="AV99" s="22">
        <v>8.1964910279181003E-3</v>
      </c>
      <c r="AW99" s="22">
        <v>0</v>
      </c>
      <c r="AX99" s="22">
        <v>1</v>
      </c>
      <c r="AY99" s="22">
        <v>1</v>
      </c>
      <c r="AZ99" s="24">
        <v>3.046482908628371E-3</v>
      </c>
      <c r="BA99" s="24">
        <v>-1.2211467754211763E-3</v>
      </c>
      <c r="BB99" s="22">
        <v>6.1761032730966959E-3</v>
      </c>
      <c r="BC99" s="22">
        <v>-9.4176378033392766E-3</v>
      </c>
      <c r="BD99" s="22">
        <v>-5.1500081192897293E-3</v>
      </c>
      <c r="BE99" s="22">
        <v>8.1964910279181003E-3</v>
      </c>
      <c r="BF99" s="24">
        <f>SUM(BB99:BE99)</f>
        <v>-1.9505162161420966E-4</v>
      </c>
      <c r="BG99" s="5">
        <v>-1.8729771829836086</v>
      </c>
      <c r="BH99" s="5">
        <v>-4.938488466548914E-2</v>
      </c>
      <c r="BI99" s="5">
        <v>1.4034795776345133</v>
      </c>
      <c r="BJ99" s="14">
        <v>-1.2331742056375312E-2</v>
      </c>
      <c r="BK99" s="36"/>
      <c r="BL99" s="1"/>
    </row>
    <row r="100" spans="1:64" x14ac:dyDescent="0.2">
      <c r="A100" s="132"/>
      <c r="B100" s="2">
        <v>1</v>
      </c>
      <c r="C100" s="2">
        <v>0</v>
      </c>
      <c r="D100" s="3">
        <v>1</v>
      </c>
      <c r="E100" s="4">
        <v>-2.6964081129598001</v>
      </c>
      <c r="F100" s="4">
        <v>-2.9709103344030399</v>
      </c>
      <c r="G100" s="4">
        <v>5.3945948221782238</v>
      </c>
      <c r="H100" s="14">
        <f>BJ96</f>
        <v>4.0153428546355059</v>
      </c>
      <c r="K100" s="3">
        <v>4.0153428546355059</v>
      </c>
      <c r="L100" s="3">
        <v>1.044432520232466</v>
      </c>
      <c r="M100" s="3">
        <v>1.3189347416757058</v>
      </c>
      <c r="N100" s="3">
        <v>-1.6519755927273341</v>
      </c>
      <c r="O100" s="17">
        <v>0.98228279170177579</v>
      </c>
      <c r="P100" s="17">
        <v>0.73970435794573886</v>
      </c>
      <c r="Q100" s="17">
        <v>0.78900442070036603</v>
      </c>
      <c r="R100" s="18">
        <v>0.16084212130847025</v>
      </c>
      <c r="S100" s="19">
        <v>1.9194641773571091</v>
      </c>
      <c r="T100" s="19">
        <v>0.87207867058260458</v>
      </c>
      <c r="U100" s="20">
        <v>0.13687564058457399</v>
      </c>
      <c r="V100" s="20">
        <v>0</v>
      </c>
      <c r="W100" s="1"/>
      <c r="X100" s="1"/>
      <c r="Y100" s="22">
        <v>-1.1466855385098866</v>
      </c>
      <c r="Z100" s="22">
        <v>0</v>
      </c>
      <c r="AA100" s="22">
        <f t="shared" si="24"/>
        <v>-0.28667138462747166</v>
      </c>
      <c r="AB100" s="22">
        <v>0.11155746289748163</v>
      </c>
      <c r="AC100" s="22">
        <v>-3.1980332354348856E-2</v>
      </c>
      <c r="AD100" s="22">
        <v>2.2897247281716323E-2</v>
      </c>
      <c r="AE100" s="22">
        <v>0.13292632582972499</v>
      </c>
      <c r="AF100" s="22">
        <v>0.78900442070036603</v>
      </c>
      <c r="AG100" s="1"/>
      <c r="AH100" s="22">
        <v>5.3945948221782238</v>
      </c>
      <c r="AI100" s="24">
        <v>-1.9311155290210078E-2</v>
      </c>
      <c r="AJ100" s="1"/>
      <c r="AK100" s="22">
        <v>9.5388017303476971E-2</v>
      </c>
      <c r="AL100" s="22">
        <v>-0.14560806246986194</v>
      </c>
      <c r="AM100" s="22">
        <v>-0.17252093533030907</v>
      </c>
      <c r="AN100" s="22">
        <v>0.28570148388701044</v>
      </c>
      <c r="AO100" s="22">
        <v>1.7403308828341544E-2</v>
      </c>
      <c r="AP100" s="22">
        <v>0.19254182078182111</v>
      </c>
      <c r="AQ100" s="22">
        <v>0.16647644481564586</v>
      </c>
      <c r="AR100" s="22">
        <v>0.1349719333214616</v>
      </c>
      <c r="AS100" s="22">
        <v>1.6600671236555967E-3</v>
      </c>
      <c r="AT100" s="22">
        <v>-2.8035641468460371E-2</v>
      </c>
      <c r="AU100" s="22">
        <v>-2.8720671970059806E-2</v>
      </c>
      <c r="AV100" s="22">
        <v>3.8561681633040211E-2</v>
      </c>
      <c r="AW100" s="22">
        <v>1</v>
      </c>
      <c r="AX100" s="22">
        <v>0</v>
      </c>
      <c r="AY100" s="22">
        <v>1</v>
      </c>
      <c r="AZ100" s="24">
        <v>9.8410096629804045E-3</v>
      </c>
      <c r="BA100" s="24">
        <v>1.052604016457984E-2</v>
      </c>
      <c r="BB100" s="22">
        <v>1.6600671236555967E-3</v>
      </c>
      <c r="BC100" s="22">
        <v>-2.8035641468460371E-2</v>
      </c>
      <c r="BD100" s="22">
        <v>-2.8720671970059806E-2</v>
      </c>
      <c r="BE100" s="22">
        <v>3.8561681633040211E-2</v>
      </c>
      <c r="BF100" s="24">
        <f>SUM(BB100:BE100)</f>
        <v>-1.6534564681824369E-2</v>
      </c>
      <c r="BG100" s="5">
        <v>-2.7308516467802315</v>
      </c>
      <c r="BH100" s="5">
        <v>-3.0077514749790693</v>
      </c>
      <c r="BI100" s="5">
        <v>5.4621838656939588</v>
      </c>
      <c r="BJ100" s="14">
        <v>4.0732138310218913</v>
      </c>
      <c r="BK100" s="36"/>
      <c r="BL100" s="1"/>
    </row>
    <row r="101" spans="1:64" ht="16" thickBot="1" x14ac:dyDescent="0.25">
      <c r="A101" s="133"/>
      <c r="B101" s="6">
        <v>1</v>
      </c>
      <c r="C101" s="6">
        <v>1</v>
      </c>
      <c r="D101" s="7">
        <v>0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37">
        <v>-1.313853223652663</v>
      </c>
      <c r="T101" s="37">
        <v>0.21184277470659066</v>
      </c>
      <c r="U101" s="38">
        <v>0</v>
      </c>
      <c r="V101" s="38">
        <v>-0.23805768454259846</v>
      </c>
      <c r="W101" s="9"/>
      <c r="X101" s="9"/>
      <c r="Y101" s="39">
        <v>0</v>
      </c>
      <c r="Z101" s="39">
        <v>1.2687823798452489</v>
      </c>
      <c r="AA101" s="39">
        <f t="shared" si="24"/>
        <v>0.31719559496131222</v>
      </c>
      <c r="AB101" s="39">
        <v>0.16696541351120334</v>
      </c>
      <c r="AC101" s="39">
        <v>5.2960693676647658E-2</v>
      </c>
      <c r="AD101" s="39">
        <v>1.0334149001279569E-4</v>
      </c>
      <c r="AE101" s="39">
        <v>0.12686265614046607</v>
      </c>
      <c r="AF101" s="39">
        <v>0.16084212130847025</v>
      </c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39">
        <v>1</v>
      </c>
      <c r="AX101" s="39">
        <v>1</v>
      </c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10"/>
      <c r="BL101" s="1"/>
    </row>
    <row r="102" spans="1:64" x14ac:dyDescent="0.2">
      <c r="A102" s="131">
        <f>A98+1</f>
        <v>25</v>
      </c>
      <c r="B102" s="2">
        <v>0</v>
      </c>
      <c r="C102" s="2">
        <v>0</v>
      </c>
      <c r="D102" s="3">
        <v>0</v>
      </c>
      <c r="E102" s="5" cm="1">
        <f t="array" ref="E102:G104">BG98:BI100</f>
        <v>-5.6208349942898526</v>
      </c>
      <c r="F102" s="4">
        <v>-5.4416661973701999</v>
      </c>
      <c r="G102" s="4">
        <v>-7.2360579078595393</v>
      </c>
      <c r="H102" s="14">
        <f>BJ98</f>
        <v>1.8657760796700726</v>
      </c>
      <c r="I102" s="14">
        <f>BK98</f>
        <v>-2.3988893749977214</v>
      </c>
      <c r="J102" s="16">
        <f>J98</f>
        <v>3.5</v>
      </c>
      <c r="K102" s="3" cm="1">
        <f t="array" ref="K102:N104">MMULT(E102:F104,TRANSPOSE((B102:C105)))+H102:H104</f>
        <v>1.8657760796700726</v>
      </c>
      <c r="L102" s="3">
        <v>-3.5758901177001272</v>
      </c>
      <c r="M102" s="3">
        <v>-3.7550589146197799</v>
      </c>
      <c r="N102" s="3">
        <v>-9.1967251119899807</v>
      </c>
      <c r="O102" s="17" cm="1">
        <f t="array" ref="O102:R104">1/(1+EXP(-_xlfn.ANCHORARRAY(K102)))</f>
        <v>0.86596877773141867</v>
      </c>
      <c r="P102" s="17">
        <v>2.7228364315905682E-2</v>
      </c>
      <c r="Q102" s="17">
        <v>2.2864073909074818E-2</v>
      </c>
      <c r="R102" s="18">
        <v>1.0136056196796562E-4</v>
      </c>
      <c r="S102" s="19" cm="1">
        <f t="array" ref="S102:S105">TRANSPOSE((MMULT(TRANSPOSE(G102:G104),_xlfn.ANCHORARRAY(O102)))+I102)</f>
        <v>-2.5969169784686859</v>
      </c>
      <c r="T102" s="19" cm="1">
        <f t="array" ref="T102:T105">1/(1+EXP(-_xlfn.ANCHORARRAY(S102)))</f>
        <v>6.9337102128098529E-2</v>
      </c>
      <c r="U102" s="20" cm="1">
        <f t="array" ref="U102:U105">-D102:D105*LN(_xlfn.ANCHORARRAY(T102))</f>
        <v>0</v>
      </c>
      <c r="V102" s="20" cm="1">
        <f t="array" ref="V102:V105">(1-D102:D105)*LN(1-_xlfn.ANCHORARRAY(T102))</f>
        <v>-7.1858153340758929E-2</v>
      </c>
      <c r="W102" s="20" cm="1">
        <f t="array" ref="W102">SUM(_xlfn.ANCHORARRAY(U102)-_xlfn.ANCHORARRAY(V102))/4</f>
        <v>0.13624394982214905</v>
      </c>
      <c r="X102" s="21" cm="1">
        <f t="array" ref="X102">SUM(_xlfn.ANCHORARRAY(S102)-_xlfn.ANCHORARRAY(S102)*D102:D105+(LN(1+EXP(-_xlfn.ANCHORARRAY(S102)))))/4</f>
        <v>0.13624394982214905</v>
      </c>
      <c r="Y102" s="22" cm="1">
        <f t="array" ref="Y102:Y105">-D102:D105/_xlfn.ANCHORARRAY(T102)</f>
        <v>0</v>
      </c>
      <c r="Z102" s="22" cm="1">
        <f t="array" ref="Z102:Z105">(1-D102:D105)/(1-_xlfn.ANCHORARRAY(T102))</f>
        <v>1.0745029186041992</v>
      </c>
      <c r="AA102" s="22">
        <f>SUM(Y102:Z102)/4</f>
        <v>0.2686257296510498</v>
      </c>
      <c r="AB102" s="22" cm="1">
        <f t="array" ref="AB102:AB105">_xlfn.ANCHORARRAY(T102)*(1-_xlfn.ANCHORARRAY(T102))</f>
        <v>6.4529468396576167E-2</v>
      </c>
      <c r="AC102" s="22" cm="1">
        <f t="array" ref="AC102:AC105">AA102:AA105*_xlfn.ANCHORARRAY(AB102)</f>
        <v>1.7334275532024632E-2</v>
      </c>
      <c r="AD102" s="22" cm="1">
        <f t="array" ref="AD102:AF105">TRANSPOSE(_xlfn.ANCHORARRAY(O102))</f>
        <v>0.86596877773141867</v>
      </c>
      <c r="AE102" s="22">
        <v>0.49691710355429075</v>
      </c>
      <c r="AF102" s="22">
        <v>0.98326232584516682</v>
      </c>
      <c r="AG102" s="23">
        <v>1</v>
      </c>
      <c r="AH102" s="22" cm="1">
        <f t="array" ref="AH102:AH104">G102:G104</f>
        <v>-7.2360579078595393</v>
      </c>
      <c r="AI102" s="24" cm="1">
        <f t="array" ref="AI102:AI104">TRANSPOSE(MMULT(TRANSPOSE(_xlfn.ANCHORARRAY(AC102)),_xlfn.ANCHORARRAY(AD102)))</f>
        <v>1.3592735586132516E-2</v>
      </c>
      <c r="AJ102" s="25" cm="1">
        <f t="array" ref="AJ102">SUM(_xlfn.ANCHORARRAY(AC102)*AG102)</f>
        <v>1.1387369123440537E-2</v>
      </c>
      <c r="AK102" s="22" cm="1">
        <f t="array" ref="AK102:AN104">MMULT(_xlfn.ANCHORARRAY(AH102),TRANSPOSE(_xlfn.ANCHORARRAY(AC102)))</f>
        <v>-0.12543182154052296</v>
      </c>
      <c r="AL102" s="22">
        <v>0.1893150553847856</v>
      </c>
      <c r="AM102" s="22">
        <v>0.22503061478439901</v>
      </c>
      <c r="AN102" s="22">
        <v>-0.37131351102404908</v>
      </c>
      <c r="AO102" s="22" cm="1">
        <f t="array" ref="AO102:AR104">_xlfn.ANCHORARRAY(O102)*(1-_xlfn.ANCHORARRAY(O102))</f>
        <v>0.11606685372577148</v>
      </c>
      <c r="AP102" s="22">
        <v>2.6486980492585997E-2</v>
      </c>
      <c r="AQ102" s="22">
        <v>2.234130803335518E-2</v>
      </c>
      <c r="AR102" s="22">
        <v>1.0135028800444315E-4</v>
      </c>
      <c r="AS102" s="22" cm="1">
        <f t="array" ref="AS102:AV104">_xlfn.ANCHORARRAY(AK102)*_xlfn.ANCHORARRAY(AO102)</f>
        <v>-1.455847688330095E-2</v>
      </c>
      <c r="AT102" s="22">
        <v>5.0143841789296534E-3</v>
      </c>
      <c r="AU102" s="22">
        <v>5.0274782818335488E-3</v>
      </c>
      <c r="AV102" s="22">
        <v>-3.763273128222835E-5</v>
      </c>
      <c r="AW102" s="22" cm="1">
        <f t="array" ref="AW102:AX105">B102:C105</f>
        <v>0</v>
      </c>
      <c r="AX102" s="22">
        <v>0</v>
      </c>
      <c r="AY102" s="22">
        <v>1</v>
      </c>
      <c r="AZ102" s="24" cm="1">
        <f t="array" ref="AZ102:BA104">MMULT(_xlfn.ANCHORARRAY(AS102),_xlfn.ANCHORARRAY( AW102))</f>
        <v>4.9898455505513204E-3</v>
      </c>
      <c r="BA102" s="24">
        <v>4.9767514476474249E-3</v>
      </c>
      <c r="BB102" s="22" cm="1">
        <f t="array" ref="BB102:BE104">_xlfn.ANCHORARRAY(AS102)*AY102:AY104</f>
        <v>-1.455847688330095E-2</v>
      </c>
      <c r="BC102" s="22">
        <v>5.0143841789296534E-3</v>
      </c>
      <c r="BD102" s="22">
        <v>5.0274782818335488E-3</v>
      </c>
      <c r="BE102" s="22">
        <v>-3.763273128222835E-5</v>
      </c>
      <c r="BF102" s="24">
        <f>SUM(BB102:BE102)</f>
        <v>-4.5542471538199776E-3</v>
      </c>
      <c r="BG102" s="5" cm="1">
        <f t="array" ref="BG102:BH104">E102:F104-J102*_xlfn.ANCHORARRAY(AZ102)</f>
        <v>-5.6382994537167823</v>
      </c>
      <c r="BH102" s="5">
        <v>-5.4590848274369659</v>
      </c>
      <c r="BI102" s="5" cm="1">
        <f t="array" ref="BI102:BI104">G102:G104-J102*_xlfn.ANCHORARRAY(AI102)</f>
        <v>-7.2836324824110035</v>
      </c>
      <c r="BJ102" s="14" cm="1">
        <f t="array" ref="BJ102:BJ104">H102:H104-J102*BF102:BF104</f>
        <v>1.8817159447084426</v>
      </c>
      <c r="BK102" s="35">
        <f>I102-J102*AJ102</f>
        <v>-2.4387451669297633</v>
      </c>
      <c r="BL102" s="1"/>
    </row>
    <row r="103" spans="1:64" x14ac:dyDescent="0.2">
      <c r="A103" s="132"/>
      <c r="B103" s="2">
        <v>0</v>
      </c>
      <c r="C103" s="2">
        <v>1</v>
      </c>
      <c r="D103" s="3">
        <v>1</v>
      </c>
      <c r="E103" s="4">
        <v>-1.8729771829836086</v>
      </c>
      <c r="F103" s="4">
        <v>-4.938488466548914E-2</v>
      </c>
      <c r="G103" s="4">
        <v>1.4034795776345133</v>
      </c>
      <c r="H103" s="14">
        <f>BJ99</f>
        <v>-1.2331742056375312E-2</v>
      </c>
      <c r="K103" s="3">
        <v>-1.2331742056375312E-2</v>
      </c>
      <c r="L103" s="3">
        <v>-6.1716626721864454E-2</v>
      </c>
      <c r="M103" s="3">
        <v>-1.8853089250399839</v>
      </c>
      <c r="N103" s="3">
        <v>-1.9346938097054731</v>
      </c>
      <c r="O103" s="17">
        <v>0.49691710355429075</v>
      </c>
      <c r="P103" s="17">
        <v>0.48457573885178912</v>
      </c>
      <c r="Q103" s="17">
        <v>0.13178026867198533</v>
      </c>
      <c r="R103" s="18">
        <v>0.12623195596432726</v>
      </c>
      <c r="S103" s="19">
        <v>2.1465832818445678</v>
      </c>
      <c r="T103" s="19">
        <v>0.89534906558491822</v>
      </c>
      <c r="U103" s="20">
        <v>0.1105416193309867</v>
      </c>
      <c r="V103" s="20">
        <v>0</v>
      </c>
      <c r="W103" s="1"/>
      <c r="X103" s="1"/>
      <c r="Y103" s="22">
        <v>-1.1168828320010753</v>
      </c>
      <c r="Z103" s="22">
        <v>0</v>
      </c>
      <c r="AA103" s="22">
        <f t="shared" ref="AA103:AA105" si="25">SUM(Y103:Z103)/4</f>
        <v>-0.27922070800026882</v>
      </c>
      <c r="AB103" s="22">
        <v>9.3699116341132024E-2</v>
      </c>
      <c r="AC103" s="22">
        <v>-2.616273360377044E-2</v>
      </c>
      <c r="AD103" s="22">
        <v>2.7228364315905682E-2</v>
      </c>
      <c r="AE103" s="22">
        <v>0.48457573885178912</v>
      </c>
      <c r="AF103" s="22">
        <v>0.74373302407254605</v>
      </c>
      <c r="AG103" s="1"/>
      <c r="AH103" s="22">
        <v>1.4034795776345133</v>
      </c>
      <c r="AI103" s="24">
        <v>-1.6847888233889694E-3</v>
      </c>
      <c r="AJ103" s="1"/>
      <c r="AK103" s="22">
        <v>2.4328301702286208E-2</v>
      </c>
      <c r="AL103" s="22">
        <v>-3.6718862307984025E-2</v>
      </c>
      <c r="AM103" s="22">
        <v>-4.3646122821848168E-2</v>
      </c>
      <c r="AN103" s="22">
        <v>7.2018623435280607E-2</v>
      </c>
      <c r="AO103" s="22">
        <v>0.24999049574950502</v>
      </c>
      <c r="AP103" s="22">
        <v>0.24976209216803183</v>
      </c>
      <c r="AQ103" s="22">
        <v>0.1144142294607247</v>
      </c>
      <c r="AR103" s="22">
        <v>0.11029744925774741</v>
      </c>
      <c r="AS103" s="22">
        <v>6.0818442032980558E-3</v>
      </c>
      <c r="AT103" s="22">
        <v>-9.1709798720719764E-3</v>
      </c>
      <c r="AU103" s="22">
        <v>-4.9937375116099096E-3</v>
      </c>
      <c r="AV103" s="22">
        <v>7.9434704639656812E-3</v>
      </c>
      <c r="AW103" s="22">
        <v>0</v>
      </c>
      <c r="AX103" s="22">
        <v>1</v>
      </c>
      <c r="AY103" s="22">
        <v>1</v>
      </c>
      <c r="AZ103" s="24">
        <v>2.9497329523557715E-3</v>
      </c>
      <c r="BA103" s="24">
        <v>-1.2275094081062952E-3</v>
      </c>
      <c r="BB103" s="22">
        <v>6.0818442032980558E-3</v>
      </c>
      <c r="BC103" s="22">
        <v>-9.1709798720719764E-3</v>
      </c>
      <c r="BD103" s="22">
        <v>-4.9937375116099096E-3</v>
      </c>
      <c r="BE103" s="22">
        <v>7.9434704639656812E-3</v>
      </c>
      <c r="BF103" s="24">
        <f>SUM(BB103:BE103)</f>
        <v>-1.3940271641814904E-4</v>
      </c>
      <c r="BG103" s="5">
        <v>-1.8833012483168539</v>
      </c>
      <c r="BH103" s="5">
        <v>-4.5088601737117109E-2</v>
      </c>
      <c r="BI103" s="5">
        <v>1.4093763385163747</v>
      </c>
      <c r="BJ103" s="14">
        <v>-1.184383254891179E-2</v>
      </c>
      <c r="BK103" s="36"/>
      <c r="BL103" s="1"/>
    </row>
    <row r="104" spans="1:64" x14ac:dyDescent="0.2">
      <c r="A104" s="132"/>
      <c r="B104" s="2">
        <v>1</v>
      </c>
      <c r="C104" s="2">
        <v>0</v>
      </c>
      <c r="D104" s="3">
        <v>1</v>
      </c>
      <c r="E104" s="4">
        <v>-2.7308516467802315</v>
      </c>
      <c r="F104" s="4">
        <v>-3.0077514749790693</v>
      </c>
      <c r="G104" s="4">
        <v>5.4621838656939588</v>
      </c>
      <c r="H104" s="14">
        <f>BJ100</f>
        <v>4.0732138310218913</v>
      </c>
      <c r="K104" s="3">
        <v>4.0732138310218913</v>
      </c>
      <c r="L104" s="3">
        <v>1.065462356042822</v>
      </c>
      <c r="M104" s="3">
        <v>1.3423621842416598</v>
      </c>
      <c r="N104" s="3">
        <v>-1.6653892907374095</v>
      </c>
      <c r="O104" s="17">
        <v>0.98326232584516682</v>
      </c>
      <c r="P104" s="17">
        <v>0.74373302407254605</v>
      </c>
      <c r="Q104" s="17">
        <v>0.79287813338651925</v>
      </c>
      <c r="R104" s="18">
        <v>0.15903987464907748</v>
      </c>
      <c r="S104" s="19">
        <v>1.9514619256483412</v>
      </c>
      <c r="T104" s="19">
        <v>0.87560596244539224</v>
      </c>
      <c r="U104" s="20">
        <v>0.13283910380271705</v>
      </c>
      <c r="V104" s="20">
        <v>0</v>
      </c>
      <c r="W104" s="1"/>
      <c r="X104" s="1"/>
      <c r="Y104" s="22">
        <v>-1.1420662294340711</v>
      </c>
      <c r="Z104" s="22">
        <v>0</v>
      </c>
      <c r="AA104" s="22">
        <f t="shared" si="25"/>
        <v>-0.28551655735851778</v>
      </c>
      <c r="AB104" s="22">
        <v>0.1089201609754706</v>
      </c>
      <c r="AC104" s="22">
        <v>-3.109850938865194E-2</v>
      </c>
      <c r="AD104" s="22">
        <v>2.2864073909074818E-2</v>
      </c>
      <c r="AE104" s="22">
        <v>0.13178026867198533</v>
      </c>
      <c r="AF104" s="22">
        <v>0.79287813338651925</v>
      </c>
      <c r="AG104" s="1"/>
      <c r="AH104" s="22">
        <v>5.4621838656939588</v>
      </c>
      <c r="AI104" s="24">
        <v>-1.8910251321860388E-2</v>
      </c>
      <c r="AJ104" s="1"/>
      <c r="AK104" s="22">
        <v>9.4683000134518511E-2</v>
      </c>
      <c r="AL104" s="22">
        <v>-0.14290566137296407</v>
      </c>
      <c r="AM104" s="22">
        <v>-0.16986577622982674</v>
      </c>
      <c r="AN104" s="22">
        <v>0.28028834136703074</v>
      </c>
      <c r="AO104" s="22">
        <v>1.645752441871981E-2</v>
      </c>
      <c r="AP104" s="22">
        <v>0.19059421297645168</v>
      </c>
      <c r="AQ104" s="22">
        <v>0.16422239898402824</v>
      </c>
      <c r="AR104" s="22">
        <v>0.13374619292068318</v>
      </c>
      <c r="AS104" s="22">
        <v>1.5582477867514895E-3</v>
      </c>
      <c r="AT104" s="22">
        <v>-2.7236992059259398E-2</v>
      </c>
      <c r="AU104" s="22">
        <v>-2.7895765277746266E-2</v>
      </c>
      <c r="AV104" s="22">
        <v>3.74874985778932E-2</v>
      </c>
      <c r="AW104" s="22">
        <v>1</v>
      </c>
      <c r="AX104" s="22">
        <v>0</v>
      </c>
      <c r="AY104" s="22">
        <v>1</v>
      </c>
      <c r="AZ104" s="24">
        <v>9.5917333001469332E-3</v>
      </c>
      <c r="BA104" s="24">
        <v>1.0250506518633802E-2</v>
      </c>
      <c r="BB104" s="22">
        <v>1.5582477867514895E-3</v>
      </c>
      <c r="BC104" s="22">
        <v>-2.7236992059259398E-2</v>
      </c>
      <c r="BD104" s="22">
        <v>-2.7895765277746266E-2</v>
      </c>
      <c r="BE104" s="22">
        <v>3.74874985778932E-2</v>
      </c>
      <c r="BF104" s="24">
        <f>SUM(BB104:BE104)</f>
        <v>-1.6087010972360975E-2</v>
      </c>
      <c r="BG104" s="5">
        <v>-2.7644227133307457</v>
      </c>
      <c r="BH104" s="5">
        <v>-3.0436282477942878</v>
      </c>
      <c r="BI104" s="5">
        <v>5.5283697453204699</v>
      </c>
      <c r="BJ104" s="14">
        <v>4.1295183694251545</v>
      </c>
      <c r="BK104" s="36"/>
      <c r="BL104" s="1"/>
    </row>
    <row r="105" spans="1:64" ht="16" thickBot="1" x14ac:dyDescent="0.25">
      <c r="A105" s="133"/>
      <c r="B105" s="6">
        <v>1</v>
      </c>
      <c r="C105" s="6">
        <v>1</v>
      </c>
      <c r="D105" s="7">
        <v>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37">
        <v>-1.3537538163427216</v>
      </c>
      <c r="T105" s="37">
        <v>0.20525734633535314</v>
      </c>
      <c r="U105" s="38">
        <v>0</v>
      </c>
      <c r="V105" s="38">
        <v>-0.22973692281413344</v>
      </c>
      <c r="W105" s="9"/>
      <c r="X105" s="9"/>
      <c r="Y105" s="39">
        <v>0</v>
      </c>
      <c r="Z105" s="39">
        <v>1.2582689445305202</v>
      </c>
      <c r="AA105" s="39">
        <f t="shared" si="25"/>
        <v>0.31456723613263005</v>
      </c>
      <c r="AB105" s="39">
        <v>0.16312676811072205</v>
      </c>
      <c r="AC105" s="39">
        <v>5.1314336583838285E-2</v>
      </c>
      <c r="AD105" s="39">
        <v>1.0136056196796562E-4</v>
      </c>
      <c r="AE105" s="39">
        <v>0.12623195596432726</v>
      </c>
      <c r="AF105" s="39">
        <v>0.15903987464907748</v>
      </c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39">
        <v>1</v>
      </c>
      <c r="AX105" s="39">
        <v>1</v>
      </c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10"/>
      <c r="BL105" s="1"/>
    </row>
    <row r="106" spans="1:64" x14ac:dyDescent="0.2">
      <c r="A106" s="131">
        <f>A102+1</f>
        <v>26</v>
      </c>
      <c r="B106" s="2">
        <v>0</v>
      </c>
      <c r="C106" s="2">
        <v>0</v>
      </c>
      <c r="D106" s="3">
        <v>0</v>
      </c>
      <c r="E106" s="5" cm="1">
        <f t="array" ref="E106:G108">BG102:BI104</f>
        <v>-5.6382994537167823</v>
      </c>
      <c r="F106" s="4">
        <v>-5.4590848274369659</v>
      </c>
      <c r="G106" s="4">
        <v>-7.2836324824110035</v>
      </c>
      <c r="H106" s="14">
        <f>BJ102</f>
        <v>1.8817159447084426</v>
      </c>
      <c r="I106" s="14">
        <f>BK102</f>
        <v>-2.4387451669297633</v>
      </c>
      <c r="J106" s="16">
        <f>J102</f>
        <v>3.5</v>
      </c>
      <c r="K106" s="3" cm="1">
        <f t="array" ref="K106:N108">MMULT(E106:F108,TRANSPOSE((B106:C109)))+H106:H108</f>
        <v>1.8817159447084426</v>
      </c>
      <c r="L106" s="3">
        <v>-3.577368882728523</v>
      </c>
      <c r="M106" s="3">
        <v>-3.7565835090083395</v>
      </c>
      <c r="N106" s="3">
        <v>-9.2156683364453045</v>
      </c>
      <c r="O106" s="17" cm="1">
        <f t="array" ref="O106:R108">1/(1+EXP(-_xlfn.ANCHORARRAY(K106)))</f>
        <v>0.86780809910273682</v>
      </c>
      <c r="P106" s="17">
        <v>2.718922366651683E-2</v>
      </c>
      <c r="Q106" s="17">
        <v>2.2830037242397398E-2</v>
      </c>
      <c r="R106" s="18">
        <v>9.9458727373545884E-5</v>
      </c>
      <c r="S106" s="19" cm="1">
        <f t="array" ref="S106:S109">TRANSPOSE((MMULT(TRANSPOSE(G106:G108),_xlfn.ANCHORARRAY(O106)))+I106)</f>
        <v>-2.6182018266500968</v>
      </c>
      <c r="T106" s="19" cm="1">
        <f t="array" ref="T106:T109">1/(1+EXP(-_xlfn.ANCHORARRAY(S106)))</f>
        <v>6.7976129059578783E-2</v>
      </c>
      <c r="U106" s="20" cm="1">
        <f t="array" ref="U106:U109">-D106:D109*LN(_xlfn.ANCHORARRAY(T106))</f>
        <v>0</v>
      </c>
      <c r="V106" s="20" cm="1">
        <f t="array" ref="V106:V109">(1-D106:D109)*LN(1-_xlfn.ANCHORARRAY(T106))</f>
        <v>-7.0396852027524423E-2</v>
      </c>
      <c r="W106" s="20" cm="1">
        <f t="array" ref="W106">SUM(_xlfn.ANCHORARRAY(U106)-_xlfn.ANCHORARRAY(V106))/4</f>
        <v>0.13205289573552395</v>
      </c>
      <c r="X106" s="21" cm="1">
        <f t="array" ref="X106">SUM(_xlfn.ANCHORARRAY(S106)-_xlfn.ANCHORARRAY(S106)*D106:D109+(LN(1+EXP(-_xlfn.ANCHORARRAY(S106)))))/4</f>
        <v>0.13205289573552392</v>
      </c>
      <c r="Y106" s="22" cm="1">
        <f t="array" ref="Y106:Y109">-D106:D109/_xlfn.ANCHORARRAY(T106)</f>
        <v>0</v>
      </c>
      <c r="Z106" s="22" cm="1">
        <f t="array" ref="Z106:Z109">(1-D106:D109)/(1-_xlfn.ANCHORARRAY(T106))</f>
        <v>1.072933892767135</v>
      </c>
      <c r="AA106" s="22">
        <f>SUM(Y106:Z106)/4</f>
        <v>0.26823347319178376</v>
      </c>
      <c r="AB106" s="22" cm="1">
        <f t="array" ref="AB106:AB109">_xlfn.ANCHORARRAY(T106)*(1-_xlfn.ANCHORARRAY(T106))</f>
        <v>6.3355374937654266E-2</v>
      </c>
      <c r="AC106" s="22" cm="1">
        <f t="array" ref="AC106:AC109">AA106:AA109*_xlfn.ANCHORARRAY(AB106)</f>
        <v>1.6994032264894696E-2</v>
      </c>
      <c r="AD106" s="22" cm="1">
        <f t="array" ref="AD106:AF109">TRANSPOSE(_xlfn.ANCHORARRAY(O106))</f>
        <v>0.86780809910273682</v>
      </c>
      <c r="AE106" s="22">
        <v>0.49703907647499135</v>
      </c>
      <c r="AF106" s="22">
        <v>0.98416418154868346</v>
      </c>
      <c r="AG106" s="23">
        <v>1</v>
      </c>
      <c r="AH106" s="22" cm="1">
        <f t="array" ref="AH106:AH108">G106:G108</f>
        <v>-7.2836324824110035</v>
      </c>
      <c r="AI106" s="24" cm="1">
        <f t="array" ref="AI106:AI108">TRANSPOSE(MMULT(TRANSPOSE(_xlfn.ANCHORARRAY(AC106)),_xlfn.ANCHORARRAY(AD106)))</f>
        <v>1.3372082938046573E-2</v>
      </c>
      <c r="AJ106" s="25" cm="1">
        <f t="array" ref="AJ106">SUM(_xlfn.ANCHORARRAY(AC106)*AG106)</f>
        <v>1.1110675099624524E-2</v>
      </c>
      <c r="AK106" s="22" cm="1">
        <f t="array" ref="AK106:AN108">MMULT(_xlfn.ANCHORARRAY(AH106),TRANSPOSE(_xlfn.ANCHORARRAY(AC106)))</f>
        <v>-0.12377828541172764</v>
      </c>
      <c r="AL106" s="22">
        <v>0.18478358567188102</v>
      </c>
      <c r="AM106" s="22">
        <v>0.22033997058707813</v>
      </c>
      <c r="AN106" s="22">
        <v>-0.36227134490437179</v>
      </c>
      <c r="AO106" s="22" cm="1">
        <f t="array" ref="AO106:AR108">_xlfn.ANCHORARRAY(O106)*(1-_xlfn.ANCHORARRAY(O106))</f>
        <v>0.11471720223443133</v>
      </c>
      <c r="AP106" s="22">
        <v>2.6449969782928951E-2</v>
      </c>
      <c r="AQ106" s="22">
        <v>2.2308826641908145E-2</v>
      </c>
      <c r="AR106" s="22">
        <v>9.9448835335095122E-5</v>
      </c>
      <c r="AS106" s="22" cm="1">
        <f t="array" ref="AS106:AV108">_xlfn.ANCHORARRAY(AK106)*_xlfn.ANCHORARRAY(AO106)</f>
        <v>-1.4199498599808321E-2</v>
      </c>
      <c r="AT106" s="22">
        <v>4.8875202574025162E-3</v>
      </c>
      <c r="AU106" s="22">
        <v>4.9155262061102659E-3</v>
      </c>
      <c r="AV106" s="22">
        <v>-3.6027463326018325E-5</v>
      </c>
      <c r="AW106" s="22" cm="1">
        <f t="array" ref="AW106:AX109">B106:C109</f>
        <v>0</v>
      </c>
      <c r="AX106" s="22">
        <v>0</v>
      </c>
      <c r="AY106" s="22">
        <v>1</v>
      </c>
      <c r="AZ106" s="24" cm="1">
        <f t="array" ref="AZ106:BA108">MMULT(_xlfn.ANCHORARRAY(AS106),_xlfn.ANCHORARRAY( AW106))</f>
        <v>4.8794987427842476E-3</v>
      </c>
      <c r="BA106" s="24">
        <v>4.8514927940764979E-3</v>
      </c>
      <c r="BB106" s="22" cm="1">
        <f t="array" ref="BB106:BE108">_xlfn.ANCHORARRAY(AS106)*AY106:AY108</f>
        <v>-1.4199498599808321E-2</v>
      </c>
      <c r="BC106" s="22">
        <v>4.8875202574025162E-3</v>
      </c>
      <c r="BD106" s="22">
        <v>4.9155262061102659E-3</v>
      </c>
      <c r="BE106" s="22">
        <v>-3.6027463326018325E-5</v>
      </c>
      <c r="BF106" s="24">
        <f>SUM(BB106:BE106)</f>
        <v>-4.432479599621556E-3</v>
      </c>
      <c r="BG106" s="5" cm="1">
        <f t="array" ref="BG106:BH108">E106:F108-J106*_xlfn.ANCHORARRAY(AZ106)</f>
        <v>-5.655377699316527</v>
      </c>
      <c r="BH106" s="5">
        <v>-5.4760650522162333</v>
      </c>
      <c r="BI106" s="5" cm="1">
        <f t="array" ref="BI106:BI108">G106:G108-J106*_xlfn.ANCHORARRAY(AI106)</f>
        <v>-7.3304347726941668</v>
      </c>
      <c r="BJ106" s="14" cm="1">
        <f t="array" ref="BJ106:BJ108">H106:H108-J106*BF106:BF108</f>
        <v>1.897229623307118</v>
      </c>
      <c r="BK106" s="35">
        <f>I106-J106*AJ106</f>
        <v>-2.4776325297784489</v>
      </c>
      <c r="BL106" s="1"/>
    </row>
    <row r="107" spans="1:64" x14ac:dyDescent="0.2">
      <c r="A107" s="132"/>
      <c r="B107" s="2">
        <v>0</v>
      </c>
      <c r="C107" s="2">
        <v>1</v>
      </c>
      <c r="D107" s="3">
        <v>1</v>
      </c>
      <c r="E107" s="4">
        <v>-1.8833012483168539</v>
      </c>
      <c r="F107" s="4">
        <v>-4.5088601737117109E-2</v>
      </c>
      <c r="G107" s="4">
        <v>1.4093763385163747</v>
      </c>
      <c r="H107" s="14">
        <f>BJ103</f>
        <v>-1.184383254891179E-2</v>
      </c>
      <c r="K107" s="3">
        <v>-1.184383254891179E-2</v>
      </c>
      <c r="L107" s="3">
        <v>-5.6932434286028899E-2</v>
      </c>
      <c r="M107" s="3">
        <v>-1.8951450808657657</v>
      </c>
      <c r="N107" s="3">
        <v>-1.9402336826028828</v>
      </c>
      <c r="O107" s="17">
        <v>0.49703907647499135</v>
      </c>
      <c r="P107" s="17">
        <v>0.48577073466648218</v>
      </c>
      <c r="Q107" s="17">
        <v>0.13065894281572316</v>
      </c>
      <c r="R107" s="18">
        <v>0.1256221862798769</v>
      </c>
      <c r="S107" s="19">
        <v>2.1809003027206684</v>
      </c>
      <c r="T107" s="19">
        <v>0.89852119193651869</v>
      </c>
      <c r="U107" s="20">
        <v>0.10700498713069126</v>
      </c>
      <c r="V107" s="20">
        <v>0</v>
      </c>
      <c r="W107" s="1"/>
      <c r="X107" s="1"/>
      <c r="Y107" s="22">
        <v>-1.1129398048417436</v>
      </c>
      <c r="Z107" s="22">
        <v>0</v>
      </c>
      <c r="AA107" s="22">
        <f t="shared" ref="AA107:AA109" si="26">SUM(Y107:Z107)/4</f>
        <v>-0.2782349512104359</v>
      </c>
      <c r="AB107" s="22">
        <v>9.1180859577496429E-2</v>
      </c>
      <c r="AC107" s="22">
        <v>-2.5369702015870327E-2</v>
      </c>
      <c r="AD107" s="22">
        <v>2.718922366651683E-2</v>
      </c>
      <c r="AE107" s="22">
        <v>0.48577073466648218</v>
      </c>
      <c r="AF107" s="22">
        <v>0.74760701496769555</v>
      </c>
      <c r="AG107" s="1"/>
      <c r="AH107" s="22">
        <v>1.4093763385163747</v>
      </c>
      <c r="AI107" s="24">
        <v>-1.5816123024835621E-3</v>
      </c>
      <c r="AJ107" s="1"/>
      <c r="AK107" s="22">
        <v>2.3950986970126421E-2</v>
      </c>
      <c r="AL107" s="22">
        <v>-3.575545773637881E-2</v>
      </c>
      <c r="AM107" s="22">
        <v>-4.2635586257919939E-2</v>
      </c>
      <c r="AN107" s="22">
        <v>7.0099179614526191E-2</v>
      </c>
      <c r="AO107" s="22">
        <v>0.24999123293187905</v>
      </c>
      <c r="AP107" s="22">
        <v>0.24979752800806837</v>
      </c>
      <c r="AQ107" s="22">
        <v>0.11358718347800073</v>
      </c>
      <c r="AR107" s="22">
        <v>0.10984125259414081</v>
      </c>
      <c r="AS107" s="22">
        <v>5.9875367625972743E-3</v>
      </c>
      <c r="AT107" s="22">
        <v>-8.9316249553443913E-3</v>
      </c>
      <c r="AU107" s="22">
        <v>-4.8428561589704787E-3</v>
      </c>
      <c r="AV107" s="22">
        <v>7.6997816946812172E-3</v>
      </c>
      <c r="AW107" s="22">
        <v>0</v>
      </c>
      <c r="AX107" s="22">
        <v>1</v>
      </c>
      <c r="AY107" s="22">
        <v>1</v>
      </c>
      <c r="AZ107" s="24">
        <v>2.8569255357107385E-3</v>
      </c>
      <c r="BA107" s="24">
        <v>-1.231843260663174E-3</v>
      </c>
      <c r="BB107" s="22">
        <v>5.9875367625972743E-3</v>
      </c>
      <c r="BC107" s="22">
        <v>-8.9316249553443913E-3</v>
      </c>
      <c r="BD107" s="22">
        <v>-4.8428561589704787E-3</v>
      </c>
      <c r="BE107" s="22">
        <v>7.6997816946812172E-3</v>
      </c>
      <c r="BF107" s="24">
        <f>SUM(BB107:BE107)</f>
        <v>-8.7162657036378433E-5</v>
      </c>
      <c r="BG107" s="5">
        <v>-1.8933004876918413</v>
      </c>
      <c r="BH107" s="5">
        <v>-4.0777150324796001E-2</v>
      </c>
      <c r="BI107" s="5">
        <v>1.414911981575067</v>
      </c>
      <c r="BJ107" s="14">
        <v>-1.1538763249284465E-2</v>
      </c>
      <c r="BK107" s="36"/>
      <c r="BL107" s="1"/>
    </row>
    <row r="108" spans="1:64" x14ac:dyDescent="0.2">
      <c r="A108" s="132"/>
      <c r="B108" s="2">
        <v>1</v>
      </c>
      <c r="C108" s="2">
        <v>0</v>
      </c>
      <c r="D108" s="3">
        <v>1</v>
      </c>
      <c r="E108" s="4">
        <v>-2.7644227133307457</v>
      </c>
      <c r="F108" s="4">
        <v>-3.0436282477942878</v>
      </c>
      <c r="G108" s="4">
        <v>5.5283697453204699</v>
      </c>
      <c r="H108" s="14">
        <f>BJ104</f>
        <v>4.1295183694251545</v>
      </c>
      <c r="K108" s="3">
        <v>4.1295183694251545</v>
      </c>
      <c r="L108" s="3">
        <v>1.0858901216308667</v>
      </c>
      <c r="M108" s="3">
        <v>1.3650956560944087</v>
      </c>
      <c r="N108" s="3">
        <v>-1.678532591699879</v>
      </c>
      <c r="O108" s="17">
        <v>0.98416418154868346</v>
      </c>
      <c r="P108" s="17">
        <v>0.74760701496769555</v>
      </c>
      <c r="Q108" s="17">
        <v>0.79658662729721297</v>
      </c>
      <c r="R108" s="18">
        <v>0.15728987571793754</v>
      </c>
      <c r="S108" s="19">
        <v>1.9829422645336878</v>
      </c>
      <c r="T108" s="19">
        <v>0.87899445991039793</v>
      </c>
      <c r="U108" s="20">
        <v>0.12897668403536841</v>
      </c>
      <c r="V108" s="20">
        <v>0</v>
      </c>
      <c r="W108" s="1"/>
      <c r="X108" s="1"/>
      <c r="Y108" s="22">
        <v>-1.137663598132276</v>
      </c>
      <c r="Z108" s="22">
        <v>0</v>
      </c>
      <c r="AA108" s="22">
        <f t="shared" si="26"/>
        <v>-0.28441589953306901</v>
      </c>
      <c r="AB108" s="22">
        <v>0.10636319935722578</v>
      </c>
      <c r="AC108" s="22">
        <v>-3.0251385022400518E-2</v>
      </c>
      <c r="AD108" s="22">
        <v>2.2830037242397398E-2</v>
      </c>
      <c r="AE108" s="22">
        <v>0.13065894281572316</v>
      </c>
      <c r="AF108" s="22">
        <v>0.79658662729721297</v>
      </c>
      <c r="AG108" s="1"/>
      <c r="AH108" s="22">
        <v>5.5283697453204699</v>
      </c>
      <c r="AI108" s="24">
        <v>-1.8516256755359561E-2</v>
      </c>
      <c r="AJ108" s="1"/>
      <c r="AK108" s="22">
        <v>9.3949293824243732E-2</v>
      </c>
      <c r="AL108" s="22">
        <v>-0.14025309307233325</v>
      </c>
      <c r="AM108" s="22">
        <v>-0.16724084171187983</v>
      </c>
      <c r="AN108" s="22">
        <v>0.27496856103081907</v>
      </c>
      <c r="AO108" s="22">
        <v>1.5585045305293484E-2</v>
      </c>
      <c r="AP108" s="22">
        <v>0.18869076613878738</v>
      </c>
      <c r="AQ108" s="22">
        <v>0.16203637250846409</v>
      </c>
      <c r="AR108" s="22">
        <v>0.1325497707145733</v>
      </c>
      <c r="AS108" s="22">
        <v>1.4642040006511679E-3</v>
      </c>
      <c r="AT108" s="22">
        <v>-2.6464463585153215E-2</v>
      </c>
      <c r="AU108" s="22">
        <v>-2.709909932625524E-2</v>
      </c>
      <c r="AV108" s="22">
        <v>3.6447019718351223E-2</v>
      </c>
      <c r="AW108" s="22">
        <v>1</v>
      </c>
      <c r="AX108" s="22">
        <v>0</v>
      </c>
      <c r="AY108" s="22">
        <v>1</v>
      </c>
      <c r="AZ108" s="24">
        <v>9.3479203920959833E-3</v>
      </c>
      <c r="BA108" s="24">
        <v>9.9825561331980082E-3</v>
      </c>
      <c r="BB108" s="22">
        <v>1.4642040006511679E-3</v>
      </c>
      <c r="BC108" s="22">
        <v>-2.6464463585153215E-2</v>
      </c>
      <c r="BD108" s="22">
        <v>-2.709909932625524E-2</v>
      </c>
      <c r="BE108" s="22">
        <v>3.6447019718351223E-2</v>
      </c>
      <c r="BF108" s="24">
        <f>SUM(BB108:BE108)</f>
        <v>-1.5652339192406065E-2</v>
      </c>
      <c r="BG108" s="5">
        <v>-2.7971404347030817</v>
      </c>
      <c r="BH108" s="5">
        <v>-3.0785671942604806</v>
      </c>
      <c r="BI108" s="5">
        <v>5.5931766439642283</v>
      </c>
      <c r="BJ108" s="14">
        <v>4.1843015565985757</v>
      </c>
      <c r="BK108" s="36"/>
      <c r="BL108" s="1"/>
    </row>
    <row r="109" spans="1:64" ht="16" thickBot="1" x14ac:dyDescent="0.25">
      <c r="A109" s="133"/>
      <c r="B109" s="6">
        <v>1</v>
      </c>
      <c r="C109" s="6">
        <v>1</v>
      </c>
      <c r="D109" s="7">
        <v>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37">
        <v>-1.3928640606473031</v>
      </c>
      <c r="T109" s="37">
        <v>0.19895091949200266</v>
      </c>
      <c r="U109" s="38">
        <v>0</v>
      </c>
      <c r="V109" s="38">
        <v>-0.22183305974851175</v>
      </c>
      <c r="W109" s="9"/>
      <c r="X109" s="9"/>
      <c r="Y109" s="39">
        <v>0</v>
      </c>
      <c r="Z109" s="39">
        <v>1.2483629584417413</v>
      </c>
      <c r="AA109" s="39">
        <f t="shared" si="26"/>
        <v>0.31209073961043532</v>
      </c>
      <c r="AB109" s="39">
        <v>0.15936945112528933</v>
      </c>
      <c r="AC109" s="39">
        <v>4.9737729873000673E-2</v>
      </c>
      <c r="AD109" s="39">
        <v>9.9458727373545884E-5</v>
      </c>
      <c r="AE109" s="39">
        <v>0.1256221862798769</v>
      </c>
      <c r="AF109" s="39">
        <v>0.15728987571793754</v>
      </c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39">
        <v>1</v>
      </c>
      <c r="AX109" s="39">
        <v>1</v>
      </c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10"/>
      <c r="BL109" s="1"/>
    </row>
    <row r="110" spans="1:64" x14ac:dyDescent="0.2">
      <c r="A110" s="131">
        <f>A106+1</f>
        <v>27</v>
      </c>
      <c r="B110" s="2">
        <v>0</v>
      </c>
      <c r="C110" s="2">
        <v>0</v>
      </c>
      <c r="D110" s="3">
        <v>0</v>
      </c>
      <c r="E110" s="5" cm="1">
        <f t="array" ref="E110:G112">BG106:BI108</f>
        <v>-5.655377699316527</v>
      </c>
      <c r="F110" s="4">
        <v>-5.4760650522162333</v>
      </c>
      <c r="G110" s="4">
        <v>-7.3304347726941668</v>
      </c>
      <c r="H110" s="14">
        <f>BJ106</f>
        <v>1.897229623307118</v>
      </c>
      <c r="I110" s="14">
        <f>BK106</f>
        <v>-2.4776325297784489</v>
      </c>
      <c r="J110" s="16">
        <f>J106</f>
        <v>3.5</v>
      </c>
      <c r="K110" s="3" cm="1">
        <f t="array" ref="K110:N112">MMULT(E110:F112,TRANSPOSE((B110:C113)))+H110:H112</f>
        <v>1.897229623307118</v>
      </c>
      <c r="L110" s="3">
        <v>-3.5788354289091151</v>
      </c>
      <c r="M110" s="3">
        <v>-3.7581480760094088</v>
      </c>
      <c r="N110" s="3">
        <v>-9.2342131282256421</v>
      </c>
      <c r="O110" s="17" cm="1">
        <f t="array" ref="O110:R112">1/(1+EXP(-_xlfn.ANCHORARRAY(K110)))</f>
        <v>0.86957765224713623</v>
      </c>
      <c r="P110" s="17">
        <v>2.7150460449671947E-2</v>
      </c>
      <c r="Q110" s="17">
        <v>2.2795159633895633E-2</v>
      </c>
      <c r="R110" s="18">
        <v>9.7631461558715565E-5</v>
      </c>
      <c r="S110" s="19" cm="1">
        <f t="array" ref="S110:S113">TRANSPOSE((MMULT(TRANSPOSE(G110:G112),_xlfn.ANCHORARRAY(O110)))+I110)</f>
        <v>-2.6393853016863136</v>
      </c>
      <c r="T110" s="19" cm="1">
        <f t="array" ref="T110:T113">1/(1+EXP(-_xlfn.ANCHORARRAY(S110)))</f>
        <v>6.6646262415638965E-2</v>
      </c>
      <c r="U110" s="20" cm="1">
        <f t="array" ref="U110:U113">-D110:D113*LN(_xlfn.ANCHORARRAY(T110))</f>
        <v>0</v>
      </c>
      <c r="V110" s="20" cm="1">
        <f t="array" ref="V110:V113">(1-D110:D113)*LN(1-_xlfn.ANCHORARRAY(T110))</f>
        <v>-6.897101002838521E-2</v>
      </c>
      <c r="W110" s="20" cm="1">
        <f t="array" ref="W110">SUM(_xlfn.ANCHORARRAY(U110)-_xlfn.ANCHORARRAY(V110))/4</f>
        <v>0.12805219513224891</v>
      </c>
      <c r="X110" s="21" cm="1">
        <f t="array" ref="X110">SUM(_xlfn.ANCHORARRAY(S110)-_xlfn.ANCHORARRAY(S110)*D110:D113+(LN(1+EXP(-_xlfn.ANCHORARRAY(S110)))))/4</f>
        <v>0.12805219513224886</v>
      </c>
      <c r="Y110" s="22" cm="1">
        <f t="array" ref="Y110:Y113">-D110:D113/_xlfn.ANCHORARRAY(T110)</f>
        <v>0</v>
      </c>
      <c r="Z110" s="22" cm="1">
        <f t="array" ref="Z110:Z113">(1-D110:D113)/(1-_xlfn.ANCHORARRAY(T110))</f>
        <v>1.071405148693279</v>
      </c>
      <c r="AA110" s="22">
        <f>SUM(Y110:Z110)/4</f>
        <v>0.26785128717331974</v>
      </c>
      <c r="AB110" s="22" cm="1">
        <f t="array" ref="AB110:AB113">_xlfn.ANCHORARRAY(T110)*(1-_xlfn.ANCHORARRAY(T110))</f>
        <v>6.2204538121664751E-2</v>
      </c>
      <c r="AC110" s="22" cm="1">
        <f t="array" ref="AC110:AC113">AA110:AA113*_xlfn.ANCHORARRAY(AB110)</f>
        <v>1.6661565603909741E-2</v>
      </c>
      <c r="AD110" s="22" cm="1">
        <f t="array" ref="AD110:AF113">TRANSPOSE(_xlfn.ANCHORARRAY(O110))</f>
        <v>0.86957765224713623</v>
      </c>
      <c r="AE110" s="22">
        <v>0.49711534119363221</v>
      </c>
      <c r="AF110" s="22">
        <v>0.98499571636949101</v>
      </c>
      <c r="AG110" s="23">
        <v>1</v>
      </c>
      <c r="AH110" s="22" cm="1">
        <f t="array" ref="AH110:AH112">G110:G112</f>
        <v>-7.3304347726941668</v>
      </c>
      <c r="AI110" s="24" cm="1">
        <f t="array" ref="AI110:AI112">TRANSPOSE(MMULT(TRANSPOSE(_xlfn.ANCHORARRAY(AC110)),_xlfn.ANCHORARRAY(AD110)))</f>
        <v>1.3153997609993476E-2</v>
      </c>
      <c r="AJ110" s="25" cm="1">
        <f t="array" ref="AJ110">SUM(_xlfn.ANCHORARRAY(AC110)*AG110)</f>
        <v>1.0841208765044845E-2</v>
      </c>
      <c r="AK110" s="22" cm="1">
        <f t="array" ref="AK110:AN112">MMULT(_xlfn.ANCHORARRAY(AH110),TRANSPOSE(_xlfn.ANCHORARRAY(AC110)))</f>
        <v>-0.12213651987042505</v>
      </c>
      <c r="AL110" s="22">
        <v>0.18040911239783677</v>
      </c>
      <c r="AM110" s="22">
        <v>0.21579108968989172</v>
      </c>
      <c r="AN110" s="22">
        <v>-0.35353445592662497</v>
      </c>
      <c r="AO110" s="22" cm="1">
        <f t="array" ref="AO110:AR112">_xlfn.ANCHORARRAY(O110)*(1-_xlfn.ANCHORARRAY(O110))</f>
        <v>0.11341235895949484</v>
      </c>
      <c r="AP110" s="22">
        <v>2.6413312947042748E-2</v>
      </c>
      <c r="AQ110" s="22">
        <v>2.2275540331160849E-2</v>
      </c>
      <c r="AR110" s="22">
        <v>9.7621929656429467E-5</v>
      </c>
      <c r="AS110" s="22" cm="1">
        <f t="array" ref="AS110:AV112">_xlfn.ANCHORARRAY(AK110)*_xlfn.ANCHORARRAY(AO110)</f>
        <v>-1.3851790833608119E-2</v>
      </c>
      <c r="AT110" s="22">
        <v>4.765202344262272E-3</v>
      </c>
      <c r="AU110" s="22">
        <v>4.8068631214923307E-3</v>
      </c>
      <c r="AV110" s="22">
        <v>-3.4512715787593047E-5</v>
      </c>
      <c r="AW110" s="22" cm="1">
        <f t="array" ref="AW110:AX113">B110:C113</f>
        <v>0</v>
      </c>
      <c r="AX110" s="22">
        <v>0</v>
      </c>
      <c r="AY110" s="22">
        <v>1</v>
      </c>
      <c r="AZ110" s="24" cm="1">
        <f t="array" ref="AZ110:BA112">MMULT(_xlfn.ANCHORARRAY(AS110),_xlfn.ANCHORARRAY( AW110))</f>
        <v>4.7723504057047379E-3</v>
      </c>
      <c r="BA110" s="24">
        <v>4.7306896284746791E-3</v>
      </c>
      <c r="BB110" s="22" cm="1">
        <f t="array" ref="BB110:BE112">_xlfn.ANCHORARRAY(AS110)*AY110:AY112</f>
        <v>-1.3851790833608119E-2</v>
      </c>
      <c r="BC110" s="22">
        <v>4.765202344262272E-3</v>
      </c>
      <c r="BD110" s="22">
        <v>4.8068631214923307E-3</v>
      </c>
      <c r="BE110" s="22">
        <v>-3.4512715787593047E-5</v>
      </c>
      <c r="BF110" s="24">
        <f>SUM(BB110:BE110)</f>
        <v>-4.3142380836411103E-3</v>
      </c>
      <c r="BG110" s="5" cm="1">
        <f t="array" ref="BG110:BH112">E110:F112-J110*_xlfn.ANCHORARRAY(AZ110)</f>
        <v>-5.6720809257364939</v>
      </c>
      <c r="BH110" s="5">
        <v>-5.4926224659158951</v>
      </c>
      <c r="BI110" s="5" cm="1">
        <f t="array" ref="BI110:BI112">G110:G112-J110*_xlfn.ANCHORARRAY(AI110)</f>
        <v>-7.3764737643291438</v>
      </c>
      <c r="BJ110" s="14" cm="1">
        <f t="array" ref="BJ110:BJ112">H110:H112-J110*BF110:BF112</f>
        <v>1.9123294565998619</v>
      </c>
      <c r="BK110" s="35">
        <f>I110-J110*AJ110</f>
        <v>-2.5155767604561059</v>
      </c>
      <c r="BL110" s="1"/>
    </row>
    <row r="111" spans="1:64" x14ac:dyDescent="0.2">
      <c r="A111" s="132"/>
      <c r="B111" s="2">
        <v>0</v>
      </c>
      <c r="C111" s="2">
        <v>1</v>
      </c>
      <c r="D111" s="3">
        <v>1</v>
      </c>
      <c r="E111" s="4">
        <v>-1.8933004876918413</v>
      </c>
      <c r="F111" s="4">
        <v>-4.0777150324796001E-2</v>
      </c>
      <c r="G111" s="4">
        <v>1.414911981575067</v>
      </c>
      <c r="H111" s="14">
        <f>BJ107</f>
        <v>-1.1538763249284465E-2</v>
      </c>
      <c r="K111" s="3">
        <v>-1.1538763249284465E-2</v>
      </c>
      <c r="L111" s="3">
        <v>-5.2315913574080469E-2</v>
      </c>
      <c r="M111" s="3">
        <v>-1.9048392509411258</v>
      </c>
      <c r="N111" s="3">
        <v>-1.9456164012659218</v>
      </c>
      <c r="O111" s="17">
        <v>0.49711534119363221</v>
      </c>
      <c r="P111" s="17">
        <v>0.48692400383799794</v>
      </c>
      <c r="Q111" s="17">
        <v>0.12956174639572351</v>
      </c>
      <c r="R111" s="18">
        <v>0.12503213220377007</v>
      </c>
      <c r="S111" s="19">
        <v>2.2146356398554015</v>
      </c>
      <c r="T111" s="19">
        <v>0.90155611884312248</v>
      </c>
      <c r="U111" s="20">
        <v>0.10363298775697763</v>
      </c>
      <c r="V111" s="20">
        <v>0</v>
      </c>
      <c r="W111" s="1"/>
      <c r="X111" s="1"/>
      <c r="Y111" s="22">
        <v>-1.1091932926850974</v>
      </c>
      <c r="Z111" s="22">
        <v>0</v>
      </c>
      <c r="AA111" s="22">
        <f t="shared" ref="AA111:AA113" si="27">SUM(Y111:Z111)/4</f>
        <v>-0.27729832317127434</v>
      </c>
      <c r="AB111" s="22">
        <v>8.8752683419648093E-2</v>
      </c>
      <c r="AC111" s="22">
        <v>-2.461097028921938E-2</v>
      </c>
      <c r="AD111" s="22">
        <v>2.7150460449671947E-2</v>
      </c>
      <c r="AE111" s="22">
        <v>0.48692400383799794</v>
      </c>
      <c r="AF111" s="22">
        <v>0.75133300973012718</v>
      </c>
      <c r="AG111" s="1"/>
      <c r="AH111" s="22">
        <v>1.414911981575067</v>
      </c>
      <c r="AI111" s="24">
        <v>-1.4848632492336193E-3</v>
      </c>
      <c r="AJ111" s="1"/>
      <c r="AK111" s="22">
        <v>2.357464880477091E-2</v>
      </c>
      <c r="AL111" s="22">
        <v>-3.4822356740404493E-2</v>
      </c>
      <c r="AM111" s="22">
        <v>-4.1651744785548506E-2</v>
      </c>
      <c r="AN111" s="22">
        <v>6.8238808897600672E-2</v>
      </c>
      <c r="AO111" s="22">
        <v>0.24999167874357084</v>
      </c>
      <c r="AP111" s="22">
        <v>0.24982901832437129</v>
      </c>
      <c r="AQ111" s="22">
        <v>0.11277550026661375</v>
      </c>
      <c r="AR111" s="22">
        <v>0.10939909812034904</v>
      </c>
      <c r="AS111" s="22">
        <v>5.8934660304947959E-3</v>
      </c>
      <c r="AT111" s="22">
        <v>-8.6996352001963081E-3</v>
      </c>
      <c r="AU111" s="22">
        <v>-4.6972963551675535E-3</v>
      </c>
      <c r="AV111" s="22">
        <v>7.4652641502043629E-3</v>
      </c>
      <c r="AW111" s="22">
        <v>0</v>
      </c>
      <c r="AX111" s="22">
        <v>1</v>
      </c>
      <c r="AY111" s="22">
        <v>1</v>
      </c>
      <c r="AZ111" s="24">
        <v>2.7679677950368095E-3</v>
      </c>
      <c r="BA111" s="24">
        <v>-1.2343710499919452E-3</v>
      </c>
      <c r="BB111" s="22">
        <v>5.8934660304947959E-3</v>
      </c>
      <c r="BC111" s="22">
        <v>-8.6996352001963081E-3</v>
      </c>
      <c r="BD111" s="22">
        <v>-4.6972963551675535E-3</v>
      </c>
      <c r="BE111" s="22">
        <v>7.4652641502043629E-3</v>
      </c>
      <c r="BF111" s="24">
        <f>SUM(BB111:BE111)</f>
        <v>-3.8201374664702768E-5</v>
      </c>
      <c r="BG111" s="5">
        <v>-1.9029883749744703</v>
      </c>
      <c r="BH111" s="5">
        <v>-3.6456851649824193E-2</v>
      </c>
      <c r="BI111" s="5">
        <v>1.4201090029473846</v>
      </c>
      <c r="BJ111" s="14">
        <v>-1.1405058437958006E-2</v>
      </c>
      <c r="BK111" s="36"/>
      <c r="BL111" s="1"/>
    </row>
    <row r="112" spans="1:64" x14ac:dyDescent="0.2">
      <c r="A112" s="132"/>
      <c r="B112" s="2">
        <v>1</v>
      </c>
      <c r="C112" s="2">
        <v>0</v>
      </c>
      <c r="D112" s="3">
        <v>1</v>
      </c>
      <c r="E112" s="4">
        <v>-2.7971404347030817</v>
      </c>
      <c r="F112" s="4">
        <v>-3.0785671942604806</v>
      </c>
      <c r="G112" s="4">
        <v>5.5931766439642283</v>
      </c>
      <c r="H112" s="14">
        <f>BJ108</f>
        <v>4.1843015565985757</v>
      </c>
      <c r="K112" s="3">
        <v>4.1843015565985757</v>
      </c>
      <c r="L112" s="3">
        <v>1.1057343623380951</v>
      </c>
      <c r="M112" s="3">
        <v>1.387161121895494</v>
      </c>
      <c r="N112" s="3">
        <v>-1.6914060723649866</v>
      </c>
      <c r="O112" s="17">
        <v>0.98499571636949101</v>
      </c>
      <c r="P112" s="17">
        <v>0.75133300973012718</v>
      </c>
      <c r="Q112" s="17">
        <v>0.80013864566362969</v>
      </c>
      <c r="R112" s="18">
        <v>0.15559101741521555</v>
      </c>
      <c r="S112" s="19">
        <v>2.0139042915802112</v>
      </c>
      <c r="T112" s="19">
        <v>0.88224922729346833</v>
      </c>
      <c r="U112" s="20">
        <v>0.12528069226339128</v>
      </c>
      <c r="V112" s="20">
        <v>0</v>
      </c>
      <c r="W112" s="1"/>
      <c r="X112" s="1"/>
      <c r="Y112" s="22">
        <v>-1.1334665637143861</v>
      </c>
      <c r="Z112" s="22">
        <v>0</v>
      </c>
      <c r="AA112" s="22">
        <f t="shared" si="27"/>
        <v>-0.28336664092859654</v>
      </c>
      <c r="AB112" s="22">
        <v>0.10388552823354638</v>
      </c>
      <c r="AC112" s="22">
        <v>-2.9437693176632914E-2</v>
      </c>
      <c r="AD112" s="22">
        <v>2.2795159633895633E-2</v>
      </c>
      <c r="AE112" s="22">
        <v>0.12956174639572351</v>
      </c>
      <c r="AF112" s="22">
        <v>0.80013864566362969</v>
      </c>
      <c r="AG112" s="1"/>
      <c r="AH112" s="22">
        <v>5.5931766439642283</v>
      </c>
      <c r="AI112" s="24">
        <v>-1.8129808285424168E-2</v>
      </c>
      <c r="AJ112" s="1"/>
      <c r="AK112" s="22">
        <v>9.3191079587665704E-2</v>
      </c>
      <c r="AL112" s="22">
        <v>-0.13765350420695938</v>
      </c>
      <c r="AM112" s="22">
        <v>-0.16465021792772835</v>
      </c>
      <c r="AN112" s="22">
        <v>0.26974943820401115</v>
      </c>
      <c r="AO112" s="22">
        <v>1.4779155103244226E-2</v>
      </c>
      <c r="AP112" s="22">
        <v>0.18683171821999581</v>
      </c>
      <c r="AQ112" s="22">
        <v>0.15991679337920214</v>
      </c>
      <c r="AR112" s="22">
        <v>0.13138245271491364</v>
      </c>
      <c r="AS112" s="22">
        <v>1.3772854194648884E-3</v>
      </c>
      <c r="AT112" s="22">
        <v>-2.5718040709989641E-2</v>
      </c>
      <c r="AU112" s="22">
        <v>-2.6330334880189141E-2</v>
      </c>
      <c r="AV112" s="22">
        <v>3.5440342809713012E-2</v>
      </c>
      <c r="AW112" s="22">
        <v>1</v>
      </c>
      <c r="AX112" s="22">
        <v>0</v>
      </c>
      <c r="AY112" s="22">
        <v>1</v>
      </c>
      <c r="AZ112" s="24">
        <v>9.1100079295238709E-3</v>
      </c>
      <c r="BA112" s="24">
        <v>9.7223020997233706E-3</v>
      </c>
      <c r="BB112" s="22">
        <v>1.3772854194648884E-3</v>
      </c>
      <c r="BC112" s="22">
        <v>-2.5718040709989641E-2</v>
      </c>
      <c r="BD112" s="22">
        <v>-2.6330334880189141E-2</v>
      </c>
      <c r="BE112" s="22">
        <v>3.5440342809713012E-2</v>
      </c>
      <c r="BF112" s="24">
        <f>SUM(BB112:BE112)</f>
        <v>-1.5230747361000878E-2</v>
      </c>
      <c r="BG112" s="5">
        <v>-2.8290254624564151</v>
      </c>
      <c r="BH112" s="5">
        <v>-3.1125952516095126</v>
      </c>
      <c r="BI112" s="5">
        <v>5.6566309729632129</v>
      </c>
      <c r="BJ112" s="14">
        <v>4.2376091723620792</v>
      </c>
      <c r="BK112" s="36"/>
      <c r="BL112" s="1"/>
    </row>
    <row r="113" spans="1:64" ht="16" thickBot="1" x14ac:dyDescent="0.25">
      <c r="A113" s="133"/>
      <c r="B113" s="6">
        <v>1</v>
      </c>
      <c r="C113" s="6">
        <v>1</v>
      </c>
      <c r="D113" s="7">
        <v>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37">
        <v>-1.4311907042847607</v>
      </c>
      <c r="T113" s="37">
        <v>0.19291322650794959</v>
      </c>
      <c r="U113" s="38">
        <v>0</v>
      </c>
      <c r="V113" s="38">
        <v>-0.21432409048024156</v>
      </c>
      <c r="W113" s="9"/>
      <c r="X113" s="9"/>
      <c r="Y113" s="39">
        <v>0</v>
      </c>
      <c r="Z113" s="39">
        <v>1.2390241456606521</v>
      </c>
      <c r="AA113" s="39">
        <f t="shared" si="27"/>
        <v>0.30975603641516303</v>
      </c>
      <c r="AB113" s="39">
        <v>0.15569771354624212</v>
      </c>
      <c r="AC113" s="39">
        <v>4.8228306626987398E-2</v>
      </c>
      <c r="AD113" s="39">
        <v>9.7631461558715565E-5</v>
      </c>
      <c r="AE113" s="39">
        <v>0.12503213220377007</v>
      </c>
      <c r="AF113" s="39">
        <v>0.15559101741521555</v>
      </c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39">
        <v>1</v>
      </c>
      <c r="AX113" s="39">
        <v>1</v>
      </c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10"/>
      <c r="BL113" s="1"/>
    </row>
    <row r="114" spans="1:64" x14ac:dyDescent="0.2">
      <c r="A114" s="131">
        <f>A110+1</f>
        <v>28</v>
      </c>
      <c r="B114" s="2">
        <v>0</v>
      </c>
      <c r="C114" s="2">
        <v>0</v>
      </c>
      <c r="D114" s="3">
        <v>0</v>
      </c>
      <c r="E114" s="5" cm="1">
        <f t="array" ref="E114:G116">BG110:BI112</f>
        <v>-5.6720809257364939</v>
      </c>
      <c r="F114" s="4">
        <v>-5.4926224659158951</v>
      </c>
      <c r="G114" s="4">
        <v>-7.3764737643291438</v>
      </c>
      <c r="H114" s="14">
        <f>BJ110</f>
        <v>1.9123294565998619</v>
      </c>
      <c r="I114" s="14">
        <f>BK110</f>
        <v>-2.5155767604561059</v>
      </c>
      <c r="J114" s="16">
        <f>J110</f>
        <v>3.5</v>
      </c>
      <c r="K114" s="3" cm="1">
        <f t="array" ref="K114:N116">MMULT(E114:F116,TRANSPOSE((B114:C117)))+H114:H116</f>
        <v>1.9123294565998619</v>
      </c>
      <c r="L114" s="3">
        <v>-3.5802930093160334</v>
      </c>
      <c r="M114" s="3">
        <v>-3.7597514691366323</v>
      </c>
      <c r="N114" s="3">
        <v>-9.2523739350525265</v>
      </c>
      <c r="O114" s="17" cm="1">
        <f t="array" ref="O114:R116">1/(1+EXP(-_xlfn.ANCHORARRAY(K114)))</f>
        <v>0.87128062406570639</v>
      </c>
      <c r="P114" s="17">
        <v>2.7111987445268819E-2</v>
      </c>
      <c r="Q114" s="17">
        <v>2.2759470500701283E-2</v>
      </c>
      <c r="R114" s="18">
        <v>9.5874567035329061E-5</v>
      </c>
      <c r="S114" s="19" cm="1">
        <f t="array" ref="S114:S117">TRANSPOSE((MMULT(TRANSPOSE(G114:G116),_xlfn.ANCHORARRAY(O114)))+I114)</f>
        <v>-2.6604494979072792</v>
      </c>
      <c r="T114" s="19" cm="1">
        <f t="array" ref="T114:T117">1/(1+EXP(-_xlfn.ANCHORARRAY(S114)))</f>
        <v>6.5347873839544227E-2</v>
      </c>
      <c r="U114" s="20" cm="1">
        <f t="array" ref="U114:U117">-D114:D117*LN(_xlfn.ANCHORARRAY(T114))</f>
        <v>0</v>
      </c>
      <c r="V114" s="20" cm="1">
        <f t="array" ref="V114:V117">(1-D114:D117)*LN(1-_xlfn.ANCHORARRAY(T114))</f>
        <v>-6.7580876506444967E-2</v>
      </c>
      <c r="W114" s="20" cm="1">
        <f t="array" ref="W114">SUM(_xlfn.ANCHORARRAY(U114)-_xlfn.ANCHORARRAY(V114))/4</f>
        <v>0.12423272212573162</v>
      </c>
      <c r="X114" s="21" cm="1">
        <f t="array" ref="X114">SUM(_xlfn.ANCHORARRAY(S114)-_xlfn.ANCHORARRAY(S114)*D114:D117+(LN(1+EXP(-_xlfn.ANCHORARRAY(S114)))))/4</f>
        <v>0.12423272212573168</v>
      </c>
      <c r="Y114" s="22" cm="1">
        <f t="array" ref="Y114:Y117">-D114:D117/_xlfn.ANCHORARRAY(T114)</f>
        <v>0</v>
      </c>
      <c r="Z114" s="22" cm="1">
        <f t="array" ref="Z114:Z117">(1-D114:D117)/(1-_xlfn.ANCHORARRAY(T114))</f>
        <v>1.0699167872307667</v>
      </c>
      <c r="AA114" s="22">
        <f>SUM(Y114:Z114)/4</f>
        <v>0.26747919680769167</v>
      </c>
      <c r="AB114" s="22" cm="1">
        <f t="array" ref="AB114:AB117">_xlfn.ANCHORARRAY(T114)*(1-_xlfn.ANCHORARRAY(T114))</f>
        <v>6.1077529224195237E-2</v>
      </c>
      <c r="AC114" s="22" cm="1">
        <f t="array" ref="AC114:AC117">AA114:AA117*_xlfn.ANCHORARRAY(AB114)</f>
        <v>1.6336968459886057E-2</v>
      </c>
      <c r="AD114" s="22" cm="1">
        <f t="array" ref="AD114:AF117">TRANSPOSE(_xlfn.ANCHORARRAY(O114))</f>
        <v>0.87128062406570639</v>
      </c>
      <c r="AE114" s="22">
        <v>0.4971487662967139</v>
      </c>
      <c r="AF114" s="22">
        <v>0.98576352517382937</v>
      </c>
      <c r="AG114" s="23">
        <v>1</v>
      </c>
      <c r="AH114" s="22" cm="1">
        <f t="array" ref="AH114:AH116">G114:G116</f>
        <v>-7.3764737643291438</v>
      </c>
      <c r="AI114" s="24" cm="1">
        <f t="array" ref="AI114:AI116">TRANSPOSE(MMULT(TRANSPOSE(_xlfn.ANCHORARRAY(AC114)),_xlfn.ANCHORARRAY(AD114)))</f>
        <v>1.2938797513609318E-2</v>
      </c>
      <c r="AJ114" s="25" cm="1">
        <f t="array" ref="AJ114">SUM(_xlfn.ANCHORARRAY(AC114)*AG114)</f>
        <v>1.0579138899489353E-2</v>
      </c>
      <c r="AK114" s="22" cm="1">
        <f t="array" ref="AK114:AN116">MMULT(_xlfn.ANCHORARRAY(AH114),TRANSPOSE(_xlfn.ANCHORARRAY(AC114)))</f>
        <v>-0.1205092192330222</v>
      </c>
      <c r="AL114" s="22">
        <v>0.17618789958918379</v>
      </c>
      <c r="AM114" s="22">
        <v>0.21138142148087827</v>
      </c>
      <c r="AN114" s="22">
        <v>-0.345096842378317</v>
      </c>
      <c r="AO114" s="22" cm="1">
        <f t="array" ref="AO114:AR116">_xlfn.ANCHORARRAY(O114)*(1-_xlfn.ANCHORARRAY(O114))</f>
        <v>0.11215069819337961</v>
      </c>
      <c r="AP114" s="22">
        <v>2.6376927582036407E-2</v>
      </c>
      <c r="AQ114" s="22">
        <v>2.2241477003228993E-2</v>
      </c>
      <c r="AR114" s="22">
        <v>9.5865375102724846E-5</v>
      </c>
      <c r="AS114" s="22" cm="1">
        <f t="array" ref="AS114:AV116">_xlfn.ANCHORARRAY(AK114)*_xlfn.ANCHORARRAY(AO114)</f>
        <v>-1.3515193075722491E-2</v>
      </c>
      <c r="AT114" s="22">
        <v>4.6472954682950027E-3</v>
      </c>
      <c r="AU114" s="22">
        <v>4.7014350247768085E-3</v>
      </c>
      <c r="AV114" s="22">
        <v>-3.308283824136327E-5</v>
      </c>
      <c r="AW114" s="22" cm="1">
        <f t="array" ref="AW114:AX117">B114:C117</f>
        <v>0</v>
      </c>
      <c r="AX114" s="22">
        <v>0</v>
      </c>
      <c r="AY114" s="22">
        <v>1</v>
      </c>
      <c r="AZ114" s="24" cm="1">
        <f t="array" ref="AZ114:BA116">MMULT(_xlfn.ANCHORARRAY(AS114),_xlfn.ANCHORARRAY( AW114))</f>
        <v>4.6683521865354457E-3</v>
      </c>
      <c r="BA114" s="24">
        <v>4.6142126300536398E-3</v>
      </c>
      <c r="BB114" s="22" cm="1">
        <f t="array" ref="BB114:BE116">_xlfn.ANCHORARRAY(AS114)*AY114:AY116</f>
        <v>-1.3515193075722491E-2</v>
      </c>
      <c r="BC114" s="22">
        <v>4.6472954682950027E-3</v>
      </c>
      <c r="BD114" s="22">
        <v>4.7014350247768085E-3</v>
      </c>
      <c r="BE114" s="22">
        <v>-3.308283824136327E-5</v>
      </c>
      <c r="BF114" s="24">
        <f>SUM(BB114:BE114)</f>
        <v>-4.1995454208920424E-3</v>
      </c>
      <c r="BG114" s="5" cm="1">
        <f t="array" ref="BG114:BH116">E114:F116-J114*_xlfn.ANCHORARRAY(AZ114)</f>
        <v>-5.6884201583893681</v>
      </c>
      <c r="BH114" s="5">
        <v>-5.5087722101210828</v>
      </c>
      <c r="BI114" s="5" cm="1">
        <f t="array" ref="BI114:BI116">G114:G116-J114*_xlfn.ANCHORARRAY(AI114)</f>
        <v>-7.4217595556267764</v>
      </c>
      <c r="BJ114" s="14" cm="1">
        <f t="array" ref="BJ114:BJ116">H114:H116-J114*BF114:BF116</f>
        <v>1.927027865572984</v>
      </c>
      <c r="BK114" s="35">
        <f>I114-J114*AJ114</f>
        <v>-2.5526037466043188</v>
      </c>
      <c r="BL114" s="1"/>
    </row>
    <row r="115" spans="1:64" x14ac:dyDescent="0.2">
      <c r="A115" s="132"/>
      <c r="B115" s="2">
        <v>0</v>
      </c>
      <c r="C115" s="2">
        <v>1</v>
      </c>
      <c r="D115" s="3">
        <v>1</v>
      </c>
      <c r="E115" s="4">
        <v>-1.9029883749744703</v>
      </c>
      <c r="F115" s="4">
        <v>-3.6456851649824193E-2</v>
      </c>
      <c r="G115" s="4">
        <v>1.4201090029473846</v>
      </c>
      <c r="H115" s="14">
        <f>BJ111</f>
        <v>-1.1405058437958006E-2</v>
      </c>
      <c r="K115" s="3">
        <v>-1.1405058437958006E-2</v>
      </c>
      <c r="L115" s="3">
        <v>-4.7861910087782199E-2</v>
      </c>
      <c r="M115" s="3">
        <v>-1.9143934334124282</v>
      </c>
      <c r="N115" s="3">
        <v>-1.9508502850622524</v>
      </c>
      <c r="O115" s="17">
        <v>0.4971487662967139</v>
      </c>
      <c r="P115" s="17">
        <v>0.48803680612713041</v>
      </c>
      <c r="Q115" s="17">
        <v>0.12848807682370564</v>
      </c>
      <c r="R115" s="18">
        <v>0.12446067285214314</v>
      </c>
      <c r="S115" s="19">
        <v>2.2477879034122616</v>
      </c>
      <c r="T115" s="19">
        <v>0.90445955332143324</v>
      </c>
      <c r="U115" s="20">
        <v>0.10041769231475205</v>
      </c>
      <c r="V115" s="20">
        <v>0</v>
      </c>
      <c r="W115" s="1"/>
      <c r="X115" s="1"/>
      <c r="Y115" s="22">
        <v>-1.105632635895895</v>
      </c>
      <c r="Z115" s="22">
        <v>0</v>
      </c>
      <c r="AA115" s="22">
        <f t="shared" ref="AA115:AA117" si="28">SUM(Y115:Z115)/4</f>
        <v>-0.27640815897397375</v>
      </c>
      <c r="AB115" s="22">
        <v>8.6412469727026694E-2</v>
      </c>
      <c r="AC115" s="22">
        <v>-2.388511166964169E-2</v>
      </c>
      <c r="AD115" s="22">
        <v>2.7111987445268819E-2</v>
      </c>
      <c r="AE115" s="22">
        <v>0.48803680612713041</v>
      </c>
      <c r="AF115" s="22">
        <v>0.75491756245315178</v>
      </c>
      <c r="AG115" s="1"/>
      <c r="AH115" s="22">
        <v>1.4201090029473846</v>
      </c>
      <c r="AI115" s="24">
        <v>-1.3941861076211355E-3</v>
      </c>
      <c r="AJ115" s="1"/>
      <c r="AK115" s="22">
        <v>2.3200275990751657E-2</v>
      </c>
      <c r="AL115" s="22">
        <v>-3.39194621184618E-2</v>
      </c>
      <c r="AM115" s="22">
        <v>-4.0694872549053435E-2</v>
      </c>
      <c r="AN115" s="22">
        <v>6.6437589071359299E-2</v>
      </c>
      <c r="AO115" s="22">
        <v>0.24999187046636925</v>
      </c>
      <c r="AP115" s="22">
        <v>0.24985688199236014</v>
      </c>
      <c r="AQ115" s="22">
        <v>0.11197889093785116</v>
      </c>
      <c r="AR115" s="22">
        <v>0.10897021376533494</v>
      </c>
      <c r="AS115" s="22">
        <v>5.7998803902640046E-3</v>
      </c>
      <c r="AT115" s="22">
        <v>-8.4750110437768408E-3</v>
      </c>
      <c r="AU115" s="22">
        <v>-4.5569666949002077E-3</v>
      </c>
      <c r="AV115" s="22">
        <v>7.2397182831595037E-3</v>
      </c>
      <c r="AW115" s="22">
        <v>0</v>
      </c>
      <c r="AX115" s="22">
        <v>1</v>
      </c>
      <c r="AY115" s="22">
        <v>1</v>
      </c>
      <c r="AZ115" s="24">
        <v>2.682751588259296E-3</v>
      </c>
      <c r="BA115" s="24">
        <v>-1.2352927606173372E-3</v>
      </c>
      <c r="BB115" s="22">
        <v>5.7998803902640046E-3</v>
      </c>
      <c r="BC115" s="22">
        <v>-8.4750110437768408E-3</v>
      </c>
      <c r="BD115" s="22">
        <v>-4.5569666949002077E-3</v>
      </c>
      <c r="BE115" s="22">
        <v>7.2397182831595037E-3</v>
      </c>
      <c r="BF115" s="24">
        <f>SUM(BB115:BE115)</f>
        <v>7.6209347464597718E-6</v>
      </c>
      <c r="BG115" s="5">
        <v>-1.9123780055333779</v>
      </c>
      <c r="BH115" s="5">
        <v>-3.213332698766351E-2</v>
      </c>
      <c r="BI115" s="5">
        <v>1.4249886543240586</v>
      </c>
      <c r="BJ115" s="14">
        <v>-1.1431731709570615E-2</v>
      </c>
      <c r="BK115" s="36"/>
      <c r="BL115" s="1"/>
    </row>
    <row r="116" spans="1:64" x14ac:dyDescent="0.2">
      <c r="A116" s="132"/>
      <c r="B116" s="2">
        <v>1</v>
      </c>
      <c r="C116" s="2">
        <v>0</v>
      </c>
      <c r="D116" s="3">
        <v>1</v>
      </c>
      <c r="E116" s="4">
        <v>-2.8290254624564151</v>
      </c>
      <c r="F116" s="4">
        <v>-3.1125952516095126</v>
      </c>
      <c r="G116" s="4">
        <v>5.6566309729632129</v>
      </c>
      <c r="H116" s="14">
        <f>BJ112</f>
        <v>4.2376091723620792</v>
      </c>
      <c r="K116" s="3">
        <v>4.2376091723620792</v>
      </c>
      <c r="L116" s="3">
        <v>1.1250139207525667</v>
      </c>
      <c r="M116" s="3">
        <v>1.4085837099056642</v>
      </c>
      <c r="N116" s="3">
        <v>-1.7040115417038484</v>
      </c>
      <c r="O116" s="17">
        <v>0.98576352517382937</v>
      </c>
      <c r="P116" s="17">
        <v>0.75491756245315178</v>
      </c>
      <c r="Q116" s="17">
        <v>0.80354246139729446</v>
      </c>
      <c r="R116" s="18">
        <v>0.15394206061229856</v>
      </c>
      <c r="S116" s="19">
        <v>2.0443488524052209</v>
      </c>
      <c r="T116" s="19">
        <v>0.88537535509008758</v>
      </c>
      <c r="U116" s="20">
        <v>0.12174359384663486</v>
      </c>
      <c r="V116" s="20">
        <v>0</v>
      </c>
      <c r="W116" s="1"/>
      <c r="X116" s="1"/>
      <c r="Y116" s="22">
        <v>-1.1294644630110009</v>
      </c>
      <c r="Z116" s="22">
        <v>0</v>
      </c>
      <c r="AA116" s="22">
        <f t="shared" si="28"/>
        <v>-0.28236611575275022</v>
      </c>
      <c r="AB116" s="22">
        <v>0.10148583568918891</v>
      </c>
      <c r="AC116" s="22">
        <v>-2.8656161227478105E-2</v>
      </c>
      <c r="AD116" s="22">
        <v>2.2759470500701283E-2</v>
      </c>
      <c r="AE116" s="22">
        <v>0.12848807682370564</v>
      </c>
      <c r="AF116" s="22">
        <v>0.80354246139729446</v>
      </c>
      <c r="AG116" s="1"/>
      <c r="AH116" s="22">
        <v>5.6566309729632129</v>
      </c>
      <c r="AI116" s="24">
        <v>-1.7751405318027901E-2</v>
      </c>
      <c r="AJ116" s="1"/>
      <c r="AK116" s="22">
        <v>9.2412201794514592E-2</v>
      </c>
      <c r="AL116" s="22">
        <v>-0.13510926246318025</v>
      </c>
      <c r="AM116" s="22">
        <v>-0.16209732916558017</v>
      </c>
      <c r="AN116" s="22">
        <v>0.26463667460037732</v>
      </c>
      <c r="AO116" s="22">
        <v>1.403379761069444E-2</v>
      </c>
      <c r="AP116" s="22">
        <v>0.18501703635294345</v>
      </c>
      <c r="AQ116" s="22">
        <v>0.15786197412887201</v>
      </c>
      <c r="AR116" s="22">
        <v>0.13024390258673796</v>
      </c>
      <c r="AS116" s="22">
        <v>1.2968941367428714E-3</v>
      </c>
      <c r="AT116" s="22">
        <v>-2.4997515324769598E-2</v>
      </c>
      <c r="AU116" s="22">
        <v>-2.5589004383096067E-2</v>
      </c>
      <c r="AV116" s="22">
        <v>3.4467313267529817E-2</v>
      </c>
      <c r="AW116" s="22">
        <v>1</v>
      </c>
      <c r="AX116" s="22">
        <v>0</v>
      </c>
      <c r="AY116" s="22">
        <v>1</v>
      </c>
      <c r="AZ116" s="24">
        <v>8.8783088844337499E-3</v>
      </c>
      <c r="BA116" s="24">
        <v>9.4697979427602191E-3</v>
      </c>
      <c r="BB116" s="22">
        <v>1.2968941367428714E-3</v>
      </c>
      <c r="BC116" s="22">
        <v>-2.4997515324769598E-2</v>
      </c>
      <c r="BD116" s="22">
        <v>-2.5589004383096067E-2</v>
      </c>
      <c r="BE116" s="22">
        <v>3.4467313267529817E-2</v>
      </c>
      <c r="BF116" s="24">
        <f>SUM(BB116:BE116)</f>
        <v>-1.4822312303592974E-2</v>
      </c>
      <c r="BG116" s="5">
        <v>-2.8600995435519332</v>
      </c>
      <c r="BH116" s="5">
        <v>-3.1457395444091731</v>
      </c>
      <c r="BI116" s="5">
        <v>5.7187608915763102</v>
      </c>
      <c r="BJ116" s="14">
        <v>4.289487265424655</v>
      </c>
      <c r="BK116" s="36"/>
      <c r="BL116" s="1"/>
    </row>
    <row r="117" spans="1:64" ht="16" thickBot="1" x14ac:dyDescent="0.25">
      <c r="A117" s="133"/>
      <c r="B117" s="6">
        <v>1</v>
      </c>
      <c r="C117" s="6">
        <v>1</v>
      </c>
      <c r="D117" s="7">
        <v>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37">
        <v>-1.4687428265529825</v>
      </c>
      <c r="T117" s="37">
        <v>0.18713377334689238</v>
      </c>
      <c r="U117" s="38">
        <v>0</v>
      </c>
      <c r="V117" s="38">
        <v>-0.20718872583509462</v>
      </c>
      <c r="W117" s="9"/>
      <c r="X117" s="9"/>
      <c r="Y117" s="39">
        <v>0</v>
      </c>
      <c r="Z117" s="39">
        <v>1.2302147231745577</v>
      </c>
      <c r="AA117" s="39">
        <f t="shared" si="28"/>
        <v>0.30755368079363943</v>
      </c>
      <c r="AB117" s="39">
        <v>0.15211472421984629</v>
      </c>
      <c r="AC117" s="39">
        <v>4.6783443336723095E-2</v>
      </c>
      <c r="AD117" s="39">
        <v>9.5874567035329061E-5</v>
      </c>
      <c r="AE117" s="39">
        <v>0.12446067285214314</v>
      </c>
      <c r="AF117" s="39">
        <v>0.15394206061229856</v>
      </c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39">
        <v>1</v>
      </c>
      <c r="AX117" s="39">
        <v>1</v>
      </c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10"/>
      <c r="BL117" s="1"/>
    </row>
    <row r="118" spans="1:64" x14ac:dyDescent="0.2">
      <c r="A118" s="131">
        <f>A114+1</f>
        <v>29</v>
      </c>
      <c r="B118" s="2">
        <v>0</v>
      </c>
      <c r="C118" s="2">
        <v>0</v>
      </c>
      <c r="D118" s="3">
        <v>0</v>
      </c>
      <c r="E118" s="5" cm="1">
        <f t="array" ref="E118:G120">BG114:BI116</f>
        <v>-5.6884201583893681</v>
      </c>
      <c r="F118" s="4">
        <v>-5.5087722101210828</v>
      </c>
      <c r="G118" s="4">
        <v>-7.4217595556267764</v>
      </c>
      <c r="H118" s="14">
        <f>BJ114</f>
        <v>1.927027865572984</v>
      </c>
      <c r="I118" s="14">
        <f>BK114</f>
        <v>-2.5526037466043188</v>
      </c>
      <c r="J118" s="16">
        <f>J114</f>
        <v>3.5</v>
      </c>
      <c r="K118" s="3" cm="1">
        <f t="array" ref="K118:N120">MMULT(E118:F120,TRANSPOSE((B118:C121)))+H118:H120</f>
        <v>1.927027865572984</v>
      </c>
      <c r="L118" s="3">
        <v>-3.581744344548099</v>
      </c>
      <c r="M118" s="3">
        <v>-3.7613922928163843</v>
      </c>
      <c r="N118" s="3">
        <v>-9.2701645029374653</v>
      </c>
      <c r="O118" s="17" cm="1">
        <f t="array" ref="O118:R120">1/(1+EXP(-_xlfn.ANCHORARRAY(K118)))</f>
        <v>0.87292008445854208</v>
      </c>
      <c r="P118" s="17">
        <v>2.7073731943149642E-2</v>
      </c>
      <c r="Q118" s="17">
        <v>2.2723004721911615E-2</v>
      </c>
      <c r="R118" s="18">
        <v>9.4184146048346775E-5</v>
      </c>
      <c r="S118" s="19" cm="1">
        <f t="array" ref="S118:S121">TRANSPOSE((MMULT(TRANSPOSE(G118:G120),_xlfn.ANCHORARRAY(O118)))+I118)</f>
        <v>-2.6813786862957989</v>
      </c>
      <c r="T118" s="19" cm="1">
        <f t="array" ref="T118:T121">1/(1+EXP(-_xlfn.ANCHORARRAY(S118)))</f>
        <v>6.4081140331417402E-2</v>
      </c>
      <c r="U118" s="20" cm="1">
        <f t="array" ref="U118:U121">-D118:D121*LN(_xlfn.ANCHORARRAY(T118))</f>
        <v>0</v>
      </c>
      <c r="V118" s="20" cm="1">
        <f t="array" ref="V118:V121">(1-D118:D121)*LN(1-_xlfn.ANCHORARRAY(T118))</f>
        <v>-6.6226494650466983E-2</v>
      </c>
      <c r="W118" s="20" cm="1">
        <f t="array" ref="W118">SUM(_xlfn.ANCHORARRAY(U118)-_xlfn.ANCHORARRAY(V118))/4</f>
        <v>0.12058558959263847</v>
      </c>
      <c r="X118" s="21" cm="1">
        <f t="array" ref="X118">SUM(_xlfn.ANCHORARRAY(S118)-_xlfn.ANCHORARRAY(S118)*D118:D121+(LN(1+EXP(-_xlfn.ANCHORARRAY(S118)))))/4</f>
        <v>0.12058558959263854</v>
      </c>
      <c r="Y118" s="22" cm="1">
        <f t="array" ref="Y118:Y121">-D118:D121/_xlfn.ANCHORARRAY(T118)</f>
        <v>0</v>
      </c>
      <c r="Z118" s="22" cm="1">
        <f t="array" ref="Z118:Z121">(1-D118:D121)/(1-_xlfn.ANCHORARRAY(T118))</f>
        <v>1.0684686922049089</v>
      </c>
      <c r="AA118" s="22">
        <f>SUM(Y118:Z118)/4</f>
        <v>0.26711717305122723</v>
      </c>
      <c r="AB118" s="22" cm="1">
        <f t="array" ref="AB118:AB121">_xlfn.ANCHORARRAY(T118)*(1-_xlfn.ANCHORARRAY(T118))</f>
        <v>5.9974747785242588E-2</v>
      </c>
      <c r="AC118" s="22" cm="1">
        <f t="array" ref="AC118:AC121">AA118:AA121*_xlfn.ANCHORARRAY(AB118)</f>
        <v>1.6020285082854351E-2</v>
      </c>
      <c r="AD118" s="22" cm="1">
        <f t="array" ref="AD118:AF121">TRANSPOSE(_xlfn.ANCHORARRAY(O118))</f>
        <v>0.87292008445854208</v>
      </c>
      <c r="AE118" s="22">
        <v>0.49714209819615945</v>
      </c>
      <c r="AF118" s="22">
        <v>0.98647352037931835</v>
      </c>
      <c r="AG118" s="23">
        <v>1</v>
      </c>
      <c r="AH118" s="22" cm="1">
        <f t="array" ref="AH118:AH120">G118:G120</f>
        <v>-7.4217595556267764</v>
      </c>
      <c r="AI118" s="24" cm="1">
        <f t="array" ref="AI118:AI120">TRANSPOSE(MMULT(TRANSPOSE(_xlfn.ANCHORARRAY(AC118)),_xlfn.ANCHORARRAY(AD118)))</f>
        <v>1.2726748562699324E-2</v>
      </c>
      <c r="AJ118" s="25" cm="1">
        <f t="array" ref="AJ118">SUM(_xlfn.ANCHORARRAY(AC118)*AG118)</f>
        <v>1.032455992155764E-2</v>
      </c>
      <c r="AK118" s="22" cm="1">
        <f t="array" ref="AK118:AN120">MMULT(_xlfn.ANCHORARRAY(AH118),TRANSPOSE(_xlfn.ANCHORARRAY(AC118)))</f>
        <v>-0.11889870389753938</v>
      </c>
      <c r="AL118" s="22">
        <v>0.17211579558021872</v>
      </c>
      <c r="AM118" s="22">
        <v>0.20710806208603988</v>
      </c>
      <c r="AN118" s="22">
        <v>-0.33695155502418089</v>
      </c>
      <c r="AO118" s="22" cm="1">
        <f t="array" ref="AO118:AR120">_xlfn.ANCHORARRAY(O118)*(1-_xlfn.ANCHORARRAY(O118))</f>
        <v>0.11093061060743384</v>
      </c>
      <c r="AP118" s="22">
        <v>2.6340744981820121E-2</v>
      </c>
      <c r="AQ118" s="22">
        <v>2.2206669778319598E-2</v>
      </c>
      <c r="AR118" s="22">
        <v>9.4175275394979918E-5</v>
      </c>
      <c r="AS118" s="22" cm="1">
        <f t="array" ref="AS118:AV120">_xlfn.ANCHORARRAY(AK118)*_xlfn.ANCHORARRAY(AO118)</f>
        <v>-1.3189505823786517E-2</v>
      </c>
      <c r="AT118" s="22">
        <v>4.5336582787216242E-3</v>
      </c>
      <c r="AU118" s="22">
        <v>4.5991803431724007E-3</v>
      </c>
      <c r="AV118" s="22">
        <v>-3.1732505489168962E-5</v>
      </c>
      <c r="AW118" s="22" cm="1">
        <f t="array" ref="AW118:AX121">B118:C121</f>
        <v>0</v>
      </c>
      <c r="AX118" s="22">
        <v>0</v>
      </c>
      <c r="AY118" s="22">
        <v>1</v>
      </c>
      <c r="AZ118" s="24" cm="1">
        <f t="array" ref="AZ118:BA120">MMULT(_xlfn.ANCHORARRAY(AS118),_xlfn.ANCHORARRAY( AW118))</f>
        <v>4.5674478376832315E-3</v>
      </c>
      <c r="BA118" s="24">
        <v>4.501925773232455E-3</v>
      </c>
      <c r="BB118" s="22" cm="1">
        <f t="array" ref="BB118:BE120">_xlfn.ANCHORARRAY(AS118)*AY118:AY120</f>
        <v>-1.3189505823786517E-2</v>
      </c>
      <c r="BC118" s="22">
        <v>4.5336582787216242E-3</v>
      </c>
      <c r="BD118" s="22">
        <v>4.5991803431724007E-3</v>
      </c>
      <c r="BE118" s="22">
        <v>-3.1732505489168962E-5</v>
      </c>
      <c r="BF118" s="24">
        <f>SUM(BB118:BE118)</f>
        <v>-4.0883997073816623E-3</v>
      </c>
      <c r="BG118" s="5" cm="1">
        <f t="array" ref="BG118:BH120">E118:F120-J118*_xlfn.ANCHORARRAY(AZ118)</f>
        <v>-5.7044062258212591</v>
      </c>
      <c r="BH118" s="5">
        <v>-5.5245289503273964</v>
      </c>
      <c r="BI118" s="5" cm="1">
        <f t="array" ref="BI118:BI120">G118:G120-J118*_xlfn.ANCHORARRAY(AI118)</f>
        <v>-7.4663031755962237</v>
      </c>
      <c r="BJ118" s="14" cm="1">
        <f t="array" ref="BJ118:BJ120">H118:H120-J118*BF118:BF120</f>
        <v>1.9413372645488198</v>
      </c>
      <c r="BK118" s="35">
        <f>I118-J118*AJ118</f>
        <v>-2.5887397063297706</v>
      </c>
      <c r="BL118" s="1"/>
    </row>
    <row r="119" spans="1:64" x14ac:dyDescent="0.2">
      <c r="A119" s="132"/>
      <c r="B119" s="2">
        <v>0</v>
      </c>
      <c r="C119" s="2">
        <v>1</v>
      </c>
      <c r="D119" s="3">
        <v>1</v>
      </c>
      <c r="E119" s="4">
        <v>-1.9123780055333779</v>
      </c>
      <c r="F119" s="4">
        <v>-3.213332698766351E-2</v>
      </c>
      <c r="G119" s="4">
        <v>1.4249886543240586</v>
      </c>
      <c r="H119" s="14">
        <f>BJ115</f>
        <v>-1.1431731709570615E-2</v>
      </c>
      <c r="K119" s="3">
        <v>-1.1431731709570615E-2</v>
      </c>
      <c r="L119" s="3">
        <v>-4.3565058697234121E-2</v>
      </c>
      <c r="M119" s="3">
        <v>-1.9238097372429486</v>
      </c>
      <c r="N119" s="3">
        <v>-1.9559430642306121</v>
      </c>
      <c r="O119" s="17">
        <v>0.49714209819615945</v>
      </c>
      <c r="P119" s="17">
        <v>0.48911045755611088</v>
      </c>
      <c r="Q119" s="17">
        <v>0.12743733311216263</v>
      </c>
      <c r="R119" s="18">
        <v>0.12390677217126726</v>
      </c>
      <c r="S119" s="19">
        <v>2.2803582640599775</v>
      </c>
      <c r="T119" s="19">
        <v>0.90723720201917357</v>
      </c>
      <c r="U119" s="20">
        <v>9.7351339332708939E-2</v>
      </c>
      <c r="V119" s="20">
        <v>0</v>
      </c>
      <c r="W119" s="1"/>
      <c r="X119" s="1"/>
      <c r="Y119" s="22">
        <v>-1.1022475685238335</v>
      </c>
      <c r="Z119" s="22">
        <v>0</v>
      </c>
      <c r="AA119" s="22">
        <f t="shared" ref="AA119:AA121" si="29">SUM(Y119:Z119)/4</f>
        <v>-0.27556189213095839</v>
      </c>
      <c r="AB119" s="22">
        <v>8.4157861291594818E-2</v>
      </c>
      <c r="AC119" s="22">
        <v>-2.319069949520661E-2</v>
      </c>
      <c r="AD119" s="22">
        <v>2.7073731943149642E-2</v>
      </c>
      <c r="AE119" s="22">
        <v>0.48911045755611088</v>
      </c>
      <c r="AF119" s="22">
        <v>0.75836706043775792</v>
      </c>
      <c r="AG119" s="1"/>
      <c r="AH119" s="22">
        <v>1.4249886543240586</v>
      </c>
      <c r="AI119" s="24">
        <v>-1.3092318424974001E-3</v>
      </c>
      <c r="AJ119" s="1"/>
      <c r="AK119" s="22">
        <v>2.282872448210441E-2</v>
      </c>
      <c r="AL119" s="22">
        <v>-3.3046483666508093E-2</v>
      </c>
      <c r="AM119" s="22">
        <v>-3.9765049848307268E-2</v>
      </c>
      <c r="AN119" s="22">
        <v>6.4695189781819484E-2</v>
      </c>
      <c r="AO119" s="22">
        <v>0.24999183239727962</v>
      </c>
      <c r="AP119" s="22">
        <v>0.24988141786536272</v>
      </c>
      <c r="AQ119" s="22">
        <v>0.11119705924142233</v>
      </c>
      <c r="AR119" s="22">
        <v>0.10855388398136494</v>
      </c>
      <c r="AS119" s="22">
        <v>5.7069946645739202E-3</v>
      </c>
      <c r="AT119" s="22">
        <v>-8.2577021940515929E-3</v>
      </c>
      <c r="AU119" s="22">
        <v>-4.4217566037203357E-3</v>
      </c>
      <c r="AV119" s="22">
        <v>7.022914125728019E-3</v>
      </c>
      <c r="AW119" s="22">
        <v>0</v>
      </c>
      <c r="AX119" s="22">
        <v>1</v>
      </c>
      <c r="AY119" s="22">
        <v>1</v>
      </c>
      <c r="AZ119" s="24">
        <v>2.6011575220076834E-3</v>
      </c>
      <c r="BA119" s="24">
        <v>-1.2347880683235739E-3</v>
      </c>
      <c r="BB119" s="22">
        <v>5.7069946645739202E-3</v>
      </c>
      <c r="BC119" s="22">
        <v>-8.2577021940515929E-3</v>
      </c>
      <c r="BD119" s="22">
        <v>-4.4217566037203357E-3</v>
      </c>
      <c r="BE119" s="22">
        <v>7.022914125728019E-3</v>
      </c>
      <c r="BF119" s="24">
        <f>SUM(BB119:BE119)</f>
        <v>5.044999253001059E-5</v>
      </c>
      <c r="BG119" s="5">
        <v>-1.9214820568604047</v>
      </c>
      <c r="BH119" s="5">
        <v>-2.7811568748531003E-2</v>
      </c>
      <c r="BI119" s="5">
        <v>1.4295709657727995</v>
      </c>
      <c r="BJ119" s="14">
        <v>-1.1608306683425652E-2</v>
      </c>
      <c r="BK119" s="36"/>
      <c r="BL119" s="1"/>
    </row>
    <row r="120" spans="1:64" x14ac:dyDescent="0.2">
      <c r="A120" s="132"/>
      <c r="B120" s="2">
        <v>1</v>
      </c>
      <c r="C120" s="2">
        <v>0</v>
      </c>
      <c r="D120" s="3">
        <v>1</v>
      </c>
      <c r="E120" s="4">
        <v>-2.8600995435519332</v>
      </c>
      <c r="F120" s="4">
        <v>-3.1457395444091731</v>
      </c>
      <c r="G120" s="4">
        <v>5.7187608915763102</v>
      </c>
      <c r="H120" s="14">
        <f>BJ116</f>
        <v>4.289487265424655</v>
      </c>
      <c r="K120" s="3">
        <v>4.289487265424655</v>
      </c>
      <c r="L120" s="3">
        <v>1.1437477210154818</v>
      </c>
      <c r="M120" s="3">
        <v>1.4293877218727218</v>
      </c>
      <c r="N120" s="3">
        <v>-1.7163518225364518</v>
      </c>
      <c r="O120" s="17">
        <v>0.98647352037931835</v>
      </c>
      <c r="P120" s="17">
        <v>0.75836706043775792</v>
      </c>
      <c r="Q120" s="17">
        <v>0.80680589781600798</v>
      </c>
      <c r="R120" s="18">
        <v>0.15234166898278509</v>
      </c>
      <c r="S120" s="19">
        <v>2.0742783453137279</v>
      </c>
      <c r="T120" s="19">
        <v>0.88837791872197114</v>
      </c>
      <c r="U120" s="20">
        <v>0.11835804237884991</v>
      </c>
      <c r="V120" s="20">
        <v>0</v>
      </c>
      <c r="W120" s="1"/>
      <c r="X120" s="1"/>
      <c r="Y120" s="22">
        <v>-1.1256470685793378</v>
      </c>
      <c r="Z120" s="22">
        <v>0</v>
      </c>
      <c r="AA120" s="22">
        <f t="shared" si="29"/>
        <v>-0.28141176714483446</v>
      </c>
      <c r="AB120" s="22">
        <v>9.9162592249189982E-2</v>
      </c>
      <c r="AC120" s="22">
        <v>-2.7905520319507219E-2</v>
      </c>
      <c r="AD120" s="22">
        <v>2.2723004721911615E-2</v>
      </c>
      <c r="AE120" s="22">
        <v>0.12743733311216263</v>
      </c>
      <c r="AF120" s="22">
        <v>0.80680589781600798</v>
      </c>
      <c r="AG120" s="1"/>
      <c r="AH120" s="22">
        <v>5.7187608915763102</v>
      </c>
      <c r="AI120" s="24">
        <v>-1.7381426829768926E-2</v>
      </c>
      <c r="AJ120" s="1"/>
      <c r="AK120" s="22">
        <v>9.161617980373081E-2</v>
      </c>
      <c r="AL120" s="22">
        <v>-0.13262206532148604</v>
      </c>
      <c r="AM120" s="22">
        <v>-0.15958499826228595</v>
      </c>
      <c r="AN120" s="22">
        <v>0.2596345732821812</v>
      </c>
      <c r="AO120" s="22">
        <v>1.3343513969752937E-2</v>
      </c>
      <c r="AP120" s="22">
        <v>0.18324646208075193</v>
      </c>
      <c r="AQ120" s="22">
        <v>0.15587014106531327</v>
      </c>
      <c r="AR120" s="22">
        <v>0.12913368487432461</v>
      </c>
      <c r="AS120" s="22">
        <v>1.222481775066479E-3</v>
      </c>
      <c r="AT120" s="22">
        <v>-2.4302524264004699E-2</v>
      </c>
      <c r="AU120" s="22">
        <v>-2.4874536191050286E-2</v>
      </c>
      <c r="AV120" s="22">
        <v>3.3527569168700928E-2</v>
      </c>
      <c r="AW120" s="22">
        <v>1</v>
      </c>
      <c r="AX120" s="22">
        <v>0</v>
      </c>
      <c r="AY120" s="22">
        <v>1</v>
      </c>
      <c r="AZ120" s="24">
        <v>8.6530329776506425E-3</v>
      </c>
      <c r="BA120" s="24">
        <v>9.2250449046962293E-3</v>
      </c>
      <c r="BB120" s="22">
        <v>1.222481775066479E-3</v>
      </c>
      <c r="BC120" s="22">
        <v>-2.4302524264004699E-2</v>
      </c>
      <c r="BD120" s="22">
        <v>-2.4874536191050286E-2</v>
      </c>
      <c r="BE120" s="22">
        <v>3.3527569168700928E-2</v>
      </c>
      <c r="BF120" s="24">
        <f>SUM(BB120:BE120)</f>
        <v>-1.4427009511287579E-2</v>
      </c>
      <c r="BG120" s="5">
        <v>-2.8903851589737104</v>
      </c>
      <c r="BH120" s="5">
        <v>-3.1780272015756101</v>
      </c>
      <c r="BI120" s="5">
        <v>5.7795958854805018</v>
      </c>
      <c r="BJ120" s="14">
        <v>4.3399817987141613</v>
      </c>
      <c r="BK120" s="36"/>
      <c r="BL120" s="1"/>
    </row>
    <row r="121" spans="1:64" ht="16" thickBot="1" x14ac:dyDescent="0.25">
      <c r="A121" s="133"/>
      <c r="B121" s="6">
        <v>1</v>
      </c>
      <c r="C121" s="6">
        <v>1</v>
      </c>
      <c r="D121" s="7">
        <v>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37">
        <v>-1.5055314354160547</v>
      </c>
      <c r="T121" s="37">
        <v>0.18160197861366847</v>
      </c>
      <c r="U121" s="38">
        <v>0</v>
      </c>
      <c r="V121" s="38">
        <v>-0.20040648200852806</v>
      </c>
      <c r="W121" s="9"/>
      <c r="X121" s="9"/>
      <c r="Y121" s="39">
        <v>0</v>
      </c>
      <c r="Z121" s="39">
        <v>1.2218993373249392</v>
      </c>
      <c r="AA121" s="39">
        <f t="shared" si="29"/>
        <v>0.30547483433123479</v>
      </c>
      <c r="AB121" s="39">
        <v>0.14862269997726918</v>
      </c>
      <c r="AC121" s="39">
        <v>4.5400494653417119E-2</v>
      </c>
      <c r="AD121" s="39">
        <v>9.4184146048346775E-5</v>
      </c>
      <c r="AE121" s="39">
        <v>0.12390677217126726</v>
      </c>
      <c r="AF121" s="39">
        <v>0.15234166898278509</v>
      </c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39">
        <v>1</v>
      </c>
      <c r="AX121" s="39">
        <v>1</v>
      </c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10"/>
      <c r="BL121" s="1"/>
    </row>
    <row r="122" spans="1:64" x14ac:dyDescent="0.2">
      <c r="A122" s="131">
        <f>A118+1</f>
        <v>30</v>
      </c>
      <c r="B122" s="2">
        <v>0</v>
      </c>
      <c r="C122" s="2">
        <v>0</v>
      </c>
      <c r="D122" s="3">
        <v>0</v>
      </c>
      <c r="E122" s="5" cm="1">
        <f t="array" ref="E122:G124">BG118:BI120</f>
        <v>-5.7044062258212591</v>
      </c>
      <c r="F122" s="4">
        <v>-5.5245289503273964</v>
      </c>
      <c r="G122" s="4">
        <v>-7.4663031755962237</v>
      </c>
      <c r="H122" s="14">
        <f>BJ118</f>
        <v>1.9413372645488198</v>
      </c>
      <c r="I122" s="14">
        <f>BK118</f>
        <v>-2.5887397063297706</v>
      </c>
      <c r="J122" s="16">
        <f>J118</f>
        <v>3.5</v>
      </c>
      <c r="K122" s="3" cm="1">
        <f t="array" ref="K122:N124">MMULT(E122:F124,TRANSPOSE((B122:C125)))+H122:H124</f>
        <v>1.9413372645488198</v>
      </c>
      <c r="L122" s="3">
        <v>-3.5831916857785764</v>
      </c>
      <c r="M122" s="3">
        <v>-3.7630689612724391</v>
      </c>
      <c r="N122" s="3">
        <v>-9.2875979115998373</v>
      </c>
      <c r="O122" s="17" cm="1">
        <f t="array" ref="O122:R124">1/(1+EXP(-_xlfn.ANCHORARRAY(K122)))</f>
        <v>0.87449898246943958</v>
      </c>
      <c r="P122" s="17">
        <v>2.7035633981056333E-2</v>
      </c>
      <c r="Q122" s="17">
        <v>2.26858012794032E-2</v>
      </c>
      <c r="R122" s="18">
        <v>9.2556575585836791E-5</v>
      </c>
      <c r="S122" s="19" cm="1">
        <f t="array" ref="S122:S125">TRANSPOSE((MMULT(TRANSPOSE(G122:G124),_xlfn.ANCHORARRAY(O122)))+I122)</f>
        <v>-2.7021591387252326</v>
      </c>
      <c r="T122" s="19" cm="1">
        <f t="array" ref="T122:T125">1/(1+EXP(-_xlfn.ANCHORARRAY(S122)))</f>
        <v>6.2846070376249133E-2</v>
      </c>
      <c r="U122" s="20" cm="1">
        <f t="array" ref="U122:U125">-D122:D125*LN(_xlfn.ANCHORARRAY(T122))</f>
        <v>0</v>
      </c>
      <c r="V122" s="20" cm="1">
        <f t="array" ref="V122:V125">(1-D122:D125)*LN(1-_xlfn.ANCHORARRAY(T122))</f>
        <v>-6.4907731021818793E-2</v>
      </c>
      <c r="W122" s="20" cm="1">
        <f t="array" ref="W122">SUM(_xlfn.ANCHORARRAY(U122)-_xlfn.ANCHORARRAY(V122))/4</f>
        <v>0.11710219135629756</v>
      </c>
      <c r="X122" s="21" cm="1">
        <f t="array" ref="X122">SUM(_xlfn.ANCHORARRAY(S122)-_xlfn.ANCHORARRAY(S122)*D122:D125+(LN(1+EXP(-_xlfn.ANCHORARRAY(S122)))))/4</f>
        <v>0.11710219135629758</v>
      </c>
      <c r="Y122" s="22" cm="1">
        <f t="array" ref="Y122:Y125">-D122:D125/_xlfn.ANCHORARRAY(T122)</f>
        <v>0</v>
      </c>
      <c r="Z122" s="22" cm="1">
        <f t="array" ref="Z122:Z125">(1-D122:D125)/(1-_xlfn.ANCHORARRAY(T122))</f>
        <v>1.0670605632539796</v>
      </c>
      <c r="AA122" s="22">
        <f>SUM(Y122:Z122)/4</f>
        <v>0.26676514081349489</v>
      </c>
      <c r="AB122" s="22" cm="1">
        <f t="array" ref="AB122:AB125">_xlfn.ANCHORARRAY(T122)*(1-_xlfn.ANCHORARRAY(T122))</f>
        <v>5.8896441814512673E-2</v>
      </c>
      <c r="AC122" s="22" cm="1">
        <f t="array" ref="AC122:AC125">AA122:AA125*_xlfn.ANCHORARRAY(AB122)</f>
        <v>1.5711517594062283E-2</v>
      </c>
      <c r="AD122" s="22" cm="1">
        <f t="array" ref="AD122:AF125">TRANSPOSE(_xlfn.ANCHORARRAY(O122))</f>
        <v>0.87449898246943958</v>
      </c>
      <c r="AE122" s="22">
        <v>0.49709795591728034</v>
      </c>
      <c r="AF122" s="22">
        <v>0.98713100458806757</v>
      </c>
      <c r="AG122" s="23">
        <v>1</v>
      </c>
      <c r="AH122" s="22" cm="1">
        <f t="array" ref="AH122:AH124">G122:G124</f>
        <v>-7.4663031755962237</v>
      </c>
      <c r="AI122" s="24" cm="1">
        <f t="array" ref="AI122:AI124">TRANSPOSE(MMULT(TRANSPOSE(_xlfn.ANCHORARRAY(AC122)),_xlfn.ANCHORARRAY(AD122)))</f>
        <v>1.2518069868967956E-2</v>
      </c>
      <c r="AJ122" s="25" cm="1">
        <f t="array" ref="AJ122">SUM(_xlfn.ANCHORARRAY(AC122)*AG122)</f>
        <v>1.0077503525053912E-2</v>
      </c>
      <c r="AK122" s="22" cm="1">
        <f t="array" ref="AK122:AN124">MMULT(_xlfn.ANCHORARRAY(AH122),TRANSPOSE(_xlfn.ANCHORARRAY(AC122)))</f>
        <v>-0.11730695370598317</v>
      </c>
      <c r="AL122" s="22">
        <v>0.16818834847195877</v>
      </c>
      <c r="AM122" s="22">
        <v>0.20296782466825175</v>
      </c>
      <c r="AN122" s="22">
        <v>-0.32909091600541951</v>
      </c>
      <c r="AO122" s="22" cm="1">
        <f t="array" ref="AO122:AR124">_xlfn.ANCHORARRAY(O122)*(1-_xlfn.ANCHORARRAY(O122))</f>
        <v>0.10975051212935438</v>
      </c>
      <c r="AP122" s="22">
        <v>2.6304708476298684E-2</v>
      </c>
      <c r="AQ122" s="22">
        <v>2.2171155699714628E-2</v>
      </c>
      <c r="AR122" s="22">
        <v>9.2548008866152613E-5</v>
      </c>
      <c r="AS122" s="22" cm="1">
        <f t="array" ref="AS122:AV124">_xlfn.ANCHORARRAY(AK122)*_xlfn.ANCHORARRAY(AO122)</f>
        <v>-1.2874498245566119E-2</v>
      </c>
      <c r="AT122" s="22">
        <v>4.4241454756650108E-3</v>
      </c>
      <c r="AU122" s="22">
        <v>4.5000312427521888E-3</v>
      </c>
      <c r="AV122" s="22">
        <v>-3.045670901223985E-5</v>
      </c>
      <c r="AW122" s="22" cm="1">
        <f t="array" ref="AW122:AX125">B122:C125</f>
        <v>0</v>
      </c>
      <c r="AX122" s="22">
        <v>0</v>
      </c>
      <c r="AY122" s="22">
        <v>1</v>
      </c>
      <c r="AZ122" s="24" cm="1">
        <f t="array" ref="AZ122:BA124">MMULT(_xlfn.ANCHORARRAY(AS122),_xlfn.ANCHORARRAY( AW122))</f>
        <v>4.4695745337399494E-3</v>
      </c>
      <c r="BA122" s="24">
        <v>4.3936887666527714E-3</v>
      </c>
      <c r="BB122" s="22" cm="1">
        <f t="array" ref="BB122:BE124">_xlfn.ANCHORARRAY(AS122)*AY122:AY124</f>
        <v>-1.2874498245566119E-2</v>
      </c>
      <c r="BC122" s="22">
        <v>4.4241454756650108E-3</v>
      </c>
      <c r="BD122" s="22">
        <v>4.5000312427521888E-3</v>
      </c>
      <c r="BE122" s="22">
        <v>-3.045670901223985E-5</v>
      </c>
      <c r="BF122" s="24">
        <f>SUM(BB122:BE122)</f>
        <v>-3.98077823616116E-3</v>
      </c>
      <c r="BG122" s="5" cm="1">
        <f t="array" ref="BG122:BH124">E122:F124-J122*_xlfn.ANCHORARRAY(AZ122)</f>
        <v>-5.720049736689349</v>
      </c>
      <c r="BH122" s="5">
        <v>-5.5399068610106807</v>
      </c>
      <c r="BI122" s="5" cm="1">
        <f t="array" ref="BI122:BI124">G122:G124-J122*_xlfn.ANCHORARRAY(AI122)</f>
        <v>-7.5101164201376118</v>
      </c>
      <c r="BJ122" s="14" cm="1">
        <f t="array" ref="BJ122:BJ124">H122:H124-J122*BF122:BF124</f>
        <v>1.9552699883753839</v>
      </c>
      <c r="BK122" s="35">
        <f>I122-J122*AJ122</f>
        <v>-2.6240109686674593</v>
      </c>
      <c r="BL122" s="1"/>
    </row>
    <row r="123" spans="1:64" x14ac:dyDescent="0.2">
      <c r="A123" s="132"/>
      <c r="B123" s="2">
        <v>0</v>
      </c>
      <c r="C123" s="2">
        <v>1</v>
      </c>
      <c r="D123" s="3">
        <v>1</v>
      </c>
      <c r="E123" s="4">
        <v>-1.9214820568604047</v>
      </c>
      <c r="F123" s="4">
        <v>-2.7811568748531003E-2</v>
      </c>
      <c r="G123" s="4">
        <v>1.4295709657727995</v>
      </c>
      <c r="H123" s="14">
        <f>BJ119</f>
        <v>-1.1608306683425652E-2</v>
      </c>
      <c r="K123" s="3">
        <v>-1.1608306683425652E-2</v>
      </c>
      <c r="L123" s="3">
        <v>-3.9419875431956658E-2</v>
      </c>
      <c r="M123" s="3">
        <v>-1.9330903635438303</v>
      </c>
      <c r="N123" s="3">
        <v>-1.9609019322923613</v>
      </c>
      <c r="O123" s="17">
        <v>0.49709795591728034</v>
      </c>
      <c r="P123" s="17">
        <v>0.49014630710190676</v>
      </c>
      <c r="Q123" s="17">
        <v>0.12640891800441145</v>
      </c>
      <c r="R123" s="18">
        <v>0.12336947094905325</v>
      </c>
      <c r="S123" s="19">
        <v>2.312350045089294</v>
      </c>
      <c r="T123" s="19">
        <v>0.90989471254171084</v>
      </c>
      <c r="U123" s="20">
        <v>9.442638666867538E-2</v>
      </c>
      <c r="V123" s="20">
        <v>0</v>
      </c>
      <c r="W123" s="1"/>
      <c r="X123" s="1"/>
      <c r="Y123" s="22">
        <v>-1.0990282570239231</v>
      </c>
      <c r="Z123" s="22">
        <v>0</v>
      </c>
      <c r="AA123" s="22">
        <f t="shared" ref="AA123:AA125" si="30">SUM(Y123:Z123)/4</f>
        <v>-0.27475706425598079</v>
      </c>
      <c r="AB123" s="22">
        <v>8.1986324630348245E-2</v>
      </c>
      <c r="AC123" s="22">
        <v>-2.2526321864572294E-2</v>
      </c>
      <c r="AD123" s="22">
        <v>2.7035633981056333E-2</v>
      </c>
      <c r="AE123" s="22">
        <v>0.49014630710190676</v>
      </c>
      <c r="AF123" s="22">
        <v>0.76168769389426716</v>
      </c>
      <c r="AG123" s="1"/>
      <c r="AH123" s="22">
        <v>1.4295709657727995</v>
      </c>
      <c r="AI123" s="24">
        <v>-1.2296610099192312E-3</v>
      </c>
      <c r="AJ123" s="1"/>
      <c r="AK123" s="22">
        <v>2.2460729380699949E-2</v>
      </c>
      <c r="AL123" s="22">
        <v>-3.2202975703245547E-2</v>
      </c>
      <c r="AM123" s="22">
        <v>-3.8862192213166634E-2</v>
      </c>
      <c r="AN123" s="22">
        <v>6.3010944982602346E-2</v>
      </c>
      <c r="AO123" s="22">
        <v>0.24999157814014195</v>
      </c>
      <c r="AP123" s="22">
        <v>0.24990290473627005</v>
      </c>
      <c r="AQ123" s="22">
        <v>0.11042970345336543</v>
      </c>
      <c r="AR123" s="22">
        <v>0.10814944458680395</v>
      </c>
      <c r="AS123" s="22">
        <v>5.6149931840598338E-3</v>
      </c>
      <c r="AT123" s="22">
        <v>-8.0476171693925902E-3</v>
      </c>
      <c r="AU123" s="22">
        <v>-4.2915403616476788E-3</v>
      </c>
      <c r="AV123" s="22">
        <v>6.814598702758105E-3</v>
      </c>
      <c r="AW123" s="22">
        <v>0</v>
      </c>
      <c r="AX123" s="22">
        <v>1</v>
      </c>
      <c r="AY123" s="22">
        <v>1</v>
      </c>
      <c r="AZ123" s="24">
        <v>2.5230583411104263E-3</v>
      </c>
      <c r="BA123" s="24">
        <v>-1.2330184666344852E-3</v>
      </c>
      <c r="BB123" s="22">
        <v>5.6149931840598338E-3</v>
      </c>
      <c r="BC123" s="22">
        <v>-8.0476171693925902E-3</v>
      </c>
      <c r="BD123" s="22">
        <v>-4.2915403616476788E-3</v>
      </c>
      <c r="BE123" s="22">
        <v>6.814598702758105E-3</v>
      </c>
      <c r="BF123" s="24">
        <f>SUM(BB123:BE123)</f>
        <v>9.0434355777669825E-5</v>
      </c>
      <c r="BG123" s="5">
        <v>-1.9303127610542912</v>
      </c>
      <c r="BH123" s="5">
        <v>-2.3496004115310304E-2</v>
      </c>
      <c r="BI123" s="5">
        <v>1.4338747793075168</v>
      </c>
      <c r="BJ123" s="14">
        <v>-1.1924826928647495E-2</v>
      </c>
      <c r="BK123" s="36"/>
      <c r="BL123" s="1"/>
    </row>
    <row r="124" spans="1:64" x14ac:dyDescent="0.2">
      <c r="A124" s="132"/>
      <c r="B124" s="2">
        <v>1</v>
      </c>
      <c r="C124" s="2">
        <v>0</v>
      </c>
      <c r="D124" s="3">
        <v>1</v>
      </c>
      <c r="E124" s="4">
        <v>-2.8903851589737104</v>
      </c>
      <c r="F124" s="4">
        <v>-3.1780272015756101</v>
      </c>
      <c r="G124" s="4">
        <v>5.7795958854805018</v>
      </c>
      <c r="H124" s="14">
        <f>BJ120</f>
        <v>4.3399817987141613</v>
      </c>
      <c r="K124" s="3">
        <v>4.3399817987141613</v>
      </c>
      <c r="L124" s="3">
        <v>1.1619545971385512</v>
      </c>
      <c r="M124" s="3">
        <v>1.4495966397404509</v>
      </c>
      <c r="N124" s="3">
        <v>-1.7284305618351592</v>
      </c>
      <c r="O124" s="17">
        <v>0.98713100458806757</v>
      </c>
      <c r="P124" s="17">
        <v>0.76168769389426716</v>
      </c>
      <c r="Q124" s="17">
        <v>0.80993634868674003</v>
      </c>
      <c r="R124" s="18">
        <v>0.15078843819483362</v>
      </c>
      <c r="S124" s="19">
        <v>2.1036965309017215</v>
      </c>
      <c r="T124" s="19">
        <v>0.89126194321620555</v>
      </c>
      <c r="U124" s="20">
        <v>0.11511690682032578</v>
      </c>
      <c r="V124" s="20">
        <v>0</v>
      </c>
      <c r="W124" s="1"/>
      <c r="X124" s="1"/>
      <c r="Y124" s="22">
        <v>-1.1220045998950685</v>
      </c>
      <c r="Z124" s="22">
        <v>0</v>
      </c>
      <c r="AA124" s="22">
        <f t="shared" si="30"/>
        <v>-0.28050114997376713</v>
      </c>
      <c r="AB124" s="22">
        <v>9.6914091790678739E-2</v>
      </c>
      <c r="AC124" s="22">
        <v>-2.7184514195948611E-2</v>
      </c>
      <c r="AD124" s="22">
        <v>2.26858012794032E-2</v>
      </c>
      <c r="AE124" s="22">
        <v>0.12640891800441145</v>
      </c>
      <c r="AF124" s="22">
        <v>0.80993634868674003</v>
      </c>
      <c r="AG124" s="1"/>
      <c r="AH124" s="22">
        <v>5.7795958854805018</v>
      </c>
      <c r="AI124" s="24">
        <v>-1.7020147026713877E-2</v>
      </c>
      <c r="AJ124" s="1"/>
      <c r="AK124" s="22">
        <v>9.080622244129688E-2</v>
      </c>
      <c r="AL124" s="22">
        <v>-0.13019303716349151</v>
      </c>
      <c r="AM124" s="22">
        <v>-0.15711550639569088</v>
      </c>
      <c r="AN124" s="22">
        <v>0.25474621902720235</v>
      </c>
      <c r="AO124" s="22">
        <v>1.2703384369020089E-2</v>
      </c>
      <c r="AP124" s="22">
        <v>0.18151955086430033</v>
      </c>
      <c r="AQ124" s="22">
        <v>0.15393945976273152</v>
      </c>
      <c r="AR124" s="22">
        <v>0.12805128510159644</v>
      </c>
      <c r="AS124" s="22">
        <v>1.1535463467705321E-3</v>
      </c>
      <c r="AT124" s="22">
        <v>-2.3632581631576138E-2</v>
      </c>
      <c r="AU124" s="22">
        <v>-2.4186276174900642E-2</v>
      </c>
      <c r="AV124" s="22">
        <v>3.2620580721206022E-2</v>
      </c>
      <c r="AW124" s="22">
        <v>1</v>
      </c>
      <c r="AX124" s="22">
        <v>0</v>
      </c>
      <c r="AY124" s="22">
        <v>1</v>
      </c>
      <c r="AZ124" s="24">
        <v>8.4343045463053795E-3</v>
      </c>
      <c r="BA124" s="24">
        <v>8.9879990896298834E-3</v>
      </c>
      <c r="BB124" s="22">
        <v>1.1535463467705321E-3</v>
      </c>
      <c r="BC124" s="22">
        <v>-2.3632581631576138E-2</v>
      </c>
      <c r="BD124" s="22">
        <v>-2.4186276174900642E-2</v>
      </c>
      <c r="BE124" s="22">
        <v>3.2620580721206022E-2</v>
      </c>
      <c r="BF124" s="24">
        <f>SUM(BB124:BE124)</f>
        <v>-1.4044730738500225E-2</v>
      </c>
      <c r="BG124" s="5">
        <v>-2.9199052248857793</v>
      </c>
      <c r="BH124" s="5">
        <v>-3.2094851983893147</v>
      </c>
      <c r="BI124" s="5">
        <v>5.8391664000740002</v>
      </c>
      <c r="BJ124" s="14">
        <v>4.3891383562989121</v>
      </c>
      <c r="BK124" s="36"/>
      <c r="BL124" s="1"/>
    </row>
    <row r="125" spans="1:64" ht="16" thickBot="1" x14ac:dyDescent="0.25">
      <c r="A125" s="133"/>
      <c r="B125" s="6">
        <v>1</v>
      </c>
      <c r="C125" s="6">
        <v>1</v>
      </c>
      <c r="D125" s="7">
        <v>0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37">
        <v>-1.5415691110835807</v>
      </c>
      <c r="T125" s="37">
        <v>0.17630728796605014</v>
      </c>
      <c r="U125" s="38">
        <v>0</v>
      </c>
      <c r="V125" s="38">
        <v>-0.19395774091437029</v>
      </c>
      <c r="W125" s="9"/>
      <c r="X125" s="9"/>
      <c r="Y125" s="39">
        <v>0</v>
      </c>
      <c r="Z125" s="39">
        <v>1.2140449774415187</v>
      </c>
      <c r="AA125" s="39">
        <f t="shared" si="30"/>
        <v>0.30351124436037968</v>
      </c>
      <c r="AB125" s="39">
        <v>0.14522302817610641</v>
      </c>
      <c r="AC125" s="39">
        <v>4.4076821991512534E-2</v>
      </c>
      <c r="AD125" s="39">
        <v>9.2556575585836791E-5</v>
      </c>
      <c r="AE125" s="39">
        <v>0.12336947094905325</v>
      </c>
      <c r="AF125" s="39">
        <v>0.15078843819483362</v>
      </c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39">
        <v>1</v>
      </c>
      <c r="AX125" s="39">
        <v>1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L125" s="1"/>
    </row>
    <row r="126" spans="1:64" x14ac:dyDescent="0.2">
      <c r="A126" s="131">
        <f>A122+1</f>
        <v>31</v>
      </c>
      <c r="B126" s="2">
        <v>0</v>
      </c>
      <c r="C126" s="2">
        <v>0</v>
      </c>
      <c r="D126" s="3">
        <v>0</v>
      </c>
      <c r="E126" s="5" cm="1">
        <f t="array" ref="E126:G128">BG122:BI124</f>
        <v>-5.720049736689349</v>
      </c>
      <c r="F126" s="4">
        <v>-5.5399068610106807</v>
      </c>
      <c r="G126" s="4">
        <v>-7.5101164201376118</v>
      </c>
      <c r="H126" s="14">
        <f>BJ122</f>
        <v>1.9552699883753839</v>
      </c>
      <c r="I126" s="14">
        <f>BK122</f>
        <v>-2.6240109686674593</v>
      </c>
      <c r="J126" s="16">
        <f>J122</f>
        <v>3.5</v>
      </c>
      <c r="K126" s="3" cm="1">
        <f t="array" ref="K126:N128">MMULT(E126:F128,TRANSPOSE((B126:C129)))+H126:H128</f>
        <v>1.9552699883753839</v>
      </c>
      <c r="L126" s="3">
        <v>-3.5846368726352971</v>
      </c>
      <c r="M126" s="3">
        <v>-3.7647797483139653</v>
      </c>
      <c r="N126" s="3">
        <v>-9.3046866093246443</v>
      </c>
      <c r="O126" s="17" cm="1">
        <f t="array" ref="O126:R128">1/(1+EXP(-_xlfn.ANCHORARRAY(K126)))</f>
        <v>0.87602014433288977</v>
      </c>
      <c r="P126" s="17">
        <v>2.6997644735189397E-2</v>
      </c>
      <c r="Q126" s="17">
        <v>2.2647902110594961E-2</v>
      </c>
      <c r="R126" s="18">
        <v>9.0988484633011446E-5</v>
      </c>
      <c r="S126" s="19" cm="1">
        <f t="array" ref="S126:S129">TRANSPOSE((MMULT(TRANSPOSE(G126:G128),_xlfn.ANCHORARRAY(O126)))+I126)</f>
        <v>-2.7227789580513075</v>
      </c>
      <c r="T126" s="19" cm="1">
        <f t="array" ref="T126:T129">1/(1+EXP(-_xlfn.ANCHORARRAY(S126)))</f>
        <v>6.1642527804914228E-2</v>
      </c>
      <c r="U126" s="20" cm="1">
        <f t="array" ref="U126:U129">-D126:D129*LN(_xlfn.ANCHORARRAY(T126))</f>
        <v>0</v>
      </c>
      <c r="V126" s="20" cm="1">
        <f t="array" ref="V126:V129">(1-D126:D129)*LN(1-_xlfn.ANCHORARRAY(T126))</f>
        <v>-6.3624302155032925E-2</v>
      </c>
      <c r="W126" s="20" cm="1">
        <f t="array" ref="W126">SUM(_xlfn.ANCHORARRAY(U126)-_xlfn.ANCHORARRAY(V126))/4</f>
        <v>0.11377423248652425</v>
      </c>
      <c r="X126" s="21" cm="1">
        <f t="array" ref="X126">SUM(_xlfn.ANCHORARRAY(S126)-_xlfn.ANCHORARRAY(S126)*D126:D129+(LN(1+EXP(-_xlfn.ANCHORARRAY(S126)))))/4</f>
        <v>0.11377423248652424</v>
      </c>
      <c r="Y126" s="22" cm="1">
        <f t="array" ref="Y126:Y129">-D126:D129/_xlfn.ANCHORARRAY(T126)</f>
        <v>0</v>
      </c>
      <c r="Z126" s="22" cm="1">
        <f t="array" ref="Z126:Z129">(1-D126:D129)/(1-_xlfn.ANCHORARRAY(T126))</f>
        <v>1.0656919453742024</v>
      </c>
      <c r="AA126" s="22">
        <f>SUM(Y126:Z126)/4</f>
        <v>0.26642298634355061</v>
      </c>
      <c r="AB126" s="22" cm="1">
        <f t="array" ref="AB126:AB129">_xlfn.ANCHORARRAY(T126)*(1-_xlfn.ANCHORARRAY(T126))</f>
        <v>5.7842726570734609E-2</v>
      </c>
      <c r="AC126" s="22" cm="1">
        <f t="array" ref="AC126:AC129">AA126:AA129*_xlfn.ANCHORARRAY(AB126)</f>
        <v>1.5410631951228559E-2</v>
      </c>
      <c r="AD126" s="22" cm="1">
        <f t="array" ref="AD126:AF129">TRANSPOSE(_xlfn.ANCHORARRAY(O126))</f>
        <v>0.87602014433288977</v>
      </c>
      <c r="AE126" s="22">
        <v>0.49701882859500751</v>
      </c>
      <c r="AF126" s="22">
        <v>0.98774073602448942</v>
      </c>
      <c r="AG126" s="23">
        <v>1</v>
      </c>
      <c r="AH126" s="22" cm="1">
        <f t="array" ref="AH126:AH128">G126:G128</f>
        <v>-7.5101164201376118</v>
      </c>
      <c r="AI126" s="24" cm="1">
        <f t="array" ref="AI126:AI128">TRANSPOSE(MMULT(TRANSPOSE(_xlfn.ANCHORARRAY(AC126)),_xlfn.ANCHORARRAY(AD126)))</f>
        <v>1.2312938665102992E-2</v>
      </c>
      <c r="AJ126" s="25" cm="1">
        <f t="array" ref="AJ126">SUM(_xlfn.ANCHORARRAY(AC126)*AG126)</f>
        <v>9.8379490061375197E-3</v>
      </c>
      <c r="AK126" s="22" cm="1">
        <f t="array" ref="AK126:AN128">MMULT(_xlfn.ANCHORARRAY(AH126),TRANSPOSE(_xlfn.ANCHORARRAY(AC126)))</f>
        <v>-0.11573564006161892</v>
      </c>
      <c r="AL126" s="22">
        <v>0.16440090228439355</v>
      </c>
      <c r="AM126" s="22">
        <v>0.1989573027284309</v>
      </c>
      <c r="AN126" s="22">
        <v>-0.32150670732267539</v>
      </c>
      <c r="AO126" s="22" cm="1">
        <f t="array" ref="AO126:AR128">_xlfn.ANCHORARRAY(O126)*(1-_xlfn.ANCHORARRAY(O126))</f>
        <v>0.10860885105587274</v>
      </c>
      <c r="AP126" s="22">
        <v>2.6268771913941898E-2</v>
      </c>
      <c r="AQ126" s="22">
        <v>2.2134974640583869E-2</v>
      </c>
      <c r="AR126" s="22">
        <v>9.0980205728675645E-5</v>
      </c>
      <c r="AS126" s="22" cm="1">
        <f t="array" ref="AS126:AV128">_xlfn.ANCHORARRAY(AK126)*_xlfn.ANCHORARRAY(AO126)</f>
        <v>-1.2569914893308467E-2</v>
      </c>
      <c r="AT126" s="22">
        <v>4.3186098045549836E-3</v>
      </c>
      <c r="AU126" s="22">
        <v>4.4039148504527855E-3</v>
      </c>
      <c r="AV126" s="22">
        <v>-2.9250746375366117E-5</v>
      </c>
      <c r="AW126" s="22" cm="1">
        <f t="array" ref="AW126:AX129">B126:C129</f>
        <v>0</v>
      </c>
      <c r="AX126" s="22">
        <v>0</v>
      </c>
      <c r="AY126" s="22">
        <v>1</v>
      </c>
      <c r="AZ126" s="24" cm="1">
        <f t="array" ref="AZ126:BA128">MMULT(_xlfn.ANCHORARRAY(AS126),_xlfn.ANCHORARRAY( AW126))</f>
        <v>4.3746641040774198E-3</v>
      </c>
      <c r="BA126" s="24">
        <v>4.2893590581796178E-3</v>
      </c>
      <c r="BB126" s="22" cm="1">
        <f t="array" ref="BB126:BE128">_xlfn.ANCHORARRAY(AS126)*AY126:AY128</f>
        <v>-1.2569914893308467E-2</v>
      </c>
      <c r="BC126" s="22">
        <v>4.3186098045549836E-3</v>
      </c>
      <c r="BD126" s="22">
        <v>4.4039148504527855E-3</v>
      </c>
      <c r="BE126" s="22">
        <v>-2.9250746375366117E-5</v>
      </c>
      <c r="BF126" s="24">
        <f>SUM(BB126:BE126)</f>
        <v>-3.8766409846760649E-3</v>
      </c>
      <c r="BG126" s="5" cm="1">
        <f t="array" ref="BG126:BH128">E126:F128-J126*_xlfn.ANCHORARRAY(AZ126)</f>
        <v>-5.7353610610536201</v>
      </c>
      <c r="BH126" s="5">
        <v>-5.554919617714309</v>
      </c>
      <c r="BI126" s="5" cm="1">
        <f t="array" ref="BI126:BI128">G126:G128-J126*_xlfn.ANCHORARRAY(AI126)</f>
        <v>-7.5532117054654719</v>
      </c>
      <c r="BJ126" s="14" cm="1">
        <f t="array" ref="BJ126:BJ128">H126:H128-J126*BF126:BF128</f>
        <v>1.9688382318217501</v>
      </c>
      <c r="BK126" s="35">
        <f>I126-J126*AJ126</f>
        <v>-2.6584437901889406</v>
      </c>
      <c r="BL126" s="1"/>
    </row>
    <row r="127" spans="1:64" x14ac:dyDescent="0.2">
      <c r="A127" s="132"/>
      <c r="B127" s="2">
        <v>0</v>
      </c>
      <c r="C127" s="2">
        <v>1</v>
      </c>
      <c r="D127" s="3">
        <v>1</v>
      </c>
      <c r="E127" s="4">
        <v>-1.9303127610542912</v>
      </c>
      <c r="F127" s="4">
        <v>-2.3496004115310304E-2</v>
      </c>
      <c r="G127" s="4">
        <v>1.4338747793075168</v>
      </c>
      <c r="H127" s="14">
        <f>BJ123</f>
        <v>-1.1924826928647495E-2</v>
      </c>
      <c r="K127" s="3">
        <v>-1.1924826928647495E-2</v>
      </c>
      <c r="L127" s="3">
        <v>-3.5420831043957796E-2</v>
      </c>
      <c r="M127" s="3">
        <v>-1.9422375879829388</v>
      </c>
      <c r="N127" s="3">
        <v>-1.965733592098249</v>
      </c>
      <c r="O127" s="17">
        <v>0.49701882859500751</v>
      </c>
      <c r="P127" s="17">
        <v>0.49114571796086604</v>
      </c>
      <c r="Q127" s="17">
        <v>0.1254022398841359</v>
      </c>
      <c r="R127" s="18">
        <v>0.12284787980511437</v>
      </c>
      <c r="S127" s="19">
        <v>2.3437683656370627</v>
      </c>
      <c r="T127" s="19">
        <v>0.91243762781436022</v>
      </c>
      <c r="U127" s="20">
        <v>9.1635548941821909E-2</v>
      </c>
      <c r="V127" s="20">
        <v>0</v>
      </c>
      <c r="W127" s="1"/>
      <c r="X127" s="1"/>
      <c r="Y127" s="22">
        <v>-1.0959653235645108</v>
      </c>
      <c r="Z127" s="22">
        <v>0</v>
      </c>
      <c r="AA127" s="22">
        <f t="shared" ref="AA127:AA129" si="31">SUM(Y127:Z127)/4</f>
        <v>-0.2739913308911277</v>
      </c>
      <c r="AB127" s="22">
        <v>7.9895203162863276E-2</v>
      </c>
      <c r="AC127" s="22">
        <v>-2.1890593046409945E-2</v>
      </c>
      <c r="AD127" s="22">
        <v>2.6997644735189397E-2</v>
      </c>
      <c r="AE127" s="22">
        <v>0.49114571796086604</v>
      </c>
      <c r="AF127" s="22">
        <v>0.7648854349021017</v>
      </c>
      <c r="AG127" s="1"/>
      <c r="AH127" s="22">
        <v>1.4338747793075168</v>
      </c>
      <c r="AI127" s="24">
        <v>-1.1551460078886048E-3</v>
      </c>
      <c r="AJ127" s="1"/>
      <c r="AK127" s="22">
        <v>2.2096916488057217E-2</v>
      </c>
      <c r="AL127" s="22">
        <v>-3.1388369273331725E-2</v>
      </c>
      <c r="AM127" s="22">
        <v>-3.7986076723977115E-2</v>
      </c>
      <c r="AN127" s="22">
        <v>6.1383916469265658E-2</v>
      </c>
      <c r="AO127" s="22">
        <v>0.24999111261705409</v>
      </c>
      <c r="AP127" s="22">
        <v>0.24992160168957148</v>
      </c>
      <c r="AQ127" s="22">
        <v>0.10967651811617754</v>
      </c>
      <c r="AR127" s="22">
        <v>0.10775627823250254</v>
      </c>
      <c r="AS127" s="22">
        <v>5.5240327382555512E-3</v>
      </c>
      <c r="AT127" s="22">
        <v>-7.8446315232147956E-3</v>
      </c>
      <c r="AU127" s="22">
        <v>-4.1661806319797864E-3</v>
      </c>
      <c r="AV127" s="22">
        <v>6.6145023820628852E-3</v>
      </c>
      <c r="AW127" s="22">
        <v>0</v>
      </c>
      <c r="AX127" s="22">
        <v>1</v>
      </c>
      <c r="AY127" s="22">
        <v>1</v>
      </c>
      <c r="AZ127" s="24">
        <v>2.4483217500830988E-3</v>
      </c>
      <c r="BA127" s="24">
        <v>-1.2301291411519104E-3</v>
      </c>
      <c r="BB127" s="22">
        <v>5.5240327382555512E-3</v>
      </c>
      <c r="BC127" s="22">
        <v>-7.8446315232147956E-3</v>
      </c>
      <c r="BD127" s="22">
        <v>-4.1661806319797864E-3</v>
      </c>
      <c r="BE127" s="22">
        <v>6.6145023820628852E-3</v>
      </c>
      <c r="BF127" s="24">
        <f>SUM(BB127:BE127)</f>
        <v>1.2772296512385435E-4</v>
      </c>
      <c r="BG127" s="5">
        <v>-1.9388818871795821</v>
      </c>
      <c r="BH127" s="5">
        <v>-1.9190552121278619E-2</v>
      </c>
      <c r="BI127" s="5">
        <v>1.437917790335127</v>
      </c>
      <c r="BJ127" s="14">
        <v>-1.2371857306580986E-2</v>
      </c>
      <c r="BK127" s="36"/>
      <c r="BL127" s="1"/>
    </row>
    <row r="128" spans="1:64" x14ac:dyDescent="0.2">
      <c r="A128" s="132"/>
      <c r="B128" s="2">
        <v>1</v>
      </c>
      <c r="C128" s="2">
        <v>0</v>
      </c>
      <c r="D128" s="3">
        <v>1</v>
      </c>
      <c r="E128" s="4">
        <v>-2.9199052248857793</v>
      </c>
      <c r="F128" s="4">
        <v>-3.2094851983893147</v>
      </c>
      <c r="G128" s="4">
        <v>5.8391664000740002</v>
      </c>
      <c r="H128" s="14">
        <f>BJ124</f>
        <v>4.3891383562989121</v>
      </c>
      <c r="K128" s="3">
        <v>4.3891383562989121</v>
      </c>
      <c r="L128" s="3">
        <v>1.1796531579095975</v>
      </c>
      <c r="M128" s="3">
        <v>1.4692331314131328</v>
      </c>
      <c r="N128" s="3">
        <v>-1.7402520669761818</v>
      </c>
      <c r="O128" s="17">
        <v>0.98774073602448942</v>
      </c>
      <c r="P128" s="17">
        <v>0.7648854349021017</v>
      </c>
      <c r="Q128" s="17">
        <v>0.81294079780099771</v>
      </c>
      <c r="R128" s="18">
        <v>0.14928092017106268</v>
      </c>
      <c r="S128" s="19">
        <v>2.1326083506175628</v>
      </c>
      <c r="T128" s="19">
        <v>0.89403237361543575</v>
      </c>
      <c r="U128" s="20">
        <v>0.11201329236646225</v>
      </c>
      <c r="V128" s="20">
        <v>0</v>
      </c>
      <c r="W128" s="1"/>
      <c r="X128" s="1"/>
      <c r="Y128" s="22">
        <v>-1.1185277284266955</v>
      </c>
      <c r="Z128" s="22">
        <v>0</v>
      </c>
      <c r="AA128" s="22">
        <f t="shared" si="31"/>
        <v>-0.27963193210667386</v>
      </c>
      <c r="AB128" s="22">
        <v>9.4738488542985652E-2</v>
      </c>
      <c r="AC128" s="22">
        <v>-2.6491906596141063E-2</v>
      </c>
      <c r="AD128" s="22">
        <v>2.2647902110594961E-2</v>
      </c>
      <c r="AE128" s="22">
        <v>0.1254022398841359</v>
      </c>
      <c r="AF128" s="22">
        <v>0.81294079780099771</v>
      </c>
      <c r="AG128" s="1"/>
      <c r="AH128" s="22">
        <v>5.8391664000740002</v>
      </c>
      <c r="AI128" s="24">
        <v>-1.6667749691044263E-2</v>
      </c>
      <c r="AJ128" s="1"/>
      <c r="AK128" s="22">
        <v>8.998524429352063E-2</v>
      </c>
      <c r="AL128" s="22">
        <v>-0.1278228153942905</v>
      </c>
      <c r="AM128" s="22">
        <v>-0.15469065087008568</v>
      </c>
      <c r="AN128" s="22">
        <v>0.24997364325313512</v>
      </c>
      <c r="AO128" s="22">
        <v>1.210897442228933E-2</v>
      </c>
      <c r="AP128" s="22">
        <v>0.17983570637672444</v>
      </c>
      <c r="AQ128" s="22">
        <v>0.15206805707167506</v>
      </c>
      <c r="AR128" s="22">
        <v>0.1269961270439435</v>
      </c>
      <c r="AS128" s="22">
        <v>1.0896290215336982E-3</v>
      </c>
      <c r="AT128" s="22">
        <v>-2.2987106297493877E-2</v>
      </c>
      <c r="AU128" s="22">
        <v>-2.3523506724966749E-2</v>
      </c>
      <c r="AV128" s="22">
        <v>3.1745684556212558E-2</v>
      </c>
      <c r="AW128" s="22">
        <v>1</v>
      </c>
      <c r="AX128" s="22">
        <v>0</v>
      </c>
      <c r="AY128" s="22">
        <v>1</v>
      </c>
      <c r="AZ128" s="24">
        <v>8.2221778312458089E-3</v>
      </c>
      <c r="BA128" s="24">
        <v>8.7585782587186814E-3</v>
      </c>
      <c r="BB128" s="22">
        <v>1.0896290215336982E-3</v>
      </c>
      <c r="BC128" s="22">
        <v>-2.2987106297493877E-2</v>
      </c>
      <c r="BD128" s="22">
        <v>-2.3523506724966749E-2</v>
      </c>
      <c r="BE128" s="22">
        <v>3.1745684556212558E-2</v>
      </c>
      <c r="BF128" s="24">
        <f>SUM(BB128:BE128)</f>
        <v>-1.3675299444714371E-2</v>
      </c>
      <c r="BG128" s="5">
        <v>-2.9486828472951396</v>
      </c>
      <c r="BH128" s="5">
        <v>-3.2401402222948299</v>
      </c>
      <c r="BI128" s="5">
        <v>5.897503523992655</v>
      </c>
      <c r="BJ128" s="14">
        <v>4.4370019043554123</v>
      </c>
      <c r="BK128" s="36"/>
      <c r="BL128" s="1"/>
    </row>
    <row r="129" spans="1:64" ht="16" thickBot="1" x14ac:dyDescent="0.25">
      <c r="A129" s="133"/>
      <c r="B129" s="6">
        <v>1</v>
      </c>
      <c r="C129" s="6">
        <v>1</v>
      </c>
      <c r="D129" s="7">
        <v>0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37">
        <v>-1.5768696930009922</v>
      </c>
      <c r="T129" s="37">
        <v>0.17123926678983986</v>
      </c>
      <c r="U129" s="38">
        <v>0</v>
      </c>
      <c r="V129" s="38">
        <v>-0.18782378648277992</v>
      </c>
      <c r="W129" s="9"/>
      <c r="X129" s="9"/>
      <c r="Y129" s="39">
        <v>0</v>
      </c>
      <c r="Z129" s="39">
        <v>1.2066208737068826</v>
      </c>
      <c r="AA129" s="39">
        <f t="shared" si="31"/>
        <v>0.30165521842672066</v>
      </c>
      <c r="AB129" s="39">
        <v>0.14191638029911791</v>
      </c>
      <c r="AC129" s="39">
        <v>4.2809816697459965E-2</v>
      </c>
      <c r="AD129" s="39">
        <v>9.0988484633011446E-5</v>
      </c>
      <c r="AE129" s="39">
        <v>0.12284787980511437</v>
      </c>
      <c r="AF129" s="39">
        <v>0.14928092017106268</v>
      </c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39">
        <v>1</v>
      </c>
      <c r="AX129" s="39">
        <v>1</v>
      </c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10"/>
      <c r="BL129" s="1"/>
    </row>
    <row r="130" spans="1:64" x14ac:dyDescent="0.2">
      <c r="A130" s="131">
        <f>A126+1</f>
        <v>32</v>
      </c>
      <c r="B130" s="2">
        <v>0</v>
      </c>
      <c r="C130" s="2">
        <v>0</v>
      </c>
      <c r="D130" s="3">
        <v>0</v>
      </c>
      <c r="E130" s="5" cm="1">
        <f t="array" ref="E130:G132">BG126:BI128</f>
        <v>-5.7353610610536201</v>
      </c>
      <c r="F130" s="4">
        <v>-5.554919617714309</v>
      </c>
      <c r="G130" s="4">
        <v>-7.5532117054654719</v>
      </c>
      <c r="H130" s="14">
        <f>BJ126</f>
        <v>1.9688382318217501</v>
      </c>
      <c r="I130" s="14">
        <f>BK126</f>
        <v>-2.6584437901889406</v>
      </c>
      <c r="J130" s="16">
        <f>J126</f>
        <v>3.5</v>
      </c>
      <c r="K130" s="3" cm="1">
        <f t="array" ref="K130:N132">MMULT(E130:F132,TRANSPOSE((B130:C133)))+H130:H132</f>
        <v>1.9688382318217501</v>
      </c>
      <c r="L130" s="3">
        <v>-3.5860813858925589</v>
      </c>
      <c r="M130" s="3">
        <v>-3.76652282923187</v>
      </c>
      <c r="N130" s="3">
        <v>-9.321442446946179</v>
      </c>
      <c r="O130" s="17" cm="1">
        <f t="array" ref="O130:R132">1/(1+EXP(-_xlfn.ANCHORARRAY(K130)))</f>
        <v>0.87748627308155647</v>
      </c>
      <c r="P130" s="17">
        <v>2.6959725061428391E-2</v>
      </c>
      <c r="Q130" s="17">
        <v>2.2609351145286224E-2</v>
      </c>
      <c r="R130" s="18">
        <v>8.9476733472269054E-5</v>
      </c>
      <c r="S130" s="19" cm="1">
        <f t="array" ref="S130:S133">TRANSPOSE((MMULT(TRANSPOSE(G130:G132),_xlfn.ANCHORARRAY(O130)))+I130)</f>
        <v>-2.7432279157479385</v>
      </c>
      <c r="T130" s="19" cm="1">
        <f t="array" ref="T130:T133">1/(1+EXP(-_xlfn.ANCHORARRAY(S130)))</f>
        <v>6.047025339892273E-2</v>
      </c>
      <c r="U130" s="20" cm="1">
        <f t="array" ref="U130:U133">-D130:D133*LN(_xlfn.ANCHORARRAY(T130))</f>
        <v>0</v>
      </c>
      <c r="V130" s="20" cm="1">
        <f t="array" ref="V130:V133">(1-D130:D133)*LN(1-_xlfn.ANCHORARRAY(T130))</f>
        <v>-6.2375798467982309E-2</v>
      </c>
      <c r="W130" s="20" cm="1">
        <f t="array" ref="W130">SUM(_xlfn.ANCHORARRAY(U130)-_xlfn.ANCHORARRAY(V130))/4</f>
        <v>0.11059374971613248</v>
      </c>
      <c r="X130" s="21" cm="1">
        <f t="array" ref="X130">SUM(_xlfn.ANCHORARRAY(S130)-_xlfn.ANCHORARRAY(S130)*D130:D133+(LN(1+EXP(-_xlfn.ANCHORARRAY(S130)))))/4</f>
        <v>0.11059374971613244</v>
      </c>
      <c r="Y130" s="22" cm="1">
        <f t="array" ref="Y130:Y133">-D130:D133/_xlfn.ANCHORARRAY(T130)</f>
        <v>0</v>
      </c>
      <c r="Z130" s="22" cm="1">
        <f t="array" ref="Z130:Z133">(1-D130:D133)/(1-_xlfn.ANCHORARRAY(T130))</f>
        <v>1.0643622552853542</v>
      </c>
      <c r="AA130" s="22">
        <f>SUM(Y130:Z130)/4</f>
        <v>0.26609056382133855</v>
      </c>
      <c r="AB130" s="22" cm="1">
        <f t="array" ref="AB130:AB133">_xlfn.ANCHORARRAY(T130)*(1-_xlfn.ANCHORARRAY(T130))</f>
        <v>5.68136018527928E-2</v>
      </c>
      <c r="AC130" s="22" cm="1">
        <f t="array" ref="AC130:AC133">AA130:AA133*_xlfn.ANCHORARRAY(AB130)</f>
        <v>1.5117563349730681E-2</v>
      </c>
      <c r="AD130" s="22" cm="1">
        <f t="array" ref="AD130:AF133">TRANSPOSE(_xlfn.ANCHORARRAY(O130))</f>
        <v>0.87748627308155647</v>
      </c>
      <c r="AE130" s="22">
        <v>0.49690707512424631</v>
      </c>
      <c r="AF130" s="22">
        <v>0.9883069872682958</v>
      </c>
      <c r="AG130" s="23">
        <v>1</v>
      </c>
      <c r="AH130" s="22" cm="1">
        <f t="array" ref="AH130:AH132">G130:G132</f>
        <v>-7.5532117054654719</v>
      </c>
      <c r="AI130" s="24" cm="1">
        <f t="array" ref="AI130:AI132">TRANSPOSE(MMULT(TRANSPOSE(_xlfn.ANCHORARRAY(AC130)),_xlfn.ANCHORARRAY(AD130)))</f>
        <v>1.2111494917034112E-2</v>
      </c>
      <c r="AJ130" s="25" cm="1">
        <f t="array" ref="AJ130">SUM(_xlfn.ANCHORARRAY(AC130)*AG130)</f>
        <v>9.6058323512651159E-3</v>
      </c>
      <c r="AK130" s="22" cm="1">
        <f t="array" ref="AK130:AN132">MMULT(_xlfn.ANCHORARRAY(AH130),TRANSPOSE(_xlfn.ANCHORARRAY(AC130)))</f>
        <v>-0.11418615645130159</v>
      </c>
      <c r="AL130" s="22">
        <v>0.16074867638105156</v>
      </c>
      <c r="AM130" s="22">
        <v>0.19507292628288209</v>
      </c>
      <c r="AN130" s="22">
        <v>-0.31419033156894666</v>
      </c>
      <c r="AO130" s="22" cm="1">
        <f t="array" ref="AO130:AR132">_xlfn.ANCHORARRAY(O130)*(1-_xlfn.ANCHORARRAY(O130))</f>
        <v>0.10750411363499658</v>
      </c>
      <c r="AP130" s="22">
        <v>2.6232898286040581E-2</v>
      </c>
      <c r="AQ130" s="22">
        <v>2.2098168386075371E-2</v>
      </c>
      <c r="AR130" s="22">
        <v>8.946872738643619E-5</v>
      </c>
      <c r="AS130" s="22" cm="1">
        <f t="array" ref="AS130:AV132">_xlfn.ANCHORARRAY(AK130)*_xlfn.ANCHORARRAY(AO130)</f>
        <v>-1.2275481538684224E-2</v>
      </c>
      <c r="AT130" s="22">
        <v>4.2169036771197797E-3</v>
      </c>
      <c r="AU130" s="22">
        <v>4.3107543725635963E-3</v>
      </c>
      <c r="AV130" s="22">
        <v>-2.8110209122596085E-5</v>
      </c>
      <c r="AW130" s="22" cm="1">
        <f t="array" ref="AW130:AX133">B130:C133</f>
        <v>0</v>
      </c>
      <c r="AX130" s="22">
        <v>0</v>
      </c>
      <c r="AY130" s="22">
        <v>1</v>
      </c>
      <c r="AZ130" s="24" cm="1">
        <f t="array" ref="AZ130:BA132">MMULT(_xlfn.ANCHORARRAY(AS130),_xlfn.ANCHORARRAY( AW130))</f>
        <v>4.2826441634409998E-3</v>
      </c>
      <c r="BA130" s="24">
        <v>4.1887934679971832E-3</v>
      </c>
      <c r="BB130" s="22" cm="1">
        <f t="array" ref="BB130:BE132">_xlfn.ANCHORARRAY(AS130)*AY130:AY132</f>
        <v>-1.2275481538684224E-2</v>
      </c>
      <c r="BC130" s="22">
        <v>4.2169036771197797E-3</v>
      </c>
      <c r="BD130" s="22">
        <v>4.3107543725635963E-3</v>
      </c>
      <c r="BE130" s="22">
        <v>-2.8110209122596085E-5</v>
      </c>
      <c r="BF130" s="24">
        <f>SUM(BB130:BE130)</f>
        <v>-3.7759336981234436E-3</v>
      </c>
      <c r="BG130" s="5" cm="1">
        <f t="array" ref="BG130:BH132">E130:F132-J130*_xlfn.ANCHORARRAY(AZ130)</f>
        <v>-5.7503503156256635</v>
      </c>
      <c r="BH130" s="5">
        <v>-5.5695803948522995</v>
      </c>
      <c r="BI130" s="5" cm="1">
        <f t="array" ref="BI130:BI132">G130:G132-J130*_xlfn.ANCHORARRAY(AI130)</f>
        <v>-7.5956019376750916</v>
      </c>
      <c r="BJ130" s="14" cm="1">
        <f t="array" ref="BJ130:BJ132">H130:H132-J130*BF130:BF132</f>
        <v>1.9820539997651823</v>
      </c>
      <c r="BK130" s="35">
        <f>I130-J130*AJ130</f>
        <v>-2.6920642034183686</v>
      </c>
      <c r="BL130" s="1"/>
    </row>
    <row r="131" spans="1:64" x14ac:dyDescent="0.2">
      <c r="A131" s="132"/>
      <c r="B131" s="2">
        <v>0</v>
      </c>
      <c r="C131" s="2">
        <v>1</v>
      </c>
      <c r="D131" s="3">
        <v>1</v>
      </c>
      <c r="E131" s="4">
        <v>-1.9388818871795821</v>
      </c>
      <c r="F131" s="4">
        <v>-1.9190552121278619E-2</v>
      </c>
      <c r="G131" s="4">
        <v>1.437917790335127</v>
      </c>
      <c r="H131" s="14">
        <f>BJ127</f>
        <v>-1.2371857306580986E-2</v>
      </c>
      <c r="K131" s="3">
        <v>-1.2371857306580986E-2</v>
      </c>
      <c r="L131" s="3">
        <v>-3.1562409427859608E-2</v>
      </c>
      <c r="M131" s="3">
        <v>-1.9512537444861631</v>
      </c>
      <c r="N131" s="3">
        <v>-1.9704442966074416</v>
      </c>
      <c r="O131" s="17">
        <v>0.49690707512424631</v>
      </c>
      <c r="P131" s="17">
        <v>0.49211005261988278</v>
      </c>
      <c r="Q131" s="17">
        <v>0.1244167144534218</v>
      </c>
      <c r="R131" s="18">
        <v>0.12234117299812682</v>
      </c>
      <c r="S131" s="19">
        <v>2.374619829840523</v>
      </c>
      <c r="T131" s="19">
        <v>0.91487135134065711</v>
      </c>
      <c r="U131" s="20">
        <v>8.8971823219367099E-2</v>
      </c>
      <c r="V131" s="20">
        <v>0</v>
      </c>
      <c r="W131" s="1"/>
      <c r="X131" s="1"/>
      <c r="Y131" s="22">
        <v>-1.093049857266374</v>
      </c>
      <c r="Z131" s="22">
        <v>0</v>
      </c>
      <c r="AA131" s="22">
        <f t="shared" ref="AA131:AA133" si="32">SUM(Y131:Z131)/4</f>
        <v>-0.27326246431659351</v>
      </c>
      <c r="AB131" s="22">
        <v>7.7881761836777044E-2</v>
      </c>
      <c r="AC131" s="22">
        <v>-2.1282162164835722E-2</v>
      </c>
      <c r="AD131" s="22">
        <v>2.6959725061428391E-2</v>
      </c>
      <c r="AE131" s="22">
        <v>0.49211005261988278</v>
      </c>
      <c r="AF131" s="22">
        <v>0.76796602376736978</v>
      </c>
      <c r="AG131" s="1"/>
      <c r="AH131" s="22">
        <v>1.437917790335127</v>
      </c>
      <c r="AI131" s="24">
        <v>-1.0853726531646485E-3</v>
      </c>
      <c r="AJ131" s="1"/>
      <c r="AK131" s="22">
        <v>2.1737813287096043E-2</v>
      </c>
      <c r="AL131" s="22">
        <v>-3.0601999593614423E-2</v>
      </c>
      <c r="AM131" s="22">
        <v>-3.7136365569089134E-2</v>
      </c>
      <c r="AN131" s="22">
        <v>5.9812949104468327E-2</v>
      </c>
      <c r="AO131" s="22">
        <v>0.24999043381571293</v>
      </c>
      <c r="AP131" s="22">
        <v>0.249937748730339</v>
      </c>
      <c r="AQ131" s="22">
        <v>0.1089371956180375</v>
      </c>
      <c r="AR131" s="22">
        <v>0.10737381038756921</v>
      </c>
      <c r="AS131" s="22">
        <v>5.4342453738461085E-3</v>
      </c>
      <c r="AT131" s="22">
        <v>-7.6485948850747373E-3</v>
      </c>
      <c r="AU131" s="22">
        <v>-4.0455315205428152E-3</v>
      </c>
      <c r="AV131" s="22">
        <v>6.4223442558645101E-3</v>
      </c>
      <c r="AW131" s="22">
        <v>0</v>
      </c>
      <c r="AX131" s="22">
        <v>1</v>
      </c>
      <c r="AY131" s="22">
        <v>1</v>
      </c>
      <c r="AZ131" s="24">
        <v>2.3768127353216949E-3</v>
      </c>
      <c r="BA131" s="24">
        <v>-1.2262506292102272E-3</v>
      </c>
      <c r="BB131" s="22">
        <v>5.4342453738461085E-3</v>
      </c>
      <c r="BC131" s="22">
        <v>-7.6485948850747373E-3</v>
      </c>
      <c r="BD131" s="22">
        <v>-4.0455315205428152E-3</v>
      </c>
      <c r="BE131" s="22">
        <v>6.4223442558645101E-3</v>
      </c>
      <c r="BF131" s="24">
        <f>SUM(BB131:BE131)</f>
        <v>1.62463224093066E-4</v>
      </c>
      <c r="BG131" s="5">
        <v>-1.9472007317532081</v>
      </c>
      <c r="BH131" s="5">
        <v>-1.4898674919042823E-2</v>
      </c>
      <c r="BI131" s="5">
        <v>1.4417165946212034</v>
      </c>
      <c r="BJ131" s="14">
        <v>-1.2940478590906718E-2</v>
      </c>
      <c r="BK131" s="36"/>
      <c r="BL131" s="1"/>
    </row>
    <row r="132" spans="1:64" x14ac:dyDescent="0.2">
      <c r="A132" s="132"/>
      <c r="B132" s="2">
        <v>1</v>
      </c>
      <c r="C132" s="2">
        <v>0</v>
      </c>
      <c r="D132" s="3">
        <v>1</v>
      </c>
      <c r="E132" s="4">
        <v>-2.9486828472951396</v>
      </c>
      <c r="F132" s="4">
        <v>-3.2401402222948299</v>
      </c>
      <c r="G132" s="4">
        <v>5.897503523992655</v>
      </c>
      <c r="H132" s="14">
        <f>BJ128</f>
        <v>4.4370019043554123</v>
      </c>
      <c r="K132" s="3">
        <v>4.4370019043554123</v>
      </c>
      <c r="L132" s="3">
        <v>1.1968616820605824</v>
      </c>
      <c r="M132" s="3">
        <v>1.4883190570602727</v>
      </c>
      <c r="N132" s="3">
        <v>-1.7518211652345572</v>
      </c>
      <c r="O132" s="17">
        <v>0.9883069872682958</v>
      </c>
      <c r="P132" s="17">
        <v>0.76796602376736978</v>
      </c>
      <c r="Q132" s="17">
        <v>0.81582583818602961</v>
      </c>
      <c r="R132" s="18">
        <v>0.1478176430716768</v>
      </c>
      <c r="S132" s="19">
        <v>2.1610197568814962</v>
      </c>
      <c r="T132" s="19">
        <v>0.89669405074838393</v>
      </c>
      <c r="U132" s="20">
        <v>0.10904055565260806</v>
      </c>
      <c r="V132" s="20">
        <v>0</v>
      </c>
      <c r="W132" s="1"/>
      <c r="X132" s="1"/>
      <c r="Y132" s="22">
        <v>-1.11520757739543</v>
      </c>
      <c r="Z132" s="22">
        <v>0</v>
      </c>
      <c r="AA132" s="22">
        <f t="shared" si="32"/>
        <v>-0.27880189434885749</v>
      </c>
      <c r="AB132" s="22">
        <v>9.2633830100838588E-2</v>
      </c>
      <c r="AC132" s="22">
        <v>-2.5826487312904014E-2</v>
      </c>
      <c r="AD132" s="22">
        <v>2.2609351145286224E-2</v>
      </c>
      <c r="AE132" s="22">
        <v>0.1244167144534218</v>
      </c>
      <c r="AF132" s="22">
        <v>0.81582583818602961</v>
      </c>
      <c r="AG132" s="1"/>
      <c r="AH132" s="22">
        <v>5.897503523992655</v>
      </c>
      <c r="AI132" s="24">
        <v>-1.6324341176691098E-2</v>
      </c>
      <c r="AJ132" s="1"/>
      <c r="AK132" s="22">
        <v>8.9155883129218891E-2</v>
      </c>
      <c r="AL132" s="22">
        <v>-0.12551162636530183</v>
      </c>
      <c r="AM132" s="22">
        <v>-0.15231179994020302</v>
      </c>
      <c r="AN132" s="22">
        <v>0.24531797331875463</v>
      </c>
      <c r="AO132" s="22">
        <v>1.1556286184960404E-2</v>
      </c>
      <c r="AP132" s="22">
        <v>0.17819421010630543</v>
      </c>
      <c r="AQ132" s="22">
        <v>0.15025403993409184</v>
      </c>
      <c r="AR132" s="22">
        <v>0.12596758746841116</v>
      </c>
      <c r="AS132" s="22">
        <v>1.0303109005141366E-3</v>
      </c>
      <c r="AT132" s="22">
        <v>-2.2365445119322699E-2</v>
      </c>
      <c r="AU132" s="22">
        <v>-2.2885463270648672E-2</v>
      </c>
      <c r="AV132" s="22">
        <v>3.0902113261603581E-2</v>
      </c>
      <c r="AW132" s="22">
        <v>1</v>
      </c>
      <c r="AX132" s="22">
        <v>0</v>
      </c>
      <c r="AY132" s="22">
        <v>1</v>
      </c>
      <c r="AZ132" s="24">
        <v>8.0166499909549091E-3</v>
      </c>
      <c r="BA132" s="24">
        <v>8.5366681422808822E-3</v>
      </c>
      <c r="BB132" s="22">
        <v>1.0303109005141366E-3</v>
      </c>
      <c r="BC132" s="22">
        <v>-2.2365445119322699E-2</v>
      </c>
      <c r="BD132" s="22">
        <v>-2.2885463270648672E-2</v>
      </c>
      <c r="BE132" s="22">
        <v>3.0902113261603581E-2</v>
      </c>
      <c r="BF132" s="24">
        <f>SUM(BB132:BE132)</f>
        <v>-1.3318484227853658E-2</v>
      </c>
      <c r="BG132" s="5">
        <v>-2.9767411222634816</v>
      </c>
      <c r="BH132" s="5">
        <v>-3.2700185607928129</v>
      </c>
      <c r="BI132" s="5">
        <v>5.9546387181110738</v>
      </c>
      <c r="BJ132" s="14">
        <v>4.4836165991529002</v>
      </c>
      <c r="BK132" s="36"/>
      <c r="BL132" s="1"/>
    </row>
    <row r="133" spans="1:64" ht="16" thickBot="1" x14ac:dyDescent="0.25">
      <c r="A133" s="133"/>
      <c r="B133" s="6">
        <v>1</v>
      </c>
      <c r="C133" s="6">
        <v>1</v>
      </c>
      <c r="D133" s="7">
        <v>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37">
        <v>-1.6114480068315937</v>
      </c>
      <c r="T133" s="37">
        <v>0.16638767391709669</v>
      </c>
      <c r="U133" s="38">
        <v>0</v>
      </c>
      <c r="V133" s="38">
        <v>-0.18198682152457243</v>
      </c>
      <c r="W133" s="9"/>
      <c r="X133" s="9"/>
      <c r="Y133" s="39">
        <v>0</v>
      </c>
      <c r="Z133" s="39">
        <v>1.1995983848978611</v>
      </c>
      <c r="AA133" s="39">
        <f t="shared" si="32"/>
        <v>0.29989959622446527</v>
      </c>
      <c r="AB133" s="39">
        <v>0.13870281588555461</v>
      </c>
      <c r="AC133" s="39">
        <v>4.1596918479274173E-2</v>
      </c>
      <c r="AD133" s="39">
        <v>8.9476733472269054E-5</v>
      </c>
      <c r="AE133" s="39">
        <v>0.12234117299812682</v>
      </c>
      <c r="AF133" s="39">
        <v>0.1478176430716768</v>
      </c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39">
        <v>1</v>
      </c>
      <c r="AX133" s="39">
        <v>1</v>
      </c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10"/>
      <c r="BL133" s="1"/>
    </row>
    <row r="134" spans="1:64" x14ac:dyDescent="0.2">
      <c r="A134" s="131">
        <f>A130+1</f>
        <v>33</v>
      </c>
      <c r="B134" s="2">
        <v>0</v>
      </c>
      <c r="C134" s="2">
        <v>0</v>
      </c>
      <c r="D134" s="3">
        <v>0</v>
      </c>
      <c r="E134" s="5" cm="1">
        <f t="array" ref="E134:G136">BG130:BI132</f>
        <v>-5.7503503156256635</v>
      </c>
      <c r="F134" s="4">
        <v>-5.5695803948522995</v>
      </c>
      <c r="G134" s="4">
        <v>-7.5956019376750916</v>
      </c>
      <c r="H134" s="14">
        <f>BJ130</f>
        <v>1.9820539997651823</v>
      </c>
      <c r="I134" s="14">
        <f>BK130</f>
        <v>-2.6920642034183686</v>
      </c>
      <c r="J134" s="16">
        <f>J130</f>
        <v>3.5</v>
      </c>
      <c r="K134" s="3" cm="1">
        <f t="array" ref="K134:N136">MMULT(E134:F136,TRANSPOSE((B134:C137)))+H134:H136</f>
        <v>1.9820539997651823</v>
      </c>
      <c r="L134" s="3">
        <v>-3.5875263950871172</v>
      </c>
      <c r="M134" s="3">
        <v>-3.7682963158604812</v>
      </c>
      <c r="N134" s="3">
        <v>-9.3378767107127807</v>
      </c>
      <c r="O134" s="17" cm="1">
        <f t="array" ref="O134:R136">1/(1+EXP(-_xlfn.ANCHORARRAY(K134)))</f>
        <v>0.87889994941724314</v>
      </c>
      <c r="P134" s="17">
        <v>2.6921844182178661E-2</v>
      </c>
      <c r="Q134" s="17">
        <v>2.2570193502059476E-2</v>
      </c>
      <c r="R134" s="18">
        <v>8.8018394846695402E-5</v>
      </c>
      <c r="S134" s="19" cm="1">
        <f t="array" ref="S134:S137">TRANSPOSE((MMULT(TRANSPOSE(G134:G136),_xlfn.ANCHORARRAY(O134)))+I134)</f>
        <v>-2.763497298227712</v>
      </c>
      <c r="T134" s="19" cm="1">
        <f t="array" ref="T134:T137">1/(1+EXP(-_xlfn.ANCHORARRAY(S134)))</f>
        <v>5.9328884303397486E-2</v>
      </c>
      <c r="U134" s="20" cm="1">
        <f t="array" ref="U134:U137">-D134:D137*LN(_xlfn.ANCHORARRAY(T134))</f>
        <v>0</v>
      </c>
      <c r="V134" s="20" cm="1">
        <f t="array" ref="V134:V137">(1-D134:D137)*LN(1-_xlfn.ANCHORARRAY(T134))</f>
        <v>-6.1161705592468224E-2</v>
      </c>
      <c r="W134" s="20" cm="1">
        <f t="array" ref="W134">SUM(_xlfn.ANCHORARRAY(U134)-_xlfn.ANCHORARRAY(V134))/4</f>
        <v>0.10755312374039272</v>
      </c>
      <c r="X134" s="21" cm="1">
        <f t="array" ref="X134">SUM(_xlfn.ANCHORARRAY(S134)-_xlfn.ANCHORARRAY(S134)*D134:D137+(LN(1+EXP(-_xlfn.ANCHORARRAY(S134)))))/4</f>
        <v>0.10755312374039276</v>
      </c>
      <c r="Y134" s="22" cm="1">
        <f t="array" ref="Y134:Y137">-D134:D137/_xlfn.ANCHORARRAY(T134)</f>
        <v>0</v>
      </c>
      <c r="Z134" s="22" cm="1">
        <f t="array" ref="Z134:Z137">(1-D134:D137)/(1-_xlfn.ANCHORARRAY(T134))</f>
        <v>1.0630708047833086</v>
      </c>
      <c r="AA134" s="22">
        <f>SUM(Y134:Z134)/4</f>
        <v>0.26576770119582716</v>
      </c>
      <c r="AB134" s="22" cm="1">
        <f t="array" ref="AB134:AB137">_xlfn.ANCHORARRAY(T134)*(1-_xlfn.ANCHORARRAY(T134))</f>
        <v>5.5808967790711567E-2</v>
      </c>
      <c r="AC134" s="22" cm="1">
        <f t="array" ref="AC134:AC137">AA134:AA137*_xlfn.ANCHORARRAY(AB134)</f>
        <v>1.4832221075849373E-2</v>
      </c>
      <c r="AD134" s="22" cm="1">
        <f t="array" ref="AD134:AF137">TRANSPOSE(_xlfn.ANCHORARRAY(O134))</f>
        <v>0.87889994941724314</v>
      </c>
      <c r="AE134" s="22">
        <v>0.4967649254965299</v>
      </c>
      <c r="AF134" s="22">
        <v>0.98883359781070468</v>
      </c>
      <c r="AG134" s="23">
        <v>1</v>
      </c>
      <c r="AH134" s="22" cm="1">
        <f t="array" ref="AH134:AH136">G134:G136</f>
        <v>-7.5956019376750916</v>
      </c>
      <c r="AI134" s="24" cm="1">
        <f t="array" ref="AI134:AI136">TRANSPOSE(MMULT(TRANSPOSE(_xlfn.ANCHORARRAY(AC134)),_xlfn.ANCHORARRAY(AD134)))</f>
        <v>1.1913845603866151E-2</v>
      </c>
      <c r="AJ134" s="25" cm="1">
        <f t="array" ref="AJ134">SUM(_xlfn.ANCHORARRAY(AC134)*AG134)</f>
        <v>9.3810541742763362E-3</v>
      </c>
      <c r="AK134" s="22" cm="1">
        <f t="array" ref="AK134:AN136">MMULT(_xlfn.ANCHORARRAY(AH134),TRANSPOSE(_xlfn.ANCHORARRAY(AC134)))</f>
        <v>-0.11265964714374684</v>
      </c>
      <c r="AL134" s="22">
        <v>0.15722683050833264</v>
      </c>
      <c r="AM134" s="22">
        <v>0.19131101107218787</v>
      </c>
      <c r="AN134" s="22">
        <v>-0.307132947700342</v>
      </c>
      <c r="AO134" s="22" cm="1">
        <f t="array" ref="AO134:AR136">_xlfn.ANCHORARRAY(O134)*(1-_xlfn.ANCHORARRAY(O134))</f>
        <v>0.10643482833161058</v>
      </c>
      <c r="AP134" s="22">
        <v>2.6197058488009153E-2</v>
      </c>
      <c r="AQ134" s="22">
        <v>2.2060779867339068E-2</v>
      </c>
      <c r="AR134" s="22">
        <v>8.8010647608864016E-5</v>
      </c>
      <c r="AS134" s="22" cm="1">
        <f t="array" ref="AS134:AV136">_xlfn.ANCHORARRAY(AK134)*_xlfn.ANCHORARRAY(AO134)</f>
        <v>-1.1990910203644517E-2</v>
      </c>
      <c r="AT134" s="22">
        <v>4.1188804747110917E-3</v>
      </c>
      <c r="AU134" s="22">
        <v>4.2204701014616035E-3</v>
      </c>
      <c r="AV134" s="22">
        <v>-2.7030969629126462E-5</v>
      </c>
      <c r="AW134" s="22" cm="1">
        <f t="array" ref="AW134:AX137">B134:C137</f>
        <v>0</v>
      </c>
      <c r="AX134" s="22">
        <v>0</v>
      </c>
      <c r="AY134" s="22">
        <v>1</v>
      </c>
      <c r="AZ134" s="24" cm="1">
        <f t="array" ref="AZ134:BA136">MMULT(_xlfn.ANCHORARRAY(AS134),_xlfn.ANCHORARRAY( AW134))</f>
        <v>4.1934391318324774E-3</v>
      </c>
      <c r="BA134" s="24">
        <v>4.0918495050819657E-3</v>
      </c>
      <c r="BB134" s="22" cm="1">
        <f t="array" ref="BB134:BE136">_xlfn.ANCHORARRAY(AS134)*AY134:AY136</f>
        <v>-1.1990910203644517E-2</v>
      </c>
      <c r="BC134" s="22">
        <v>4.1188804747110917E-3</v>
      </c>
      <c r="BD134" s="22">
        <v>4.2204701014616035E-3</v>
      </c>
      <c r="BE134" s="22">
        <v>-2.7030969629126462E-5</v>
      </c>
      <c r="BF134" s="24">
        <f>SUM(BB134:BE134)</f>
        <v>-3.6785905971009479E-3</v>
      </c>
      <c r="BG134" s="5" cm="1">
        <f t="array" ref="BG134:BH136">E134:F136-J134*_xlfn.ANCHORARRAY(AZ134)</f>
        <v>-5.7650273525870768</v>
      </c>
      <c r="BH134" s="5">
        <v>-5.583901868120086</v>
      </c>
      <c r="BI134" s="5" cm="1">
        <f t="array" ref="BI134:BI136">G134:G136-J134*_xlfn.ANCHORARRAY(AI134)</f>
        <v>-7.6373003972886231</v>
      </c>
      <c r="BJ134" s="14" cm="1">
        <f t="array" ref="BJ134:BJ136">H134:H136-J134*BF134:BF136</f>
        <v>1.9949290668550357</v>
      </c>
      <c r="BK134" s="35">
        <f>I134-J134*AJ134</f>
        <v>-2.7248978930283356</v>
      </c>
      <c r="BL134" s="1"/>
    </row>
    <row r="135" spans="1:64" x14ac:dyDescent="0.2">
      <c r="A135" s="132"/>
      <c r="B135" s="2">
        <v>0</v>
      </c>
      <c r="C135" s="2">
        <v>1</v>
      </c>
      <c r="D135" s="3">
        <v>1</v>
      </c>
      <c r="E135" s="4">
        <v>-1.9472007317532081</v>
      </c>
      <c r="F135" s="4">
        <v>-1.4898674919042823E-2</v>
      </c>
      <c r="G135" s="4">
        <v>1.4417165946212034</v>
      </c>
      <c r="H135" s="14">
        <f>BJ131</f>
        <v>-1.2940478590906718E-2</v>
      </c>
      <c r="K135" s="3">
        <v>-1.2940478590906718E-2</v>
      </c>
      <c r="L135" s="3">
        <v>-2.7839153509949539E-2</v>
      </c>
      <c r="M135" s="3">
        <v>-1.9601412103441147</v>
      </c>
      <c r="N135" s="3">
        <v>-1.9750398852631574</v>
      </c>
      <c r="O135" s="17">
        <v>0.4967649254965299</v>
      </c>
      <c r="P135" s="17">
        <v>0.49304066108472233</v>
      </c>
      <c r="Q135" s="17">
        <v>0.12345176617977034</v>
      </c>
      <c r="R135" s="18">
        <v>0.12184858292203256</v>
      </c>
      <c r="S135" s="19">
        <v>2.4049122570061856</v>
      </c>
      <c r="T135" s="19">
        <v>0.91720112149191557</v>
      </c>
      <c r="U135" s="20">
        <v>8.6428505264818198E-2</v>
      </c>
      <c r="V135" s="20">
        <v>0</v>
      </c>
      <c r="W135" s="1"/>
      <c r="X135" s="1"/>
      <c r="Y135" s="22">
        <v>-1.0902734161220868</v>
      </c>
      <c r="Z135" s="22">
        <v>0</v>
      </c>
      <c r="AA135" s="22">
        <f t="shared" ref="AA135:AA137" si="33">SUM(Y135:Z135)/4</f>
        <v>-0.27256835403052171</v>
      </c>
      <c r="AB135" s="22">
        <v>7.5943224225887909E-2</v>
      </c>
      <c r="AC135" s="22">
        <v>-2.0699719627021107E-2</v>
      </c>
      <c r="AD135" s="22">
        <v>2.6921844182178661E-2</v>
      </c>
      <c r="AE135" s="22">
        <v>0.49304066108472233</v>
      </c>
      <c r="AF135" s="22">
        <v>0.77093496124108829</v>
      </c>
      <c r="AG135" s="1"/>
      <c r="AH135" s="22">
        <v>1.4417165946212034</v>
      </c>
      <c r="AI135" s="24">
        <v>-1.0200412104761332E-3</v>
      </c>
      <c r="AJ135" s="1"/>
      <c r="AK135" s="22">
        <v>2.1383859260142399E-2</v>
      </c>
      <c r="AL135" s="22">
        <v>-2.9843129290282558E-2</v>
      </c>
      <c r="AM135" s="22">
        <v>-3.6312626920119717E-2</v>
      </c>
      <c r="AN135" s="22">
        <v>5.8296718428354578E-2</v>
      </c>
      <c r="AO135" s="22">
        <v>0.24998953429295703</v>
      </c>
      <c r="AP135" s="22">
        <v>0.2499515676018623</v>
      </c>
      <c r="AQ135" s="22">
        <v>0.10821142760686565</v>
      </c>
      <c r="AR135" s="22">
        <v>0.1070015057619251</v>
      </c>
      <c r="AS135" s="22">
        <v>5.3457410178291351E-3</v>
      </c>
      <c r="AT135" s="22">
        <v>-7.4593369482511777E-3</v>
      </c>
      <c r="AU135" s="22">
        <v>-3.9294411991816561E-3</v>
      </c>
      <c r="AV135" s="22">
        <v>6.237836652812908E-3</v>
      </c>
      <c r="AW135" s="22">
        <v>0</v>
      </c>
      <c r="AX135" s="22">
        <v>1</v>
      </c>
      <c r="AY135" s="22">
        <v>1</v>
      </c>
      <c r="AZ135" s="24">
        <v>2.3083954536312519E-3</v>
      </c>
      <c r="BA135" s="24">
        <v>-1.2215002954382697E-3</v>
      </c>
      <c r="BB135" s="22">
        <v>5.3457410178291351E-3</v>
      </c>
      <c r="BC135" s="22">
        <v>-7.4593369482511777E-3</v>
      </c>
      <c r="BD135" s="22">
        <v>-3.9294411991816561E-3</v>
      </c>
      <c r="BE135" s="22">
        <v>6.237836652812908E-3</v>
      </c>
      <c r="BF135" s="24">
        <f>SUM(BB135:BE135)</f>
        <v>1.947995232092093E-4</v>
      </c>
      <c r="BG135" s="5">
        <v>-1.9552801158409174</v>
      </c>
      <c r="BH135" s="5">
        <v>-1.0623423885008879E-2</v>
      </c>
      <c r="BI135" s="5">
        <v>1.4452867388578698</v>
      </c>
      <c r="BJ135" s="14">
        <v>-1.3622276922138951E-2</v>
      </c>
      <c r="BK135" s="36"/>
      <c r="BL135" s="1"/>
    </row>
    <row r="136" spans="1:64" x14ac:dyDescent="0.2">
      <c r="A136" s="132"/>
      <c r="B136" s="2">
        <v>1</v>
      </c>
      <c r="C136" s="2">
        <v>0</v>
      </c>
      <c r="D136" s="3">
        <v>1</v>
      </c>
      <c r="E136" s="4">
        <v>-2.9767411222634816</v>
      </c>
      <c r="F136" s="4">
        <v>-3.2700185607928129</v>
      </c>
      <c r="G136" s="4">
        <v>5.9546387181110738</v>
      </c>
      <c r="H136" s="14">
        <f>BJ132</f>
        <v>4.4836165991529002</v>
      </c>
      <c r="K136" s="3">
        <v>4.4836165991529002</v>
      </c>
      <c r="L136" s="3">
        <v>1.2135980383600873</v>
      </c>
      <c r="M136" s="3">
        <v>1.5068754768894186</v>
      </c>
      <c r="N136" s="3">
        <v>-1.7631430839033948</v>
      </c>
      <c r="O136" s="17">
        <v>0.98883359781070468</v>
      </c>
      <c r="P136" s="17">
        <v>0.77093496124108829</v>
      </c>
      <c r="Q136" s="17">
        <v>0.81859769098229052</v>
      </c>
      <c r="R136" s="18">
        <v>0.14639712760056339</v>
      </c>
      <c r="S136" s="19">
        <v>2.1889375562998294</v>
      </c>
      <c r="T136" s="19">
        <v>0.8992516918911917</v>
      </c>
      <c r="U136" s="20">
        <v>0.1061923149611993</v>
      </c>
      <c r="V136" s="20">
        <v>0</v>
      </c>
      <c r="W136" s="1"/>
      <c r="X136" s="1"/>
      <c r="Y136" s="22">
        <v>-1.1120357170492805</v>
      </c>
      <c r="Z136" s="22">
        <v>0</v>
      </c>
      <c r="AA136" s="22">
        <f t="shared" si="33"/>
        <v>-0.27800892926232013</v>
      </c>
      <c r="AB136" s="22">
        <v>9.0598086522020935E-2</v>
      </c>
      <c r="AC136" s="22">
        <v>-2.5187077027202076E-2</v>
      </c>
      <c r="AD136" s="22">
        <v>2.2570193502059476E-2</v>
      </c>
      <c r="AE136" s="22">
        <v>0.12345176617977034</v>
      </c>
      <c r="AF136" s="22">
        <v>0.81859769098229052</v>
      </c>
      <c r="AG136" s="1"/>
      <c r="AH136" s="22">
        <v>5.9546387181110738</v>
      </c>
      <c r="AI136" s="24">
        <v>-1.5989962066955864E-2</v>
      </c>
      <c r="AJ136" s="1"/>
      <c r="AK136" s="22">
        <v>8.832051789383577E-2</v>
      </c>
      <c r="AL136" s="22">
        <v>-0.1232593519451036</v>
      </c>
      <c r="AM136" s="22">
        <v>-0.14997994406222345</v>
      </c>
      <c r="AN136" s="22">
        <v>0.24077956651633464</v>
      </c>
      <c r="AO136" s="22">
        <v>1.1041713651442221E-2</v>
      </c>
      <c r="AP136" s="22">
        <v>0.17659424677728999</v>
      </c>
      <c r="AQ136" s="22">
        <v>0.14849551130075292</v>
      </c>
      <c r="AR136" s="22">
        <v>0.12496500863086776</v>
      </c>
      <c r="AS136" s="22">
        <v>9.7520986813081343E-4</v>
      </c>
      <c r="AT136" s="22">
        <v>-2.1766892415002462E-2</v>
      </c>
      <c r="AU136" s="22">
        <v>-2.2271348478378195E-2</v>
      </c>
      <c r="AV136" s="22">
        <v>3.0089020607850358E-2</v>
      </c>
      <c r="AW136" s="22">
        <v>1</v>
      </c>
      <c r="AX136" s="22">
        <v>0</v>
      </c>
      <c r="AY136" s="22">
        <v>1</v>
      </c>
      <c r="AZ136" s="24">
        <v>7.8176721294721634E-3</v>
      </c>
      <c r="BA136" s="24">
        <v>8.3221281928478955E-3</v>
      </c>
      <c r="BB136" s="22">
        <v>9.7520986813081343E-4</v>
      </c>
      <c r="BC136" s="22">
        <v>-2.1766892415002462E-2</v>
      </c>
      <c r="BD136" s="22">
        <v>-2.2271348478378195E-2</v>
      </c>
      <c r="BE136" s="22">
        <v>3.0089020607850358E-2</v>
      </c>
      <c r="BF136" s="24">
        <f>SUM(BB136:BE136)</f>
        <v>-1.2974010417399488E-2</v>
      </c>
      <c r="BG136" s="5">
        <v>-3.0041029747166341</v>
      </c>
      <c r="BH136" s="5">
        <v>-3.2991460094677807</v>
      </c>
      <c r="BI136" s="5">
        <v>6.0106035853454189</v>
      </c>
      <c r="BJ136" s="14">
        <v>4.5290256356137988</v>
      </c>
      <c r="BK136" s="36"/>
      <c r="BL136" s="1"/>
    </row>
    <row r="137" spans="1:64" ht="16" thickBot="1" x14ac:dyDescent="0.25">
      <c r="A137" s="133"/>
      <c r="B137" s="6">
        <v>1</v>
      </c>
      <c r="C137" s="6">
        <v>1</v>
      </c>
      <c r="D137" s="7">
        <v>0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37">
        <v>-1.645319627848483</v>
      </c>
      <c r="T137" s="37">
        <v>0.16174251901060058</v>
      </c>
      <c r="U137" s="38">
        <v>0</v>
      </c>
      <c r="V137" s="38">
        <v>-0.17642996914308517</v>
      </c>
      <c r="W137" s="9"/>
      <c r="X137" s="9"/>
      <c r="Y137" s="39">
        <v>0</v>
      </c>
      <c r="Z137" s="39">
        <v>1.1929508804618063</v>
      </c>
      <c r="AA137" s="39">
        <f t="shared" si="33"/>
        <v>0.29823772011545158</v>
      </c>
      <c r="AB137" s="39">
        <v>0.1355818765547061</v>
      </c>
      <c r="AC137" s="39">
        <v>4.0435629752650144E-2</v>
      </c>
      <c r="AD137" s="39">
        <v>8.8018394846695402E-5</v>
      </c>
      <c r="AE137" s="39">
        <v>0.12184858292203256</v>
      </c>
      <c r="AF137" s="39">
        <v>0.14639712760056339</v>
      </c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39">
        <v>1</v>
      </c>
      <c r="AX137" s="39">
        <v>1</v>
      </c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10"/>
      <c r="BL137" s="1"/>
    </row>
    <row r="138" spans="1:64" x14ac:dyDescent="0.2">
      <c r="A138" s="131">
        <f>A134+1</f>
        <v>34</v>
      </c>
      <c r="B138" s="2">
        <v>0</v>
      </c>
      <c r="C138" s="2">
        <v>0</v>
      </c>
      <c r="D138" s="3">
        <v>0</v>
      </c>
      <c r="E138" s="5" cm="1">
        <f t="array" ref="E138:G140">BG134:BI136</f>
        <v>-5.7650273525870768</v>
      </c>
      <c r="F138" s="4">
        <v>-5.583901868120086</v>
      </c>
      <c r="G138" s="4">
        <v>-7.6373003972886231</v>
      </c>
      <c r="H138" s="14">
        <f>BJ134</f>
        <v>1.9949290668550357</v>
      </c>
      <c r="I138" s="14">
        <f>BK134</f>
        <v>-2.7248978930283356</v>
      </c>
      <c r="J138" s="16">
        <f>J134</f>
        <v>3.5</v>
      </c>
      <c r="K138" s="3" cm="1">
        <f t="array" ref="K138:N140">MMULT(E138:F140,TRANSPOSE((B138:C141)))+H138:H140</f>
        <v>1.9949290668550357</v>
      </c>
      <c r="L138" s="3">
        <v>-3.5889728012650504</v>
      </c>
      <c r="M138" s="3">
        <v>-3.7700982857320411</v>
      </c>
      <c r="N138" s="3">
        <v>-9.3540001538521267</v>
      </c>
      <c r="O138" s="17" cm="1">
        <f t="array" ref="O138:R140">1/(1+EXP(-_xlfn.ANCHORARRAY(K138)))</f>
        <v>0.88026363358948934</v>
      </c>
      <c r="P138" s="17">
        <v>2.6883978511623125E-2</v>
      </c>
      <c r="Q138" s="17">
        <v>2.2530474822683923E-2</v>
      </c>
      <c r="R138" s="18">
        <v>8.661073681878044E-5</v>
      </c>
      <c r="S138" s="19" cm="1">
        <f t="array" ref="S138:S141">TRANSPOSE((MMULT(TRANSPOSE(G138:G140),_xlfn.ANCHORARRAY(O138)))+I138)</f>
        <v>-2.7835797625474972</v>
      </c>
      <c r="T138" s="19" cm="1">
        <f t="array" ref="T138:T141">1/(1+EXP(-_xlfn.ANCHORARRAY(S138)))</f>
        <v>5.8217971350385686E-2</v>
      </c>
      <c r="U138" s="20" cm="1">
        <f t="array" ref="U138:U141">-D138:D141*LN(_xlfn.ANCHORARRAY(T138))</f>
        <v>0</v>
      </c>
      <c r="V138" s="20" cm="1">
        <f t="array" ref="V138:V141">(1-D138:D141)*LN(1-_xlfn.ANCHORARRAY(T138))</f>
        <v>-5.9981423272759023E-2</v>
      </c>
      <c r="W138" s="20" cm="1">
        <f t="array" ref="W138">SUM(_xlfn.ANCHORARRAY(U138)-_xlfn.ANCHORARRAY(V138))/4</f>
        <v>0.10464508493634864</v>
      </c>
      <c r="X138" s="21" cm="1">
        <f t="array" ref="X138">SUM(_xlfn.ANCHORARRAY(S138)-_xlfn.ANCHORARRAY(S138)*D138:D141+(LN(1+EXP(-_xlfn.ANCHORARRAY(S138)))))/4</f>
        <v>0.10464508493634866</v>
      </c>
      <c r="Y138" s="22" cm="1">
        <f t="array" ref="Y138:Y141">-D138:D141/_xlfn.ANCHORARRAY(T138)</f>
        <v>0</v>
      </c>
      <c r="Z138" s="22" cm="1">
        <f t="array" ref="Z138:Z141">(1-D138:D141)/(1-_xlfn.ANCHORARRAY(T138))</f>
        <v>1.061816821280676</v>
      </c>
      <c r="AA138" s="22">
        <f>SUM(Y138:Z138)/4</f>
        <v>0.265454205320169</v>
      </c>
      <c r="AB138" s="22" cm="1">
        <f t="array" ref="AB138:AB141">_xlfn.ANCHORARRAY(T138)*(1-_xlfn.ANCHORARRAY(T138))</f>
        <v>5.4828639162231359E-2</v>
      </c>
      <c r="AC138" s="22" cm="1">
        <f t="array" ref="AC138:AC141">AA138:AA141*_xlfn.ANCHORARRAY(AB138)</f>
        <v>1.4554492837596422E-2</v>
      </c>
      <c r="AD138" s="22" cm="1">
        <f t="array" ref="AD138:AF141">TRANSPOSE(_xlfn.ANCHORARRAY(O138))</f>
        <v>0.88026363358948934</v>
      </c>
      <c r="AE138" s="22">
        <v>0.4965944834317646</v>
      </c>
      <c r="AF138" s="22">
        <v>0.98932402097133776</v>
      </c>
      <c r="AG138" s="23">
        <v>1</v>
      </c>
      <c r="AH138" s="22" cm="1">
        <f t="array" ref="AH138:AH140">G138:G140</f>
        <v>-7.6373003972886231</v>
      </c>
      <c r="AI138" s="24" cm="1">
        <f t="array" ref="AI138:AI140">TRANSPOSE(MMULT(TRANSPOSE(_xlfn.ANCHORARRAY(AC138)),_xlfn.ANCHORARRAY(AD138)))</f>
        <v>1.1720068656983544E-2</v>
      </c>
      <c r="AJ138" s="25" cm="1">
        <f t="array" ref="AJ138">SUM(_xlfn.ANCHORARRAY(AC138)*AG138)</f>
        <v>9.1634866002943474E-3</v>
      </c>
      <c r="AK138" s="22" cm="1">
        <f t="array" ref="AK138:AN140">MMULT(_xlfn.ANCHORARRAY(AH138),TRANSPOSE(_xlfn.ANCHORARRAY(AC138)))</f>
        <v>-0.11115703393090957</v>
      </c>
      <c r="AL138" s="22">
        <v>0.15383051754734395</v>
      </c>
      <c r="AM138" s="22">
        <v>0.18766780114904139</v>
      </c>
      <c r="AN138" s="22">
        <v>-0.30032558461845277</v>
      </c>
      <c r="AO138" s="22" cm="1">
        <f t="array" ref="AO138:AR140">_xlfn.ANCHORARRAY(O138)*(1-_xlfn.ANCHORARRAY(O138))</f>
        <v>0.1053995689693186</v>
      </c>
      <c r="AP138" s="22">
        <v>2.616123021100971E-2</v>
      </c>
      <c r="AQ138" s="22">
        <v>2.2022852526948328E-2</v>
      </c>
      <c r="AR138" s="22">
        <v>8.6603235399048152E-5</v>
      </c>
      <c r="AS138" s="22" cm="1">
        <f t="array" ref="AS138:AV140">_xlfn.ANCHORARRAY(AK138)*_xlfn.ANCHORARRAY(AO138)</f>
        <v>-1.1715903464225791E-2</v>
      </c>
      <c r="AT138" s="22">
        <v>4.024395583034834E-3</v>
      </c>
      <c r="AU138" s="22">
        <v>4.1329803087620026E-3</v>
      </c>
      <c r="AV138" s="22">
        <v>-2.600916730106862E-5</v>
      </c>
      <c r="AW138" s="22" cm="1">
        <f t="array" ref="AW138:AX141">B138:C141</f>
        <v>0</v>
      </c>
      <c r="AX138" s="22">
        <v>0</v>
      </c>
      <c r="AY138" s="22">
        <v>1</v>
      </c>
      <c r="AZ138" s="24" cm="1">
        <f t="array" ref="AZ138:BA140">MMULT(_xlfn.ANCHORARRAY(AS138),_xlfn.ANCHORARRAY( AW138))</f>
        <v>4.1069711414609342E-3</v>
      </c>
      <c r="BA138" s="24">
        <v>3.9983864157337656E-3</v>
      </c>
      <c r="BB138" s="22" cm="1">
        <f t="array" ref="BB138:BE140">_xlfn.ANCHORARRAY(AS138)*AY138:AY140</f>
        <v>-1.1715903464225791E-2</v>
      </c>
      <c r="BC138" s="22">
        <v>4.024395583034834E-3</v>
      </c>
      <c r="BD138" s="22">
        <v>4.1329803087620026E-3</v>
      </c>
      <c r="BE138" s="22">
        <v>-2.600916730106862E-5</v>
      </c>
      <c r="BF138" s="24">
        <f>SUM(BB138:BE138)</f>
        <v>-3.584536739730023E-3</v>
      </c>
      <c r="BG138" s="5" cm="1">
        <f t="array" ref="BG138:BH140">E138:F140-J138*_xlfn.ANCHORARRAY(AZ138)</f>
        <v>-5.7794017515821903</v>
      </c>
      <c r="BH138" s="5">
        <v>-5.5978962205751541</v>
      </c>
      <c r="BI138" s="5" cm="1">
        <f t="array" ref="BI138:BI140">G138:G140-J138*_xlfn.ANCHORARRAY(AI138)</f>
        <v>-7.6783206375880653</v>
      </c>
      <c r="BJ138" s="14" cm="1">
        <f t="array" ref="BJ138:BJ140">H138:H140-J138*BF138:BF140</f>
        <v>2.0074749454440908</v>
      </c>
      <c r="BK138" s="35">
        <f>I138-J138*AJ138</f>
        <v>-2.7569700961293657</v>
      </c>
      <c r="BL138" s="1"/>
    </row>
    <row r="139" spans="1:64" x14ac:dyDescent="0.2">
      <c r="A139" s="132"/>
      <c r="B139" s="2">
        <v>0</v>
      </c>
      <c r="C139" s="2">
        <v>1</v>
      </c>
      <c r="D139" s="3">
        <v>1</v>
      </c>
      <c r="E139" s="4">
        <v>-1.9552801158409174</v>
      </c>
      <c r="F139" s="4">
        <v>-1.0623423885008879E-2</v>
      </c>
      <c r="G139" s="4">
        <v>1.4452867388578698</v>
      </c>
      <c r="H139" s="14">
        <f>BJ135</f>
        <v>-1.3622276922138951E-2</v>
      </c>
      <c r="K139" s="3">
        <v>-1.3622276922138951E-2</v>
      </c>
      <c r="L139" s="3">
        <v>-2.424570080714783E-2</v>
      </c>
      <c r="M139" s="3">
        <v>-1.9689023927630565</v>
      </c>
      <c r="N139" s="3">
        <v>-1.9795258166480654</v>
      </c>
      <c r="O139" s="17">
        <v>0.4965944834317646</v>
      </c>
      <c r="P139" s="17">
        <v>0.49393887171684997</v>
      </c>
      <c r="Q139" s="17">
        <v>0.12250682952037481</v>
      </c>
      <c r="R139" s="18">
        <v>0.12136939518821543</v>
      </c>
      <c r="S139" s="19">
        <v>2.4346544482022492</v>
      </c>
      <c r="T139" s="19">
        <v>0.91943199322003544</v>
      </c>
      <c r="U139" s="20">
        <v>8.3999198281970083E-2</v>
      </c>
      <c r="V139" s="20">
        <v>0</v>
      </c>
      <c r="W139" s="1"/>
      <c r="X139" s="1"/>
      <c r="Y139" s="22">
        <v>-1.0876280218374816</v>
      </c>
      <c r="Z139" s="22">
        <v>0</v>
      </c>
      <c r="AA139" s="22">
        <f t="shared" ref="AA139:AA141" si="34">SUM(Y139:Z139)/4</f>
        <v>-0.27190700545937041</v>
      </c>
      <c r="AB139" s="22">
        <v>7.4076803063468144E-2</v>
      </c>
      <c r="AC139" s="22">
        <v>-2.0142001694991141E-2</v>
      </c>
      <c r="AD139" s="22">
        <v>2.6883978511623125E-2</v>
      </c>
      <c r="AE139" s="22">
        <v>0.49393887171684997</v>
      </c>
      <c r="AF139" s="22">
        <v>0.77379750533523772</v>
      </c>
      <c r="AG139" s="1"/>
      <c r="AH139" s="22">
        <v>1.4452867388578698</v>
      </c>
      <c r="AI139" s="24">
        <v>-9.5886698236555441E-4</v>
      </c>
      <c r="AJ139" s="1"/>
      <c r="AK139" s="22">
        <v>2.1035415488979956E-2</v>
      </c>
      <c r="AL139" s="22">
        <v>-2.9110967943823434E-2</v>
      </c>
      <c r="AM139" s="22">
        <v>-3.5514353266452373E-2</v>
      </c>
      <c r="AN139" s="22">
        <v>5.6833771386403054E-2</v>
      </c>
      <c r="AO139" s="22">
        <v>0.24998840245690349</v>
      </c>
      <c r="AP139" s="22">
        <v>0.24996326272393518</v>
      </c>
      <c r="AQ139" s="22">
        <v>0.10749890624124063</v>
      </c>
      <c r="AR139" s="22">
        <v>0.10663886509986223</v>
      </c>
      <c r="AS139" s="22">
        <v>5.2586099131073025E-3</v>
      </c>
      <c r="AT139" s="22">
        <v>-7.2766725282899921E-3</v>
      </c>
      <c r="AU139" s="22">
        <v>-3.8177541320086614E-3</v>
      </c>
      <c r="AV139" s="22">
        <v>6.0606888799910451E-3</v>
      </c>
      <c r="AW139" s="22">
        <v>0</v>
      </c>
      <c r="AX139" s="22">
        <v>1</v>
      </c>
      <c r="AY139" s="22">
        <v>1</v>
      </c>
      <c r="AZ139" s="24">
        <v>2.2429347479823837E-3</v>
      </c>
      <c r="BA139" s="24">
        <v>-1.215983648298947E-3</v>
      </c>
      <c r="BB139" s="22">
        <v>5.2586099131073025E-3</v>
      </c>
      <c r="BC139" s="22">
        <v>-7.2766725282899921E-3</v>
      </c>
      <c r="BD139" s="22">
        <v>-3.8177541320086614E-3</v>
      </c>
      <c r="BE139" s="22">
        <v>6.0606888799910451E-3</v>
      </c>
      <c r="BF139" s="24">
        <f>SUM(BB139:BE139)</f>
        <v>2.2487213279969408E-4</v>
      </c>
      <c r="BG139" s="5">
        <v>-1.9631303874588557</v>
      </c>
      <c r="BH139" s="5">
        <v>-6.3674811159625637E-3</v>
      </c>
      <c r="BI139" s="5">
        <v>1.4486427732961493</v>
      </c>
      <c r="BJ139" s="14">
        <v>-1.440932938693788E-2</v>
      </c>
      <c r="BK139" s="36"/>
      <c r="BL139" s="1"/>
    </row>
    <row r="140" spans="1:64" x14ac:dyDescent="0.2">
      <c r="A140" s="132"/>
      <c r="B140" s="2">
        <v>1</v>
      </c>
      <c r="C140" s="2">
        <v>0</v>
      </c>
      <c r="D140" s="3">
        <v>1</v>
      </c>
      <c r="E140" s="4">
        <v>-3.0041029747166341</v>
      </c>
      <c r="F140" s="4">
        <v>-3.2991460094677807</v>
      </c>
      <c r="G140" s="4">
        <v>6.0106035853454189</v>
      </c>
      <c r="H140" s="14">
        <f>BJ136</f>
        <v>4.5290256356137988</v>
      </c>
      <c r="K140" s="3">
        <v>4.5290256356137988</v>
      </c>
      <c r="L140" s="3">
        <v>1.2298796261460181</v>
      </c>
      <c r="M140" s="3">
        <v>1.5249226608971647</v>
      </c>
      <c r="N140" s="3">
        <v>-1.774223348570616</v>
      </c>
      <c r="O140" s="17">
        <v>0.98932402097133776</v>
      </c>
      <c r="P140" s="17">
        <v>0.77379750533523772</v>
      </c>
      <c r="Q140" s="17">
        <v>0.82126222397118909</v>
      </c>
      <c r="R140" s="18">
        <v>0.14501790017322946</v>
      </c>
      <c r="S140" s="19">
        <v>2.2163692666925807</v>
      </c>
      <c r="T140" s="19">
        <v>0.90170987580079121</v>
      </c>
      <c r="U140" s="20">
        <v>0.10346245611217532</v>
      </c>
      <c r="V140" s="20">
        <v>0</v>
      </c>
      <c r="W140" s="1"/>
      <c r="X140" s="1"/>
      <c r="Y140" s="22">
        <v>-1.1090041562558237</v>
      </c>
      <c r="Z140" s="22">
        <v>0</v>
      </c>
      <c r="AA140" s="22">
        <f t="shared" si="34"/>
        <v>-0.27725103906395593</v>
      </c>
      <c r="AB140" s="22">
        <v>8.862917568411291E-2</v>
      </c>
      <c r="AC140" s="22">
        <v>-2.4572531049802202E-2</v>
      </c>
      <c r="AD140" s="22">
        <v>2.2530474822683923E-2</v>
      </c>
      <c r="AE140" s="22">
        <v>0.12250682952037481</v>
      </c>
      <c r="AF140" s="22">
        <v>0.82126222397118909</v>
      </c>
      <c r="AG140" s="1"/>
      <c r="AH140" s="22">
        <v>6.0106035853454189</v>
      </c>
      <c r="AI140" s="24">
        <v>-1.5664597543791792E-2</v>
      </c>
      <c r="AJ140" s="1"/>
      <c r="AK140" s="22">
        <v>8.7481286832541277E-2</v>
      </c>
      <c r="AL140" s="22">
        <v>-0.12106558760394726</v>
      </c>
      <c r="AM140" s="22">
        <v>-0.14769574322895274</v>
      </c>
      <c r="AN140" s="22">
        <v>0.23635812941435264</v>
      </c>
      <c r="AO140" s="22">
        <v>1.0562002500441805E-2</v>
      </c>
      <c r="AP140" s="22">
        <v>0.17503492607220048</v>
      </c>
      <c r="AQ140" s="22">
        <v>0.14679058344908555</v>
      </c>
      <c r="AR140" s="22">
        <v>0.12398770880257672</v>
      </c>
      <c r="AS140" s="22">
        <v>9.2397757026716778E-4</v>
      </c>
      <c r="AT140" s="22">
        <v>-2.1190706176144419E-2</v>
      </c>
      <c r="AU140" s="22">
        <v>-2.1680344321524297E-2</v>
      </c>
      <c r="AV140" s="22">
        <v>2.9305502922948496E-2</v>
      </c>
      <c r="AW140" s="22">
        <v>1</v>
      </c>
      <c r="AX140" s="22">
        <v>0</v>
      </c>
      <c r="AY140" s="22">
        <v>1</v>
      </c>
      <c r="AZ140" s="24">
        <v>7.6251586014241986E-3</v>
      </c>
      <c r="BA140" s="24">
        <v>8.1147967468040774E-3</v>
      </c>
      <c r="BB140" s="22">
        <v>9.2397757026716778E-4</v>
      </c>
      <c r="BC140" s="22">
        <v>-2.1190706176144419E-2</v>
      </c>
      <c r="BD140" s="22">
        <v>-2.1680344321524297E-2</v>
      </c>
      <c r="BE140" s="22">
        <v>2.9305502922948496E-2</v>
      </c>
      <c r="BF140" s="24">
        <f>SUM(BB140:BE140)</f>
        <v>-1.264157000445305E-2</v>
      </c>
      <c r="BG140" s="5">
        <v>-3.0307910298216187</v>
      </c>
      <c r="BH140" s="5">
        <v>-3.3275477980815951</v>
      </c>
      <c r="BI140" s="5">
        <v>6.0654296767486899</v>
      </c>
      <c r="BJ140" s="14">
        <v>4.5732711306293847</v>
      </c>
      <c r="BK140" s="36"/>
      <c r="BL140" s="1"/>
    </row>
    <row r="141" spans="1:64" ht="16" thickBot="1" x14ac:dyDescent="0.25">
      <c r="A141" s="133"/>
      <c r="B141" s="6">
        <v>1</v>
      </c>
      <c r="C141" s="6">
        <v>1</v>
      </c>
      <c r="D141" s="7">
        <v>0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37">
        <v>-1.6785006771538462</v>
      </c>
      <c r="T141" s="37">
        <v>0.15729410602996508</v>
      </c>
      <c r="U141" s="38">
        <v>0</v>
      </c>
      <c r="V141" s="38">
        <v>-0.17113726207849014</v>
      </c>
      <c r="W141" s="9"/>
      <c r="X141" s="9"/>
      <c r="Y141" s="39">
        <v>0</v>
      </c>
      <c r="Z141" s="39">
        <v>1.1866536203858071</v>
      </c>
      <c r="AA141" s="39">
        <f t="shared" si="34"/>
        <v>0.29666340509645178</v>
      </c>
      <c r="AB141" s="39">
        <v>0.13255267023819917</v>
      </c>
      <c r="AC141" s="39">
        <v>3.9323526507491269E-2</v>
      </c>
      <c r="AD141" s="39">
        <v>8.661073681878044E-5</v>
      </c>
      <c r="AE141" s="39">
        <v>0.12136939518821543</v>
      </c>
      <c r="AF141" s="39">
        <v>0.14501790017322946</v>
      </c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39">
        <v>1</v>
      </c>
      <c r="AX141" s="39">
        <v>1</v>
      </c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10"/>
      <c r="BL141" s="1"/>
    </row>
    <row r="142" spans="1:64" x14ac:dyDescent="0.2">
      <c r="A142" s="131">
        <f>A138+1</f>
        <v>35</v>
      </c>
      <c r="B142" s="2">
        <v>0</v>
      </c>
      <c r="C142" s="2">
        <v>0</v>
      </c>
      <c r="D142" s="3">
        <v>0</v>
      </c>
      <c r="E142" s="5" cm="1">
        <f t="array" ref="E142:G144">BG138:BI140</f>
        <v>-5.7794017515821903</v>
      </c>
      <c r="F142" s="4">
        <v>-5.5978962205751541</v>
      </c>
      <c r="G142" s="4">
        <v>-7.6783206375880653</v>
      </c>
      <c r="H142" s="14">
        <f>BJ138</f>
        <v>2.0074749454440908</v>
      </c>
      <c r="I142" s="14">
        <f>BK138</f>
        <v>-2.7569700961293657</v>
      </c>
      <c r="J142" s="16">
        <f>J138</f>
        <v>3.5</v>
      </c>
      <c r="K142" s="3" cm="1">
        <f t="array" ref="K142:N144">MMULT(E142:F144,TRANSPOSE((B142:C145)))+H142:H144</f>
        <v>2.0074749454440908</v>
      </c>
      <c r="L142" s="3">
        <v>-3.5904212751310634</v>
      </c>
      <c r="M142" s="3">
        <v>-3.7719268061380995</v>
      </c>
      <c r="N142" s="3">
        <v>-9.3698230267132523</v>
      </c>
      <c r="O142" s="17" cm="1">
        <f t="array" ref="O142:R144">1/(1+EXP(-_xlfn.ANCHORARRAY(K142)))</f>
        <v>0.88157966806315935</v>
      </c>
      <c r="P142" s="17">
        <v>2.6846110610708865E-2</v>
      </c>
      <c r="Q142" s="17">
        <v>2.2490240725541261E-2</v>
      </c>
      <c r="R142" s="18">
        <v>8.5251207169529931E-5</v>
      </c>
      <c r="S142" s="19" cm="1">
        <f t="array" ref="S142:S145">TRANSPOSE((MMULT(TRANSPOSE(G142:G144),_xlfn.ANCHORARRAY(O142)))+I142)</f>
        <v>-2.8034692018495626</v>
      </c>
      <c r="T142" s="19" cm="1">
        <f t="array" ref="T142:T145">1/(1+EXP(-_xlfn.ANCHORARRAY(S142)))</f>
        <v>5.7136994419490002E-2</v>
      </c>
      <c r="U142" s="20" cm="1">
        <f t="array" ref="U142:U145">-D142:D145*LN(_xlfn.ANCHORARRAY(T142))</f>
        <v>0</v>
      </c>
      <c r="V142" s="20" cm="1">
        <f t="array" ref="V142:V145">(1-D142:D145)*LN(1-_xlfn.ANCHORARRAY(T142))</f>
        <v>-5.8834282002330582E-2</v>
      </c>
      <c r="W142" s="20" cm="1">
        <f t="array" ref="W142">SUM(_xlfn.ANCHORARRAY(U142)-_xlfn.ANCHORARRAY(V142))/4</f>
        <v>0.10186271382247027</v>
      </c>
      <c r="X142" s="21" cm="1">
        <f t="array" ref="X142">SUM(_xlfn.ANCHORARRAY(S142)-_xlfn.ANCHORARRAY(S142)*D142:D145+(LN(1+EXP(-_xlfn.ANCHORARRAY(S142)))))/4</f>
        <v>0.10186271382247022</v>
      </c>
      <c r="Y142" s="22" cm="1">
        <f t="array" ref="Y142:Y145">-D142:D145/_xlfn.ANCHORARRAY(T142)</f>
        <v>0</v>
      </c>
      <c r="Z142" s="22" cm="1">
        <f t="array" ref="Z142:Z145">(1-D142:D145)/(1-_xlfn.ANCHORARRAY(T142))</f>
        <v>1.0605994657562277</v>
      </c>
      <c r="AA142" s="22">
        <f>SUM(Y142:Z142)/4</f>
        <v>0.26514986643905691</v>
      </c>
      <c r="AB142" s="22" cm="1">
        <f t="array" ref="AB142:AB145">_xlfn.ANCHORARRAY(T142)*(1-_xlfn.ANCHORARRAY(T142))</f>
        <v>5.387235828819717E-2</v>
      </c>
      <c r="AC142" s="22" cm="1">
        <f t="array" ref="AC142:AC145">AA142:AA145*_xlfn.ANCHORARRAY(AB142)</f>
        <v>1.42842486048725E-2</v>
      </c>
      <c r="AD142" s="22" cm="1">
        <f t="array" ref="AD142:AF145">TRANSPOSE(_xlfn.ANCHORARRAY(O142))</f>
        <v>0.88157966806315935</v>
      </c>
      <c r="AE142" s="22">
        <v>0.49639772998095871</v>
      </c>
      <c r="AF142" s="22">
        <v>0.98978136570330377</v>
      </c>
      <c r="AG142" s="23">
        <v>1</v>
      </c>
      <c r="AH142" s="22" cm="1">
        <f t="array" ref="AH142:AH144">G142:G144</f>
        <v>-7.6783206375880653</v>
      </c>
      <c r="AI142" s="24" cm="1">
        <f t="array" ref="AI142:AI144">TRANSPOSE(MMULT(TRANSPOSE(_xlfn.ANCHORARRAY(AC142)),_xlfn.ANCHORARRAY(AD142)))</f>
        <v>1.1530216559744321E-2</v>
      </c>
      <c r="AJ142" s="25" cm="1">
        <f t="array" ref="AJ142">SUM(_xlfn.ANCHORARRAY(AC142)*AG142)</f>
        <v>8.9529791974568007E-3</v>
      </c>
      <c r="AK142" s="22" cm="1">
        <f t="array" ref="AK142:AN144">MMULT(_xlfn.ANCHORARRAY(AH142),TRANSPOSE(_xlfn.ANCHORARRAY(AC142)))</f>
        <v>-0.10967904085523104</v>
      </c>
      <c r="AL142" s="22">
        <v>0.15055492583463378</v>
      </c>
      <c r="AM142" s="22">
        <v>0.18413950531306392</v>
      </c>
      <c r="AN142" s="22">
        <v>-0.29375923523219583</v>
      </c>
      <c r="AO142" s="22" cm="1">
        <f t="array" ref="AO142:AR144">_xlfn.ANCHORARRAY(O142)*(1-_xlfn.ANCHORARRAY(O142))</f>
        <v>0.10439695692080912</v>
      </c>
      <c r="AP142" s="22">
        <v>2.6125396955786449E-2</v>
      </c>
      <c r="AQ142" s="22">
        <v>2.1984429797648464E-2</v>
      </c>
      <c r="AR142" s="22">
        <v>8.5243939401206072E-5</v>
      </c>
      <c r="AS142" s="22" cm="1">
        <f t="array" ref="AS142:AV144">_xlfn.ANCHORARRAY(AK142)*_xlfn.ANCHORARRAY(AO142)</f>
        <v>-1.1450158103279219E-2</v>
      </c>
      <c r="AT142" s="22">
        <v>3.9333072010787964E-3</v>
      </c>
      <c r="AU142" s="22">
        <v>4.0482020275287699E-3</v>
      </c>
      <c r="AV142" s="22">
        <v>-2.5041194446677939E-5</v>
      </c>
      <c r="AW142" s="22" cm="1">
        <f t="array" ref="AW142:AX145">B142:C145</f>
        <v>0</v>
      </c>
      <c r="AX142" s="22">
        <v>0</v>
      </c>
      <c r="AY142" s="22">
        <v>1</v>
      </c>
      <c r="AZ142" s="24" cm="1">
        <f t="array" ref="AZ142:BA144">MMULT(_xlfn.ANCHORARRAY(AS142),_xlfn.ANCHORARRAY( AW142))</f>
        <v>4.0231608330820916E-3</v>
      </c>
      <c r="BA142" s="24">
        <v>3.9082660066321181E-3</v>
      </c>
      <c r="BB142" s="22" cm="1">
        <f t="array" ref="BB142:BE144">_xlfn.ANCHORARRAY(AS142)*AY142:AY144</f>
        <v>-1.1450158103279219E-2</v>
      </c>
      <c r="BC142" s="22">
        <v>3.9333072010787964E-3</v>
      </c>
      <c r="BD142" s="22">
        <v>4.0482020275287699E-3</v>
      </c>
      <c r="BE142" s="22">
        <v>-2.5041194446677939E-5</v>
      </c>
      <c r="BF142" s="24">
        <f>SUM(BB142:BE142)</f>
        <v>-3.4936900691183302E-3</v>
      </c>
      <c r="BG142" s="5" cm="1">
        <f t="array" ref="BG142:BH144">E142:F144-J142*_xlfn.ANCHORARRAY(AZ142)</f>
        <v>-5.7934828144979775</v>
      </c>
      <c r="BH142" s="5">
        <v>-5.611575151598367</v>
      </c>
      <c r="BI142" s="5" cm="1">
        <f t="array" ref="BI142:BI144">G142:G144-J142*_xlfn.ANCHORARRAY(AI142)</f>
        <v>-7.7186763955471704</v>
      </c>
      <c r="BJ142" s="14" cm="1">
        <f t="array" ref="BJ142:BJ144">H142:H144-J142*BF142:BF144</f>
        <v>2.0197028606860048</v>
      </c>
      <c r="BK142" s="35">
        <f>I142-J142*AJ142</f>
        <v>-2.7883055233204646</v>
      </c>
      <c r="BL142" s="1"/>
    </row>
    <row r="143" spans="1:64" x14ac:dyDescent="0.2">
      <c r="A143" s="132"/>
      <c r="B143" s="2">
        <v>0</v>
      </c>
      <c r="C143" s="2">
        <v>1</v>
      </c>
      <c r="D143" s="3">
        <v>1</v>
      </c>
      <c r="E143" s="4">
        <v>-1.9631303874588557</v>
      </c>
      <c r="F143" s="4">
        <v>-6.3674811159625637E-3</v>
      </c>
      <c r="G143" s="4">
        <v>1.4486427732961493</v>
      </c>
      <c r="H143" s="14">
        <f>BJ139</f>
        <v>-1.440932938693788E-2</v>
      </c>
      <c r="K143" s="3">
        <v>-1.440932938693788E-2</v>
      </c>
      <c r="L143" s="3">
        <v>-2.0776810502900443E-2</v>
      </c>
      <c r="M143" s="3">
        <v>-1.9775397168457935</v>
      </c>
      <c r="N143" s="3">
        <v>-1.9839071979617562</v>
      </c>
      <c r="O143" s="17">
        <v>0.49639772998095871</v>
      </c>
      <c r="P143" s="17">
        <v>0.49480598421719751</v>
      </c>
      <c r="Q143" s="17">
        <v>0.12158134993701494</v>
      </c>
      <c r="R143" s="18">
        <v>0.12090294421075329</v>
      </c>
      <c r="S143" s="19">
        <v>2.4638559850462709</v>
      </c>
      <c r="T143" s="19">
        <v>0.92156882581974253</v>
      </c>
      <c r="U143" s="20">
        <v>8.1677815763080364E-2</v>
      </c>
      <c r="V143" s="20">
        <v>0</v>
      </c>
      <c r="W143" s="1"/>
      <c r="X143" s="1"/>
      <c r="Y143" s="22">
        <v>-1.0851061494083118</v>
      </c>
      <c r="Z143" s="22">
        <v>0</v>
      </c>
      <c r="AA143" s="22">
        <f t="shared" ref="AA143:AA145" si="35">SUM(Y143:Z143)/4</f>
        <v>-0.27127653735207796</v>
      </c>
      <c r="AB143" s="22">
        <v>7.2279725096963579E-2</v>
      </c>
      <c r="AC143" s="22">
        <v>-1.9607793545064367E-2</v>
      </c>
      <c r="AD143" s="22">
        <v>2.6846110610708865E-2</v>
      </c>
      <c r="AE143" s="22">
        <v>0.49480598421719751</v>
      </c>
      <c r="AF143" s="22">
        <v>0.77655867170513737</v>
      </c>
      <c r="AG143" s="1"/>
      <c r="AH143" s="22">
        <v>1.4486427732961493</v>
      </c>
      <c r="AI143" s="24">
        <v>-9.0158055128144489E-4</v>
      </c>
      <c r="AJ143" s="1"/>
      <c r="AK143" s="22">
        <v>2.0692773513414153E-2</v>
      </c>
      <c r="AL143" s="22">
        <v>-2.8404688419340379E-2</v>
      </c>
      <c r="AM143" s="22">
        <v>-3.4740977388239273E-2</v>
      </c>
      <c r="AN143" s="22">
        <v>5.5422560908032055E-2</v>
      </c>
      <c r="AO143" s="22">
        <v>0.24998702365070988</v>
      </c>
      <c r="AP143" s="22">
        <v>0.24997302220004802</v>
      </c>
      <c r="AQ143" s="22">
        <v>0.10679932528450806</v>
      </c>
      <c r="AR143" s="22">
        <v>0.10628542229192477</v>
      </c>
      <c r="AS143" s="22">
        <v>5.1729248616966469E-3</v>
      </c>
      <c r="AT143" s="22">
        <v>-7.1004058088332198E-3</v>
      </c>
      <c r="AU143" s="22">
        <v>-3.7103129447883052E-3</v>
      </c>
      <c r="AV143" s="22">
        <v>5.8906102906101081E-3</v>
      </c>
      <c r="AW143" s="22">
        <v>0</v>
      </c>
      <c r="AX143" s="22">
        <v>1</v>
      </c>
      <c r="AY143" s="22">
        <v>1</v>
      </c>
      <c r="AZ143" s="24">
        <v>2.1802973458218029E-3</v>
      </c>
      <c r="BA143" s="24">
        <v>-1.2097955182231116E-3</v>
      </c>
      <c r="BB143" s="22">
        <v>5.1729248616966469E-3</v>
      </c>
      <c r="BC143" s="22">
        <v>-7.1004058088332198E-3</v>
      </c>
      <c r="BD143" s="22">
        <v>-3.7103129447883052E-3</v>
      </c>
      <c r="BE143" s="22">
        <v>5.8906102906101081E-3</v>
      </c>
      <c r="BF143" s="24">
        <f>SUM(BB143:BE143)</f>
        <v>2.5281639868523012E-4</v>
      </c>
      <c r="BG143" s="5">
        <v>-1.9707614281692321</v>
      </c>
      <c r="BH143" s="5">
        <v>-2.133196802181673E-3</v>
      </c>
      <c r="BI143" s="5">
        <v>1.4517983052256345</v>
      </c>
      <c r="BJ143" s="14">
        <v>-1.5294186782336185E-2</v>
      </c>
      <c r="BK143" s="36"/>
      <c r="BL143" s="1"/>
    </row>
    <row r="144" spans="1:64" x14ac:dyDescent="0.2">
      <c r="A144" s="132"/>
      <c r="B144" s="2">
        <v>1</v>
      </c>
      <c r="C144" s="2">
        <v>0</v>
      </c>
      <c r="D144" s="3">
        <v>1</v>
      </c>
      <c r="E144" s="4">
        <v>-3.0307910298216187</v>
      </c>
      <c r="F144" s="4">
        <v>-3.3275477980815951</v>
      </c>
      <c r="G144" s="4">
        <v>6.0654296767486899</v>
      </c>
      <c r="H144" s="14">
        <f>BJ140</f>
        <v>4.5732711306293847</v>
      </c>
      <c r="K144" s="3">
        <v>4.5732711306293847</v>
      </c>
      <c r="L144" s="3">
        <v>1.2457233325477897</v>
      </c>
      <c r="M144" s="3">
        <v>1.542480100807766</v>
      </c>
      <c r="N144" s="3">
        <v>-1.7850676972738295</v>
      </c>
      <c r="O144" s="17">
        <v>0.98978136570330377</v>
      </c>
      <c r="P144" s="17">
        <v>0.77655867170513737</v>
      </c>
      <c r="Q144" s="17">
        <v>0.82382496971094576</v>
      </c>
      <c r="R144" s="18">
        <v>0.1436785034244305</v>
      </c>
      <c r="S144" s="19">
        <v>2.2433229880485959</v>
      </c>
      <c r="T144" s="19">
        <v>0.90407303158889374</v>
      </c>
      <c r="U144" s="20">
        <v>0.10084513469721118</v>
      </c>
      <c r="V144" s="20">
        <v>0</v>
      </c>
      <c r="W144" s="1"/>
      <c r="X144" s="1"/>
      <c r="Y144" s="22">
        <v>-1.1061053311617051</v>
      </c>
      <c r="Z144" s="22">
        <v>0</v>
      </c>
      <c r="AA144" s="22">
        <f t="shared" si="35"/>
        <v>-0.27652633279042627</v>
      </c>
      <c r="AB144" s="22">
        <v>8.6724985142560884E-2</v>
      </c>
      <c r="AC144" s="22">
        <v>-2.3981742102776565E-2</v>
      </c>
      <c r="AD144" s="22">
        <v>2.2490240725541261E-2</v>
      </c>
      <c r="AE144" s="22">
        <v>0.12158134993701494</v>
      </c>
      <c r="AF144" s="22">
        <v>0.82382496971094576</v>
      </c>
      <c r="AG144" s="1"/>
      <c r="AH144" s="22">
        <v>6.0654296767486899</v>
      </c>
      <c r="AI144" s="24">
        <v>-1.5348186542645447E-2</v>
      </c>
      <c r="AJ144" s="1"/>
      <c r="AK144" s="22">
        <v>8.6640105398049741E-2</v>
      </c>
      <c r="AL144" s="22">
        <v>-0.11892969286379482</v>
      </c>
      <c r="AM144" s="22">
        <v>-0.1454595702503145</v>
      </c>
      <c r="AN144" s="22">
        <v>0.23205282343562775</v>
      </c>
      <c r="AO144" s="22">
        <v>1.0114213809806611E-2</v>
      </c>
      <c r="AP144" s="22">
        <v>0.17351530110469005</v>
      </c>
      <c r="AQ144" s="22">
        <v>0.14513738899170506</v>
      </c>
      <c r="AR144" s="22">
        <v>0.1230349910781464</v>
      </c>
      <c r="AS144" s="22">
        <v>8.7629655050005498E-4</v>
      </c>
      <c r="AT144" s="22">
        <v>-2.0636121467549666E-2</v>
      </c>
      <c r="AU144" s="22">
        <v>-2.1111622229986145E-2</v>
      </c>
      <c r="AV144" s="22">
        <v>2.8550617061061143E-2</v>
      </c>
      <c r="AW144" s="22">
        <v>1</v>
      </c>
      <c r="AX144" s="22">
        <v>0</v>
      </c>
      <c r="AY144" s="22">
        <v>1</v>
      </c>
      <c r="AZ144" s="24">
        <v>7.4389948310749979E-3</v>
      </c>
      <c r="BA144" s="24">
        <v>7.9144955935114766E-3</v>
      </c>
      <c r="BB144" s="22">
        <v>8.7629655050005498E-4</v>
      </c>
      <c r="BC144" s="22">
        <v>-2.0636121467549666E-2</v>
      </c>
      <c r="BD144" s="22">
        <v>-2.1111622229986145E-2</v>
      </c>
      <c r="BE144" s="22">
        <v>2.8550617061061143E-2</v>
      </c>
      <c r="BF144" s="24">
        <f>SUM(BB144:BE144)</f>
        <v>-1.2320830085974614E-2</v>
      </c>
      <c r="BG144" s="5">
        <v>-3.0568275117303814</v>
      </c>
      <c r="BH144" s="5">
        <v>-3.3552485326588855</v>
      </c>
      <c r="BI144" s="5">
        <v>6.119148329647949</v>
      </c>
      <c r="BJ144" s="14">
        <v>4.6163940359302957</v>
      </c>
      <c r="BK144" s="36"/>
      <c r="BL144" s="1"/>
    </row>
    <row r="145" spans="1:64" ht="16" thickBot="1" x14ac:dyDescent="0.25">
      <c r="A145" s="133"/>
      <c r="B145" s="6">
        <v>1</v>
      </c>
      <c r="C145" s="6">
        <v>1</v>
      </c>
      <c r="D145" s="7">
        <v>0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37">
        <v>-1.7110076472502405</v>
      </c>
      <c r="T145" s="37">
        <v>0.15303306496170094</v>
      </c>
      <c r="U145" s="38">
        <v>0</v>
      </c>
      <c r="V145" s="38">
        <v>-0.16609362282725892</v>
      </c>
      <c r="W145" s="9"/>
      <c r="X145" s="9"/>
      <c r="Y145" s="39">
        <v>0</v>
      </c>
      <c r="Z145" s="39">
        <v>1.1806836354890062</v>
      </c>
      <c r="AA145" s="39">
        <f t="shared" si="35"/>
        <v>0.29517090887225156</v>
      </c>
      <c r="AB145" s="39">
        <v>0.12961394599012876</v>
      </c>
      <c r="AC145" s="39">
        <v>3.8258266240425234E-2</v>
      </c>
      <c r="AD145" s="39">
        <v>8.5251207169529931E-5</v>
      </c>
      <c r="AE145" s="39">
        <v>0.12090294421075329</v>
      </c>
      <c r="AF145" s="39">
        <v>0.1436785034244305</v>
      </c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39">
        <v>1</v>
      </c>
      <c r="AX145" s="39">
        <v>1</v>
      </c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10"/>
      <c r="BL145" s="1"/>
    </row>
    <row r="146" spans="1:64" x14ac:dyDescent="0.2">
      <c r="A146" s="131">
        <f>A142+1</f>
        <v>36</v>
      </c>
      <c r="B146" s="2">
        <v>0</v>
      </c>
      <c r="C146" s="2">
        <v>0</v>
      </c>
      <c r="D146" s="3">
        <v>0</v>
      </c>
      <c r="E146" s="5" cm="1">
        <f t="array" ref="E146:G148">BG142:BI144</f>
        <v>-5.7934828144979775</v>
      </c>
      <c r="F146" s="4">
        <v>-5.611575151598367</v>
      </c>
      <c r="G146" s="4">
        <v>-7.7186763955471704</v>
      </c>
      <c r="H146" s="14">
        <f>BJ142</f>
        <v>2.0197028606860048</v>
      </c>
      <c r="I146" s="14">
        <f>BK142</f>
        <v>-2.7883055233204646</v>
      </c>
      <c r="J146" s="16">
        <f>J142</f>
        <v>3.5</v>
      </c>
      <c r="K146" s="3" cm="1">
        <f t="array" ref="K146:N148">MMULT(E146:F148,TRANSPOSE((B146:C149)))+H146:H148</f>
        <v>2.0197028606860048</v>
      </c>
      <c r="L146" s="3">
        <v>-3.5918722909123622</v>
      </c>
      <c r="M146" s="3">
        <v>-3.7737799538119727</v>
      </c>
      <c r="N146" s="3">
        <v>-9.3853551054103388</v>
      </c>
      <c r="O146" s="17" cm="1">
        <f t="array" ref="O146:R148">1/(1+EXP(-_xlfn.ANCHORARRAY(K146)))</f>
        <v>0.8828502807896923</v>
      </c>
      <c r="P146" s="17">
        <v>2.680822826234865E-2</v>
      </c>
      <c r="Q146" s="17">
        <v>2.2449536361382166E-2</v>
      </c>
      <c r="R146" s="18">
        <v>8.3937419195786501E-5</v>
      </c>
      <c r="S146" s="19" cm="1">
        <f t="array" ref="S146:S149">TRANSPOSE((MMULT(TRANSPOSE(G146:G148),_xlfn.ANCHORARRAY(O146)))+I146)</f>
        <v>-2.8231606206156679</v>
      </c>
      <c r="T146" s="19" cm="1">
        <f t="array" ref="T146:T149">1/(1+EXP(-_xlfn.ANCHORARRAY(S146)))</f>
        <v>5.6085375977623107E-2</v>
      </c>
      <c r="U146" s="20" cm="1">
        <f t="array" ref="U146:U149">-D146:D149*LN(_xlfn.ANCHORARRAY(T146))</f>
        <v>0</v>
      </c>
      <c r="V146" s="20" cm="1">
        <f t="array" ref="V146:V149">(1-D146:D149)*LN(1-_xlfn.ANCHORARRAY(T146))</f>
        <v>-5.7719557580900686E-2</v>
      </c>
      <c r="W146" s="20" cm="1">
        <f t="array" ref="W146">SUM(_xlfn.ANCHORARRAY(U146)-_xlfn.ANCHORARRAY(V146))/4</f>
        <v>9.9199437380452088E-2</v>
      </c>
      <c r="X146" s="21" cm="1">
        <f t="array" ref="X146">SUM(_xlfn.ANCHORARRAY(S146)-_xlfn.ANCHORARRAY(S146)*D146:D149+(LN(1+EXP(-_xlfn.ANCHORARRAY(S146)))))/4</f>
        <v>9.9199437380452088E-2</v>
      </c>
      <c r="Y146" s="22" cm="1">
        <f t="array" ref="Y146:Y149">-D146:D149/_xlfn.ANCHORARRAY(T146)</f>
        <v>0</v>
      </c>
      <c r="Z146" s="22" cm="1">
        <f t="array" ref="Z146:Z149">(1-D146:D149)/(1-_xlfn.ANCHORARRAY(T146))</f>
        <v>1.0594178483416457</v>
      </c>
      <c r="AA146" s="22">
        <f>SUM(Y146:Z146)/4</f>
        <v>0.26485446208541141</v>
      </c>
      <c r="AB146" s="22" cm="1">
        <f t="array" ref="AB146:AB149">_xlfn.ANCHORARRAY(T146)*(1-_xlfn.ANCHORARRAY(T146))</f>
        <v>5.2939806579071769E-2</v>
      </c>
      <c r="AC146" s="22" cm="1">
        <f t="array" ref="AC146:AC149">AA146:AA149*_xlfn.ANCHORARRAY(AB146)</f>
        <v>1.4021343994405777E-2</v>
      </c>
      <c r="AD146" s="22" cm="1">
        <f t="array" ref="AD146:AF149">TRANSPOSE(_xlfn.ANCHORARRAY(O146))</f>
        <v>0.8828502807896923</v>
      </c>
      <c r="AE146" s="22">
        <v>0.49617652783384142</v>
      </c>
      <c r="AF146" s="22">
        <v>0.99020843379115797</v>
      </c>
      <c r="AG146" s="23">
        <v>1</v>
      </c>
      <c r="AH146" s="22" cm="1">
        <f t="array" ref="AH146:AH148">G146:G148</f>
        <v>-7.7186763955471704</v>
      </c>
      <c r="AI146" s="24" cm="1">
        <f t="array" ref="AI146:AI148">TRANSPOSE(MMULT(TRANSPOSE(_xlfn.ANCHORARRAY(AC146)),_xlfn.ANCHORARRAY(AD146)))</f>
        <v>1.1344319616524653E-2</v>
      </c>
      <c r="AJ146" s="25" cm="1">
        <f t="array" ref="AJ146">SUM(_xlfn.ANCHORARRAY(AC146)*AG146)</f>
        <v>8.7493640565048172E-3</v>
      </c>
      <c r="AK146" s="22" cm="1">
        <f t="array" ref="AK146:AN148">MMULT(_xlfn.ANCHORARRAY(AH146),TRANSPOSE(_xlfn.ANCHORARRAY(AC146)))</f>
        <v>-0.10822621692346694</v>
      </c>
      <c r="AL146" s="22">
        <v>0.14739531267874498</v>
      </c>
      <c r="AM146" s="22">
        <v>0.18072232792722942</v>
      </c>
      <c r="AN146" s="22">
        <v>-0.2874249335015</v>
      </c>
      <c r="AO146" s="22" cm="1">
        <f t="array" ref="AO146:AR148">_xlfn.ANCHORARRAY(O146)*(1-_xlfn.ANCHORARRAY(O146))</f>
        <v>0.10342566249925376</v>
      </c>
      <c r="AP146" s="22">
        <v>2.6089547159782463E-2</v>
      </c>
      <c r="AQ146" s="22">
        <v>2.1945554678541146E-2</v>
      </c>
      <c r="AR146" s="22">
        <v>8.3930373705445256E-5</v>
      </c>
      <c r="AS146" s="22" cm="1">
        <f t="array" ref="AS146:AV148">_xlfn.ANCHORARRAY(AK146)*_xlfn.ANCHORARRAY(AO146)</f>
        <v>-1.1193368185097518E-2</v>
      </c>
      <c r="AT146" s="22">
        <v>3.8454769612629989E-3</v>
      </c>
      <c r="AU146" s="22">
        <v>3.9660517291602564E-3</v>
      </c>
      <c r="AV146" s="22">
        <v>-2.4123682081043646E-5</v>
      </c>
      <c r="AW146" s="22" cm="1">
        <f t="array" ref="AW146:AX149">B146:C149</f>
        <v>0</v>
      </c>
      <c r="AX146" s="22">
        <v>0</v>
      </c>
      <c r="AY146" s="22">
        <v>1</v>
      </c>
      <c r="AZ146" s="24" cm="1">
        <f t="array" ref="AZ146:BA148">MMULT(_xlfn.ANCHORARRAY(AS146),_xlfn.ANCHORARRAY( AW146))</f>
        <v>3.9419280470792128E-3</v>
      </c>
      <c r="BA146" s="24">
        <v>3.8213532791819553E-3</v>
      </c>
      <c r="BB146" s="22" cm="1">
        <f t="array" ref="BB146:BE148">_xlfn.ANCHORARRAY(AS146)*AY146:AY148</f>
        <v>-1.1193368185097518E-2</v>
      </c>
      <c r="BC146" s="22">
        <v>3.8454769612629989E-3</v>
      </c>
      <c r="BD146" s="22">
        <v>3.9660517291602564E-3</v>
      </c>
      <c r="BE146" s="22">
        <v>-2.4123682081043646E-5</v>
      </c>
      <c r="BF146" s="24">
        <f>SUM(BB146:BE146)</f>
        <v>-3.4059631767553063E-3</v>
      </c>
      <c r="BG146" s="5" cm="1">
        <f t="array" ref="BG146:BH148">E146:F148-J146*_xlfn.ANCHORARRAY(AZ146)</f>
        <v>-5.8072795626627549</v>
      </c>
      <c r="BH146" s="5">
        <v>-5.6249498880755038</v>
      </c>
      <c r="BI146" s="5" cm="1">
        <f t="array" ref="BI146:BI148">G146:G148-J146*_xlfn.ANCHORARRAY(AI146)</f>
        <v>-7.7583815142050065</v>
      </c>
      <c r="BJ146" s="14" cm="1">
        <f t="array" ref="BJ146:BJ148">H146:H148-J146*BF146:BF148</f>
        <v>2.0316237318046482</v>
      </c>
      <c r="BK146" s="35">
        <f>I146-J146*AJ146</f>
        <v>-2.8189282975182315</v>
      </c>
      <c r="BL146" s="1"/>
    </row>
    <row r="147" spans="1:64" x14ac:dyDescent="0.2">
      <c r="A147" s="132"/>
      <c r="B147" s="2">
        <v>0</v>
      </c>
      <c r="C147" s="2">
        <v>1</v>
      </c>
      <c r="D147" s="3">
        <v>1</v>
      </c>
      <c r="E147" s="4">
        <v>-1.9707614281692321</v>
      </c>
      <c r="F147" s="4">
        <v>-2.133196802181673E-3</v>
      </c>
      <c r="G147" s="4">
        <v>1.4517983052256345</v>
      </c>
      <c r="H147" s="14">
        <f>BJ143</f>
        <v>-1.5294186782336185E-2</v>
      </c>
      <c r="K147" s="3">
        <v>-1.5294186782336185E-2</v>
      </c>
      <c r="L147" s="3">
        <v>-1.7427383584517859E-2</v>
      </c>
      <c r="M147" s="3">
        <v>-1.9860556149515682</v>
      </c>
      <c r="N147" s="3">
        <v>-1.9881888117537498</v>
      </c>
      <c r="O147" s="17">
        <v>0.49617652783384142</v>
      </c>
      <c r="P147" s="17">
        <v>0.49564326437000339</v>
      </c>
      <c r="Q147" s="17">
        <v>0.12067478471794245</v>
      </c>
      <c r="R147" s="18">
        <v>0.1204486092274089</v>
      </c>
      <c r="S147" s="19">
        <v>2.4925270568356597</v>
      </c>
      <c r="T147" s="19">
        <v>0.92361627557606851</v>
      </c>
      <c r="U147" s="20">
        <v>7.9458579768722906E-2</v>
      </c>
      <c r="V147" s="20">
        <v>0</v>
      </c>
      <c r="W147" s="1"/>
      <c r="X147" s="1"/>
      <c r="Y147" s="22">
        <v>-1.0827007128867345</v>
      </c>
      <c r="Z147" s="22">
        <v>0</v>
      </c>
      <c r="AA147" s="22">
        <f t="shared" ref="AA147:AA149" si="36">SUM(Y147:Z147)/4</f>
        <v>-0.27067517822168363</v>
      </c>
      <c r="AB147" s="22">
        <v>7.0549251067060378E-2</v>
      </c>
      <c r="AC147" s="22">
        <v>-1.9095931105982872E-2</v>
      </c>
      <c r="AD147" s="22">
        <v>2.680822826234865E-2</v>
      </c>
      <c r="AE147" s="22">
        <v>0.49564326437000339</v>
      </c>
      <c r="AF147" s="22">
        <v>0.7792232367599119</v>
      </c>
      <c r="AG147" s="1"/>
      <c r="AH147" s="22">
        <v>1.4517983052256345</v>
      </c>
      <c r="AI147" s="24">
        <v>-8.4792775064852777E-4</v>
      </c>
      <c r="AJ147" s="1"/>
      <c r="AK147" s="22">
        <v>2.0356163448063933E-2</v>
      </c>
      <c r="AL147" s="22">
        <v>-2.7723440416371408E-2</v>
      </c>
      <c r="AM147" s="22">
        <v>-3.3991886167496682E-2</v>
      </c>
      <c r="AN147" s="22">
        <v>5.4061475044839935E-2</v>
      </c>
      <c r="AO147" s="22">
        <v>0.24998538106059459</v>
      </c>
      <c r="AP147" s="22">
        <v>0.24998101885465032</v>
      </c>
      <c r="AQ147" s="22">
        <v>0.10611238105122069</v>
      </c>
      <c r="AR147" s="22">
        <v>0.10594074176259186</v>
      </c>
      <c r="AS147" s="22">
        <v>5.0887432764960099E-3</v>
      </c>
      <c r="AT147" s="22">
        <v>-6.9303338814407159E-3</v>
      </c>
      <c r="AU147" s="22">
        <v>-3.6069599776551256E-3</v>
      </c>
      <c r="AV147" s="22">
        <v>5.7273127670301911E-3</v>
      </c>
      <c r="AW147" s="22">
        <v>0</v>
      </c>
      <c r="AX147" s="22">
        <v>1</v>
      </c>
      <c r="AY147" s="22">
        <v>1</v>
      </c>
      <c r="AZ147" s="24">
        <v>2.1203527893750656E-3</v>
      </c>
      <c r="BA147" s="24">
        <v>-1.2030211144105248E-3</v>
      </c>
      <c r="BB147" s="22">
        <v>5.0887432764960099E-3</v>
      </c>
      <c r="BC147" s="22">
        <v>-6.9303338814407159E-3</v>
      </c>
      <c r="BD147" s="22">
        <v>-3.6069599776551256E-3</v>
      </c>
      <c r="BE147" s="22">
        <v>5.7273127670301911E-3</v>
      </c>
      <c r="BF147" s="24">
        <f>SUM(BB147:BE147)</f>
        <v>2.7876218443035998E-4</v>
      </c>
      <c r="BG147" s="5">
        <v>-1.9781826629320447</v>
      </c>
      <c r="BH147" s="5">
        <v>2.0773770982551636E-3</v>
      </c>
      <c r="BI147" s="5">
        <v>1.4547660523529042</v>
      </c>
      <c r="BJ147" s="14">
        <v>-1.6269854427842446E-2</v>
      </c>
      <c r="BK147" s="36"/>
      <c r="BL147" s="1"/>
    </row>
    <row r="148" spans="1:64" x14ac:dyDescent="0.2">
      <c r="A148" s="132"/>
      <c r="B148" s="2">
        <v>1</v>
      </c>
      <c r="C148" s="2">
        <v>0</v>
      </c>
      <c r="D148" s="3">
        <v>1</v>
      </c>
      <c r="E148" s="4">
        <v>-3.0568275117303814</v>
      </c>
      <c r="F148" s="4">
        <v>-3.3552485326588855</v>
      </c>
      <c r="G148" s="4">
        <v>6.119148329647949</v>
      </c>
      <c r="H148" s="14">
        <f>BJ144</f>
        <v>4.6163940359302957</v>
      </c>
      <c r="K148" s="3">
        <v>4.6163940359302957</v>
      </c>
      <c r="L148" s="3">
        <v>1.2611455032714103</v>
      </c>
      <c r="M148" s="3">
        <v>1.5595665241999144</v>
      </c>
      <c r="N148" s="3">
        <v>-1.7956820084589706</v>
      </c>
      <c r="O148" s="17">
        <v>0.99020843379115797</v>
      </c>
      <c r="P148" s="17">
        <v>0.7792232367599119</v>
      </c>
      <c r="Q148" s="17">
        <v>0.82629114322643604</v>
      </c>
      <c r="R148" s="18">
        <v>0.14237750447460137</v>
      </c>
      <c r="S148" s="19">
        <v>2.2698072870898738</v>
      </c>
      <c r="T148" s="19">
        <v>0.90634543091792974</v>
      </c>
      <c r="U148" s="20">
        <v>9.8334775275379344E-2</v>
      </c>
      <c r="V148" s="20">
        <v>0</v>
      </c>
      <c r="W148" s="1"/>
      <c r="X148" s="1"/>
      <c r="Y148" s="22">
        <v>-1.1033320915925164</v>
      </c>
      <c r="Z148" s="22">
        <v>0</v>
      </c>
      <c r="AA148" s="22">
        <f t="shared" si="36"/>
        <v>-0.27583302289812911</v>
      </c>
      <c r="AB148" s="22">
        <v>8.4883390772121994E-2</v>
      </c>
      <c r="AC148" s="22">
        <v>-2.3413642270517569E-2</v>
      </c>
      <c r="AD148" s="22">
        <v>2.2449536361382166E-2</v>
      </c>
      <c r="AE148" s="22">
        <v>0.12067478471794245</v>
      </c>
      <c r="AF148" s="22">
        <v>0.82629114322643604</v>
      </c>
      <c r="AG148" s="1"/>
      <c r="AH148" s="22">
        <v>6.119148329647949</v>
      </c>
      <c r="AI148" s="24">
        <v>-1.504062978137384E-2</v>
      </c>
      <c r="AJ148" s="1"/>
      <c r="AK148" s="22">
        <v>8.5798683682787411E-2</v>
      </c>
      <c r="AL148" s="22">
        <v>-0.11685083493024741</v>
      </c>
      <c r="AM148" s="22">
        <v>-0.1432715499906122</v>
      </c>
      <c r="AN148" s="22">
        <v>0.22786235768991545</v>
      </c>
      <c r="AO148" s="22">
        <v>9.6956914400198914E-3</v>
      </c>
      <c r="AP148" s="22">
        <v>0.1720343840533182</v>
      </c>
      <c r="AQ148" s="22">
        <v>0.1435340898519854</v>
      </c>
      <c r="AR148" s="22">
        <v>0.12210615069418623</v>
      </c>
      <c r="AS148" s="22">
        <v>8.3187756294817621E-4</v>
      </c>
      <c r="AT148" s="22">
        <v>-2.0102361413341072E-2</v>
      </c>
      <c r="AU148" s="22">
        <v>-2.0564351529585752E-2</v>
      </c>
      <c r="AV148" s="22">
        <v>2.7823395385617379E-2</v>
      </c>
      <c r="AW148" s="22">
        <v>1</v>
      </c>
      <c r="AX148" s="22">
        <v>0</v>
      </c>
      <c r="AY148" s="22">
        <v>1</v>
      </c>
      <c r="AZ148" s="24">
        <v>7.2590438560316273E-3</v>
      </c>
      <c r="BA148" s="24">
        <v>7.7210339722763068E-3</v>
      </c>
      <c r="BB148" s="22">
        <v>8.3187756294817621E-4</v>
      </c>
      <c r="BC148" s="22">
        <v>-2.0102361413341072E-2</v>
      </c>
      <c r="BD148" s="22">
        <v>-2.0564351529585752E-2</v>
      </c>
      <c r="BE148" s="22">
        <v>2.7823395385617379E-2</v>
      </c>
      <c r="BF148" s="24">
        <f>SUM(BB148:BE148)</f>
        <v>-1.2011439994361266E-2</v>
      </c>
      <c r="BG148" s="5">
        <v>-3.0822341652264922</v>
      </c>
      <c r="BH148" s="5">
        <v>-3.3822721515618523</v>
      </c>
      <c r="BI148" s="5">
        <v>6.1717905338827572</v>
      </c>
      <c r="BJ148" s="14">
        <v>4.6584340759105602</v>
      </c>
      <c r="BK148" s="36"/>
      <c r="BL148" s="1"/>
    </row>
    <row r="149" spans="1:64" ht="16" thickBot="1" x14ac:dyDescent="0.25">
      <c r="A149" s="133"/>
      <c r="B149" s="6">
        <v>1</v>
      </c>
      <c r="C149" s="6">
        <v>1</v>
      </c>
      <c r="D149" s="7">
        <v>0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37">
        <v>-1.7428572536683768</v>
      </c>
      <c r="T149" s="37">
        <v>0.1489503737543979</v>
      </c>
      <c r="U149" s="38">
        <v>0</v>
      </c>
      <c r="V149" s="38">
        <v>-0.16128483689680542</v>
      </c>
      <c r="W149" s="9"/>
      <c r="X149" s="9"/>
      <c r="Y149" s="39">
        <v>0</v>
      </c>
      <c r="Z149" s="39">
        <v>1.1750196100919417</v>
      </c>
      <c r="AA149" s="39">
        <f t="shared" si="36"/>
        <v>0.29375490252298542</v>
      </c>
      <c r="AB149" s="39">
        <v>0.12676415991282308</v>
      </c>
      <c r="AC149" s="39">
        <v>3.7237593438599483E-2</v>
      </c>
      <c r="AD149" s="39">
        <v>8.3937419195786501E-5</v>
      </c>
      <c r="AE149" s="39">
        <v>0.1204486092274089</v>
      </c>
      <c r="AF149" s="39">
        <v>0.14237750447460137</v>
      </c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39">
        <v>1</v>
      </c>
      <c r="AX149" s="39">
        <v>1</v>
      </c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10"/>
      <c r="BL149" s="1"/>
    </row>
    <row r="150" spans="1:64" x14ac:dyDescent="0.2">
      <c r="A150" s="131">
        <f>A146+1</f>
        <v>37</v>
      </c>
      <c r="B150" s="2">
        <v>0</v>
      </c>
      <c r="C150" s="2">
        <v>0</v>
      </c>
      <c r="D150" s="3">
        <v>0</v>
      </c>
      <c r="E150" s="5" cm="1">
        <f t="array" ref="E150:G152">BG146:BI148</f>
        <v>-5.8072795626627549</v>
      </c>
      <c r="F150" s="4">
        <v>-5.6249498880755038</v>
      </c>
      <c r="G150" s="4">
        <v>-7.7583815142050065</v>
      </c>
      <c r="H150" s="14">
        <f>BJ146</f>
        <v>2.0316237318046482</v>
      </c>
      <c r="I150" s="14">
        <f>BK146</f>
        <v>-2.8189282975182315</v>
      </c>
      <c r="J150" s="16">
        <f>J146</f>
        <v>3.5</v>
      </c>
      <c r="K150" s="3" cm="1">
        <f t="array" ref="K150:N152">MMULT(E150:F152,TRANSPOSE((B150:C153)))+H150:H152</f>
        <v>2.0316237318046482</v>
      </c>
      <c r="L150" s="3">
        <v>-3.5933261562708556</v>
      </c>
      <c r="M150" s="3">
        <v>-3.7756558308581067</v>
      </c>
      <c r="N150" s="3">
        <v>-9.4006057189336101</v>
      </c>
      <c r="O150" s="17" cm="1">
        <f t="array" ref="O150:R152">1/(1+EXP(-_xlfn.ANCHORARRAY(K150)))</f>
        <v>0.88407758892616195</v>
      </c>
      <c r="P150" s="17">
        <v>2.677032365693428E-2</v>
      </c>
      <c r="Q150" s="17">
        <v>2.2408406056751529E-2</v>
      </c>
      <c r="R150" s="18">
        <v>8.2667138775521144E-5</v>
      </c>
      <c r="S150" s="19" cm="1">
        <f t="array" ref="S150:S153">TRANSPOSE((MMULT(TRANSPOSE(G150:G152),_xlfn.ANCHORARRAY(O150)))+I150)</f>
        <v>-2.842650019603981</v>
      </c>
      <c r="T150" s="19" cm="1">
        <f t="array" ref="T150:T153">1/(1+EXP(-_xlfn.ANCHORARRAY(S150)))</f>
        <v>5.5062492946731545E-2</v>
      </c>
      <c r="U150" s="20" cm="1">
        <f t="array" ref="U150:U153">-D150:D153*LN(_xlfn.ANCHORARRAY(T150))</f>
        <v>0</v>
      </c>
      <c r="V150" s="20" cm="1">
        <f t="array" ref="V150:V153">(1-D150:D153)*LN(1-_xlfn.ANCHORARRAY(T150))</f>
        <v>-5.6636483777447406E-2</v>
      </c>
      <c r="W150" s="20" cm="1">
        <f t="array" ref="W150">SUM(_xlfn.ANCHORARRAY(U150)-_xlfn.ANCHORARRAY(V150))/4</f>
        <v>9.6649022182450181E-2</v>
      </c>
      <c r="X150" s="21" cm="1">
        <f t="array" ref="X150">SUM(_xlfn.ANCHORARRAY(S150)-_xlfn.ANCHORARRAY(S150)*D150:D153+(LN(1+EXP(-_xlfn.ANCHORARRAY(S150)))))/4</f>
        <v>9.664902218245007E-2</v>
      </c>
      <c r="Y150" s="22" cm="1">
        <f t="array" ref="Y150:Y153">-D150:D153/_xlfn.ANCHORARRAY(T150)</f>
        <v>0</v>
      </c>
      <c r="Z150" s="22" cm="1">
        <f t="array" ref="Z150:Z153">(1-D150:D153)/(1-_xlfn.ANCHORARRAY(T150))</f>
        <v>1.0582710417733769</v>
      </c>
      <c r="AA150" s="22">
        <f>SUM(Y150:Z150)/4</f>
        <v>0.26456776044334424</v>
      </c>
      <c r="AB150" s="22" cm="1">
        <f t="array" ref="AB150:AB153">_xlfn.ANCHORARRAY(T150)*(1-_xlfn.ANCHORARRAY(T150))</f>
        <v>5.2030614817222681E-2</v>
      </c>
      <c r="AC150" s="22" cm="1">
        <f t="array" ref="AC150:AC153">AA150:AA153*_xlfn.ANCHORARRAY(AB150)</f>
        <v>1.3765623236682888E-2</v>
      </c>
      <c r="AD150" s="22" cm="1">
        <f t="array" ref="AD150:AF153">TRANSPOSE(_xlfn.ANCHORARRAY(O150))</f>
        <v>0.88407758892616195</v>
      </c>
      <c r="AE150" s="22">
        <v>0.49593262611489936</v>
      </c>
      <c r="AF150" s="22">
        <v>0.99060775291565972</v>
      </c>
      <c r="AG150" s="23">
        <v>1</v>
      </c>
      <c r="AH150" s="22" cm="1">
        <f t="array" ref="AH150:AH152">G150:G152</f>
        <v>-7.7583815142050065</v>
      </c>
      <c r="AI150" s="24" cm="1">
        <f t="array" ref="AI150:AI152">TRANSPOSE(MMULT(TRANSPOSE(_xlfn.ANCHORARRAY(AC150)),_xlfn.ANCHORARRAY(AD150)))</f>
        <v>1.1162388905095808E-2</v>
      </c>
      <c r="AJ150" s="25" cm="1">
        <f t="array" ref="AJ150">SUM(_xlfn.ANCHORARRAY(AC150)*AG150)</f>
        <v>8.5524601143032314E-3</v>
      </c>
      <c r="AK150" s="22" cm="1">
        <f t="array" ref="AK150:AN152">MMULT(_xlfn.ANCHORARRAY(AH150),TRANSPOSE(_xlfn.ANCHORARRAY(AC150)))</f>
        <v>-0.1067989568509914</v>
      </c>
      <c r="AL150" s="22">
        <v>0.14434703048685418</v>
      </c>
      <c r="AM150" s="22">
        <v>0.17741249467732864</v>
      </c>
      <c r="AN150" s="22">
        <v>-0.28131381676497724</v>
      </c>
      <c r="AO150" s="22" cm="1">
        <f t="array" ref="AO150:AR152">_xlfn.ANCHORARRAY(O150)*(1-_xlfn.ANCHORARRAY(O150))</f>
        <v>0.10248440568466616</v>
      </c>
      <c r="AP150" s="22">
        <v>2.6053673428237265E-2</v>
      </c>
      <c r="AQ150" s="22">
        <v>2.1906269394747272E-2</v>
      </c>
      <c r="AR150" s="22">
        <v>8.2660304919687818E-5</v>
      </c>
      <c r="AS150" s="22" cm="1">
        <f t="array" ref="AS150:AV152">_xlfn.ANCHORARRAY(AK150)*_xlfn.ANCHORARRAY(AO150)</f>
        <v>-1.0945227620616159E-2</v>
      </c>
      <c r="AT150" s="22">
        <v>3.7607703926403071E-3</v>
      </c>
      <c r="AU150" s="22">
        <v>3.8864459023957277E-3</v>
      </c>
      <c r="AV150" s="22">
        <v>-2.3253485871914207E-5</v>
      </c>
      <c r="AW150" s="22" cm="1">
        <f t="array" ref="AW150:AX153">B150:C153</f>
        <v>0</v>
      </c>
      <c r="AX150" s="22">
        <v>0</v>
      </c>
      <c r="AY150" s="22">
        <v>1</v>
      </c>
      <c r="AZ150" s="24" cm="1">
        <f t="array" ref="AZ150:BA152">MMULT(_xlfn.ANCHORARRAY(AS150),_xlfn.ANCHORARRAY( AW150))</f>
        <v>3.8631924165238134E-3</v>
      </c>
      <c r="BA150" s="24">
        <v>3.7375169067683928E-3</v>
      </c>
      <c r="BB150" s="22" cm="1">
        <f t="array" ref="BB150:BE152">_xlfn.ANCHORARRAY(AS150)*AY150:AY152</f>
        <v>-1.0945227620616159E-2</v>
      </c>
      <c r="BC150" s="22">
        <v>3.7607703926403071E-3</v>
      </c>
      <c r="BD150" s="22">
        <v>3.8864459023957277E-3</v>
      </c>
      <c r="BE150" s="22">
        <v>-2.3253485871914207E-5</v>
      </c>
      <c r="BF150" s="24">
        <f>SUM(BB150:BE150)</f>
        <v>-3.3212648114520384E-3</v>
      </c>
      <c r="BG150" s="5" cm="1">
        <f t="array" ref="BG150:BH152">E150:F152-J150*_xlfn.ANCHORARRAY(AZ150)</f>
        <v>-5.8208007361205887</v>
      </c>
      <c r="BH150" s="5">
        <v>-5.6380311972491928</v>
      </c>
      <c r="BI150" s="5" cm="1">
        <f t="array" ref="BI150:BI152">G150:G152-J150*_xlfn.ANCHORARRAY(AI150)</f>
        <v>-7.7974498753728421</v>
      </c>
      <c r="BJ150" s="14" cm="1">
        <f t="array" ref="BJ150:BJ152">H150:H152-J150*BF150:BF152</f>
        <v>2.0432481586447304</v>
      </c>
      <c r="BK150" s="35">
        <f>I150-J150*AJ150</f>
        <v>-2.8488619079182929</v>
      </c>
      <c r="BL150" s="1"/>
    </row>
    <row r="151" spans="1:64" x14ac:dyDescent="0.2">
      <c r="A151" s="132"/>
      <c r="B151" s="2">
        <v>0</v>
      </c>
      <c r="C151" s="2">
        <v>1</v>
      </c>
      <c r="D151" s="3">
        <v>1</v>
      </c>
      <c r="E151" s="4">
        <v>-1.9781826629320447</v>
      </c>
      <c r="F151" s="4">
        <v>2.0773770982551636E-3</v>
      </c>
      <c r="G151" s="4">
        <v>1.4547660523529042</v>
      </c>
      <c r="H151" s="14">
        <f>BJ147</f>
        <v>-1.6269854427842446E-2</v>
      </c>
      <c r="K151" s="3">
        <v>-1.6269854427842446E-2</v>
      </c>
      <c r="L151" s="3">
        <v>-1.4192477329587283E-2</v>
      </c>
      <c r="M151" s="3">
        <v>-1.994452517359887</v>
      </c>
      <c r="N151" s="3">
        <v>-1.9923751402616319</v>
      </c>
      <c r="O151" s="17">
        <v>0.49593262611489936</v>
      </c>
      <c r="P151" s="17">
        <v>0.49645194022348271</v>
      </c>
      <c r="Q151" s="17">
        <v>0.11978660362464986</v>
      </c>
      <c r="R151" s="18">
        <v>0.12000581070115357</v>
      </c>
      <c r="S151" s="19">
        <v>2.5206783125410372</v>
      </c>
      <c r="T151" s="19">
        <v>0.92557879231766793</v>
      </c>
      <c r="U151" s="20">
        <v>7.7336015727232491E-2</v>
      </c>
      <c r="V151" s="20">
        <v>0</v>
      </c>
      <c r="W151" s="1"/>
      <c r="X151" s="1"/>
      <c r="Y151" s="22">
        <v>-1.0804050484950933</v>
      </c>
      <c r="Z151" s="22">
        <v>0</v>
      </c>
      <c r="AA151" s="22">
        <f t="shared" ref="AA151:AA153" si="37">SUM(Y151:Z151)/4</f>
        <v>-0.27010126212377333</v>
      </c>
      <c r="AB151" s="22">
        <v>6.8882691529435269E-2</v>
      </c>
      <c r="AC151" s="22">
        <v>-1.8605301920583017E-2</v>
      </c>
      <c r="AD151" s="22">
        <v>2.677032365693428E-2</v>
      </c>
      <c r="AE151" s="22">
        <v>0.49645194022348271</v>
      </c>
      <c r="AF151" s="22">
        <v>0.78179574282329611</v>
      </c>
      <c r="AG151" s="1"/>
      <c r="AH151" s="22">
        <v>1.4547660523529042</v>
      </c>
      <c r="AI151" s="24">
        <v>-7.9766942855010251E-4</v>
      </c>
      <c r="AJ151" s="1"/>
      <c r="AK151" s="22">
        <v>2.0025761374206575E-2</v>
      </c>
      <c r="AL151" s="22">
        <v>-2.7066361627840464E-2</v>
      </c>
      <c r="AM151" s="22">
        <v>-3.3266432444353004E-2</v>
      </c>
      <c r="AN151" s="22">
        <v>5.2748861336377476E-2</v>
      </c>
      <c r="AO151" s="22">
        <v>0.24998345646967882</v>
      </c>
      <c r="AP151" s="22">
        <v>0.24998741127182225</v>
      </c>
      <c r="AQ151" s="22">
        <v>0.10543777321672089</v>
      </c>
      <c r="AR151" s="22">
        <v>0.10560441609911246</v>
      </c>
      <c r="AS151" s="22">
        <v>5.0061090467611452E-3</v>
      </c>
      <c r="AT151" s="22">
        <v>-6.7662496758908227E-3</v>
      </c>
      <c r="AU151" s="22">
        <v>-3.5075385597970582E-3</v>
      </c>
      <c r="AV151" s="22">
        <v>5.5705127013211926E-3</v>
      </c>
      <c r="AW151" s="22">
        <v>0</v>
      </c>
      <c r="AX151" s="22">
        <v>1</v>
      </c>
      <c r="AY151" s="22">
        <v>1</v>
      </c>
      <c r="AZ151" s="24">
        <v>2.0629741415241344E-3</v>
      </c>
      <c r="BA151" s="24">
        <v>-1.1957369745696301E-3</v>
      </c>
      <c r="BB151" s="22">
        <v>5.0061090467611452E-3</v>
      </c>
      <c r="BC151" s="22">
        <v>-6.7662496758908227E-3</v>
      </c>
      <c r="BD151" s="22">
        <v>-3.5075385597970582E-3</v>
      </c>
      <c r="BE151" s="22">
        <v>5.5705127013211926E-3</v>
      </c>
      <c r="BF151" s="24">
        <f>SUM(BB151:BE151)</f>
        <v>3.0283351239445647E-4</v>
      </c>
      <c r="BG151" s="5">
        <v>-1.9854030724273792</v>
      </c>
      <c r="BH151" s="5">
        <v>6.2624565092488692E-3</v>
      </c>
      <c r="BI151" s="5">
        <v>1.4575578953528296</v>
      </c>
      <c r="BJ151" s="14">
        <v>-1.7329771721223044E-2</v>
      </c>
      <c r="BK151" s="36"/>
      <c r="BL151" s="1"/>
    </row>
    <row r="152" spans="1:64" x14ac:dyDescent="0.2">
      <c r="A152" s="132"/>
      <c r="B152" s="2">
        <v>1</v>
      </c>
      <c r="C152" s="2">
        <v>0</v>
      </c>
      <c r="D152" s="3">
        <v>1</v>
      </c>
      <c r="E152" s="4">
        <v>-3.0822341652264922</v>
      </c>
      <c r="F152" s="4">
        <v>-3.3822721515618523</v>
      </c>
      <c r="G152" s="4">
        <v>6.1717905338827572</v>
      </c>
      <c r="H152" s="14">
        <f>BJ148</f>
        <v>4.6584340759105602</v>
      </c>
      <c r="K152" s="3">
        <v>4.6584340759105602</v>
      </c>
      <c r="L152" s="3">
        <v>1.2761619243487079</v>
      </c>
      <c r="M152" s="3">
        <v>1.5761999106840681</v>
      </c>
      <c r="N152" s="3">
        <v>-1.8060722408777847</v>
      </c>
      <c r="O152" s="17">
        <v>0.99060775291565972</v>
      </c>
      <c r="P152" s="17">
        <v>0.78179574282329611</v>
      </c>
      <c r="Q152" s="17">
        <v>0.82866565919658852</v>
      </c>
      <c r="R152" s="18">
        <v>0.14111350131930783</v>
      </c>
      <c r="S152" s="19">
        <v>2.2958310948312817</v>
      </c>
      <c r="T152" s="19">
        <v>0.90853118302960489</v>
      </c>
      <c r="U152" s="20">
        <v>9.5926068092020644E-2</v>
      </c>
      <c r="V152" s="20">
        <v>0</v>
      </c>
      <c r="W152" s="1"/>
      <c r="X152" s="1"/>
      <c r="Y152" s="22">
        <v>-1.1006776857844125</v>
      </c>
      <c r="Z152" s="22">
        <v>0</v>
      </c>
      <c r="AA152" s="22">
        <f t="shared" si="37"/>
        <v>-0.27516942144610312</v>
      </c>
      <c r="AB152" s="22">
        <v>8.3102272492431462E-2</v>
      </c>
      <c r="AC152" s="22">
        <v>-2.2867204242598776E-2</v>
      </c>
      <c r="AD152" s="22">
        <v>2.2408406056751529E-2</v>
      </c>
      <c r="AE152" s="22">
        <v>0.11978660362464986</v>
      </c>
      <c r="AF152" s="22">
        <v>0.82866565919658852</v>
      </c>
      <c r="AG152" s="1"/>
      <c r="AH152" s="22">
        <v>6.1717905338827572</v>
      </c>
      <c r="AI152" s="24">
        <v>-1.4741796759130541E-2</v>
      </c>
      <c r="AJ152" s="1"/>
      <c r="AK152" s="22">
        <v>8.4958543185155971E-2</v>
      </c>
      <c r="AL152" s="22">
        <v>-0.11482802627348494</v>
      </c>
      <c r="AM152" s="22">
        <v>-0.14113159468083475</v>
      </c>
      <c r="AN152" s="22">
        <v>0.22378507014403026</v>
      </c>
      <c r="AO152" s="22">
        <v>9.3040327790469782E-3</v>
      </c>
      <c r="AP152" s="22">
        <v>0.17059115932666677</v>
      </c>
      <c r="AQ152" s="22">
        <v>0.14197888446487192</v>
      </c>
      <c r="AR152" s="22">
        <v>0.12120048106471353</v>
      </c>
      <c r="AS152" s="22">
        <v>7.9045707065476941E-4</v>
      </c>
      <c r="AT152" s="22">
        <v>-1.9588646125186748E-2</v>
      </c>
      <c r="AU152" s="22">
        <v>-2.0037706375533371E-2</v>
      </c>
      <c r="AV152" s="22">
        <v>2.7122858156557128E-2</v>
      </c>
      <c r="AW152" s="22">
        <v>1</v>
      </c>
      <c r="AX152" s="22">
        <v>0</v>
      </c>
      <c r="AY152" s="22">
        <v>1</v>
      </c>
      <c r="AZ152" s="24">
        <v>7.0851517810237574E-3</v>
      </c>
      <c r="BA152" s="24">
        <v>7.5342120313703805E-3</v>
      </c>
      <c r="BB152" s="22">
        <v>7.9045707065476941E-4</v>
      </c>
      <c r="BC152" s="22">
        <v>-1.9588646125186748E-2</v>
      </c>
      <c r="BD152" s="22">
        <v>-2.0037706375533371E-2</v>
      </c>
      <c r="BE152" s="22">
        <v>2.7122858156557128E-2</v>
      </c>
      <c r="BF152" s="24">
        <f>SUM(BB152:BE152)</f>
        <v>-1.1713037273508226E-2</v>
      </c>
      <c r="BG152" s="5">
        <v>-3.1070321964600751</v>
      </c>
      <c r="BH152" s="5">
        <v>-3.4086418936716485</v>
      </c>
      <c r="BI152" s="5">
        <v>6.2233868225397142</v>
      </c>
      <c r="BJ152" s="14">
        <v>4.6994297063678392</v>
      </c>
      <c r="BK152" s="36"/>
      <c r="BL152" s="1"/>
    </row>
    <row r="153" spans="1:64" ht="16" thickBot="1" x14ac:dyDescent="0.25">
      <c r="A153" s="133"/>
      <c r="B153" s="6">
        <v>1</v>
      </c>
      <c r="C153" s="6">
        <v>1</v>
      </c>
      <c r="D153" s="7">
        <v>0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37">
        <v>-1.7740663095808564</v>
      </c>
      <c r="T153" s="37">
        <v>0.14503737216320856</v>
      </c>
      <c r="U153" s="38">
        <v>0</v>
      </c>
      <c r="V153" s="38">
        <v>-0.15669752113310018</v>
      </c>
      <c r="W153" s="9"/>
      <c r="X153" s="9"/>
      <c r="Y153" s="39">
        <v>0</v>
      </c>
      <c r="Z153" s="39">
        <v>1.1696417684714233</v>
      </c>
      <c r="AA153" s="39">
        <f t="shared" si="37"/>
        <v>0.29241044211785583</v>
      </c>
      <c r="AB153" s="39">
        <v>0.12400153283919949</v>
      </c>
      <c r="AC153" s="39">
        <v>3.6259343040802139E-2</v>
      </c>
      <c r="AD153" s="39">
        <v>8.2667138775521144E-5</v>
      </c>
      <c r="AE153" s="39">
        <v>0.12000581070115357</v>
      </c>
      <c r="AF153" s="39">
        <v>0.14111350131930783</v>
      </c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39">
        <v>1</v>
      </c>
      <c r="AX153" s="39">
        <v>1</v>
      </c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10"/>
      <c r="BL153" s="1"/>
    </row>
    <row r="154" spans="1:64" x14ac:dyDescent="0.2">
      <c r="A154" s="131">
        <f>A150+1</f>
        <v>38</v>
      </c>
      <c r="B154" s="2">
        <v>0</v>
      </c>
      <c r="C154" s="2">
        <v>0</v>
      </c>
      <c r="D154" s="3">
        <v>0</v>
      </c>
      <c r="E154" s="5" cm="1">
        <f t="array" ref="E154:G156">BG150:BI152</f>
        <v>-5.8208007361205887</v>
      </c>
      <c r="F154" s="4">
        <v>-5.6380311972491928</v>
      </c>
      <c r="G154" s="4">
        <v>-7.7974498753728421</v>
      </c>
      <c r="H154" s="14">
        <f>BJ150</f>
        <v>2.0432481586447304</v>
      </c>
      <c r="I154" s="14">
        <f>BK150</f>
        <v>-2.8488619079182929</v>
      </c>
      <c r="J154" s="16">
        <f>J150</f>
        <v>3.5</v>
      </c>
      <c r="K154" s="3" cm="1">
        <f t="array" ref="K154:N156">MMULT(E154:F156,TRANSPOSE((B154:C157)))+H154:H156</f>
        <v>2.0432481586447304</v>
      </c>
      <c r="L154" s="3">
        <v>-3.5947830386044624</v>
      </c>
      <c r="M154" s="3">
        <v>-3.7775525774758583</v>
      </c>
      <c r="N154" s="3">
        <v>-9.4155837747250501</v>
      </c>
      <c r="O154" s="17" cm="1">
        <f t="array" ref="O154:R156">1/(1+EXP(-_xlfn.ANCHORARRAY(K154)))</f>
        <v>0.88526360287216532</v>
      </c>
      <c r="P154" s="17">
        <v>2.673239267823244E-2</v>
      </c>
      <c r="Q154" s="17">
        <v>2.2366893032228764E-2</v>
      </c>
      <c r="R154" s="18">
        <v>8.1438272582113905E-5</v>
      </c>
      <c r="S154" s="19" cm="1">
        <f t="array" ref="S154:S157">TRANSPOSE((MMULT(TRANSPOSE(G154:G156),_xlfn.ANCHORARRAY(O154)))+I154)</f>
        <v>-2.8619342901850908</v>
      </c>
      <c r="T154" s="19" cm="1">
        <f t="array" ref="T154:T157">1/(1+EXP(-_xlfn.ANCHORARRAY(S154)))</f>
        <v>5.4067687049536635E-2</v>
      </c>
      <c r="U154" s="20" cm="1">
        <f t="array" ref="U154:U157">-D154:D157*LN(_xlfn.ANCHORARRAY(T154))</f>
        <v>0</v>
      </c>
      <c r="V154" s="20" cm="1">
        <f t="array" ref="V154:V157">(1-D154:D157)*LN(1-_xlfn.ANCHORARRAY(T154))</f>
        <v>-5.5584263282460897E-2</v>
      </c>
      <c r="W154" s="20" cm="1">
        <f t="array" ref="W154">SUM(_xlfn.ANCHORARRAY(U154)-_xlfn.ANCHORARRAY(V154))/4</f>
        <v>9.4205565109352685E-2</v>
      </c>
      <c r="X154" s="21" cm="1">
        <f t="array" ref="X154">SUM(_xlfn.ANCHORARRAY(S154)-_xlfn.ANCHORARRAY(S154)*D154:D157+(LN(1+EXP(-_xlfn.ANCHORARRAY(S154)))))/4</f>
        <v>9.4205565109352629E-2</v>
      </c>
      <c r="Y154" s="22" cm="1">
        <f t="array" ref="Y154:Y157">-D154:D157/_xlfn.ANCHORARRAY(T154)</f>
        <v>0</v>
      </c>
      <c r="Z154" s="22" cm="1">
        <f t="array" ref="Z154:Z157">(1-D154:D157)/(1-_xlfn.ANCHORARRAY(T154))</f>
        <v>1.0571580929304485</v>
      </c>
      <c r="AA154" s="22">
        <f>SUM(Y154:Z154)/4</f>
        <v>0.26428952323261212</v>
      </c>
      <c r="AB154" s="22" cm="1">
        <f t="array" ref="AB154:AB157">_xlfn.ANCHORARRAY(T154)*(1-_xlfn.ANCHORARRAY(T154))</f>
        <v>5.1144372266650001E-2</v>
      </c>
      <c r="AC154" s="22" cm="1">
        <f t="array" ref="AC154:AC157">AA154:AA157*_xlfn.ANCHORARRAY(AB154)</f>
        <v>1.3516921762384159E-2</v>
      </c>
      <c r="AD154" s="22" cm="1">
        <f t="array" ref="AD154:AF157">TRANSPOSE(_xlfn.ANCHORARRAY(O154))</f>
        <v>0.88526360287216532</v>
      </c>
      <c r="AE154" s="22">
        <v>0.4956676654933998</v>
      </c>
      <c r="AF154" s="22">
        <v>0.99098160602413921</v>
      </c>
      <c r="AG154" s="23">
        <v>1</v>
      </c>
      <c r="AH154" s="22" cm="1">
        <f t="array" ref="AH154:AH156">G154:G156</f>
        <v>-7.7974498753728421</v>
      </c>
      <c r="AI154" s="24" cm="1">
        <f t="array" ref="AI154:AI156">TRANSPOSE(MMULT(TRANSPOSE(_xlfn.ANCHORARRAY(AC154)),_xlfn.ANCHORARRAY(AD154)))</f>
        <v>1.0984418929826042E-2</v>
      </c>
      <c r="AJ154" s="25" cm="1">
        <f t="array" ref="AJ154">SUM(_xlfn.ANCHORARRAY(AC154)*AG154)</f>
        <v>8.3620768115198058E-3</v>
      </c>
      <c r="AK154" s="22" cm="1">
        <f t="array" ref="AK154:AN156">MMULT(_xlfn.ANCHORARRAY(AH154),TRANSPOSE(_xlfn.ANCHORARRAY(AC154)))</f>
        <v>-0.10539751991152682</v>
      </c>
      <c r="AL154" s="22">
        <v>0.14140554672232586</v>
      </c>
      <c r="AM154" s="22">
        <v>0.17420627383450543</v>
      </c>
      <c r="AN154" s="22">
        <v>-0.27541717543714772</v>
      </c>
      <c r="AO154" s="22" cm="1">
        <f t="array" ref="AO154:AR156">_xlfn.ANCHORARRAY(O154)*(1-_xlfn.ANCHORARRAY(O154))</f>
        <v>0.10157195630195849</v>
      </c>
      <c r="AP154" s="22">
        <v>2.6017771859929224E-2</v>
      </c>
      <c r="AQ154" s="22">
        <v>2.1866615128313602E-2</v>
      </c>
      <c r="AR154" s="22">
        <v>8.1431640389872749E-5</v>
      </c>
      <c r="AS154" s="22" cm="1">
        <f t="array" ref="AS154:AV156">_xlfn.ANCHORARRAY(AK154)*_xlfn.ANCHORARRAY(AO154)</f>
        <v>-1.0705432286788403E-2</v>
      </c>
      <c r="AT154" s="22">
        <v>3.6790572543500366E-3</v>
      </c>
      <c r="AU154" s="22">
        <v>3.8093015428767385E-3</v>
      </c>
      <c r="AV154" s="22">
        <v>-2.2427672387392306E-5</v>
      </c>
      <c r="AW154" s="22" cm="1">
        <f t="array" ref="AW154:AX157">B154:C157</f>
        <v>0</v>
      </c>
      <c r="AX154" s="22">
        <v>0</v>
      </c>
      <c r="AY154" s="22">
        <v>1</v>
      </c>
      <c r="AZ154" s="24" cm="1">
        <f t="array" ref="AZ154:BA156">MMULT(_xlfn.ANCHORARRAY(AS154),_xlfn.ANCHORARRAY( AW154))</f>
        <v>3.786873870489346E-3</v>
      </c>
      <c r="BA154" s="24">
        <v>3.6566295819626441E-3</v>
      </c>
      <c r="BB154" s="22" cm="1">
        <f t="array" ref="BB154:BE156">_xlfn.ANCHORARRAY(AS154)*AY154:AY156</f>
        <v>-1.0705432286788403E-2</v>
      </c>
      <c r="BC154" s="22">
        <v>3.6790572543500366E-3</v>
      </c>
      <c r="BD154" s="22">
        <v>3.8093015428767385E-3</v>
      </c>
      <c r="BE154" s="22">
        <v>-2.2427672387392306E-5</v>
      </c>
      <c r="BF154" s="24">
        <f>SUM(BB154:BE154)</f>
        <v>-3.2395011619490198E-3</v>
      </c>
      <c r="BG154" s="5" cm="1">
        <f t="array" ref="BG154:BH156">E154:F156-J154*_xlfn.ANCHORARRAY(AZ154)</f>
        <v>-5.8340547946673018</v>
      </c>
      <c r="BH154" s="5">
        <v>-5.650829400786062</v>
      </c>
      <c r="BI154" s="5" cm="1">
        <f t="array" ref="BI154:BI156">G154:G156-J154*_xlfn.ANCHORARRAY(AI154)</f>
        <v>-7.835895341627233</v>
      </c>
      <c r="BJ154" s="14" cm="1">
        <f t="array" ref="BJ154:BJ156">H154:H156-J154*BF154:BF156</f>
        <v>2.0545864127115521</v>
      </c>
      <c r="BK154" s="35">
        <f>I154-J154*AJ154</f>
        <v>-2.8781291767586121</v>
      </c>
      <c r="BL154" s="1"/>
    </row>
    <row r="155" spans="1:64" x14ac:dyDescent="0.2">
      <c r="A155" s="132"/>
      <c r="B155" s="2">
        <v>0</v>
      </c>
      <c r="C155" s="2">
        <v>1</v>
      </c>
      <c r="D155" s="3">
        <v>1</v>
      </c>
      <c r="E155" s="4">
        <v>-1.9854030724273792</v>
      </c>
      <c r="F155" s="4">
        <v>6.2624565092488692E-3</v>
      </c>
      <c r="G155" s="4">
        <v>1.4575578953528296</v>
      </c>
      <c r="H155" s="14">
        <f>BJ151</f>
        <v>-1.7329771721223044E-2</v>
      </c>
      <c r="K155" s="3">
        <v>-1.7329771721223044E-2</v>
      </c>
      <c r="L155" s="3">
        <v>-1.1067315211974176E-2</v>
      </c>
      <c r="M155" s="3">
        <v>-2.0027328441486021</v>
      </c>
      <c r="N155" s="3">
        <v>-1.9964703876393535</v>
      </c>
      <c r="O155" s="17">
        <v>0.4956676654933998</v>
      </c>
      <c r="P155" s="17">
        <v>0.49723319943802013</v>
      </c>
      <c r="Q155" s="17">
        <v>0.11891628938185408</v>
      </c>
      <c r="R155" s="18">
        <v>0.1195740070564983</v>
      </c>
      <c r="S155" s="19">
        <v>2.5483207345411403</v>
      </c>
      <c r="T155" s="19">
        <v>0.92746061905755339</v>
      </c>
      <c r="U155" s="20">
        <v>7.5304944639104976E-2</v>
      </c>
      <c r="V155" s="20">
        <v>0</v>
      </c>
      <c r="W155" s="1"/>
      <c r="X155" s="1"/>
      <c r="Y155" s="22">
        <v>-1.0782128960000028</v>
      </c>
      <c r="Z155" s="22">
        <v>0</v>
      </c>
      <c r="AA155" s="22">
        <f t="shared" ref="AA155:AA157" si="38">SUM(Y155:Z155)/4</f>
        <v>-0.2695532240000007</v>
      </c>
      <c r="AB155" s="22">
        <v>6.7277419154933224E-2</v>
      </c>
      <c r="AC155" s="22">
        <v>-1.8134845235611652E-2</v>
      </c>
      <c r="AD155" s="22">
        <v>2.673239267823244E-2</v>
      </c>
      <c r="AE155" s="22">
        <v>0.49723319943802013</v>
      </c>
      <c r="AF155" s="22">
        <v>0.7842805047995477</v>
      </c>
      <c r="AG155" s="1"/>
      <c r="AH155" s="22">
        <v>1.4575578953528296</v>
      </c>
      <c r="AI155" s="24">
        <v>-7.5058105630211504E-4</v>
      </c>
      <c r="AJ155" s="1"/>
      <c r="AK155" s="22">
        <v>1.9701696035629514E-2</v>
      </c>
      <c r="AL155" s="22">
        <v>-2.6432586854167408E-2</v>
      </c>
      <c r="AM155" s="22">
        <v>-3.2563945123833093E-2</v>
      </c>
      <c r="AN155" s="22">
        <v>5.1483047020548497E-2</v>
      </c>
      <c r="AO155" s="22">
        <v>0.24998123087772292</v>
      </c>
      <c r="AP155" s="22">
        <v>0.24999234481465024</v>
      </c>
      <c r="AQ155" s="22">
        <v>0.10477520550150522</v>
      </c>
      <c r="AR155" s="22">
        <v>0.10527606389295079</v>
      </c>
      <c r="AS155" s="22">
        <v>4.9250542253654198E-3</v>
      </c>
      <c r="AT155" s="22">
        <v>-6.6079443671902098E-3</v>
      </c>
      <c r="AU155" s="22">
        <v>-3.4118940422893512E-3</v>
      </c>
      <c r="AV155" s="22">
        <v>5.4199325475390529E-3</v>
      </c>
      <c r="AW155" s="22">
        <v>0</v>
      </c>
      <c r="AX155" s="22">
        <v>1</v>
      </c>
      <c r="AY155" s="22">
        <v>1</v>
      </c>
      <c r="AZ155" s="24">
        <v>2.0080385052497016E-3</v>
      </c>
      <c r="BA155" s="24">
        <v>-1.1880118196511569E-3</v>
      </c>
      <c r="BB155" s="22">
        <v>4.9250542253654198E-3</v>
      </c>
      <c r="BC155" s="22">
        <v>-6.6079443671902098E-3</v>
      </c>
      <c r="BD155" s="22">
        <v>-3.4118940422893512E-3</v>
      </c>
      <c r="BE155" s="22">
        <v>5.4199325475390529E-3</v>
      </c>
      <c r="BF155" s="24">
        <f>SUM(BB155:BE155)</f>
        <v>3.2514836342491162E-4</v>
      </c>
      <c r="BG155" s="5">
        <v>-1.9924312071957533</v>
      </c>
      <c r="BH155" s="5">
        <v>1.0420497878027919E-2</v>
      </c>
      <c r="BI155" s="5">
        <v>1.4601849290498869</v>
      </c>
      <c r="BJ155" s="14">
        <v>-1.8467790993210234E-2</v>
      </c>
      <c r="BK155" s="36"/>
      <c r="BL155" s="1"/>
    </row>
    <row r="156" spans="1:64" x14ac:dyDescent="0.2">
      <c r="A156" s="132"/>
      <c r="B156" s="2">
        <v>1</v>
      </c>
      <c r="C156" s="2">
        <v>0</v>
      </c>
      <c r="D156" s="3">
        <v>1</v>
      </c>
      <c r="E156" s="4">
        <v>-3.1070321964600751</v>
      </c>
      <c r="F156" s="4">
        <v>-3.4086418936716485</v>
      </c>
      <c r="G156" s="4">
        <v>6.2233868225397142</v>
      </c>
      <c r="H156" s="14">
        <f>BJ152</f>
        <v>4.6994297063678392</v>
      </c>
      <c r="K156" s="3">
        <v>4.6994297063678392</v>
      </c>
      <c r="L156" s="3">
        <v>1.2907878126961907</v>
      </c>
      <c r="M156" s="3">
        <v>1.5923975099077641</v>
      </c>
      <c r="N156" s="3">
        <v>-1.816244383763884</v>
      </c>
      <c r="O156" s="17">
        <v>0.99098160602413921</v>
      </c>
      <c r="P156" s="17">
        <v>0.7842805047995477</v>
      </c>
      <c r="Q156" s="17">
        <v>0.83095314858680491</v>
      </c>
      <c r="R156" s="18">
        <v>0.13988512765580116</v>
      </c>
      <c r="S156" s="19">
        <v>2.3214036163326677</v>
      </c>
      <c r="T156" s="19">
        <v>0.91063423215597106</v>
      </c>
      <c r="U156" s="20">
        <v>9.3613963820810692E-2</v>
      </c>
      <c r="V156" s="20">
        <v>0</v>
      </c>
      <c r="W156" s="1"/>
      <c r="X156" s="1"/>
      <c r="Y156" s="22">
        <v>-1.0981357439555628</v>
      </c>
      <c r="Z156" s="22">
        <v>0</v>
      </c>
      <c r="AA156" s="22">
        <f t="shared" si="38"/>
        <v>-0.2745339359888907</v>
      </c>
      <c r="AB156" s="22">
        <v>8.1379527381676059E-2</v>
      </c>
      <c r="AC156" s="22">
        <v>-2.2341441961007232E-2</v>
      </c>
      <c r="AD156" s="22">
        <v>2.2366893032228764E-2</v>
      </c>
      <c r="AE156" s="22">
        <v>0.11891628938185408</v>
      </c>
      <c r="AF156" s="22">
        <v>0.83095314858680491</v>
      </c>
      <c r="AG156" s="1"/>
      <c r="AH156" s="22">
        <v>6.2233868225397142</v>
      </c>
      <c r="AI156" s="24">
        <v>-1.4451531823191026E-2</v>
      </c>
      <c r="AJ156" s="1"/>
      <c r="AK156" s="22">
        <v>8.4121032777321858E-2</v>
      </c>
      <c r="AL156" s="22">
        <v>-0.11286015686810268</v>
      </c>
      <c r="AM156" s="22">
        <v>-0.13903943549666825</v>
      </c>
      <c r="AN156" s="22">
        <v>0.2198189982253263</v>
      </c>
      <c r="AO156" s="22">
        <v>8.9370625459569523E-3</v>
      </c>
      <c r="AP156" s="22">
        <v>0.16918459459091434</v>
      </c>
      <c r="AQ156" s="22">
        <v>0.14047001344048024</v>
      </c>
      <c r="AR156" s="22">
        <v>0.12031727871652137</v>
      </c>
      <c r="AS156" s="22">
        <v>7.5179493136142035E-4</v>
      </c>
      <c r="AT156" s="22">
        <v>-1.9094199885196946E-2</v>
      </c>
      <c r="AU156" s="22">
        <v>-1.9530871372973775E-2</v>
      </c>
      <c r="AV156" s="22">
        <v>2.6448023676663102E-2</v>
      </c>
      <c r="AW156" s="22">
        <v>1</v>
      </c>
      <c r="AX156" s="22">
        <v>0</v>
      </c>
      <c r="AY156" s="22">
        <v>1</v>
      </c>
      <c r="AZ156" s="24">
        <v>6.9171523036893265E-3</v>
      </c>
      <c r="BA156" s="24">
        <v>7.3538237914661554E-3</v>
      </c>
      <c r="BB156" s="22">
        <v>7.5179493136142035E-4</v>
      </c>
      <c r="BC156" s="22">
        <v>-1.9094199885196946E-2</v>
      </c>
      <c r="BD156" s="22">
        <v>-1.9530871372973775E-2</v>
      </c>
      <c r="BE156" s="22">
        <v>2.6448023676663102E-2</v>
      </c>
      <c r="BF156" s="24">
        <f>SUM(BB156:BE156)</f>
        <v>-1.1425252650146198E-2</v>
      </c>
      <c r="BG156" s="5">
        <v>-3.1312422295229876</v>
      </c>
      <c r="BH156" s="5">
        <v>-3.4343802769417802</v>
      </c>
      <c r="BI156" s="5">
        <v>6.2739671839208828</v>
      </c>
      <c r="BJ156" s="14">
        <v>4.7394180906433512</v>
      </c>
      <c r="BK156" s="36"/>
      <c r="BL156" s="1"/>
    </row>
    <row r="157" spans="1:64" ht="16" thickBot="1" x14ac:dyDescent="0.25">
      <c r="A157" s="133"/>
      <c r="B157" s="6">
        <v>1</v>
      </c>
      <c r="C157" s="6">
        <v>1</v>
      </c>
      <c r="D157" s="7">
        <v>0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37">
        <v>-1.804651620580116</v>
      </c>
      <c r="T157" s="37">
        <v>0.14128576898301812</v>
      </c>
      <c r="U157" s="38">
        <v>0</v>
      </c>
      <c r="V157" s="38">
        <v>-0.15231908869503413</v>
      </c>
      <c r="W157" s="9"/>
      <c r="X157" s="9"/>
      <c r="Y157" s="39">
        <v>0</v>
      </c>
      <c r="Z157" s="39">
        <v>1.1645317660750683</v>
      </c>
      <c r="AA157" s="39">
        <f t="shared" si="38"/>
        <v>0.29113294151876706</v>
      </c>
      <c r="AB157" s="39">
        <v>0.12132410046589535</v>
      </c>
      <c r="AC157" s="39">
        <v>3.5321442245754529E-2</v>
      </c>
      <c r="AD157" s="39">
        <v>8.1438272582113905E-5</v>
      </c>
      <c r="AE157" s="39">
        <v>0.1195740070564983</v>
      </c>
      <c r="AF157" s="39">
        <v>0.13988512765580116</v>
      </c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39">
        <v>1</v>
      </c>
      <c r="AX157" s="39">
        <v>1</v>
      </c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10"/>
      <c r="BL157" s="1"/>
    </row>
    <row r="158" spans="1:64" x14ac:dyDescent="0.2">
      <c r="A158" s="131">
        <f>A154+1</f>
        <v>39</v>
      </c>
      <c r="B158" s="2">
        <v>0</v>
      </c>
      <c r="C158" s="2">
        <v>0</v>
      </c>
      <c r="D158" s="3">
        <v>0</v>
      </c>
      <c r="E158" s="5" cm="1">
        <f t="array" ref="E158:G160">BG154:BI156</f>
        <v>-5.8340547946673018</v>
      </c>
      <c r="F158" s="4">
        <v>-5.650829400786062</v>
      </c>
      <c r="G158" s="4">
        <v>-7.835895341627233</v>
      </c>
      <c r="H158" s="14">
        <f>BJ154</f>
        <v>2.0545864127115521</v>
      </c>
      <c r="I158" s="14">
        <f>BK154</f>
        <v>-2.8781291767586121</v>
      </c>
      <c r="J158" s="16">
        <f>J154</f>
        <v>3.5</v>
      </c>
      <c r="K158" s="3" cm="1">
        <f t="array" ref="K158:N160">MMULT(E158:F160,TRANSPOSE((B158:C161)))+H158:H160</f>
        <v>2.0545864127115521</v>
      </c>
      <c r="L158" s="3">
        <v>-3.5962429880745099</v>
      </c>
      <c r="M158" s="3">
        <v>-3.7794683819557497</v>
      </c>
      <c r="N158" s="3">
        <v>-9.4302977827418122</v>
      </c>
      <c r="O158" s="17" cm="1">
        <f t="array" ref="O158:R160">1/(1+EXP(-_xlfn.ANCHORARRAY(K158)))</f>
        <v>0.88641023051705858</v>
      </c>
      <c r="P158" s="17">
        <v>2.6694434279969453E-2</v>
      </c>
      <c r="Q158" s="17">
        <v>2.2325039184239746E-2</v>
      </c>
      <c r="R158" s="18">
        <v>8.0248857339209684E-5</v>
      </c>
      <c r="S158" s="19" cm="1">
        <f t="array" ref="S158:S161">TRANSPOSE((MMULT(TRANSPOSE(G158:G160),_xlfn.ANCHORARRAY(O158)))+I158)</f>
        <v>-2.88101111768388</v>
      </c>
      <c r="T158" s="19" cm="1">
        <f t="array" ref="T158:T161">1/(1+EXP(-_xlfn.ANCHORARRAY(S158)))</f>
        <v>5.3100273780290003E-2</v>
      </c>
      <c r="U158" s="20" cm="1">
        <f t="array" ref="U158:U161">-D158:D161*LN(_xlfn.ANCHORARRAY(T158))</f>
        <v>0</v>
      </c>
      <c r="V158" s="20" cm="1">
        <f t="array" ref="V158:V161">(1-D158:D161)*LN(1-_xlfn.ANCHORARRAY(T158))</f>
        <v>-5.4562077125990913E-2</v>
      </c>
      <c r="W158" s="20" cm="1">
        <f t="array" ref="W158">SUM(_xlfn.ANCHORARRAY(U158)-_xlfn.ANCHORARRAY(V158))/4</f>
        <v>9.1863482308293637E-2</v>
      </c>
      <c r="X158" s="21" cm="1">
        <f t="array" ref="X158">SUM(_xlfn.ANCHORARRAY(S158)-_xlfn.ANCHORARRAY(S158)*D158:D161+(LN(1+EXP(-_xlfn.ANCHORARRAY(S158)))))/4</f>
        <v>9.1863482308293554E-2</v>
      </c>
      <c r="Y158" s="22" cm="1">
        <f t="array" ref="Y158:Y161">-D158:D161/_xlfn.ANCHORARRAY(T158)</f>
        <v>0</v>
      </c>
      <c r="Z158" s="22" cm="1">
        <f t="array" ref="Z158:Z161">(1-D158:D161)/(1-_xlfn.ANCHORARRAY(T158))</f>
        <v>1.0560780326680221</v>
      </c>
      <c r="AA158" s="22">
        <f>SUM(Y158:Z158)/4</f>
        <v>0.26401950816700553</v>
      </c>
      <c r="AB158" s="22" cm="1">
        <f t="array" ref="AB158:AB161">_xlfn.ANCHORARRAY(T158)*(1-_xlfn.ANCHORARRAY(T158))</f>
        <v>5.028063470474825E-2</v>
      </c>
      <c r="AC158" s="22" cm="1">
        <f t="array" ref="AC158:AC161">AA158:AA161*_xlfn.ANCHORARRAY(AB158)</f>
        <v>1.3275068445072502E-2</v>
      </c>
      <c r="AD158" s="22" cm="1">
        <f t="array" ref="AD158:AF161">TRANSPOSE(_xlfn.ANCHORARRAY(O158))</f>
        <v>0.88641023051705858</v>
      </c>
      <c r="AE158" s="22">
        <v>0.49538318346830446</v>
      </c>
      <c r="AF158" s="22">
        <v>0.99133205740837216</v>
      </c>
      <c r="AG158" s="23">
        <v>1</v>
      </c>
      <c r="AH158" s="22" cm="1">
        <f t="array" ref="AH158:AH160">G158:G160</f>
        <v>-7.835895341627233</v>
      </c>
      <c r="AI158" s="24" cm="1">
        <f t="array" ref="AI158:AI160">TRANSPOSE(MMULT(TRANSPOSE(_xlfn.ANCHORARRAY(AC158)),_xlfn.ANCHORARRAY(AD158)))</f>
        <v>1.0810389995359439E-2</v>
      </c>
      <c r="AJ158" s="25" cm="1">
        <f t="array" ref="AJ158">SUM(_xlfn.ANCHORARRAY(AC158)*AG158)</f>
        <v>8.1780171677458061E-3</v>
      </c>
      <c r="AK158" s="22" cm="1">
        <f t="array" ref="AK158:AN160">MMULT(_xlfn.ANCHORARRAY(AH158),TRANSPOSE(_xlfn.ANCHORARRAY(AC158)))</f>
        <v>-0.1040220469885263</v>
      </c>
      <c r="AL158" s="22">
        <v>0.1385664587406886</v>
      </c>
      <c r="AM158" s="22">
        <v>0.17109999356026959</v>
      </c>
      <c r="AN158" s="22">
        <v>-0.2697264919409188</v>
      </c>
      <c r="AO158" s="22" cm="1">
        <f t="array" ref="AO158:AR160">_xlfn.ANCHORARRAY(O158)*(1-_xlfn.ANCHORARRAY(O158))</f>
        <v>0.10068713375175364</v>
      </c>
      <c r="AP158" s="22">
        <v>2.5981841458441846E-2</v>
      </c>
      <c r="AQ158" s="22">
        <v>2.1826631809661906E-2</v>
      </c>
      <c r="AR158" s="22">
        <v>8.0242417460105433E-5</v>
      </c>
      <c r="AS158" s="22" cm="1">
        <f t="array" ref="AS158:AV160">_xlfn.ANCHORARRAY(AK158)*_xlfn.ANCHORARRAY(AO158)</f>
        <v>-1.0473681758264949E-2</v>
      </c>
      <c r="AT158" s="22">
        <v>3.6002117624582943E-3</v>
      </c>
      <c r="AU158" s="22">
        <v>3.7345365620755273E-3</v>
      </c>
      <c r="AV158" s="22">
        <v>-2.1643505766372972E-5</v>
      </c>
      <c r="AW158" s="22" cm="1">
        <f t="array" ref="AW158:AX161">B158:C161</f>
        <v>0</v>
      </c>
      <c r="AX158" s="22">
        <v>0</v>
      </c>
      <c r="AY158" s="22">
        <v>1</v>
      </c>
      <c r="AZ158" s="24" cm="1">
        <f t="array" ref="AZ158:BA160">MMULT(_xlfn.ANCHORARRAY(AS158),_xlfn.ANCHORARRAY( AW158))</f>
        <v>3.7128930563091545E-3</v>
      </c>
      <c r="BA158" s="24">
        <v>3.5785682566919215E-3</v>
      </c>
      <c r="BB158" s="22" cm="1">
        <f t="array" ref="BB158:BE160">_xlfn.ANCHORARRAY(AS158)*AY158:AY160</f>
        <v>-1.0473681758264949E-2</v>
      </c>
      <c r="BC158" s="22">
        <v>3.6002117624582943E-3</v>
      </c>
      <c r="BD158" s="22">
        <v>3.7345365620755273E-3</v>
      </c>
      <c r="BE158" s="22">
        <v>-2.1643505766372972E-5</v>
      </c>
      <c r="BF158" s="24">
        <f>SUM(BB158:BE158)</f>
        <v>-3.1605769394975006E-3</v>
      </c>
      <c r="BG158" s="5" cm="1">
        <f t="array" ref="BG158:BH160">E158:F160-J158*_xlfn.ANCHORARRAY(AZ158)</f>
        <v>-5.847049920364384</v>
      </c>
      <c r="BH158" s="5">
        <v>-5.6633543896844838</v>
      </c>
      <c r="BI158" s="5" cm="1">
        <f t="array" ref="BI158:BI160">G158:G160-J158*_xlfn.ANCHORARRAY(AI158)</f>
        <v>-7.8737317066109913</v>
      </c>
      <c r="BJ158" s="14" cm="1">
        <f t="array" ref="BJ158:BJ160">H158:H160-J158*BF158:BF160</f>
        <v>2.0656484319997932</v>
      </c>
      <c r="BK158" s="35">
        <f>I158-J158*AJ158</f>
        <v>-2.9067522368457226</v>
      </c>
      <c r="BL158" s="1"/>
    </row>
    <row r="159" spans="1:64" x14ac:dyDescent="0.2">
      <c r="A159" s="132"/>
      <c r="B159" s="2">
        <v>0</v>
      </c>
      <c r="C159" s="2">
        <v>1</v>
      </c>
      <c r="D159" s="3">
        <v>1</v>
      </c>
      <c r="E159" s="4">
        <v>-1.9924312071957533</v>
      </c>
      <c r="F159" s="4">
        <v>1.0420497878027919E-2</v>
      </c>
      <c r="G159" s="4">
        <v>1.4601849290498869</v>
      </c>
      <c r="H159" s="14">
        <f>BJ155</f>
        <v>-1.8467790993210234E-2</v>
      </c>
      <c r="K159" s="3">
        <v>-1.8467790993210234E-2</v>
      </c>
      <c r="L159" s="3">
        <v>-8.0472931151823156E-3</v>
      </c>
      <c r="M159" s="3">
        <v>-2.0108989981889636</v>
      </c>
      <c r="N159" s="3">
        <v>-2.0004785003109355</v>
      </c>
      <c r="O159" s="17">
        <v>0.49538318346830446</v>
      </c>
      <c r="P159" s="17">
        <v>0.49798818757809382</v>
      </c>
      <c r="Q159" s="17">
        <v>0.118063338028728</v>
      </c>
      <c r="R159" s="18">
        <v>0.11915269171235526</v>
      </c>
      <c r="S159" s="19">
        <v>2.5754655313158881</v>
      </c>
      <c r="T159" s="19">
        <v>0.92926579404164766</v>
      </c>
      <c r="U159" s="20">
        <v>7.3360473401840806E-2</v>
      </c>
      <c r="V159" s="20">
        <v>0</v>
      </c>
      <c r="W159" s="1"/>
      <c r="X159" s="1"/>
      <c r="Y159" s="22">
        <v>-1.0761183790599982</v>
      </c>
      <c r="Z159" s="22">
        <v>0</v>
      </c>
      <c r="AA159" s="22">
        <f t="shared" ref="AA159:AA161" si="39">SUM(Y159:Z159)/4</f>
        <v>-0.26902959476499955</v>
      </c>
      <c r="AB159" s="22">
        <v>6.5730878065793724E-2</v>
      </c>
      <c r="AC159" s="22">
        <v>-1.7683551489588084E-2</v>
      </c>
      <c r="AD159" s="22">
        <v>2.6694434279969453E-2</v>
      </c>
      <c r="AE159" s="22">
        <v>0.49798818757809382</v>
      </c>
      <c r="AF159" s="22">
        <v>0.78668161790820845</v>
      </c>
      <c r="AG159" s="1"/>
      <c r="AH159" s="22">
        <v>1.4601849290498869</v>
      </c>
      <c r="AI159" s="24">
        <v>-7.0645222447584134E-4</v>
      </c>
      <c r="AJ159" s="1"/>
      <c r="AK159" s="22">
        <v>1.9384054875600586E-2</v>
      </c>
      <c r="AL159" s="22">
        <v>-2.5821255377174199E-2</v>
      </c>
      <c r="AM159" s="22">
        <v>-3.1883737730646629E-2</v>
      </c>
      <c r="AN159" s="22">
        <v>5.0262355650073913E-2</v>
      </c>
      <c r="AO159" s="22">
        <v>0.24997868500511267</v>
      </c>
      <c r="AP159" s="22">
        <v>0.24999595261077906</v>
      </c>
      <c r="AQ159" s="22">
        <v>0.10412438624224229</v>
      </c>
      <c r="AR159" s="22">
        <v>0.10495532777005569</v>
      </c>
      <c r="AS159" s="22">
        <v>4.8456005478695772E-3</v>
      </c>
      <c r="AT159" s="22">
        <v>-6.4552093356228654E-3</v>
      </c>
      <c r="AU159" s="22">
        <v>-3.3198746223122035E-3</v>
      </c>
      <c r="AV159" s="22">
        <v>5.2753020117486176E-3</v>
      </c>
      <c r="AW159" s="22">
        <v>0</v>
      </c>
      <c r="AX159" s="22">
        <v>1</v>
      </c>
      <c r="AY159" s="22">
        <v>1</v>
      </c>
      <c r="AZ159" s="24">
        <v>1.9554273894364141E-3</v>
      </c>
      <c r="BA159" s="24">
        <v>-1.1799073238742477E-3</v>
      </c>
      <c r="BB159" s="22">
        <v>4.8456005478695772E-3</v>
      </c>
      <c r="BC159" s="22">
        <v>-6.4552093356228654E-3</v>
      </c>
      <c r="BD159" s="22">
        <v>-3.3198746223122035E-3</v>
      </c>
      <c r="BE159" s="22">
        <v>5.2753020117486176E-3</v>
      </c>
      <c r="BF159" s="24">
        <f>SUM(BB159:BE159)</f>
        <v>3.4581860168312554E-4</v>
      </c>
      <c r="BG159" s="5">
        <v>-1.9992752030587808</v>
      </c>
      <c r="BH159" s="5">
        <v>1.4550173511587786E-2</v>
      </c>
      <c r="BI159" s="5">
        <v>1.4626575118355525</v>
      </c>
      <c r="BJ159" s="14">
        <v>-1.9678156099101174E-2</v>
      </c>
      <c r="BK159" s="36"/>
      <c r="BL159" s="1"/>
    </row>
    <row r="160" spans="1:64" x14ac:dyDescent="0.2">
      <c r="A160" s="132"/>
      <c r="B160" s="2">
        <v>1</v>
      </c>
      <c r="C160" s="2">
        <v>0</v>
      </c>
      <c r="D160" s="3">
        <v>1</v>
      </c>
      <c r="E160" s="4">
        <v>-3.1312422295229876</v>
      </c>
      <c r="F160" s="4">
        <v>-3.4343802769417802</v>
      </c>
      <c r="G160" s="4">
        <v>6.2739671839208828</v>
      </c>
      <c r="H160" s="14">
        <f>BJ156</f>
        <v>4.7394180906433512</v>
      </c>
      <c r="K160" s="3">
        <v>4.7394180906433512</v>
      </c>
      <c r="L160" s="3">
        <v>1.305037813701571</v>
      </c>
      <c r="M160" s="3">
        <v>1.6081758611203636</v>
      </c>
      <c r="N160" s="3">
        <v>-1.826204415821417</v>
      </c>
      <c r="O160" s="17">
        <v>0.99133205740837216</v>
      </c>
      <c r="P160" s="17">
        <v>0.78668161790820845</v>
      </c>
      <c r="Q160" s="17">
        <v>0.83315797468138419</v>
      </c>
      <c r="R160" s="18">
        <v>0.13869105641569918</v>
      </c>
      <c r="S160" s="19">
        <v>2.3465342517318191</v>
      </c>
      <c r="T160" s="19">
        <v>0.91265835690718233</v>
      </c>
      <c r="U160" s="20">
        <v>9.1393666766039272E-2</v>
      </c>
      <c r="V160" s="20">
        <v>0</v>
      </c>
      <c r="W160" s="1"/>
      <c r="X160" s="1"/>
      <c r="Y160" s="22">
        <v>-1.0957002611456943</v>
      </c>
      <c r="Z160" s="22">
        <v>0</v>
      </c>
      <c r="AA160" s="22">
        <f t="shared" si="39"/>
        <v>-0.27392506528642357</v>
      </c>
      <c r="AB160" s="22">
        <v>7.9713080474664522E-2</v>
      </c>
      <c r="AC160" s="22">
        <v>-2.1835410773204417E-2</v>
      </c>
      <c r="AD160" s="22">
        <v>2.2325039184239746E-2</v>
      </c>
      <c r="AE160" s="22">
        <v>0.118063338028728</v>
      </c>
      <c r="AF160" s="22">
        <v>0.83315797468138419</v>
      </c>
      <c r="AG160" s="1"/>
      <c r="AH160" s="22">
        <v>6.2739671839208828</v>
      </c>
      <c r="AI160" s="24">
        <v>-1.4169659400019234E-2</v>
      </c>
      <c r="AJ160" s="1"/>
      <c r="AK160" s="22">
        <v>8.3287343788688503E-2</v>
      </c>
      <c r="AL160" s="22">
        <v>-0.11094602174085089</v>
      </c>
      <c r="AM160" s="22">
        <v>-0.13699465063851701</v>
      </c>
      <c r="AN160" s="22">
        <v>0.21596193993065821</v>
      </c>
      <c r="AO160" s="22">
        <v>8.5928093628560853E-3</v>
      </c>
      <c r="AP160" s="22">
        <v>0.16781364995353198</v>
      </c>
      <c r="AQ160" s="22">
        <v>0.13900576390619818</v>
      </c>
      <c r="AR160" s="22">
        <v>0.11945584728599654</v>
      </c>
      <c r="AS160" s="22">
        <v>7.1567226751485618E-4</v>
      </c>
      <c r="AT160" s="22">
        <v>-1.8618256856156101E-2</v>
      </c>
      <c r="AU160" s="22">
        <v>-1.9043046063069797E-2</v>
      </c>
      <c r="AV160" s="22">
        <v>2.5797916515944264E-2</v>
      </c>
      <c r="AW160" s="22">
        <v>1</v>
      </c>
      <c r="AX160" s="22">
        <v>0</v>
      </c>
      <c r="AY160" s="22">
        <v>1</v>
      </c>
      <c r="AZ160" s="24">
        <v>6.7548704528744667E-3</v>
      </c>
      <c r="BA160" s="24">
        <v>7.179659659788163E-3</v>
      </c>
      <c r="BB160" s="22">
        <v>7.1567226751485618E-4</v>
      </c>
      <c r="BC160" s="22">
        <v>-1.8618256856156101E-2</v>
      </c>
      <c r="BD160" s="22">
        <v>-1.9043046063069797E-2</v>
      </c>
      <c r="BE160" s="22">
        <v>2.5797916515944264E-2</v>
      </c>
      <c r="BF160" s="24">
        <f>SUM(BB160:BE160)</f>
        <v>-1.1147714135766776E-2</v>
      </c>
      <c r="BG160" s="5">
        <v>-3.154884276108048</v>
      </c>
      <c r="BH160" s="5">
        <v>-3.4595090857510389</v>
      </c>
      <c r="BI160" s="5">
        <v>6.3235609918209503</v>
      </c>
      <c r="BJ160" s="14">
        <v>4.7784350901185348</v>
      </c>
      <c r="BK160" s="36"/>
      <c r="BL160" s="1"/>
    </row>
    <row r="161" spans="1:64" ht="16" thickBot="1" x14ac:dyDescent="0.25">
      <c r="A161" s="133"/>
      <c r="B161" s="6">
        <v>1</v>
      </c>
      <c r="C161" s="6">
        <v>1</v>
      </c>
      <c r="D161" s="7">
        <v>0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37">
        <v>-1.8346298970564825</v>
      </c>
      <c r="T161" s="37">
        <v>0.1376876439418632</v>
      </c>
      <c r="U161" s="38">
        <v>0</v>
      </c>
      <c r="V161" s="38">
        <v>-0.14813771193930356</v>
      </c>
      <c r="W161" s="9"/>
      <c r="X161" s="9"/>
      <c r="Y161" s="39">
        <v>0</v>
      </c>
      <c r="Z161" s="39">
        <v>1.1596725861279209</v>
      </c>
      <c r="AA161" s="39">
        <f t="shared" si="39"/>
        <v>0.28991814653198023</v>
      </c>
      <c r="AB161" s="39">
        <v>0.11872975664760191</v>
      </c>
      <c r="AC161" s="39">
        <v>3.4421910985465806E-2</v>
      </c>
      <c r="AD161" s="39">
        <v>8.0248857339209684E-5</v>
      </c>
      <c r="AE161" s="39">
        <v>0.11915269171235526</v>
      </c>
      <c r="AF161" s="39">
        <v>0.13869105641569918</v>
      </c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39">
        <v>1</v>
      </c>
      <c r="AX161" s="39">
        <v>1</v>
      </c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10"/>
      <c r="BL161" s="1"/>
    </row>
    <row r="162" spans="1:64" x14ac:dyDescent="0.2">
      <c r="A162" s="131">
        <f>A158+1</f>
        <v>40</v>
      </c>
      <c r="B162" s="2">
        <v>0</v>
      </c>
      <c r="C162" s="2">
        <v>0</v>
      </c>
      <c r="D162" s="3">
        <v>0</v>
      </c>
      <c r="E162" s="5" cm="1">
        <f t="array" ref="E162:G164">BG158:BI160</f>
        <v>-5.847049920364384</v>
      </c>
      <c r="F162" s="4">
        <v>-5.6633543896844838</v>
      </c>
      <c r="G162" s="4">
        <v>-7.8737317066109913</v>
      </c>
      <c r="H162" s="14">
        <f>BJ158</f>
        <v>2.0656484319997932</v>
      </c>
      <c r="I162" s="14">
        <f>BK158</f>
        <v>-2.9067522368457226</v>
      </c>
      <c r="J162" s="16">
        <f>J158</f>
        <v>3.5</v>
      </c>
      <c r="K162" s="3" cm="1">
        <f t="array" ref="K162:N164">MMULT(E162:F164,TRANSPOSE((B162:C165)))+H162:H164</f>
        <v>2.0656484319997932</v>
      </c>
      <c r="L162" s="3">
        <v>-3.5977059576846906</v>
      </c>
      <c r="M162" s="3">
        <v>-3.7814014883645908</v>
      </c>
      <c r="N162" s="3">
        <v>-9.4447558780490741</v>
      </c>
      <c r="O162" s="17" cm="1">
        <f t="array" ref="O162:R164">1/(1+EXP(-_xlfn.ANCHORARRAY(K162)))</f>
        <v>0.88751928160947691</v>
      </c>
      <c r="P162" s="17">
        <v>2.6656449943830866E-2</v>
      </c>
      <c r="Q162" s="17">
        <v>2.2282884920632923E-2</v>
      </c>
      <c r="R162" s="18">
        <v>7.9097050017602288E-5</v>
      </c>
      <c r="S162" s="19" cm="1">
        <f t="array" ref="S162:S165">TRANSPOSE((MMULT(TRANSPOSE(G162:G164),_xlfn.ANCHORARRAY(O162)))+I162)</f>
        <v>-2.8998788932603183</v>
      </c>
      <c r="T162" s="19" cm="1">
        <f t="array" ref="T162:T165">1/(1+EXP(-_xlfn.ANCHORARRAY(S162)))</f>
        <v>5.2159550141496834E-2</v>
      </c>
      <c r="U162" s="20" cm="1">
        <f t="array" ref="U162:U165">-D162:D165*LN(_xlfn.ANCHORARRAY(T162))</f>
        <v>0</v>
      </c>
      <c r="V162" s="20" cm="1">
        <f t="array" ref="V162:V165">(1-D162:D165)*LN(1-_xlfn.ANCHORARRAY(T162))</f>
        <v>-5.3569092728480712E-2</v>
      </c>
      <c r="W162" s="20" cm="1">
        <f t="array" ref="W162">SUM(_xlfn.ANCHORARRAY(U162)-_xlfn.ANCHORARRAY(V162))/4</f>
        <v>8.9617496919330991E-2</v>
      </c>
      <c r="X162" s="21" cm="1">
        <f t="array" ref="X162">SUM(_xlfn.ANCHORARRAY(S162)-_xlfn.ANCHORARRAY(S162)*D162:D165+(LN(1+EXP(-_xlfn.ANCHORARRAY(S162)))))/4</f>
        <v>8.9617496919330936E-2</v>
      </c>
      <c r="Y162" s="22" cm="1">
        <f t="array" ref="Y162:Y165">-D162:D165/_xlfn.ANCHORARRAY(T162)</f>
        <v>0</v>
      </c>
      <c r="Z162" s="22" cm="1">
        <f t="array" ref="Z162:Z165">(1-D162:D165)/(1-_xlfn.ANCHORARRAY(T162))</f>
        <v>1.0550298841427199</v>
      </c>
      <c r="AA162" s="22">
        <f>SUM(Y162:Z162)/4</f>
        <v>0.26375747103567998</v>
      </c>
      <c r="AB162" s="22" cm="1">
        <f t="array" ref="AB162:AB165">_xlfn.ANCHORARRAY(T162)*(1-_xlfn.ANCHORARRAY(T162))</f>
        <v>4.9438931470533506E-2</v>
      </c>
      <c r="AC162" s="22" cm="1">
        <f t="array" ref="AC162:AC165">AA162:AA165*_xlfn.ANCHORARRAY(AB162)</f>
        <v>1.3039887535374209E-2</v>
      </c>
      <c r="AD162" s="22" cm="1">
        <f t="array" ref="AD162:AF165">TRANSPOSE(_xlfn.ANCHORARRAY(O162))</f>
        <v>0.88751928160947691</v>
      </c>
      <c r="AE162" s="22">
        <v>0.49508061971843165</v>
      </c>
      <c r="AF162" s="22">
        <v>0.99166097585490698</v>
      </c>
      <c r="AG162" s="23">
        <v>1</v>
      </c>
      <c r="AH162" s="22" cm="1">
        <f t="array" ref="AH162:AH164">G162:G164</f>
        <v>-7.8737317066109913</v>
      </c>
      <c r="AI162" s="24" cm="1">
        <f t="array" ref="AI162:AI164">TRANSPOSE(MMULT(TRANSPOSE(_xlfn.ANCHORARRAY(AC162)),_xlfn.ANCHORARRAY(AD162)))</f>
        <v>1.0640270321531481E-2</v>
      </c>
      <c r="AJ162" s="25" cm="1">
        <f t="array" ref="AJ162">SUM(_xlfn.ANCHORARRAY(AC162)*AG162)</f>
        <v>8.0000803498848916E-3</v>
      </c>
      <c r="AK162" s="22" cm="1">
        <f t="array" ref="AK162:AN164">MMULT(_xlfn.ANCHORARRAY(AH162),TRANSPOSE(_xlfn.ANCHORARRAY(AC162)))</f>
        <v>-0.10267257593791736</v>
      </c>
      <c r="AL162" s="22">
        <v>0.13582550439795535</v>
      </c>
      <c r="AM162" s="22">
        <v>0.16809005576056504</v>
      </c>
      <c r="AN162" s="22">
        <v>-0.26423347052692725</v>
      </c>
      <c r="AO162" s="22" cm="1">
        <f t="array" ref="AO162:AR164">_xlfn.ANCHORARRAY(O162)*(1-_xlfn.ANCHORARRAY(O162))</f>
        <v>9.9828806380874935E-2</v>
      </c>
      <c r="AP162" s="22">
        <v>2.5945883620222907E-2</v>
      </c>
      <c r="AQ162" s="22">
        <v>2.1786357960246753E-2</v>
      </c>
      <c r="AR162" s="22">
        <v>7.9090793674280801E-5</v>
      </c>
      <c r="AS162" s="22" cm="1">
        <f t="array" ref="AS162:AV164">_xlfn.ANCHORARRAY(AK162)*_xlfn.ANCHORARRAY(AO162)</f>
        <v>-1.0249680703932031E-2</v>
      </c>
      <c r="AT162" s="22">
        <v>3.5241127297674243E-3</v>
      </c>
      <c r="AU162" s="22">
        <v>3.6620701243575068E-3</v>
      </c>
      <c r="AV162" s="22">
        <v>-2.0898434899284359E-5</v>
      </c>
      <c r="AW162" s="22" cm="1">
        <f t="array" ref="AW162:AX165">B162:C165</f>
        <v>0</v>
      </c>
      <c r="AX162" s="22">
        <v>0</v>
      </c>
      <c r="AY162" s="22">
        <v>1</v>
      </c>
      <c r="AZ162" s="24" cm="1">
        <f t="array" ref="AZ162:BA164">MMULT(_xlfn.ANCHORARRAY(AS162),_xlfn.ANCHORARRAY( AW162))</f>
        <v>3.6411716894582226E-3</v>
      </c>
      <c r="BA162" s="24">
        <v>3.50321429486814E-3</v>
      </c>
      <c r="BB162" s="22" cm="1">
        <f t="array" ref="BB162:BE164">_xlfn.ANCHORARRAY(AS162)*AY162:AY164</f>
        <v>-1.0249680703932031E-2</v>
      </c>
      <c r="BC162" s="22">
        <v>3.5241127297674243E-3</v>
      </c>
      <c r="BD162" s="22">
        <v>3.6620701243575068E-3</v>
      </c>
      <c r="BE162" s="22">
        <v>-2.0898434899284359E-5</v>
      </c>
      <c r="BF162" s="24">
        <f>SUM(BB162:BE162)</f>
        <v>-3.084396284706384E-3</v>
      </c>
      <c r="BG162" s="5" cm="1">
        <f t="array" ref="BG162:BH164">E162:F164-J162*_xlfn.ANCHORARRAY(AZ162)</f>
        <v>-5.8597940212774882</v>
      </c>
      <c r="BH162" s="5">
        <v>-5.6756156397165221</v>
      </c>
      <c r="BI162" s="5" cm="1">
        <f t="array" ref="BI162:BI164">G162:G164-J162*_xlfn.ANCHORARRAY(AI162)</f>
        <v>-7.9109726527363513</v>
      </c>
      <c r="BJ162" s="14" cm="1">
        <f t="array" ref="BJ162:BJ164">H162:H164-J162*BF162:BF164</f>
        <v>2.0764438189962657</v>
      </c>
      <c r="BK162" s="35">
        <f>I162-J162*AJ162</f>
        <v>-2.9347525180703196</v>
      </c>
      <c r="BL162" s="1"/>
    </row>
    <row r="163" spans="1:64" x14ac:dyDescent="0.2">
      <c r="A163" s="132"/>
      <c r="B163" s="2">
        <v>0</v>
      </c>
      <c r="C163" s="2">
        <v>1</v>
      </c>
      <c r="D163" s="3">
        <v>1</v>
      </c>
      <c r="E163" s="4">
        <v>-1.9992752030587808</v>
      </c>
      <c r="F163" s="4">
        <v>1.4550173511587786E-2</v>
      </c>
      <c r="G163" s="4">
        <v>1.4626575118355525</v>
      </c>
      <c r="H163" s="14">
        <f>BJ159</f>
        <v>-1.9678156099101174E-2</v>
      </c>
      <c r="K163" s="3">
        <v>-1.9678156099101174E-2</v>
      </c>
      <c r="L163" s="3">
        <v>-5.1279825875133883E-3</v>
      </c>
      <c r="M163" s="3">
        <v>-2.0189533591578819</v>
      </c>
      <c r="N163" s="3">
        <v>-2.0044031856462943</v>
      </c>
      <c r="O163" s="17">
        <v>0.49508061971843165</v>
      </c>
      <c r="P163" s="17">
        <v>0.49871800716241599</v>
      </c>
      <c r="Q163" s="17">
        <v>0.11722725914861074</v>
      </c>
      <c r="R163" s="18">
        <v>0.11874139037904037</v>
      </c>
      <c r="S163" s="19">
        <v>2.6021240466278748</v>
      </c>
      <c r="T163" s="19">
        <v>0.9309981546443028</v>
      </c>
      <c r="U163" s="20">
        <v>7.1497983829158132E-2</v>
      </c>
      <c r="V163" s="20">
        <v>0</v>
      </c>
      <c r="W163" s="1"/>
      <c r="X163" s="1"/>
      <c r="Y163" s="22">
        <v>-1.0741159850978008</v>
      </c>
      <c r="Z163" s="22">
        <v>0</v>
      </c>
      <c r="AA163" s="22">
        <f t="shared" ref="AA163:AA165" si="40">SUM(Y163:Z163)/4</f>
        <v>-0.2685289962744502</v>
      </c>
      <c r="AB163" s="22">
        <v>6.4240590693205646E-2</v>
      </c>
      <c r="AC163" s="22">
        <v>-1.72504613389243E-2</v>
      </c>
      <c r="AD163" s="22">
        <v>2.6656449943830866E-2</v>
      </c>
      <c r="AE163" s="22">
        <v>0.49871800716241599</v>
      </c>
      <c r="AF163" s="22">
        <v>0.7890029661406851</v>
      </c>
      <c r="AG163" s="1"/>
      <c r="AH163" s="22">
        <v>1.4626575118355525</v>
      </c>
      <c r="AI163" s="24">
        <v>-6.6508606068596196E-4</v>
      </c>
      <c r="AJ163" s="1"/>
      <c r="AK163" s="22">
        <v>1.9072889457105873E-2</v>
      </c>
      <c r="AL163" s="22">
        <v>-2.5231516860006409E-2</v>
      </c>
      <c r="AM163" s="22">
        <v>-3.1225115597553109E-2</v>
      </c>
      <c r="AN163" s="22">
        <v>4.9085120619500773E-2</v>
      </c>
      <c r="AO163" s="22">
        <v>0.24997579969764533</v>
      </c>
      <c r="AP163" s="22">
        <v>0.24999835649436439</v>
      </c>
      <c r="AQ163" s="22">
        <v>0.10348502886111519</v>
      </c>
      <c r="AR163" s="22">
        <v>0.1046418725898927</v>
      </c>
      <c r="AS163" s="22">
        <v>4.7677607945848287E-3</v>
      </c>
      <c r="AT163" s="22">
        <v>-6.3078377468614479E-3</v>
      </c>
      <c r="AU163" s="22">
        <v>-3.2313319888044416E-3</v>
      </c>
      <c r="AV163" s="22">
        <v>5.1363589379253153E-3</v>
      </c>
      <c r="AW163" s="22">
        <v>0</v>
      </c>
      <c r="AX163" s="22">
        <v>1</v>
      </c>
      <c r="AY163" s="22">
        <v>1</v>
      </c>
      <c r="AZ163" s="24">
        <v>1.9050269491208737E-3</v>
      </c>
      <c r="BA163" s="24">
        <v>-1.1714788089361326E-3</v>
      </c>
      <c r="BB163" s="22">
        <v>4.7677607945848287E-3</v>
      </c>
      <c r="BC163" s="22">
        <v>-6.3078377468614479E-3</v>
      </c>
      <c r="BD163" s="22">
        <v>-3.2313319888044416E-3</v>
      </c>
      <c r="BE163" s="22">
        <v>5.1363589379253153E-3</v>
      </c>
      <c r="BF163" s="24">
        <f>SUM(BB163:BE163)</f>
        <v>3.6494999684425454E-4</v>
      </c>
      <c r="BG163" s="5">
        <v>-2.0059427973807038</v>
      </c>
      <c r="BH163" s="5">
        <v>1.8650349342864248E-2</v>
      </c>
      <c r="BI163" s="5">
        <v>1.4649853130479533</v>
      </c>
      <c r="BJ163" s="14">
        <v>-2.0955481088056064E-2</v>
      </c>
      <c r="BK163" s="36"/>
      <c r="BL163" s="1"/>
    </row>
    <row r="164" spans="1:64" x14ac:dyDescent="0.2">
      <c r="A164" s="132"/>
      <c r="B164" s="2">
        <v>1</v>
      </c>
      <c r="C164" s="2">
        <v>0</v>
      </c>
      <c r="D164" s="3">
        <v>1</v>
      </c>
      <c r="E164" s="4">
        <v>-3.154884276108048</v>
      </c>
      <c r="F164" s="4">
        <v>-3.4595090857510389</v>
      </c>
      <c r="G164" s="4">
        <v>6.3235609918209503</v>
      </c>
      <c r="H164" s="14">
        <f>BJ160</f>
        <v>4.7784350901185348</v>
      </c>
      <c r="K164" s="3">
        <v>4.7784350901185348</v>
      </c>
      <c r="L164" s="3">
        <v>1.318926004367496</v>
      </c>
      <c r="M164" s="3">
        <v>1.6235508140104868</v>
      </c>
      <c r="N164" s="3">
        <v>-1.8359582717405516</v>
      </c>
      <c r="O164" s="17">
        <v>0.99166097585490698</v>
      </c>
      <c r="P164" s="17">
        <v>0.7890029661406851</v>
      </c>
      <c r="Q164" s="17">
        <v>0.8352842484802695</v>
      </c>
      <c r="R164" s="18">
        <v>0.13753000223290385</v>
      </c>
      <c r="S164" s="19">
        <v>2.3712325275978445</v>
      </c>
      <c r="T164" s="19">
        <v>0.91460717127588576</v>
      </c>
      <c r="U164" s="20">
        <v>8.9260626901226936E-2</v>
      </c>
      <c r="V164" s="20">
        <v>0</v>
      </c>
      <c r="W164" s="1"/>
      <c r="X164" s="1"/>
      <c r="Y164" s="22">
        <v>-1.0933655796783119</v>
      </c>
      <c r="Z164" s="22">
        <v>0</v>
      </c>
      <c r="AA164" s="22">
        <f t="shared" si="40"/>
        <v>-0.27334139491957798</v>
      </c>
      <c r="AB164" s="22">
        <v>7.8100893526608331E-2</v>
      </c>
      <c r="AC164" s="22">
        <v>-2.1348207181028561E-2</v>
      </c>
      <c r="AD164" s="22">
        <v>2.2282884920632923E-2</v>
      </c>
      <c r="AE164" s="22">
        <v>0.11722725914861074</v>
      </c>
      <c r="AF164" s="22">
        <v>0.8352842484802695</v>
      </c>
      <c r="AG164" s="1"/>
      <c r="AH164" s="22">
        <v>6.3235609918209503</v>
      </c>
      <c r="AI164" s="24">
        <v>-1.3895988482683114E-2</v>
      </c>
      <c r="AJ164" s="1"/>
      <c r="AK164" s="22">
        <v>8.2458524156424573E-2</v>
      </c>
      <c r="AL164" s="22">
        <v>-0.1090843444137371</v>
      </c>
      <c r="AM164" s="22">
        <v>-0.13499669017526411</v>
      </c>
      <c r="AN164" s="22">
        <v>0.21221150646454201</v>
      </c>
      <c r="AO164" s="22">
        <v>8.2694848214005766E-3</v>
      </c>
      <c r="AP164" s="22">
        <v>0.16647728556188601</v>
      </c>
      <c r="AQ164" s="22">
        <v>0.1375844727210209</v>
      </c>
      <c r="AR164" s="22">
        <v>0.11861550071872132</v>
      </c>
      <c r="AS164" s="22">
        <v>6.8188951390664584E-4</v>
      </c>
      <c r="AT164" s="22">
        <v>-1.8160065555296836E-2</v>
      </c>
      <c r="AU164" s="22">
        <v>-1.8573448436846735E-2</v>
      </c>
      <c r="AV164" s="22">
        <v>2.5171574097565815E-2</v>
      </c>
      <c r="AW164" s="22">
        <v>1</v>
      </c>
      <c r="AX164" s="22">
        <v>0</v>
      </c>
      <c r="AY164" s="22">
        <v>1</v>
      </c>
      <c r="AZ164" s="24">
        <v>6.59812566071908E-3</v>
      </c>
      <c r="BA164" s="24">
        <v>7.0115085422689793E-3</v>
      </c>
      <c r="BB164" s="22">
        <v>6.8188951390664584E-4</v>
      </c>
      <c r="BC164" s="22">
        <v>-1.8160065555296836E-2</v>
      </c>
      <c r="BD164" s="22">
        <v>-1.8573448436846735E-2</v>
      </c>
      <c r="BE164" s="22">
        <v>2.5171574097565815E-2</v>
      </c>
      <c r="BF164" s="24">
        <f>SUM(BB164:BE164)</f>
        <v>-1.0880050380671111E-2</v>
      </c>
      <c r="BG164" s="5">
        <v>-3.1779777159205649</v>
      </c>
      <c r="BH164" s="5">
        <v>-3.4840493656489802</v>
      </c>
      <c r="BI164" s="5">
        <v>6.3721969515103414</v>
      </c>
      <c r="BJ164" s="14">
        <v>4.8165152664508835</v>
      </c>
      <c r="BK164" s="36"/>
      <c r="BL164" s="1"/>
    </row>
    <row r="165" spans="1:64" ht="16" thickBot="1" x14ac:dyDescent="0.25">
      <c r="A165" s="133"/>
      <c r="B165" s="6">
        <v>1</v>
      </c>
      <c r="C165" s="6">
        <v>1</v>
      </c>
      <c r="D165" s="7">
        <v>0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37">
        <v>-1.8640176818676053</v>
      </c>
      <c r="T165" s="37">
        <v>0.13423544533785417</v>
      </c>
      <c r="U165" s="38">
        <v>0</v>
      </c>
      <c r="V165" s="38">
        <v>-0.14414228421845818</v>
      </c>
      <c r="W165" s="9"/>
      <c r="X165" s="9"/>
      <c r="Y165" s="39">
        <v>0</v>
      </c>
      <c r="Z165" s="39">
        <v>1.1550484419984575</v>
      </c>
      <c r="AA165" s="39">
        <f t="shared" si="40"/>
        <v>0.28876211049961437</v>
      </c>
      <c r="AB165" s="39">
        <v>0.11621629055280214</v>
      </c>
      <c r="AC165" s="39">
        <v>3.3558861334463543E-2</v>
      </c>
      <c r="AD165" s="39">
        <v>7.9097050017602288E-5</v>
      </c>
      <c r="AE165" s="39">
        <v>0.11874139037904037</v>
      </c>
      <c r="AF165" s="39">
        <v>0.13753000223290385</v>
      </c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39">
        <v>1</v>
      </c>
      <c r="AX165" s="39">
        <v>1</v>
      </c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10"/>
      <c r="BL165" s="1"/>
    </row>
    <row r="166" spans="1:64" x14ac:dyDescent="0.2">
      <c r="A166" s="131">
        <f>A162+1</f>
        <v>41</v>
      </c>
      <c r="B166" s="2">
        <v>0</v>
      </c>
      <c r="C166" s="2">
        <v>0</v>
      </c>
      <c r="D166" s="3">
        <v>0</v>
      </c>
      <c r="E166" s="5" cm="1">
        <f t="array" ref="E166:G168">BG162:BI164</f>
        <v>-5.8597940212774882</v>
      </c>
      <c r="F166" s="4">
        <v>-5.6756156397165221</v>
      </c>
      <c r="G166" s="4">
        <v>-7.9109726527363513</v>
      </c>
      <c r="H166" s="14">
        <f>BJ162</f>
        <v>2.0764438189962657</v>
      </c>
      <c r="I166" s="14">
        <f>BK162</f>
        <v>-2.9347525180703196</v>
      </c>
      <c r="J166" s="16">
        <f>J162</f>
        <v>3.5</v>
      </c>
      <c r="K166" s="3" cm="1">
        <f t="array" ref="K166:N168">MMULT(E166:F168,TRANSPOSE((B166:C169)))+H166:H168</f>
        <v>2.0764438189962657</v>
      </c>
      <c r="L166" s="3">
        <v>-3.5991718207202563</v>
      </c>
      <c r="M166" s="3">
        <v>-3.7833502022812224</v>
      </c>
      <c r="N166" s="3">
        <v>-9.4589658419977436</v>
      </c>
      <c r="O166" s="17" cm="1">
        <f t="array" ref="O166:R168">1/(1+EXP(-_xlfn.ANCHORARRAY(K166)))</f>
        <v>0.88859247217772597</v>
      </c>
      <c r="P166" s="17">
        <v>2.6618443210143602E-2</v>
      </c>
      <c r="Q166" s="17">
        <v>2.2240469041489505E-2</v>
      </c>
      <c r="R166" s="18">
        <v>7.7981118884757654E-5</v>
      </c>
      <c r="S166" s="19" cm="1">
        <f t="array" ref="S166:S169">TRANSPOSE((MMULT(TRANSPOSE(G166:G168),_xlfn.ANCHORARRAY(O166)))+I166)</f>
        <v>-2.9185366338167524</v>
      </c>
      <c r="T166" s="19" cm="1">
        <f t="array" ref="T166:T169">1/(1+EXP(-_xlfn.ANCHORARRAY(S166)))</f>
        <v>5.1244801279542007E-2</v>
      </c>
      <c r="U166" s="20" cm="1">
        <f t="array" ref="U166:U169">-D166:D169*LN(_xlfn.ANCHORARRAY(T166))</f>
        <v>0</v>
      </c>
      <c r="V166" s="20" cm="1">
        <f t="array" ref="V166:V169">(1-D166:D169)*LN(1-_xlfn.ANCHORARRAY(T166))</f>
        <v>-5.2604470740055233E-2</v>
      </c>
      <c r="W166" s="20" cm="1">
        <f t="array" ref="W166">SUM(_xlfn.ANCHORARRAY(U166)-_xlfn.ANCHORARRAY(V166))/4</f>
        <v>8.7462626000393784E-2</v>
      </c>
      <c r="X166" s="21" cm="1">
        <f t="array" ref="X166">SUM(_xlfn.ANCHORARRAY(S166)-_xlfn.ANCHORARRAY(S166)*D166:D169+(LN(1+EXP(-_xlfn.ANCHORARRAY(S166)))))/4</f>
        <v>8.7462626000393714E-2</v>
      </c>
      <c r="Y166" s="22" cm="1">
        <f t="array" ref="Y166:Y169">-D166:D169/_xlfn.ANCHORARRAY(T166)</f>
        <v>0</v>
      </c>
      <c r="Z166" s="22" cm="1">
        <f t="array" ref="Z166:Z169">(1-D166:D169)/(1-_xlfn.ANCHORARRAY(T166))</f>
        <v>1.0540126698105619</v>
      </c>
      <c r="AA166" s="22">
        <f>SUM(Y166:Z166)/4</f>
        <v>0.26350316745264046</v>
      </c>
      <c r="AB166" s="22" cm="1">
        <f t="array" ref="AB166:AB169">_xlfn.ANCHORARRAY(T166)*(1-_xlfn.ANCHORARRAY(T166))</f>
        <v>4.8618771621362258E-2</v>
      </c>
      <c r="AC166" s="22" cm="1">
        <f t="array" ref="AC166:AC169">AA166:AA169*_xlfn.ANCHORARRAY(AB166)</f>
        <v>1.2811200319885504E-2</v>
      </c>
      <c r="AD166" s="22" cm="1">
        <f t="array" ref="AD166:AF169">TRANSPOSE(_xlfn.ANCHORARRAY(O166))</f>
        <v>0.88859247217772597</v>
      </c>
      <c r="AE166" s="22">
        <v>0.49476132143261453</v>
      </c>
      <c r="AF166" s="22">
        <v>0.99197005519701542</v>
      </c>
      <c r="AG166" s="23">
        <v>1</v>
      </c>
      <c r="AH166" s="22" cm="1">
        <f t="array" ref="AH166:AH168">G166:G168</f>
        <v>-7.9109726527363513</v>
      </c>
      <c r="AI166" s="24" cm="1">
        <f t="array" ref="AI166:AI168">TRANSPOSE(MMULT(TRANSPOSE(_xlfn.ANCHORARRAY(AC166)),_xlfn.ANCHORARRAY(AD166)))</f>
        <v>1.0474017920594115E-2</v>
      </c>
      <c r="AJ166" s="25" cm="1">
        <f t="array" ref="AJ166">SUM(_xlfn.ANCHORARRAY(AC166)*AG166)</f>
        <v>7.8280638020686785E-3</v>
      </c>
      <c r="AK166" s="22" cm="1">
        <f t="array" ref="AK166:AN168">MMULT(_xlfn.ANCHORARRAY(AH166),TRANSPOSE(_xlfn.ANCHORARRAY(AC166)))</f>
        <v>-0.10134905537934141</v>
      </c>
      <c r="AL166" s="22">
        <v>0.13317856919053123</v>
      </c>
      <c r="AM166" s="22">
        <v>0.16517294695555268</v>
      </c>
      <c r="AN166" s="22">
        <v>-0.25893005942878311</v>
      </c>
      <c r="AO166" s="22" cm="1">
        <f t="array" ref="AO166:AR168">_xlfn.ANCHORARRAY(O166)*(1-_xlfn.ANCHORARRAY(O166))</f>
        <v>9.8995890566803274E-2</v>
      </c>
      <c r="AP166" s="22">
        <v>2.5909901691211962E-2</v>
      </c>
      <c r="AQ166" s="22">
        <v>2.1745830578304051E-2</v>
      </c>
      <c r="AR166" s="22">
        <v>7.7975037829855132E-5</v>
      </c>
      <c r="AS166" s="22" cm="1">
        <f t="array" ref="AS166:AV168">_xlfn.ANCHORARRAY(AK166)*_xlfn.ANCHORARRAY(AO166)</f>
        <v>-1.0033139995382167E-2</v>
      </c>
      <c r="AT166" s="22">
        <v>3.4506436351029344E-3</v>
      </c>
      <c r="AU166" s="22">
        <v>3.5918229206146506E-3</v>
      </c>
      <c r="AV166" s="22">
        <v>-2.0190081179246002E-5</v>
      </c>
      <c r="AW166" s="22" cm="1">
        <f t="array" ref="AW166:AX169">B166:C169</f>
        <v>0</v>
      </c>
      <c r="AX166" s="22">
        <v>0</v>
      </c>
      <c r="AY166" s="22">
        <v>1</v>
      </c>
      <c r="AZ166" s="24" cm="1">
        <f t="array" ref="AZ166:BA168">MMULT(_xlfn.ANCHORARRAY(AS166),_xlfn.ANCHORARRAY( AW166))</f>
        <v>3.5716328394354048E-3</v>
      </c>
      <c r="BA166" s="24">
        <v>3.4304535539236886E-3</v>
      </c>
      <c r="BB166" s="22" cm="1">
        <f t="array" ref="BB166:BE168">_xlfn.ANCHORARRAY(AS166)*AY166:AY168</f>
        <v>-1.0033139995382167E-2</v>
      </c>
      <c r="BC166" s="22">
        <v>3.4506436351029344E-3</v>
      </c>
      <c r="BD166" s="22">
        <v>3.5918229206146506E-3</v>
      </c>
      <c r="BE166" s="22">
        <v>-2.0190081179246002E-5</v>
      </c>
      <c r="BF166" s="24">
        <f>SUM(BB166:BE166)</f>
        <v>-3.010863520843828E-3</v>
      </c>
      <c r="BG166" s="5" cm="1">
        <f t="array" ref="BG166:BH168">E166:F168-J166*_xlfn.ANCHORARRAY(AZ166)</f>
        <v>-5.8722947362155118</v>
      </c>
      <c r="BH166" s="5">
        <v>-5.6876222271552548</v>
      </c>
      <c r="BI166" s="5" cm="1">
        <f t="array" ref="BI166:BI168">G166:G168-J166*_xlfn.ANCHORARRAY(AI166)</f>
        <v>-7.9476317154584306</v>
      </c>
      <c r="BJ166" s="14" cm="1">
        <f t="array" ref="BJ166:BJ168">H166:H168-J166*BF166:BF168</f>
        <v>2.0869818413192189</v>
      </c>
      <c r="BK166" s="35">
        <f>I166-J166*AJ166</f>
        <v>-2.9621507413775601</v>
      </c>
      <c r="BL166" s="1"/>
    </row>
    <row r="167" spans="1:64" x14ac:dyDescent="0.2">
      <c r="A167" s="132"/>
      <c r="B167" s="2">
        <v>0</v>
      </c>
      <c r="C167" s="2">
        <v>1</v>
      </c>
      <c r="D167" s="3">
        <v>1</v>
      </c>
      <c r="E167" s="4">
        <v>-2.0059427973807038</v>
      </c>
      <c r="F167" s="4">
        <v>1.8650349342864248E-2</v>
      </c>
      <c r="G167" s="4">
        <v>1.4649853130479533</v>
      </c>
      <c r="H167" s="14">
        <f>BJ163</f>
        <v>-2.0955481088056064E-2</v>
      </c>
      <c r="K167" s="3">
        <v>-2.0955481088056064E-2</v>
      </c>
      <c r="L167" s="3">
        <v>-2.3051317451918164E-3</v>
      </c>
      <c r="M167" s="3">
        <v>-2.0268982784687597</v>
      </c>
      <c r="N167" s="3">
        <v>-2.0082479291258957</v>
      </c>
      <c r="O167" s="17">
        <v>0.49476132143261453</v>
      </c>
      <c r="P167" s="17">
        <v>0.49942371731888158</v>
      </c>
      <c r="Q167" s="17">
        <v>0.1164075759933204</v>
      </c>
      <c r="R167" s="18">
        <v>0.11833965859172249</v>
      </c>
      <c r="S167" s="19">
        <v>2.6283076830098082</v>
      </c>
      <c r="T167" s="19">
        <v>0.93266134265072165</v>
      </c>
      <c r="U167" s="20">
        <v>6.9713120821325789E-2</v>
      </c>
      <c r="V167" s="20">
        <v>0</v>
      </c>
      <c r="W167" s="1"/>
      <c r="X167" s="1"/>
      <c r="Y167" s="22">
        <v>-1.072200545117368</v>
      </c>
      <c r="Z167" s="22">
        <v>0</v>
      </c>
      <c r="AA167" s="22">
        <f t="shared" ref="AA167:AA169" si="41">SUM(Y167:Z167)/4</f>
        <v>-0.26805013627934199</v>
      </c>
      <c r="AB167" s="22">
        <v>6.2804162575674838E-2</v>
      </c>
      <c r="AC167" s="22">
        <v>-1.6834664337319592E-2</v>
      </c>
      <c r="AD167" s="22">
        <v>2.6618443210143602E-2</v>
      </c>
      <c r="AE167" s="22">
        <v>0.49942371731888158</v>
      </c>
      <c r="AF167" s="22">
        <v>0.79124823116444332</v>
      </c>
      <c r="AG167" s="1"/>
      <c r="AH167" s="22">
        <v>1.4649853130479533</v>
      </c>
      <c r="AI167" s="24">
        <v>-6.262985965491347E-4</v>
      </c>
      <c r="AJ167" s="1"/>
      <c r="AK167" s="22">
        <v>1.8768220311147506E-2</v>
      </c>
      <c r="AL167" s="22">
        <v>-2.4662536004265358E-2</v>
      </c>
      <c r="AM167" s="22">
        <v>-3.0587381858668859E-2</v>
      </c>
      <c r="AN167" s="22">
        <v>4.7949696051419646E-2</v>
      </c>
      <c r="AO167" s="22">
        <v>0.24997255624686762</v>
      </c>
      <c r="AP167" s="22">
        <v>0.24999966789827144</v>
      </c>
      <c r="AQ167" s="22">
        <v>0.10285685224467973</v>
      </c>
      <c r="AR167" s="22">
        <v>0.10433538379611705</v>
      </c>
      <c r="AS167" s="22">
        <v>4.6915400073819233E-3</v>
      </c>
      <c r="AT167" s="22">
        <v>-6.1656258105955014E-3</v>
      </c>
      <c r="AU167" s="22">
        <v>-3.1461218163887001E-3</v>
      </c>
      <c r="AV167" s="22">
        <v>5.0028499404320267E-3</v>
      </c>
      <c r="AW167" s="22">
        <v>0</v>
      </c>
      <c r="AX167" s="22">
        <v>1</v>
      </c>
      <c r="AY167" s="22">
        <v>1</v>
      </c>
      <c r="AZ167" s="24">
        <v>1.8567281240433266E-3</v>
      </c>
      <c r="BA167" s="24">
        <v>-1.1627758701634747E-3</v>
      </c>
      <c r="BB167" s="22">
        <v>4.6915400073819233E-3</v>
      </c>
      <c r="BC167" s="22">
        <v>-6.1656258105955014E-3</v>
      </c>
      <c r="BD167" s="22">
        <v>-3.1461218163887001E-3</v>
      </c>
      <c r="BE167" s="22">
        <v>5.0028499404320267E-3</v>
      </c>
      <c r="BF167" s="24">
        <f>SUM(BB167:BE167)</f>
        <v>3.8264232082974806E-4</v>
      </c>
      <c r="BG167" s="5">
        <v>-2.0124413458148553</v>
      </c>
      <c r="BH167" s="5">
        <v>2.2720064888436409E-2</v>
      </c>
      <c r="BI167" s="5">
        <v>1.4671773581358754</v>
      </c>
      <c r="BJ167" s="14">
        <v>-2.2294729210960183E-2</v>
      </c>
      <c r="BK167" s="36"/>
      <c r="BL167" s="1"/>
    </row>
    <row r="168" spans="1:64" x14ac:dyDescent="0.2">
      <c r="A168" s="132"/>
      <c r="B168" s="2">
        <v>1</v>
      </c>
      <c r="C168" s="2">
        <v>0</v>
      </c>
      <c r="D168" s="3">
        <v>1</v>
      </c>
      <c r="E168" s="4">
        <v>-3.1779777159205649</v>
      </c>
      <c r="F168" s="4">
        <v>-3.4840493656489802</v>
      </c>
      <c r="G168" s="4">
        <v>6.3721969515103414</v>
      </c>
      <c r="H168" s="14">
        <f>BJ164</f>
        <v>4.8165152664508835</v>
      </c>
      <c r="K168" s="3">
        <v>4.8165152664508835</v>
      </c>
      <c r="L168" s="3">
        <v>1.3324659008019033</v>
      </c>
      <c r="M168" s="3">
        <v>1.6385375505303186</v>
      </c>
      <c r="N168" s="3">
        <v>-1.8455118151186616</v>
      </c>
      <c r="O168" s="17">
        <v>0.99197005519701542</v>
      </c>
      <c r="P168" s="17">
        <v>0.79124823116444332</v>
      </c>
      <c r="Q168" s="17">
        <v>0.83733584343432721</v>
      </c>
      <c r="R168" s="18">
        <v>0.13640072304083634</v>
      </c>
      <c r="S168" s="19">
        <v>2.3955080376387157</v>
      </c>
      <c r="T168" s="19">
        <v>0.91648412694314119</v>
      </c>
      <c r="U168" s="20">
        <v>8.7210531063331861E-2</v>
      </c>
      <c r="V168" s="20">
        <v>0</v>
      </c>
      <c r="W168" s="1"/>
      <c r="X168" s="1"/>
      <c r="Y168" s="22">
        <v>-1.0911263715340267</v>
      </c>
      <c r="Z168" s="22">
        <v>0</v>
      </c>
      <c r="AA168" s="22">
        <f t="shared" si="41"/>
        <v>-0.27278159288350667</v>
      </c>
      <c r="AB168" s="22">
        <v>7.6540972004409458E-2</v>
      </c>
      <c r="AC168" s="22">
        <v>-2.0878968264214703E-2</v>
      </c>
      <c r="AD168" s="22">
        <v>2.2240469041489505E-2</v>
      </c>
      <c r="AE168" s="22">
        <v>0.1164075759933204</v>
      </c>
      <c r="AF168" s="22">
        <v>0.83733584343432721</v>
      </c>
      <c r="AG168" s="1"/>
      <c r="AH168" s="22">
        <v>6.3721969515103414</v>
      </c>
      <c r="AI168" s="24">
        <v>-1.3630316460944864E-2</v>
      </c>
      <c r="AJ168" s="1"/>
      <c r="AK168" s="22">
        <v>8.163549162356272E-2</v>
      </c>
      <c r="AL168" s="22">
        <v>-0.10727379676996776</v>
      </c>
      <c r="AM168" s="22">
        <v>-0.13304489792391011</v>
      </c>
      <c r="AN168" s="22">
        <v>0.20856516736608563</v>
      </c>
      <c r="AO168" s="22">
        <v>7.9654647894455994E-3</v>
      </c>
      <c r="AP168" s="22">
        <v>0.165174467843583</v>
      </c>
      <c r="AQ168" s="22">
        <v>0.13620452873445107</v>
      </c>
      <c r="AR168" s="22">
        <v>0.11779556579477339</v>
      </c>
      <c r="AS168" s="22">
        <v>6.5026463409656996E-4</v>
      </c>
      <c r="AT168" s="22">
        <v>-1.7718892295040096E-2</v>
      </c>
      <c r="AU168" s="22">
        <v>-1.8121317622249326E-2</v>
      </c>
      <c r="AV168" s="22">
        <v>2.4568051894969665E-2</v>
      </c>
      <c r="AW168" s="22">
        <v>1</v>
      </c>
      <c r="AX168" s="22">
        <v>0</v>
      </c>
      <c r="AY168" s="22">
        <v>1</v>
      </c>
      <c r="AZ168" s="24">
        <v>6.4467342727203385E-3</v>
      </c>
      <c r="BA168" s="24">
        <v>6.8491595999295683E-3</v>
      </c>
      <c r="BB168" s="22">
        <v>6.5026463409656996E-4</v>
      </c>
      <c r="BC168" s="22">
        <v>-1.7718892295040096E-2</v>
      </c>
      <c r="BD168" s="22">
        <v>-1.8121317622249326E-2</v>
      </c>
      <c r="BE168" s="22">
        <v>2.4568051894969665E-2</v>
      </c>
      <c r="BF168" s="24">
        <f>SUM(BB168:BE168)</f>
        <v>-1.0621893388223187E-2</v>
      </c>
      <c r="BG168" s="5">
        <v>-3.2005412858750861</v>
      </c>
      <c r="BH168" s="5">
        <v>-3.5080214242487338</v>
      </c>
      <c r="BI168" s="5">
        <v>6.4199030591236488</v>
      </c>
      <c r="BJ168" s="14">
        <v>4.8536918933096649</v>
      </c>
      <c r="BK168" s="36"/>
      <c r="BL168" s="1"/>
    </row>
    <row r="169" spans="1:64" ht="16" thickBot="1" x14ac:dyDescent="0.25">
      <c r="A169" s="133"/>
      <c r="B169" s="6">
        <v>1</v>
      </c>
      <c r="C169" s="6">
        <v>1</v>
      </c>
      <c r="D169" s="7">
        <v>0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37">
        <v>-1.8928312912366405</v>
      </c>
      <c r="T169" s="37">
        <v>0.13092198433486987</v>
      </c>
      <c r="U169" s="38">
        <v>0</v>
      </c>
      <c r="V169" s="38">
        <v>-0.14032238137686229</v>
      </c>
      <c r="W169" s="9"/>
      <c r="X169" s="9"/>
      <c r="Y169" s="39">
        <v>0</v>
      </c>
      <c r="Z169" s="39">
        <v>1.1506446854885308</v>
      </c>
      <c r="AA169" s="39">
        <f t="shared" si="41"/>
        <v>0.28766117137213271</v>
      </c>
      <c r="AB169" s="39">
        <v>0.11378141835268996</v>
      </c>
      <c r="AC169" s="39">
        <v>3.2730496083717468E-2</v>
      </c>
      <c r="AD169" s="39">
        <v>7.7981118884757654E-5</v>
      </c>
      <c r="AE169" s="39">
        <v>0.11833965859172249</v>
      </c>
      <c r="AF169" s="39">
        <v>0.13640072304083634</v>
      </c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39">
        <v>1</v>
      </c>
      <c r="AX169" s="39">
        <v>1</v>
      </c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10"/>
      <c r="BL169" s="1"/>
    </row>
    <row r="170" spans="1:64" x14ac:dyDescent="0.2">
      <c r="A170" s="131">
        <f>A166+1</f>
        <v>42</v>
      </c>
      <c r="B170" s="2">
        <v>0</v>
      </c>
      <c r="C170" s="2">
        <v>0</v>
      </c>
      <c r="D170" s="3">
        <v>0</v>
      </c>
      <c r="E170" s="5" cm="1">
        <f t="array" ref="E170:G172">BG166:BI168</f>
        <v>-5.8722947362155118</v>
      </c>
      <c r="F170" s="4">
        <v>-5.6876222271552548</v>
      </c>
      <c r="G170" s="4">
        <v>-7.9476317154584306</v>
      </c>
      <c r="H170" s="14">
        <f>BJ166</f>
        <v>2.0869818413192189</v>
      </c>
      <c r="I170" s="14">
        <f>BK166</f>
        <v>-2.9621507413775601</v>
      </c>
      <c r="J170" s="16">
        <f>J166</f>
        <v>3.5</v>
      </c>
      <c r="K170" s="3" cm="1">
        <f t="array" ref="K170:N172">MMULT(E170:F172,TRANSPOSE((B170:C173)))+H170:H172</f>
        <v>2.0869818413192189</v>
      </c>
      <c r="L170" s="3">
        <v>-3.6006403858360359</v>
      </c>
      <c r="M170" s="3">
        <v>-3.7853128948962929</v>
      </c>
      <c r="N170" s="3">
        <v>-9.472935122051549</v>
      </c>
      <c r="O170" s="17" cm="1">
        <f t="array" ref="O170:R172">1/(1+EXP(-_xlfn.ANCHORARRAY(K170)))</f>
        <v>0.88963142894379243</v>
      </c>
      <c r="P170" s="17">
        <v>2.6580419273123573E-2</v>
      </c>
      <c r="Q170" s="17">
        <v>2.2197828657772044E-2</v>
      </c>
      <c r="R170" s="18">
        <v>7.6899435326056653E-5</v>
      </c>
      <c r="S170" s="19" cm="1">
        <f t="array" ref="S170:S173">TRANSPOSE((MMULT(TRANSPOSE(G170:G172),_xlfn.ANCHORARRAY(O170)))+I170)</f>
        <v>-2.9369839093958707</v>
      </c>
      <c r="T170" s="19" cm="1">
        <f t="array" ref="T170:T173">1/(1+EXP(-_xlfn.ANCHORARRAY(S170)))</f>
        <v>5.0355306142939739E-2</v>
      </c>
      <c r="U170" s="20" cm="1">
        <f t="array" ref="U170:U173">-D170:D173*LN(_xlfn.ANCHORARRAY(T170))</f>
        <v>0</v>
      </c>
      <c r="V170" s="20" cm="1">
        <f t="array" ref="V170:V173">(1-D170:D173)*LN(1-_xlfn.ANCHORARRAY(T170))</f>
        <v>-5.1667370811664927E-2</v>
      </c>
      <c r="W170" s="20" cm="1">
        <f t="array" ref="W170">SUM(_xlfn.ANCHORARRAY(U170)-_xlfn.ANCHORARRAY(V170))/4</f>
        <v>8.5394166994433682E-2</v>
      </c>
      <c r="X170" s="21" cm="1">
        <f t="array" ref="X170">SUM(_xlfn.ANCHORARRAY(S170)-_xlfn.ANCHORARRAY(S170)*D170:D173+(LN(1+EXP(-_xlfn.ANCHORARRAY(S170)))))/4</f>
        <v>8.5394166994433765E-2</v>
      </c>
      <c r="Y170" s="22" cm="1">
        <f t="array" ref="Y170:Y173">-D170:D173/_xlfn.ANCHORARRAY(T170)</f>
        <v>0</v>
      </c>
      <c r="Z170" s="22" cm="1">
        <f t="array" ref="Z170:Z173">(1-D170:D173)/(1-_xlfn.ANCHORARRAY(T170))</f>
        <v>1.0530254172625526</v>
      </c>
      <c r="AA170" s="22">
        <f>SUM(Y170:Z170)/4</f>
        <v>0.26325635431563815</v>
      </c>
      <c r="AB170" s="22" cm="1">
        <f t="array" ref="AB170:AB173">_xlfn.ANCHORARRAY(T170)*(1-_xlfn.ANCHORARRAY(T170))</f>
        <v>4.7819649286190556E-2</v>
      </c>
      <c r="AC170" s="22" cm="1">
        <f t="array" ref="AC170:AC173">AA170:AA173*_xlfn.ANCHORARRAY(AB170)</f>
        <v>1.2588826535734935E-2</v>
      </c>
      <c r="AD170" s="22" cm="1">
        <f t="array" ref="AD170:AF173">TRANSPOSE(_xlfn.ANCHORARRAY(O170))</f>
        <v>0.88963142894379243</v>
      </c>
      <c r="AE170" s="22">
        <v>0.49442654855465018</v>
      </c>
      <c r="AF170" s="22">
        <v>0.99226083256355213</v>
      </c>
      <c r="AG170" s="23">
        <v>1</v>
      </c>
      <c r="AH170" s="22" cm="1">
        <f t="array" ref="AH170:AH172">G170:G172</f>
        <v>-7.9476317154584306</v>
      </c>
      <c r="AI170" s="24" cm="1">
        <f t="array" ref="AI170:AI172">TRANSPOSE(MMULT(TRANSPOSE(_xlfn.ANCHORARRAY(AC170)),_xlfn.ANCHORARRAY(AD170)))</f>
        <v>1.0311582257547757E-2</v>
      </c>
      <c r="AJ170" s="25" cm="1">
        <f t="array" ref="AJ170">SUM(_xlfn.ANCHORARRAY(AC170)*AG170)</f>
        <v>7.6617649980026611E-3</v>
      </c>
      <c r="AK170" s="22" cm="1">
        <f t="array" ref="AK170:AN172">MMULT(_xlfn.ANCHORARRAY(AH170),TRANSPOSE(_xlfn.ANCHORARRAY(AC170)))</f>
        <v>-0.10005135703581165</v>
      </c>
      <c r="AL170" s="22">
        <v>0.13062169056862644</v>
      </c>
      <c r="AM170" s="22">
        <v>0.16234524658849311</v>
      </c>
      <c r="AN170" s="22">
        <v>-0.25380846661582318</v>
      </c>
      <c r="AO170" s="22" cm="1">
        <f t="array" ref="AO170:AR172">_xlfn.ANCHORARRAY(O170)*(1-_xlfn.ANCHORARRAY(O170))</f>
        <v>9.818734957921843E-2</v>
      </c>
      <c r="AP170" s="22">
        <v>2.5873900584388532E-2</v>
      </c>
      <c r="AQ170" s="22">
        <v>2.1705085060652239E-2</v>
      </c>
      <c r="AR170" s="22">
        <v>7.6893521802903184E-5</v>
      </c>
      <c r="AS170" s="22" cm="1">
        <f t="array" ref="AS170:AV172">_xlfn.ANCHORARRAY(AK170)*_xlfn.ANCHORARRAY(AO170)</f>
        <v>-9.8237775691504339E-3</v>
      </c>
      <c r="AT170" s="22">
        <v>3.3796926359374018E-3</v>
      </c>
      <c r="AU170" s="22">
        <v>3.523717386395806E-3</v>
      </c>
      <c r="AV170" s="22">
        <v>-1.9516226861485226E-5</v>
      </c>
      <c r="AW170" s="22" cm="1">
        <f t="array" ref="AW170:AX173">B170:C173</f>
        <v>0</v>
      </c>
      <c r="AX170" s="22">
        <v>0</v>
      </c>
      <c r="AY170" s="22">
        <v>1</v>
      </c>
      <c r="AZ170" s="24" cm="1">
        <f t="array" ref="AZ170:BA172">MMULT(_xlfn.ANCHORARRAY(AS170),_xlfn.ANCHORARRAY( AW170))</f>
        <v>3.5042011595343208E-3</v>
      </c>
      <c r="BA170" s="24">
        <v>3.3601764090759167E-3</v>
      </c>
      <c r="BB170" s="22" cm="1">
        <f t="array" ref="BB170:BE172">_xlfn.ANCHORARRAY(AS170)*AY170:AY172</f>
        <v>-9.8237775691504339E-3</v>
      </c>
      <c r="BC170" s="22">
        <v>3.3796926359374018E-3</v>
      </c>
      <c r="BD170" s="22">
        <v>3.523717386395806E-3</v>
      </c>
      <c r="BE170" s="22">
        <v>-1.9516226861485226E-5</v>
      </c>
      <c r="BF170" s="24">
        <f>SUM(BB170:BE170)</f>
        <v>-2.9398837736787113E-3</v>
      </c>
      <c r="BG170" s="5" cm="1">
        <f t="array" ref="BG170:BH172">E170:F172-J170*_xlfn.ANCHORARRAY(AZ170)</f>
        <v>-5.8845594402738817</v>
      </c>
      <c r="BH170" s="5">
        <v>-5.6993828445870207</v>
      </c>
      <c r="BI170" s="5" cm="1">
        <f t="array" ref="BI170:BI172">G170:G172-J170*_xlfn.ANCHORARRAY(AI170)</f>
        <v>-7.983722253359848</v>
      </c>
      <c r="BJ170" s="14" cm="1">
        <f t="array" ref="BJ170:BJ172">H170:H172-J170*BF170:BF172</f>
        <v>2.0972714345270944</v>
      </c>
      <c r="BK170" s="35">
        <f>I170-J170*AJ170</f>
        <v>-2.9889669188705694</v>
      </c>
      <c r="BL170" s="1"/>
    </row>
    <row r="171" spans="1:64" x14ac:dyDescent="0.2">
      <c r="A171" s="132"/>
      <c r="B171" s="2">
        <v>0</v>
      </c>
      <c r="C171" s="2">
        <v>1</v>
      </c>
      <c r="D171" s="3">
        <v>1</v>
      </c>
      <c r="E171" s="4">
        <v>-2.0124413458148553</v>
      </c>
      <c r="F171" s="4">
        <v>2.2720064888436409E-2</v>
      </c>
      <c r="G171" s="4">
        <v>1.4671773581358754</v>
      </c>
      <c r="H171" s="14">
        <f>BJ167</f>
        <v>-2.2294729210960183E-2</v>
      </c>
      <c r="K171" s="3">
        <v>-2.2294729210960183E-2</v>
      </c>
      <c r="L171" s="3">
        <v>4.253356774762268E-4</v>
      </c>
      <c r="M171" s="3">
        <v>-2.0347360750258154</v>
      </c>
      <c r="N171" s="3">
        <v>-2.012016010137379</v>
      </c>
      <c r="O171" s="17">
        <v>0.49442654855465018</v>
      </c>
      <c r="P171" s="17">
        <v>0.50010633391776593</v>
      </c>
      <c r="Q171" s="17">
        <v>0.11560382551691074</v>
      </c>
      <c r="R171" s="18">
        <v>0.11794707945640281</v>
      </c>
      <c r="S171" s="19">
        <v>2.6540278376364532</v>
      </c>
      <c r="T171" s="19">
        <v>0.9342588105512929</v>
      </c>
      <c r="U171" s="20">
        <v>6.8001780046836838E-2</v>
      </c>
      <c r="V171" s="20">
        <v>0</v>
      </c>
      <c r="W171" s="1"/>
      <c r="X171" s="1"/>
      <c r="Y171" s="22">
        <v>-1.0703672137808518</v>
      </c>
      <c r="Z171" s="22">
        <v>0</v>
      </c>
      <c r="AA171" s="22">
        <f t="shared" ref="AA171:AA173" si="42">SUM(Y171:Z171)/4</f>
        <v>-0.26759180344521294</v>
      </c>
      <c r="AB171" s="22">
        <v>6.1419285458576306E-2</v>
      </c>
      <c r="AC171" s="22">
        <v>-1.6435297362176776E-2</v>
      </c>
      <c r="AD171" s="22">
        <v>2.6580419273123573E-2</v>
      </c>
      <c r="AE171" s="22">
        <v>0.50010633391776593</v>
      </c>
      <c r="AF171" s="22">
        <v>0.79342090145985822</v>
      </c>
      <c r="AG171" s="1"/>
      <c r="AH171" s="22">
        <v>1.4671773581358754</v>
      </c>
      <c r="AI171" s="24">
        <v>-5.8991810545822769E-4</v>
      </c>
      <c r="AJ171" s="1"/>
      <c r="AK171" s="22">
        <v>1.8470041258730384E-2</v>
      </c>
      <c r="AL171" s="22">
        <v>-2.4113496164016042E-2</v>
      </c>
      <c r="AM171" s="22">
        <v>-2.9969842403786254E-2</v>
      </c>
      <c r="AN171" s="22">
        <v>4.6854465437499382E-2</v>
      </c>
      <c r="AO171" s="22">
        <v>0.24996893663898634</v>
      </c>
      <c r="AP171" s="22">
        <v>0.24999998869309792</v>
      </c>
      <c r="AQ171" s="22">
        <v>0.1022395810427664</v>
      </c>
      <c r="AR171" s="22">
        <v>0.10403556590410781</v>
      </c>
      <c r="AS171" s="22">
        <v>4.6169365731230389E-3</v>
      </c>
      <c r="AT171" s="22">
        <v>-6.0283737683550706E-3</v>
      </c>
      <c r="AU171" s="22">
        <v>-3.0641041312808415E-3</v>
      </c>
      <c r="AV171" s="22">
        <v>4.8745308269247086E-3</v>
      </c>
      <c r="AW171" s="22">
        <v>0</v>
      </c>
      <c r="AX171" s="22">
        <v>1</v>
      </c>
      <c r="AY171" s="22">
        <v>1</v>
      </c>
      <c r="AZ171" s="24">
        <v>1.8104266956438671E-3</v>
      </c>
      <c r="BA171" s="24">
        <v>-1.153842941430362E-3</v>
      </c>
      <c r="BB171" s="22">
        <v>4.6169365731230389E-3</v>
      </c>
      <c r="BC171" s="22">
        <v>-6.0283737683550706E-3</v>
      </c>
      <c r="BD171" s="22">
        <v>-3.0641041312808415E-3</v>
      </c>
      <c r="BE171" s="22">
        <v>4.8745308269247086E-3</v>
      </c>
      <c r="BF171" s="24">
        <f>SUM(BB171:BE171)</f>
        <v>3.98989500411835E-4</v>
      </c>
      <c r="BG171" s="5">
        <v>-2.018777839249609</v>
      </c>
      <c r="BH171" s="5">
        <v>2.6758515183442674E-2</v>
      </c>
      <c r="BI171" s="5">
        <v>1.4692420715049792</v>
      </c>
      <c r="BJ171" s="14">
        <v>-2.3691192462401606E-2</v>
      </c>
      <c r="BK171" s="36"/>
      <c r="BL171" s="1"/>
    </row>
    <row r="172" spans="1:64" x14ac:dyDescent="0.2">
      <c r="A172" s="132"/>
      <c r="B172" s="2">
        <v>1</v>
      </c>
      <c r="C172" s="2">
        <v>0</v>
      </c>
      <c r="D172" s="3">
        <v>1</v>
      </c>
      <c r="E172" s="4">
        <v>-3.2005412858750861</v>
      </c>
      <c r="F172" s="4">
        <v>-3.5080214242487338</v>
      </c>
      <c r="G172" s="4">
        <v>6.4199030591236488</v>
      </c>
      <c r="H172" s="14">
        <f>BJ168</f>
        <v>4.8536918933096649</v>
      </c>
      <c r="K172" s="3">
        <v>4.8536918933096649</v>
      </c>
      <c r="L172" s="3">
        <v>1.3456704690609311</v>
      </c>
      <c r="M172" s="3">
        <v>1.6531506074345788</v>
      </c>
      <c r="N172" s="3">
        <v>-1.854870816814155</v>
      </c>
      <c r="O172" s="17">
        <v>0.99226083256355213</v>
      </c>
      <c r="P172" s="17">
        <v>0.79342090145985822</v>
      </c>
      <c r="Q172" s="17">
        <v>0.83931640950302311</v>
      </c>
      <c r="R172" s="18">
        <v>0.13530202096266514</v>
      </c>
      <c r="S172" s="19">
        <v>2.4193703918210558</v>
      </c>
      <c r="T172" s="19">
        <v>0.91829251661335753</v>
      </c>
      <c r="U172" s="20">
        <v>8.523929357003758E-2</v>
      </c>
      <c r="V172" s="20">
        <v>0</v>
      </c>
      <c r="W172" s="1"/>
      <c r="X172" s="1"/>
      <c r="Y172" s="22">
        <v>-1.0889776208652748</v>
      </c>
      <c r="Z172" s="22">
        <v>0</v>
      </c>
      <c r="AA172" s="22">
        <f t="shared" si="42"/>
        <v>-0.27224440521631871</v>
      </c>
      <c r="AB172" s="22">
        <v>7.5031370545264015E-2</v>
      </c>
      <c r="AC172" s="22">
        <v>-2.0426870846660616E-2</v>
      </c>
      <c r="AD172" s="22">
        <v>2.2197828657772044E-2</v>
      </c>
      <c r="AE172" s="22">
        <v>0.11560382551691074</v>
      </c>
      <c r="AF172" s="22">
        <v>0.83931640950302311</v>
      </c>
      <c r="AG172" s="1"/>
      <c r="AH172" s="22">
        <v>6.4199030591236488</v>
      </c>
      <c r="AI172" s="24">
        <v>-1.3372432373654999E-2</v>
      </c>
      <c r="AJ172" s="1"/>
      <c r="AK172" s="22">
        <v>8.0819045987541679E-2</v>
      </c>
      <c r="AL172" s="22">
        <v>-0.10551301581304552</v>
      </c>
      <c r="AM172" s="22">
        <v>-0.13113853063680017</v>
      </c>
      <c r="AN172" s="22">
        <v>0.20502028901126781</v>
      </c>
      <c r="AO172" s="22">
        <v>7.6792727238384944E-3</v>
      </c>
      <c r="AP172" s="22">
        <v>0.16390417458648418</v>
      </c>
      <c r="AQ172" s="22">
        <v>0.13486437424197673</v>
      </c>
      <c r="AR172" s="22">
        <v>0.11699538408608365</v>
      </c>
      <c r="AS172" s="22">
        <v>6.2063149541877769E-4</v>
      </c>
      <c r="AT172" s="22">
        <v>-1.7294023764967879E-2</v>
      </c>
      <c r="AU172" s="22">
        <v>-1.7685915873344348E-2</v>
      </c>
      <c r="AV172" s="22">
        <v>2.3986427458313152E-2</v>
      </c>
      <c r="AW172" s="22">
        <v>1</v>
      </c>
      <c r="AX172" s="22">
        <v>0</v>
      </c>
      <c r="AY172" s="22">
        <v>1</v>
      </c>
      <c r="AZ172" s="24">
        <v>6.3005115849688043E-3</v>
      </c>
      <c r="BA172" s="24">
        <v>6.6924036933452731E-3</v>
      </c>
      <c r="BB172" s="22">
        <v>6.2063149541877769E-4</v>
      </c>
      <c r="BC172" s="22">
        <v>-1.7294023764967879E-2</v>
      </c>
      <c r="BD172" s="22">
        <v>-1.7685915873344348E-2</v>
      </c>
      <c r="BE172" s="22">
        <v>2.3986427458313152E-2</v>
      </c>
      <c r="BF172" s="24">
        <f>SUM(BB172:BE172)</f>
        <v>-1.03728806845803E-2</v>
      </c>
      <c r="BG172" s="5">
        <v>-3.2225930764224771</v>
      </c>
      <c r="BH172" s="5">
        <v>-3.5314448371754423</v>
      </c>
      <c r="BI172" s="5">
        <v>6.4667065724314412</v>
      </c>
      <c r="BJ172" s="14">
        <v>4.8899969757056958</v>
      </c>
      <c r="BK172" s="36"/>
      <c r="BL172" s="1"/>
    </row>
    <row r="173" spans="1:64" ht="16" thickBot="1" x14ac:dyDescent="0.25">
      <c r="A173" s="133"/>
      <c r="B173" s="6">
        <v>1</v>
      </c>
      <c r="C173" s="6">
        <v>1</v>
      </c>
      <c r="D173" s="7">
        <v>0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37">
        <v>-1.9210867670481451</v>
      </c>
      <c r="T173" s="37">
        <v>0.12774042668442051</v>
      </c>
      <c r="U173" s="38">
        <v>0</v>
      </c>
      <c r="V173" s="38">
        <v>-0.13666822354919539</v>
      </c>
      <c r="W173" s="9"/>
      <c r="X173" s="9"/>
      <c r="Y173" s="39">
        <v>0</v>
      </c>
      <c r="Z173" s="39">
        <v>1.1464477210595252</v>
      </c>
      <c r="AA173" s="39">
        <f t="shared" si="42"/>
        <v>0.2866119302648813</v>
      </c>
      <c r="AB173" s="39">
        <v>0.11142281007490269</v>
      </c>
      <c r="AC173" s="39">
        <v>3.1935106671105121E-2</v>
      </c>
      <c r="AD173" s="39">
        <v>7.6899435326056653E-5</v>
      </c>
      <c r="AE173" s="39">
        <v>0.11794707945640281</v>
      </c>
      <c r="AF173" s="39">
        <v>0.13530202096266514</v>
      </c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39">
        <v>1</v>
      </c>
      <c r="AX173" s="39">
        <v>1</v>
      </c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10"/>
      <c r="BL173" s="1"/>
    </row>
    <row r="174" spans="1:64" x14ac:dyDescent="0.2">
      <c r="A174" s="131">
        <f>A170+1</f>
        <v>43</v>
      </c>
      <c r="B174" s="2">
        <v>0</v>
      </c>
      <c r="C174" s="2">
        <v>0</v>
      </c>
      <c r="D174" s="3">
        <v>0</v>
      </c>
      <c r="E174" s="5" cm="1">
        <f t="array" ref="E174:G176">BG170:BI172</f>
        <v>-5.8845594402738817</v>
      </c>
      <c r="F174" s="4">
        <v>-5.6993828445870207</v>
      </c>
      <c r="G174" s="4">
        <v>-7.983722253359848</v>
      </c>
      <c r="H174" s="14">
        <f>BJ170</f>
        <v>2.0972714345270944</v>
      </c>
      <c r="I174" s="14">
        <f>BK170</f>
        <v>-2.9889669188705694</v>
      </c>
      <c r="J174" s="16">
        <f>J170</f>
        <v>3.5</v>
      </c>
      <c r="K174" s="3" cm="1">
        <f t="array" ref="K174:N176">MMULT(E174:F176,TRANSPOSE((B174:C177)))+H174:H176</f>
        <v>2.0972714345270944</v>
      </c>
      <c r="L174" s="3">
        <v>-3.6021114100599263</v>
      </c>
      <c r="M174" s="3">
        <v>-3.7872880057467873</v>
      </c>
      <c r="N174" s="3">
        <v>-9.4866708503338089</v>
      </c>
      <c r="O174" s="17" cm="1">
        <f t="array" ref="O174:R176">1/(1+EXP(-_xlfn.ANCHORARRAY(K174)))</f>
        <v>0.89063769368569889</v>
      </c>
      <c r="P174" s="17">
        <v>2.6542384633223184E-2</v>
      </c>
      <c r="Q174" s="17">
        <v>2.2154999141420603E-2</v>
      </c>
      <c r="R174" s="18">
        <v>7.5850466364610125E-5</v>
      </c>
      <c r="S174" s="19" cm="1">
        <f t="array" ref="S174:S177">TRANSPOSE((MMULT(TRANSPOSE(G174:G176),_xlfn.ANCHORARRAY(O174)))+I174)</f>
        <v>-2.9552207775270594</v>
      </c>
      <c r="T174" s="19" cm="1">
        <f t="array" ref="T174:T177">1/(1+EXP(-_xlfn.ANCHORARRAY(S174)))</f>
        <v>4.9490342277110785E-2</v>
      </c>
      <c r="U174" s="20" cm="1">
        <f t="array" ref="U174:U177">-D174:D177*LN(_xlfn.ANCHORARRAY(T174))</f>
        <v>0</v>
      </c>
      <c r="V174" s="20" cm="1">
        <f t="array" ref="V174:V177">(1-D174:D177)*LN(1-_xlfn.ANCHORARRAY(T174))</f>
        <v>-5.075695642890303E-2</v>
      </c>
      <c r="W174" s="20" cm="1">
        <f t="array" ref="W174">SUM(_xlfn.ANCHORARRAY(U174)-_xlfn.ANCHORARRAY(V174))/4</f>
        <v>8.3407684011350791E-2</v>
      </c>
      <c r="X174" s="21" cm="1">
        <f t="array" ref="X174">SUM(_xlfn.ANCHORARRAY(S174)-_xlfn.ANCHORARRAY(S174)*D174:D177+(LN(1+EXP(-_xlfn.ANCHORARRAY(S174)))))/4</f>
        <v>8.3407684011350833E-2</v>
      </c>
      <c r="Y174" s="22" cm="1">
        <f t="array" ref="Y174:Y177">-D174:D177/_xlfn.ANCHORARRAY(T174)</f>
        <v>0</v>
      </c>
      <c r="Z174" s="22" cm="1">
        <f t="array" ref="Z174:Z177">(1-D174:D177)/(1-_xlfn.ANCHORARRAY(T174))</f>
        <v>1.0520671640472055</v>
      </c>
      <c r="AA174" s="22">
        <f>SUM(Y174:Z174)/4</f>
        <v>0.26301679101180137</v>
      </c>
      <c r="AB174" s="22" cm="1">
        <f t="array" ref="AB174:AB177">_xlfn.ANCHORARRAY(T174)*(1-_xlfn.ANCHORARRAY(T174))</f>
        <v>4.7041048298405205E-2</v>
      </c>
      <c r="AC174" s="22" cm="1">
        <f t="array" ref="AC174:AC177">AA174:AA177*_xlfn.ANCHORARRAY(AB174)</f>
        <v>1.2372585569277696E-2</v>
      </c>
      <c r="AD174" s="22" cm="1">
        <f t="array" ref="AD174:AF177">TRANSPOSE(_xlfn.ANCHORARRAY(O174))</f>
        <v>0.89063769368569889</v>
      </c>
      <c r="AE174" s="22">
        <v>0.49407747889421</v>
      </c>
      <c r="AF174" s="22">
        <v>0.99253470458848103</v>
      </c>
      <c r="AG174" s="23">
        <v>1</v>
      </c>
      <c r="AH174" s="22" cm="1">
        <f t="array" ref="AH174:AH176">G174:G176</f>
        <v>-7.983722253359848</v>
      </c>
      <c r="AI174" s="24" cm="1">
        <f t="array" ref="AI174:AI176">TRANSPOSE(MMULT(TRANSPOSE(_xlfn.ANCHORARRAY(AC174)),_xlfn.ANCHORARRAY(AD174)))</f>
        <v>1.0152905713682627E-2</v>
      </c>
      <c r="AJ174" s="25" cm="1">
        <f t="array" ref="AJ174">SUM(_xlfn.ANCHORARRAY(AC174)*AG174)</f>
        <v>7.5009828696392146E-3</v>
      </c>
      <c r="AK174" s="22" cm="1">
        <f t="array" ref="AK174:AN176">MMULT(_xlfn.ANCHORARRAY(AH174),TRANSPOSE(_xlfn.ANCHORARRAY(AC174)))</f>
        <v>-9.8779286741041264E-2</v>
      </c>
      <c r="AL174" s="22">
        <v>0.12815105996370985</v>
      </c>
      <c r="AM174" s="22">
        <v>0.15960363315322301</v>
      </c>
      <c r="AN174" s="22">
        <v>-0.24886117023430121</v>
      </c>
      <c r="AO174" s="22" cm="1">
        <f t="array" ref="AO174:AR176">_xlfn.ANCHORARRAY(O174)*(1-_xlfn.ANCHORARRAY(O174))</f>
        <v>9.7402192271918084E-2</v>
      </c>
      <c r="AP174" s="22">
        <v>2.583788645120522E-2</v>
      </c>
      <c r="AQ174" s="22">
        <v>2.1664155154464255E-2</v>
      </c>
      <c r="AR174" s="22">
        <v>7.5844713071362402E-5</v>
      </c>
      <c r="AS174" s="22" cm="1">
        <f t="array" ref="AS174:AV176">_xlfn.ANCHORARRAY(AK174)*_xlfn.ANCHORARRAY(AO174)</f>
        <v>-9.6213190796338305E-3</v>
      </c>
      <c r="AT174" s="22">
        <v>3.3111525359439263E-3</v>
      </c>
      <c r="AU174" s="22">
        <v>3.4576778718476186E-3</v>
      </c>
      <c r="AV174" s="22">
        <v>-1.887480405102405E-5</v>
      </c>
      <c r="AW174" s="22" cm="1">
        <f t="array" ref="AW174:AX177">B174:C177</f>
        <v>0</v>
      </c>
      <c r="AX174" s="22">
        <v>0</v>
      </c>
      <c r="AY174" s="22">
        <v>1</v>
      </c>
      <c r="AZ174" s="24" cm="1">
        <f t="array" ref="AZ174:BA176">MMULT(_xlfn.ANCHORARRAY(AS174),_xlfn.ANCHORARRAY( AW174))</f>
        <v>3.4388030677965946E-3</v>
      </c>
      <c r="BA174" s="24">
        <v>3.2922777318929023E-3</v>
      </c>
      <c r="BB174" s="22" cm="1">
        <f t="array" ref="BB174:BE176">_xlfn.ANCHORARRAY(AS174)*AY174:AY176</f>
        <v>-9.6213190796338305E-3</v>
      </c>
      <c r="BC174" s="22">
        <v>3.3111525359439263E-3</v>
      </c>
      <c r="BD174" s="22">
        <v>3.4576778718476186E-3</v>
      </c>
      <c r="BE174" s="22">
        <v>-1.887480405102405E-5</v>
      </c>
      <c r="BF174" s="24">
        <f>SUM(BB174:BE174)</f>
        <v>-2.87136347589331E-3</v>
      </c>
      <c r="BG174" s="5" cm="1">
        <f t="array" ref="BG174:BH176">E174:F176-J174*_xlfn.ANCHORARRAY(AZ174)</f>
        <v>-5.8965952510111697</v>
      </c>
      <c r="BH174" s="5">
        <v>-5.7109058166486459</v>
      </c>
      <c r="BI174" s="5" cm="1">
        <f t="array" ref="BI174:BI176">G174:G176-J174*_xlfn.ANCHORARRAY(AI174)</f>
        <v>-8.0192574233577378</v>
      </c>
      <c r="BJ174" s="14" cm="1">
        <f t="array" ref="BJ174:BJ176">H174:H176-J174*BF174:BF176</f>
        <v>2.1073212066927209</v>
      </c>
      <c r="BK174" s="35">
        <f>I174-J174*AJ174</f>
        <v>-3.0152203589143065</v>
      </c>
      <c r="BL174" s="1"/>
    </row>
    <row r="175" spans="1:64" x14ac:dyDescent="0.2">
      <c r="A175" s="132"/>
      <c r="B175" s="2">
        <v>0</v>
      </c>
      <c r="C175" s="2">
        <v>1</v>
      </c>
      <c r="D175" s="3">
        <v>1</v>
      </c>
      <c r="E175" s="4">
        <v>-2.018777839249609</v>
      </c>
      <c r="F175" s="4">
        <v>2.6758515183442674E-2</v>
      </c>
      <c r="G175" s="4">
        <v>1.4692420715049792</v>
      </c>
      <c r="H175" s="14">
        <f>BJ171</f>
        <v>-2.3691192462401606E-2</v>
      </c>
      <c r="K175" s="3">
        <v>-2.3691192462401606E-2</v>
      </c>
      <c r="L175" s="3">
        <v>3.0673227210410679E-3</v>
      </c>
      <c r="M175" s="3">
        <v>-2.0424690317120104</v>
      </c>
      <c r="N175" s="3">
        <v>-2.0157105165285678</v>
      </c>
      <c r="O175" s="17">
        <v>0.49407747889421</v>
      </c>
      <c r="P175" s="17">
        <v>0.50076683007903555</v>
      </c>
      <c r="Q175" s="17">
        <v>0.11481555833235345</v>
      </c>
      <c r="R175" s="18">
        <v>0.11756326158758572</v>
      </c>
      <c r="S175" s="19">
        <v>2.6792958488943848</v>
      </c>
      <c r="T175" s="19">
        <v>0.93579382854418358</v>
      </c>
      <c r="U175" s="20">
        <v>6.636009541662341E-2</v>
      </c>
      <c r="V175" s="20">
        <v>0</v>
      </c>
      <c r="W175" s="1"/>
      <c r="X175" s="1"/>
      <c r="Y175" s="22">
        <v>-1.0686114499768631</v>
      </c>
      <c r="Z175" s="22">
        <v>0</v>
      </c>
      <c r="AA175" s="22">
        <f t="shared" ref="AA175:AA177" si="43">SUM(Y175:Z175)/4</f>
        <v>-0.26715286249421577</v>
      </c>
      <c r="AB175" s="22">
        <v>6.008373900280272E-2</v>
      </c>
      <c r="AC175" s="22">
        <v>-1.6051542863954105E-2</v>
      </c>
      <c r="AD175" s="22">
        <v>2.6542384633223184E-2</v>
      </c>
      <c r="AE175" s="22">
        <v>0.50076683007903555</v>
      </c>
      <c r="AF175" s="22">
        <v>0.79552428152277821</v>
      </c>
      <c r="AG175" s="1"/>
      <c r="AH175" s="22">
        <v>1.4692420715049792</v>
      </c>
      <c r="AI175" s="24">
        <v>-5.5578442806645395E-4</v>
      </c>
      <c r="AJ175" s="1"/>
      <c r="AK175" s="22">
        <v>1.8178323251678175E-2</v>
      </c>
      <c r="AL175" s="22">
        <v>-2.3583602088286894E-2</v>
      </c>
      <c r="AM175" s="22">
        <v>-2.9371809934279382E-2</v>
      </c>
      <c r="AN175" s="22">
        <v>4.5797848380600185E-2</v>
      </c>
      <c r="AO175" s="22">
        <v>0.24996492374375151</v>
      </c>
      <c r="AP175" s="22">
        <v>0.24999941197162989</v>
      </c>
      <c r="AQ175" s="22">
        <v>0.10163294589718339</v>
      </c>
      <c r="AR175" s="22">
        <v>0.10374214111247461</v>
      </c>
      <c r="AS175" s="22">
        <v>4.5439431853949996E-3</v>
      </c>
      <c r="AT175" s="22">
        <v>-5.8958866542446258E-3</v>
      </c>
      <c r="AU175" s="22">
        <v>-2.9851435699529698E-3</v>
      </c>
      <c r="AV175" s="22">
        <v>4.7511668493479412E-3</v>
      </c>
      <c r="AW175" s="22">
        <v>0</v>
      </c>
      <c r="AX175" s="22">
        <v>1</v>
      </c>
      <c r="AY175" s="22">
        <v>1</v>
      </c>
      <c r="AZ175" s="24">
        <v>1.7660232793949714E-3</v>
      </c>
      <c r="BA175" s="24">
        <v>-1.1447198048966847E-3</v>
      </c>
      <c r="BB175" s="22">
        <v>4.5439431853949996E-3</v>
      </c>
      <c r="BC175" s="22">
        <v>-5.8958866542446258E-3</v>
      </c>
      <c r="BD175" s="22">
        <v>-2.9851435699529698E-3</v>
      </c>
      <c r="BE175" s="22">
        <v>4.7511668493479412E-3</v>
      </c>
      <c r="BF175" s="24">
        <f>SUM(BB175:BE175)</f>
        <v>4.1407981054534474E-4</v>
      </c>
      <c r="BG175" s="5">
        <v>-2.0249589207274914</v>
      </c>
      <c r="BH175" s="5">
        <v>3.076503450058107E-2</v>
      </c>
      <c r="BI175" s="5">
        <v>1.4711873170032117</v>
      </c>
      <c r="BJ175" s="14">
        <v>-2.5140471799310313E-2</v>
      </c>
      <c r="BK175" s="36"/>
      <c r="BL175" s="1"/>
    </row>
    <row r="176" spans="1:64" x14ac:dyDescent="0.2">
      <c r="A176" s="132"/>
      <c r="B176" s="2">
        <v>1</v>
      </c>
      <c r="C176" s="2">
        <v>0</v>
      </c>
      <c r="D176" s="3">
        <v>1</v>
      </c>
      <c r="E176" s="4">
        <v>-3.2225930764224771</v>
      </c>
      <c r="F176" s="4">
        <v>-3.5314448371754423</v>
      </c>
      <c r="G176" s="4">
        <v>6.4667065724314412</v>
      </c>
      <c r="H176" s="14">
        <f>BJ172</f>
        <v>4.8899969757056958</v>
      </c>
      <c r="K176" s="3">
        <v>4.8899969757056958</v>
      </c>
      <c r="L176" s="3">
        <v>1.3585521385302535</v>
      </c>
      <c r="M176" s="3">
        <v>1.6674038992832187</v>
      </c>
      <c r="N176" s="3">
        <v>-1.8640409378922236</v>
      </c>
      <c r="O176" s="17">
        <v>0.99253470458848103</v>
      </c>
      <c r="P176" s="17">
        <v>0.79552428152277821</v>
      </c>
      <c r="Q176" s="17">
        <v>0.84122938652725998</v>
      </c>
      <c r="R176" s="18">
        <v>0.13423274263193</v>
      </c>
      <c r="S176" s="19">
        <v>2.4428291730044318</v>
      </c>
      <c r="T176" s="19">
        <v>0.92003547814501896</v>
      </c>
      <c r="U176" s="20">
        <v>8.334304648148462E-2</v>
      </c>
      <c r="V176" s="20">
        <v>0</v>
      </c>
      <c r="W176" s="1"/>
      <c r="X176" s="1"/>
      <c r="Y176" s="22">
        <v>-1.0869146068325604</v>
      </c>
      <c r="Z176" s="22">
        <v>0</v>
      </c>
      <c r="AA176" s="22">
        <f t="shared" si="43"/>
        <v>-0.27172865170814009</v>
      </c>
      <c r="AB176" s="22">
        <v>7.3570197099485299E-2</v>
      </c>
      <c r="AC176" s="22">
        <v>-1.999113046374526E-2</v>
      </c>
      <c r="AD176" s="22">
        <v>2.2154999141420603E-2</v>
      </c>
      <c r="AE176" s="22">
        <v>0.11481555833235345</v>
      </c>
      <c r="AF176" s="22">
        <v>0.84122938652725998</v>
      </c>
      <c r="AG176" s="1"/>
      <c r="AH176" s="22">
        <v>6.4667065724314412</v>
      </c>
      <c r="AI176" s="24">
        <v>-1.3122119656005059E-2</v>
      </c>
      <c r="AJ176" s="1"/>
      <c r="AK176" s="22">
        <v>8.0009880418818485E-2</v>
      </c>
      <c r="AL176" s="22">
        <v>-0.10380061773599701</v>
      </c>
      <c r="AM176" s="22">
        <v>-0.12927677476023589</v>
      </c>
      <c r="AN176" s="22">
        <v>0.20157416730020597</v>
      </c>
      <c r="AO176" s="22">
        <v>7.4095647759377225E-3</v>
      </c>
      <c r="AP176" s="22">
        <v>0.16266539903044572</v>
      </c>
      <c r="AQ176" s="22">
        <v>0.13356250577022979</v>
      </c>
      <c r="AR176" s="22">
        <v>0.11621431343744004</v>
      </c>
      <c r="AS176" s="22">
        <v>5.928383916782668E-4</v>
      </c>
      <c r="AT176" s="22">
        <v>-1.6884768903632715E-2</v>
      </c>
      <c r="AU176" s="22">
        <v>-1.7266529974870704E-2</v>
      </c>
      <c r="AV176" s="22">
        <v>2.3425803459517114E-2</v>
      </c>
      <c r="AW176" s="22">
        <v>1</v>
      </c>
      <c r="AX176" s="22">
        <v>0</v>
      </c>
      <c r="AY176" s="22">
        <v>1</v>
      </c>
      <c r="AZ176" s="24">
        <v>6.1592734846464096E-3</v>
      </c>
      <c r="BA176" s="24">
        <v>6.5410345558843987E-3</v>
      </c>
      <c r="BB176" s="22">
        <v>5.928383916782668E-4</v>
      </c>
      <c r="BC176" s="22">
        <v>-1.6884768903632715E-2</v>
      </c>
      <c r="BD176" s="22">
        <v>-1.7266529974870704E-2</v>
      </c>
      <c r="BE176" s="22">
        <v>2.3425803459517114E-2</v>
      </c>
      <c r="BF176" s="24">
        <f>SUM(BB176:BE176)</f>
        <v>-1.0132657027308034E-2</v>
      </c>
      <c r="BG176" s="5">
        <v>-3.2441505336187393</v>
      </c>
      <c r="BH176" s="5">
        <v>-3.5543384581210375</v>
      </c>
      <c r="BI176" s="5">
        <v>6.5126339912274593</v>
      </c>
      <c r="BJ176" s="14">
        <v>4.9254612753012736</v>
      </c>
      <c r="BK176" s="36"/>
      <c r="BL176" s="1"/>
    </row>
    <row r="177" spans="1:64" ht="16" thickBot="1" x14ac:dyDescent="0.25">
      <c r="A177" s="133"/>
      <c r="B177" s="6">
        <v>1</v>
      </c>
      <c r="C177" s="6">
        <v>1</v>
      </c>
      <c r="D177" s="7">
        <v>0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37">
        <v>-1.9487998389255863</v>
      </c>
      <c r="T177" s="37">
        <v>0.12468428251224353</v>
      </c>
      <c r="U177" s="38">
        <v>0</v>
      </c>
      <c r="V177" s="38">
        <v>-0.13317063771839208</v>
      </c>
      <c r="W177" s="9"/>
      <c r="X177" s="9"/>
      <c r="Y177" s="39">
        <v>0</v>
      </c>
      <c r="Z177" s="39">
        <v>1.1424449258949672</v>
      </c>
      <c r="AA177" s="39">
        <f t="shared" si="43"/>
        <v>0.28561123147374179</v>
      </c>
      <c r="AB177" s="39">
        <v>0.10913811220665058</v>
      </c>
      <c r="AC177" s="39">
        <v>3.1171070628060883E-2</v>
      </c>
      <c r="AD177" s="39">
        <v>7.5850466364610125E-5</v>
      </c>
      <c r="AE177" s="39">
        <v>0.11756326158758572</v>
      </c>
      <c r="AF177" s="39">
        <v>0.13423274263193</v>
      </c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39">
        <v>1</v>
      </c>
      <c r="AX177" s="39">
        <v>1</v>
      </c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10"/>
      <c r="BL177" s="1"/>
    </row>
    <row r="178" spans="1:64" x14ac:dyDescent="0.2">
      <c r="A178" s="131">
        <f>A174+1</f>
        <v>44</v>
      </c>
      <c r="B178" s="2">
        <v>0</v>
      </c>
      <c r="C178" s="2">
        <v>0</v>
      </c>
      <c r="D178" s="3">
        <v>0</v>
      </c>
      <c r="E178" s="5" cm="1">
        <f t="array" ref="E178:G180">BG174:BI176</f>
        <v>-5.8965952510111697</v>
      </c>
      <c r="F178" s="4">
        <v>-5.7109058166486459</v>
      </c>
      <c r="G178" s="4">
        <v>-8.0192574233577378</v>
      </c>
      <c r="H178" s="14">
        <f>BJ174</f>
        <v>2.1073212066927209</v>
      </c>
      <c r="I178" s="14">
        <f>BK174</f>
        <v>-3.0152203589143065</v>
      </c>
      <c r="J178" s="16">
        <f>J174</f>
        <v>3.5</v>
      </c>
      <c r="K178" s="3" cm="1">
        <f t="array" ref="K178:N180">MMULT(E178:F180,TRANSPOSE((B178:C181)))+H178:H180</f>
        <v>2.1073212066927209</v>
      </c>
      <c r="L178" s="3">
        <v>-3.603584609955925</v>
      </c>
      <c r="M178" s="3">
        <v>-3.7892740443184487</v>
      </c>
      <c r="N178" s="3">
        <v>-9.5001798609670942</v>
      </c>
      <c r="O178" s="17" cm="1">
        <f t="array" ref="O178:R180">1/(1+EXP(-_xlfn.ANCHORARRAY(K178)))</f>
        <v>0.89161272751298704</v>
      </c>
      <c r="P178" s="17">
        <v>2.6504346799771674E-2</v>
      </c>
      <c r="Q178" s="17">
        <v>2.2112014101393015E-2</v>
      </c>
      <c r="R178" s="18">
        <v>7.4832767813613516E-5</v>
      </c>
      <c r="S178" s="19" cm="1">
        <f t="array" ref="S178:S181">TRANSPOSE((MMULT(TRANSPOSE(G178:G180),_xlfn.ANCHORARRAY(O178)))+I178)</f>
        <v>-2.9732477239850326</v>
      </c>
      <c r="T178" s="19" cm="1">
        <f t="array" ref="T178:T181">1/(1+EXP(-_xlfn.ANCHORARRAY(S178)))</f>
        <v>4.8649189859615277E-2</v>
      </c>
      <c r="U178" s="20" cm="1">
        <f t="array" ref="U178:U181">-D178:D181*LN(_xlfn.ANCHORARRAY(T178))</f>
        <v>0</v>
      </c>
      <c r="V178" s="20" cm="1">
        <f t="array" ref="V178:V181">(1-D178:D181)*LN(1-_xlfn.ANCHORARRAY(T178))</f>
        <v>-4.9872398926862307E-2</v>
      </c>
      <c r="W178" s="20" cm="1">
        <f t="array" ref="W178">SUM(_xlfn.ANCHORARRAY(U178)-_xlfn.ANCHORARRAY(V178))/4</f>
        <v>8.1498994137903791E-2</v>
      </c>
      <c r="X178" s="21" cm="1">
        <f t="array" ref="X178">SUM(_xlfn.ANCHORARRAY(S178)-_xlfn.ANCHORARRAY(S178)*D178:D181+(LN(1+EXP(-_xlfn.ANCHORARRAY(S178)))))/4</f>
        <v>8.1498994137903819E-2</v>
      </c>
      <c r="Y178" s="22" cm="1">
        <f t="array" ref="Y178:Y181">-D178:D181/_xlfn.ANCHORARRAY(T178)</f>
        <v>0</v>
      </c>
      <c r="Z178" s="22" cm="1">
        <f t="array" ref="Z178:Z181">(1-D178:D181)/(1-_xlfn.ANCHORARRAY(T178))</f>
        <v>1.0511369616140196</v>
      </c>
      <c r="AA178" s="22">
        <f>SUM(Y178:Z178)/4</f>
        <v>0.2627842404035049</v>
      </c>
      <c r="AB178" s="22" cm="1">
        <f t="array" ref="AB178:AB181">_xlfn.ANCHORARRAY(T178)*(1-_xlfn.ANCHORARRAY(T178))</f>
        <v>4.628244618561838E-2</v>
      </c>
      <c r="AC178" s="22" cm="1">
        <f t="array" ref="AC178:AC181">AA178:AA181*_xlfn.ANCHORARRAY(AB178)</f>
        <v>1.2162297464903819E-2</v>
      </c>
      <c r="AD178" s="22" cm="1">
        <f t="array" ref="AD178:AF181">TRANSPOSE(_xlfn.ANCHORARRAY(O178))</f>
        <v>0.89161272751298704</v>
      </c>
      <c r="AE178" s="22">
        <v>0.49371521306815314</v>
      </c>
      <c r="AF178" s="22">
        <v>0.99279294181585298</v>
      </c>
      <c r="AG178" s="23">
        <v>1</v>
      </c>
      <c r="AH178" s="22" cm="1">
        <f t="array" ref="AH178:AH180">G178:G180</f>
        <v>-8.0192574233577378</v>
      </c>
      <c r="AI178" s="24" cm="1">
        <f t="array" ref="AI178:AI180">TRANSPOSE(MMULT(TRANSPOSE(_xlfn.ANCHORARRAY(AC178)),_xlfn.ANCHORARRAY(AD178)))</f>
        <v>9.9979248724503915E-3</v>
      </c>
      <c r="AJ178" s="25" cm="1">
        <f t="array" ref="AJ178">SUM(_xlfn.ANCHORARRAY(AC178)*AG178)</f>
        <v>7.345518959578707E-3</v>
      </c>
      <c r="AK178" s="22" cm="1">
        <f t="array" ref="AK178:AN180">MMULT(_xlfn.ANCHORARRAY(AH178),TRANSPOSE(_xlfn.ANCHORARRAY(AC178)))</f>
        <v>-9.7532594230514955E-2</v>
      </c>
      <c r="AL178" s="22">
        <v>0.12576302298332181</v>
      </c>
      <c r="AM178" s="22">
        <v>0.15694488847688198</v>
      </c>
      <c r="AN178" s="22">
        <v>-0.24408092467470541</v>
      </c>
      <c r="AO178" s="22" cm="1">
        <f t="array" ref="AO178:AR180">_xlfn.ANCHORARRAY(O178)*(1-_xlfn.ANCHORARRAY(O178))</f>
        <v>9.6639471649838965E-2</v>
      </c>
      <c r="AP178" s="22">
        <v>2.5801866400489107E-2</v>
      </c>
      <c r="AQ178" s="22">
        <v>2.1623072933772813E-2</v>
      </c>
      <c r="AR178" s="22">
        <v>7.4827167870474866E-5</v>
      </c>
      <c r="AS178" s="22" cm="1">
        <f t="array" ref="AS178:AV180">_xlfn.ANCHORARRAY(AK178)*_xlfn.ANCHORARRAY(AO178)</f>
        <v>-9.4254983750750969E-3</v>
      </c>
      <c r="AT178" s="22">
        <v>3.2449207171373106E-3</v>
      </c>
      <c r="AU178" s="22">
        <v>3.3936307701184594E-3</v>
      </c>
      <c r="AV178" s="22">
        <v>-1.8263884324614914E-5</v>
      </c>
      <c r="AW178" s="22" cm="1">
        <f t="array" ref="AW178:AX181">B178:C181</f>
        <v>0</v>
      </c>
      <c r="AX178" s="22">
        <v>0</v>
      </c>
      <c r="AY178" s="22">
        <v>1</v>
      </c>
      <c r="AZ178" s="24" cm="1">
        <f t="array" ref="AZ178:BA180">MMULT(_xlfn.ANCHORARRAY(AS178),_xlfn.ANCHORARRAY( AW178))</f>
        <v>3.3753668857938444E-3</v>
      </c>
      <c r="BA178" s="24">
        <v>3.2266568328126956E-3</v>
      </c>
      <c r="BB178" s="22" cm="1">
        <f t="array" ref="BB178:BE180">_xlfn.ANCHORARRAY(AS178)*AY178:AY180</f>
        <v>-9.4254983750750969E-3</v>
      </c>
      <c r="BC178" s="22">
        <v>3.2449207171373106E-3</v>
      </c>
      <c r="BD178" s="22">
        <v>3.3936307701184594E-3</v>
      </c>
      <c r="BE178" s="22">
        <v>-1.8263884324614914E-5</v>
      </c>
      <c r="BF178" s="24">
        <f>SUM(BB178:BE178)</f>
        <v>-2.8052107721439419E-3</v>
      </c>
      <c r="BG178" s="5" cm="1">
        <f t="array" ref="BG178:BH180">E178:F180-J178*_xlfn.ANCHORARRAY(AZ178)</f>
        <v>-5.9084090351114478</v>
      </c>
      <c r="BH178" s="5">
        <v>-5.7221991155634901</v>
      </c>
      <c r="BI178" s="5" cm="1">
        <f t="array" ref="BI178:BI180">G178:G180-J178*_xlfn.ANCHORARRAY(AI178)</f>
        <v>-8.0542501604113141</v>
      </c>
      <c r="BJ178" s="14" cm="1">
        <f t="array" ref="BJ178:BJ180">H178:H180-J178*BF178:BF180</f>
        <v>2.1171394443952249</v>
      </c>
      <c r="BK178" s="35">
        <f>I178-J178*AJ178</f>
        <v>-3.0409296752728321</v>
      </c>
      <c r="BL178" s="1"/>
    </row>
    <row r="179" spans="1:64" x14ac:dyDescent="0.2">
      <c r="A179" s="132"/>
      <c r="B179" s="2">
        <v>0</v>
      </c>
      <c r="C179" s="2">
        <v>1</v>
      </c>
      <c r="D179" s="3">
        <v>1</v>
      </c>
      <c r="E179" s="4">
        <v>-2.0249589207274914</v>
      </c>
      <c r="F179" s="4">
        <v>3.076503450058107E-2</v>
      </c>
      <c r="G179" s="4">
        <v>1.4711873170032117</v>
      </c>
      <c r="H179" s="14">
        <f>BJ175</f>
        <v>-2.5140471799310313E-2</v>
      </c>
      <c r="K179" s="3">
        <v>-2.5140471799310313E-2</v>
      </c>
      <c r="L179" s="3">
        <v>5.6245627012707564E-3</v>
      </c>
      <c r="M179" s="3">
        <v>-2.0500993925268016</v>
      </c>
      <c r="N179" s="3">
        <v>-2.0193343580262209</v>
      </c>
      <c r="O179" s="17">
        <v>0.49371521306815314</v>
      </c>
      <c r="P179" s="17">
        <v>0.50140613696830838</v>
      </c>
      <c r="Q179" s="17">
        <v>0.11404233860326536</v>
      </c>
      <c r="R179" s="18">
        <v>0.11718783721933722</v>
      </c>
      <c r="S179" s="19">
        <v>2.7041229521732637</v>
      </c>
      <c r="T179" s="19">
        <v>0.93726949200208431</v>
      </c>
      <c r="U179" s="20">
        <v>6.4784426567610021E-2</v>
      </c>
      <c r="V179" s="20">
        <v>0</v>
      </c>
      <c r="W179" s="1"/>
      <c r="X179" s="1"/>
      <c r="Y179" s="22">
        <v>-1.0669289980450747</v>
      </c>
      <c r="Z179" s="22">
        <v>0</v>
      </c>
      <c r="AA179" s="22">
        <f t="shared" ref="AA179:AA181" si="44">SUM(Y179:Z179)/4</f>
        <v>-0.26673224951126867</v>
      </c>
      <c r="AB179" s="22">
        <v>5.879539136423912E-2</v>
      </c>
      <c r="AC179" s="22">
        <v>-1.5682626999478921E-2</v>
      </c>
      <c r="AD179" s="22">
        <v>2.6504346799771674E-2</v>
      </c>
      <c r="AE179" s="22">
        <v>0.50140613696830838</v>
      </c>
      <c r="AF179" s="22">
        <v>0.79756150100468992</v>
      </c>
      <c r="AG179" s="1"/>
      <c r="AH179" s="22">
        <v>1.4711873170032117</v>
      </c>
      <c r="AI179" s="24">
        <v>-5.2374829847581621E-4</v>
      </c>
      <c r="AJ179" s="1"/>
      <c r="AK179" s="22">
        <v>1.7893017775986814E-2</v>
      </c>
      <c r="AL179" s="22">
        <v>-2.3072081938925522E-2</v>
      </c>
      <c r="AM179" s="22">
        <v>-2.8792607246045262E-2</v>
      </c>
      <c r="AN179" s="22">
        <v>4.4778305739122795E-2</v>
      </c>
      <c r="AO179" s="22">
        <v>0.2499605014532213</v>
      </c>
      <c r="AP179" s="22">
        <v>0.24999802277882635</v>
      </c>
      <c r="AQ179" s="22">
        <v>0.10103668360916353</v>
      </c>
      <c r="AR179" s="22">
        <v>0.10345484802719133</v>
      </c>
      <c r="AS179" s="22">
        <v>4.4725476957970661E-3</v>
      </c>
      <c r="AT179" s="22">
        <v>-5.767974866122451E-3</v>
      </c>
      <c r="AU179" s="22">
        <v>-2.9091095486015843E-3</v>
      </c>
      <c r="AV179" s="22">
        <v>4.6325328151560581E-3</v>
      </c>
      <c r="AW179" s="22">
        <v>0</v>
      </c>
      <c r="AX179" s="22">
        <v>1</v>
      </c>
      <c r="AY179" s="22">
        <v>1</v>
      </c>
      <c r="AZ179" s="24">
        <v>1.7234232665544738E-3</v>
      </c>
      <c r="BA179" s="24">
        <v>-1.135442050966393E-3</v>
      </c>
      <c r="BB179" s="22">
        <v>4.4725476957970661E-3</v>
      </c>
      <c r="BC179" s="22">
        <v>-5.767974866122451E-3</v>
      </c>
      <c r="BD179" s="22">
        <v>-2.9091095486015843E-3</v>
      </c>
      <c r="BE179" s="22">
        <v>4.6325328151560581E-3</v>
      </c>
      <c r="BF179" s="24">
        <f>SUM(BB179:BE179)</f>
        <v>4.2799609622908887E-4</v>
      </c>
      <c r="BG179" s="5">
        <v>-2.0309909021604322</v>
      </c>
      <c r="BH179" s="5">
        <v>3.4739081678963446E-2</v>
      </c>
      <c r="BI179" s="5">
        <v>1.4730204360478771</v>
      </c>
      <c r="BJ179" s="14">
        <v>-2.6638458136112125E-2</v>
      </c>
      <c r="BK179" s="36"/>
      <c r="BL179" s="1"/>
    </row>
    <row r="180" spans="1:64" x14ac:dyDescent="0.2">
      <c r="A180" s="132"/>
      <c r="B180" s="2">
        <v>1</v>
      </c>
      <c r="C180" s="2">
        <v>0</v>
      </c>
      <c r="D180" s="3">
        <v>1</v>
      </c>
      <c r="E180" s="4">
        <v>-3.2441505336187393</v>
      </c>
      <c r="F180" s="4">
        <v>-3.5543384581210375</v>
      </c>
      <c r="G180" s="4">
        <v>6.5126339912274593</v>
      </c>
      <c r="H180" s="14">
        <f>BJ176</f>
        <v>4.9254612753012736</v>
      </c>
      <c r="K180" s="3">
        <v>4.9254612753012736</v>
      </c>
      <c r="L180" s="3">
        <v>1.3711228171802361</v>
      </c>
      <c r="M180" s="3">
        <v>1.6813107416825344</v>
      </c>
      <c r="N180" s="3">
        <v>-1.8730277164385036</v>
      </c>
      <c r="O180" s="17">
        <v>0.99279294181585298</v>
      </c>
      <c r="P180" s="17">
        <v>0.79756150100468992</v>
      </c>
      <c r="Q180" s="17">
        <v>0.8430780169180293</v>
      </c>
      <c r="R180" s="18">
        <v>0.1331917790584729</v>
      </c>
      <c r="S180" s="19">
        <v>2.4658939002492133</v>
      </c>
      <c r="T180" s="19">
        <v>0.92171599927956038</v>
      </c>
      <c r="U180" s="20">
        <v>8.1518129687302404E-2</v>
      </c>
      <c r="V180" s="20">
        <v>0</v>
      </c>
      <c r="W180" s="1"/>
      <c r="X180" s="1"/>
      <c r="Y180" s="22">
        <v>-1.0849328868996835</v>
      </c>
      <c r="Z180" s="22">
        <v>0</v>
      </c>
      <c r="AA180" s="22">
        <f t="shared" si="44"/>
        <v>-0.27123322172492087</v>
      </c>
      <c r="AB180" s="22">
        <v>7.2155615951641827E-2</v>
      </c>
      <c r="AC180" s="22">
        <v>-1.9571000180109904E-2</v>
      </c>
      <c r="AD180" s="22">
        <v>2.2112014101393015E-2</v>
      </c>
      <c r="AE180" s="22">
        <v>0.11404233860326536</v>
      </c>
      <c r="AF180" s="22">
        <v>0.8430780169180293</v>
      </c>
      <c r="AG180" s="1"/>
      <c r="AH180" s="22">
        <v>6.5126339912274593</v>
      </c>
      <c r="AI180" s="24">
        <v>-1.2879158447070476E-2</v>
      </c>
      <c r="AJ180" s="1"/>
      <c r="AK180" s="22">
        <v>7.9208591881352167E-2</v>
      </c>
      <c r="AL180" s="22">
        <v>-0.10213520966854792</v>
      </c>
      <c r="AM180" s="22">
        <v>-0.12745876101530249</v>
      </c>
      <c r="AN180" s="22">
        <v>0.1982240552618563</v>
      </c>
      <c r="AO180" s="22">
        <v>7.1551164964773388E-3</v>
      </c>
      <c r="AP180" s="22">
        <v>0.16145715311983591</v>
      </c>
      <c r="AQ180" s="22">
        <v>0.13229747430759239</v>
      </c>
      <c r="AR180" s="22">
        <v>0.11545172904971185</v>
      </c>
      <c r="AS180" s="22">
        <v>5.6674670243300393E-4</v>
      </c>
      <c r="AT180" s="22">
        <v>-1.6490460186381287E-2</v>
      </c>
      <c r="AU180" s="22">
        <v>-1.686247216069954E-2</v>
      </c>
      <c r="AV180" s="22">
        <v>2.2885309919226941E-2</v>
      </c>
      <c r="AW180" s="22">
        <v>1</v>
      </c>
      <c r="AX180" s="22">
        <v>0</v>
      </c>
      <c r="AY180" s="22">
        <v>1</v>
      </c>
      <c r="AZ180" s="24">
        <v>6.0228377585274002E-3</v>
      </c>
      <c r="BA180" s="24">
        <v>6.3948497328456533E-3</v>
      </c>
      <c r="BB180" s="22">
        <v>5.6674670243300393E-4</v>
      </c>
      <c r="BC180" s="22">
        <v>-1.6490460186381287E-2</v>
      </c>
      <c r="BD180" s="22">
        <v>-1.686247216069954E-2</v>
      </c>
      <c r="BE180" s="22">
        <v>2.2885309919226941E-2</v>
      </c>
      <c r="BF180" s="24">
        <f>SUM(BB180:BE180)</f>
        <v>-9.900875725420883E-3</v>
      </c>
      <c r="BG180" s="5">
        <v>-3.2652304657735853</v>
      </c>
      <c r="BH180" s="5">
        <v>-3.5767204321859971</v>
      </c>
      <c r="BI180" s="5">
        <v>6.5577110457922059</v>
      </c>
      <c r="BJ180" s="14">
        <v>4.9601143403402466</v>
      </c>
      <c r="BK180" s="36"/>
      <c r="BL180" s="1"/>
    </row>
    <row r="181" spans="1:64" ht="16" thickBot="1" x14ac:dyDescent="0.25">
      <c r="A181" s="133"/>
      <c r="B181" s="6">
        <v>1</v>
      </c>
      <c r="C181" s="6">
        <v>1</v>
      </c>
      <c r="D181" s="7">
        <v>0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37">
        <v>-1.9759858946707121</v>
      </c>
      <c r="T181" s="37">
        <v>0.12174739469705485</v>
      </c>
      <c r="U181" s="38">
        <v>0</v>
      </c>
      <c r="V181" s="38">
        <v>-0.12982102136984042</v>
      </c>
      <c r="W181" s="9"/>
      <c r="X181" s="9"/>
      <c r="Y181" s="39">
        <v>0</v>
      </c>
      <c r="Z181" s="39">
        <v>1.1386245756197435</v>
      </c>
      <c r="AA181" s="39">
        <f t="shared" si="44"/>
        <v>0.28465614390493588</v>
      </c>
      <c r="AB181" s="39">
        <v>0.10692496658153439</v>
      </c>
      <c r="AC181" s="39">
        <v>3.0436848674263713E-2</v>
      </c>
      <c r="AD181" s="39">
        <v>7.4832767813613516E-5</v>
      </c>
      <c r="AE181" s="39">
        <v>0.11718783721933722</v>
      </c>
      <c r="AF181" s="39">
        <v>0.1331917790584729</v>
      </c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39">
        <v>1</v>
      </c>
      <c r="AX181" s="39">
        <v>1</v>
      </c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10"/>
      <c r="BL181" s="1"/>
    </row>
    <row r="182" spans="1:64" x14ac:dyDescent="0.2">
      <c r="A182" s="131">
        <f>A178+1</f>
        <v>45</v>
      </c>
      <c r="B182" s="2">
        <v>0</v>
      </c>
      <c r="C182" s="2">
        <v>0</v>
      </c>
      <c r="D182" s="3">
        <v>0</v>
      </c>
      <c r="E182" s="5" cm="1">
        <f t="array" ref="E182:G184">BG178:BI180</f>
        <v>-5.9084090351114478</v>
      </c>
      <c r="F182" s="4">
        <v>-5.7221991155634901</v>
      </c>
      <c r="G182" s="4">
        <v>-8.0542501604113141</v>
      </c>
      <c r="H182" s="14">
        <f>BJ178</f>
        <v>2.1171394443952249</v>
      </c>
      <c r="I182" s="14">
        <f>BK178</f>
        <v>-3.0409296752728321</v>
      </c>
      <c r="J182" s="16">
        <f>J178</f>
        <v>3.5</v>
      </c>
      <c r="K182" s="3" cm="1">
        <f t="array" ref="K182:N184">MMULT(E182:F184,TRANSPOSE((B182:C185)))+H182:H184</f>
        <v>2.1171394443952249</v>
      </c>
      <c r="L182" s="3">
        <v>-3.6050596711682652</v>
      </c>
      <c r="M182" s="3">
        <v>-3.7912695907162228</v>
      </c>
      <c r="N182" s="3">
        <v>-9.5134687062797134</v>
      </c>
      <c r="O182" s="17" cm="1">
        <f t="array" ref="O182:R184">1/(1+EXP(-_xlfn.ANCHORARRAY(K182)))</f>
        <v>0.89255791502851256</v>
      </c>
      <c r="P182" s="17">
        <v>2.6466314037749208E-2</v>
      </c>
      <c r="Q182" s="17">
        <v>2.2068905380926779E-2</v>
      </c>
      <c r="R182" s="18">
        <v>7.3844978001696724E-5</v>
      </c>
      <c r="S182" s="19" cm="1">
        <f t="array" ref="S182:S185">TRANSPOSE((MMULT(TRANSPOSE(G182:G184),_xlfn.ANCHORARRAY(O182)))+I182)</f>
        <v>-2.9910656094401271</v>
      </c>
      <c r="T182" s="19" cm="1">
        <f t="array" ref="T182:T185">1/(1+EXP(-_xlfn.ANCHORARRAY(S182)))</f>
        <v>4.7831135069944769E-2</v>
      </c>
      <c r="U182" s="20" cm="1">
        <f t="array" ref="U182:U185">-D182:D185*LN(_xlfn.ANCHORARRAY(T182))</f>
        <v>0</v>
      </c>
      <c r="V182" s="20" cm="1">
        <f t="array" ref="V182:V185">(1-D182:D185)*LN(1-_xlfn.ANCHORARRAY(T182))</f>
        <v>-4.9012880792379927E-2</v>
      </c>
      <c r="W182" s="20" cm="1">
        <f t="array" ref="W182">SUM(_xlfn.ANCHORARRAY(U182)-_xlfn.ANCHORARRAY(V182))/4</f>
        <v>7.9664153939787263E-2</v>
      </c>
      <c r="X182" s="21" cm="1">
        <f t="array" ref="X182">SUM(_xlfn.ANCHORARRAY(S182)-_xlfn.ANCHORARRAY(S182)*D182:D185+(LN(1+EXP(-_xlfn.ANCHORARRAY(S182)))))/4</f>
        <v>7.9664153939787194E-2</v>
      </c>
      <c r="Y182" s="22" cm="1">
        <f t="array" ref="Y182:Y185">-D182:D185/_xlfn.ANCHORARRAY(T182)</f>
        <v>0</v>
      </c>
      <c r="Z182" s="22" cm="1">
        <f t="array" ref="Z182:Z185">(1-D182:D185)/(1-_xlfn.ANCHORARRAY(T182))</f>
        <v>1.0502338784974432</v>
      </c>
      <c r="AA182" s="22">
        <f>SUM(Y182:Z182)/4</f>
        <v>0.2625584696243608</v>
      </c>
      <c r="AB182" s="22" cm="1">
        <f t="array" ref="AB182:AB185">_xlfn.ANCHORARRAY(T182)*(1-_xlfn.ANCHORARRAY(T182))</f>
        <v>4.5543317587865471E-2</v>
      </c>
      <c r="AC182" s="22" cm="1">
        <f t="array" ref="AC182:AC185">AA182:AA185*_xlfn.ANCHORARRAY(AB182)</f>
        <v>1.1957783767486194E-2</v>
      </c>
      <c r="AD182" s="22" cm="1">
        <f t="array" ref="AD182:AF185">TRANSPOSE(_xlfn.ANCHORARRAY(O182))</f>
        <v>0.89255791502851256</v>
      </c>
      <c r="AE182" s="22">
        <v>0.49334077924737063</v>
      </c>
      <c r="AF182" s="22">
        <v>0.99303670150864964</v>
      </c>
      <c r="AG182" s="23">
        <v>1</v>
      </c>
      <c r="AH182" s="22" cm="1">
        <f t="array" ref="AH182:AH184">G182:G184</f>
        <v>-8.0542501604113141</v>
      </c>
      <c r="AI182" s="24" cm="1">
        <f t="array" ref="AI182:AI184">TRANSPOSE(MMULT(TRANSPOSE(_xlfn.ANCHORARRAY(AC182)),_xlfn.ANCHORARRAY(AD182)))</f>
        <v>9.8465716456225798E-3</v>
      </c>
      <c r="AJ182" s="25" cm="1">
        <f t="array" ref="AJ182">SUM(_xlfn.ANCHORARRAY(AC182)*AG182)</f>
        <v>7.1951783386368685E-3</v>
      </c>
      <c r="AK182" s="22" cm="1">
        <f t="array" ref="AK182:AN184">MMULT(_xlfn.ANCHORARRAY(AH182),TRANSPOSE(_xlfn.ANCHORARRAY(AC182)))</f>
        <v>-9.6310981827439482E-2</v>
      </c>
      <c r="AL182" s="22">
        <v>0.1234540781519657</v>
      </c>
      <c r="AM182" s="22">
        <v>0.15436590045402182</v>
      </c>
      <c r="AN182" s="22">
        <v>-0.23946076306670203</v>
      </c>
      <c r="AO182" s="22" cm="1">
        <f t="array" ref="AO182:AR184">_xlfn.ANCHORARRAY(O182)*(1-_xlfn.ANCHORARRAY(O182))</f>
        <v>9.5898283348467117E-2</v>
      </c>
      <c r="AP182" s="22">
        <v>2.5765848259004447E-2</v>
      </c>
      <c r="AQ182" s="22">
        <v>2.158186879621448E-2</v>
      </c>
      <c r="AR182" s="22">
        <v>7.383952492092065E-5</v>
      </c>
      <c r="AS182" s="22" cm="1">
        <f t="array" ref="AS182:AV184">_xlfn.ANCHORARRAY(AK182)*_xlfn.ANCHORARRAY(AO182)</f>
        <v>-9.2360578248568588E-3</v>
      </c>
      <c r="AT182" s="22">
        <v>3.1808990446188243E-3</v>
      </c>
      <c r="AU182" s="22">
        <v>3.3315046102082042E-3</v>
      </c>
      <c r="AV182" s="22">
        <v>-1.7681668982046421E-5</v>
      </c>
      <c r="AW182" s="22" cm="1">
        <f t="array" ref="AW182:AX185">B182:C185</f>
        <v>0</v>
      </c>
      <c r="AX182" s="22">
        <v>0</v>
      </c>
      <c r="AY182" s="22">
        <v>1</v>
      </c>
      <c r="AZ182" s="24" cm="1">
        <f t="array" ref="AZ182:BA184">MMULT(_xlfn.ANCHORARRAY(AS182),_xlfn.ANCHORARRAY( AW182))</f>
        <v>3.3138229412261579E-3</v>
      </c>
      <c r="BA182" s="24">
        <v>3.163217375636778E-3</v>
      </c>
      <c r="BB182" s="22" cm="1">
        <f t="array" ref="BB182:BE184">_xlfn.ANCHORARRAY(AS182)*AY182:AY184</f>
        <v>-9.2360578248568588E-3</v>
      </c>
      <c r="BC182" s="22">
        <v>3.1808990446188243E-3</v>
      </c>
      <c r="BD182" s="22">
        <v>3.3315046102082042E-3</v>
      </c>
      <c r="BE182" s="22">
        <v>-1.7681668982046421E-5</v>
      </c>
      <c r="BF182" s="24">
        <f>SUM(BB182:BE182)</f>
        <v>-2.7413358390118766E-3</v>
      </c>
      <c r="BG182" s="5" cm="1">
        <f t="array" ref="BG182:BH184">E182:F184-J182*_xlfn.ANCHORARRAY(AZ182)</f>
        <v>-5.9200074154057392</v>
      </c>
      <c r="BH182" s="5">
        <v>-5.7332703763782185</v>
      </c>
      <c r="BI182" s="5" cm="1">
        <f t="array" ref="BI182:BI184">G182:G184-J182*_xlfn.ANCHORARRAY(AI182)</f>
        <v>-8.0887131611709933</v>
      </c>
      <c r="BJ182" s="14" cm="1">
        <f t="array" ref="BJ182:BJ184">H182:H184-J182*BF182:BF184</f>
        <v>2.1267341198317666</v>
      </c>
      <c r="BK182" s="35">
        <f>I182-J182*AJ182</f>
        <v>-3.066112799458061</v>
      </c>
      <c r="BL182" s="1"/>
    </row>
    <row r="183" spans="1:64" x14ac:dyDescent="0.2">
      <c r="A183" s="132"/>
      <c r="B183" s="2">
        <v>0</v>
      </c>
      <c r="C183" s="2">
        <v>1</v>
      </c>
      <c r="D183" s="3">
        <v>1</v>
      </c>
      <c r="E183" s="4">
        <v>-2.0309909021604322</v>
      </c>
      <c r="F183" s="4">
        <v>3.4739081678963446E-2</v>
      </c>
      <c r="G183" s="4">
        <v>1.4730204360478771</v>
      </c>
      <c r="H183" s="14">
        <f>BJ179</f>
        <v>-2.6638458136112125E-2</v>
      </c>
      <c r="K183" s="3">
        <v>-2.6638458136112125E-2</v>
      </c>
      <c r="L183" s="3">
        <v>8.1006235428513207E-3</v>
      </c>
      <c r="M183" s="3">
        <v>-2.0576293602965445</v>
      </c>
      <c r="N183" s="3">
        <v>-2.0228902786175809</v>
      </c>
      <c r="O183" s="17">
        <v>0.49334077924737063</v>
      </c>
      <c r="P183" s="17">
        <v>0.50202514481154092</v>
      </c>
      <c r="Q183" s="17">
        <v>0.11328374388147211</v>
      </c>
      <c r="R183" s="18">
        <v>0.11682046047353881</v>
      </c>
      <c r="S183" s="19">
        <v>2.7285202435893017</v>
      </c>
      <c r="T183" s="19">
        <v>0.93868872920845003</v>
      </c>
      <c r="U183" s="20">
        <v>6.3271346520211075E-2</v>
      </c>
      <c r="V183" s="20">
        <v>0</v>
      </c>
      <c r="W183" s="1"/>
      <c r="X183" s="1"/>
      <c r="Y183" s="22">
        <v>-1.0653158697700043</v>
      </c>
      <c r="Z183" s="22">
        <v>0</v>
      </c>
      <c r="AA183" s="22">
        <f t="shared" ref="AA183:AA185" si="45">SUM(Y183:Z183)/4</f>
        <v>-0.26632896744250106</v>
      </c>
      <c r="AB183" s="22">
        <v>5.7552198865475197E-2</v>
      </c>
      <c r="AC183" s="22">
        <v>-1.532781769788749E-2</v>
      </c>
      <c r="AD183" s="22">
        <v>2.6466314037749208E-2</v>
      </c>
      <c r="AE183" s="22">
        <v>0.50202514481154092</v>
      </c>
      <c r="AF183" s="22">
        <v>0.79953552369361536</v>
      </c>
      <c r="AG183" s="1"/>
      <c r="AH183" s="22">
        <v>1.4730204360478771</v>
      </c>
      <c r="AI183" s="24">
        <v>-4.9367068095307158E-4</v>
      </c>
      <c r="AJ183" s="1"/>
      <c r="AK183" s="22">
        <v>1.7614059859348739E-2</v>
      </c>
      <c r="AL183" s="22">
        <v>-2.2578188709004597E-2</v>
      </c>
      <c r="AM183" s="22">
        <v>-2.8231569850581145E-2</v>
      </c>
      <c r="AN183" s="22">
        <v>4.3794343434058122E-2</v>
      </c>
      <c r="AO183" s="22">
        <v>0.24995565477896775</v>
      </c>
      <c r="AP183" s="22">
        <v>0.24999589878849229</v>
      </c>
      <c r="AQ183" s="22">
        <v>0.10045053725366913</v>
      </c>
      <c r="AR183" s="22">
        <v>0.10317344048828916</v>
      </c>
      <c r="AS183" s="22">
        <v>4.402733865459447E-3</v>
      </c>
      <c r="AT183" s="22">
        <v>-5.6444545793237931E-3</v>
      </c>
      <c r="AU183" s="22">
        <v>-2.8358763590053638E-3</v>
      </c>
      <c r="AV183" s="22">
        <v>4.5184130860174932E-3</v>
      </c>
      <c r="AW183" s="22">
        <v>0</v>
      </c>
      <c r="AX183" s="22">
        <v>1</v>
      </c>
      <c r="AY183" s="22">
        <v>1</v>
      </c>
      <c r="AZ183" s="24">
        <v>1.6825367270121294E-3</v>
      </c>
      <c r="BA183" s="24">
        <v>-1.1260414933062998E-3</v>
      </c>
      <c r="BB183" s="22">
        <v>4.402733865459447E-3</v>
      </c>
      <c r="BC183" s="22">
        <v>-5.6444545793237931E-3</v>
      </c>
      <c r="BD183" s="22">
        <v>-2.8358763590053638E-3</v>
      </c>
      <c r="BE183" s="22">
        <v>4.5184130860174932E-3</v>
      </c>
      <c r="BF183" s="24">
        <f>SUM(BB183:BE183)</f>
        <v>4.4081601314778333E-4</v>
      </c>
      <c r="BG183" s="5">
        <v>-2.0368797807049748</v>
      </c>
      <c r="BH183" s="5">
        <v>3.8680226905535492E-2</v>
      </c>
      <c r="BI183" s="5">
        <v>1.4747482834312129</v>
      </c>
      <c r="BJ183" s="14">
        <v>-2.8181314182129366E-2</v>
      </c>
      <c r="BK183" s="36"/>
      <c r="BL183" s="1"/>
    </row>
    <row r="184" spans="1:64" x14ac:dyDescent="0.2">
      <c r="A184" s="132"/>
      <c r="B184" s="2">
        <v>1</v>
      </c>
      <c r="C184" s="2">
        <v>0</v>
      </c>
      <c r="D184" s="3">
        <v>1</v>
      </c>
      <c r="E184" s="4">
        <v>-3.2652304657735853</v>
      </c>
      <c r="F184" s="4">
        <v>-3.5767204321859971</v>
      </c>
      <c r="G184" s="4">
        <v>6.5577110457922059</v>
      </c>
      <c r="H184" s="14">
        <f>BJ180</f>
        <v>4.9601143403402466</v>
      </c>
      <c r="K184" s="3">
        <v>4.9601143403402466</v>
      </c>
      <c r="L184" s="3">
        <v>1.3833939081542495</v>
      </c>
      <c r="M184" s="3">
        <v>1.6948838745666612</v>
      </c>
      <c r="N184" s="3">
        <v>-1.8818365576193363</v>
      </c>
      <c r="O184" s="17">
        <v>0.99303670150864964</v>
      </c>
      <c r="P184" s="17">
        <v>0.79953552369361536</v>
      </c>
      <c r="Q184" s="17">
        <v>0.84486535766827486</v>
      </c>
      <c r="R184" s="18">
        <v>0.13217806513537658</v>
      </c>
      <c r="S184" s="19">
        <v>2.4885739980205872</v>
      </c>
      <c r="T184" s="19">
        <v>0.92333692280243818</v>
      </c>
      <c r="U184" s="20">
        <v>7.9761080964753026E-2</v>
      </c>
      <c r="V184" s="20">
        <v>0</v>
      </c>
      <c r="W184" s="1"/>
      <c r="X184" s="1"/>
      <c r="Y184" s="22">
        <v>-1.0830282806896536</v>
      </c>
      <c r="Z184" s="22">
        <v>0</v>
      </c>
      <c r="AA184" s="22">
        <f t="shared" si="45"/>
        <v>-0.27075707017241341</v>
      </c>
      <c r="AB184" s="22">
        <v>7.07858497921625E-2</v>
      </c>
      <c r="AC184" s="22">
        <v>-1.9165769299390456E-2</v>
      </c>
      <c r="AD184" s="22">
        <v>2.2068905380926779E-2</v>
      </c>
      <c r="AE184" s="22">
        <v>0.11328374388147211</v>
      </c>
      <c r="AF184" s="22">
        <v>0.84486535766827486</v>
      </c>
      <c r="AG184" s="1"/>
      <c r="AH184" s="22">
        <v>6.5577110457922059</v>
      </c>
      <c r="AI184" s="24">
        <v>-1.2643327516169298E-2</v>
      </c>
      <c r="AJ184" s="1"/>
      <c r="AK184" s="22">
        <v>7.8415690695238946E-2</v>
      </c>
      <c r="AL184" s="22">
        <v>-0.10051539942532606</v>
      </c>
      <c r="AM184" s="22">
        <v>-0.12568357703571795</v>
      </c>
      <c r="AN184" s="22">
        <v>0.19496718623352885</v>
      </c>
      <c r="AO184" s="22">
        <v>6.9148109654707142E-3</v>
      </c>
      <c r="AP184" s="22">
        <v>0.16027847004559159</v>
      </c>
      <c r="AQ184" s="22">
        <v>0.13106788508033285</v>
      </c>
      <c r="AR184" s="22">
        <v>0.11470702423244473</v>
      </c>
      <c r="AS184" s="22">
        <v>5.4222967788439811E-4</v>
      </c>
      <c r="AT184" s="22">
        <v>-1.6110454435912795E-2</v>
      </c>
      <c r="AU184" s="22">
        <v>-1.647308063140264E-2</v>
      </c>
      <c r="AV184" s="22">
        <v>2.236410575582096E-2</v>
      </c>
      <c r="AW184" s="22">
        <v>1</v>
      </c>
      <c r="AX184" s="22">
        <v>0</v>
      </c>
      <c r="AY184" s="22">
        <v>1</v>
      </c>
      <c r="AZ184" s="24">
        <v>5.8910251244183205E-3</v>
      </c>
      <c r="BA184" s="24">
        <v>6.2536513199081649E-3</v>
      </c>
      <c r="BB184" s="22">
        <v>5.4222967788439811E-4</v>
      </c>
      <c r="BC184" s="22">
        <v>-1.6110454435912795E-2</v>
      </c>
      <c r="BD184" s="22">
        <v>-1.647308063140264E-2</v>
      </c>
      <c r="BE184" s="22">
        <v>2.236410575582096E-2</v>
      </c>
      <c r="BF184" s="24">
        <f>SUM(BB184:BE184)</f>
        <v>-9.677199633610075E-3</v>
      </c>
      <c r="BG184" s="5">
        <v>-3.2858490537090494</v>
      </c>
      <c r="BH184" s="5">
        <v>-3.5986082118056757</v>
      </c>
      <c r="BI184" s="5">
        <v>6.6019626920987982</v>
      </c>
      <c r="BJ184" s="14">
        <v>4.9939845390578821</v>
      </c>
      <c r="BK184" s="36"/>
      <c r="BL184" s="1"/>
    </row>
    <row r="185" spans="1:64" ht="16" thickBot="1" x14ac:dyDescent="0.25">
      <c r="A185" s="133"/>
      <c r="B185" s="6">
        <v>1</v>
      </c>
      <c r="C185" s="6">
        <v>1</v>
      </c>
      <c r="D185" s="7">
        <v>0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37">
        <v>-2.0026599578230013</v>
      </c>
      <c r="T185" s="37">
        <v>0.11892392627371449</v>
      </c>
      <c r="U185" s="38">
        <v>0</v>
      </c>
      <c r="V185" s="38">
        <v>-0.12661130748180505</v>
      </c>
      <c r="W185" s="9"/>
      <c r="X185" s="9"/>
      <c r="Y185" s="39">
        <v>0</v>
      </c>
      <c r="Z185" s="39">
        <v>1.134975775440997</v>
      </c>
      <c r="AA185" s="39">
        <f t="shared" si="45"/>
        <v>0.28374394386024926</v>
      </c>
      <c r="AB185" s="39">
        <v>0.10478102603335861</v>
      </c>
      <c r="AC185" s="39">
        <v>2.973098156842862E-2</v>
      </c>
      <c r="AD185" s="39">
        <v>7.3844978001696724E-5</v>
      </c>
      <c r="AE185" s="39">
        <v>0.11682046047353881</v>
      </c>
      <c r="AF185" s="39">
        <v>0.13217806513537658</v>
      </c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39">
        <v>1</v>
      </c>
      <c r="AX185" s="39">
        <v>1</v>
      </c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10"/>
      <c r="BL185" s="1"/>
    </row>
    <row r="186" spans="1:64" x14ac:dyDescent="0.2">
      <c r="A186" s="131">
        <f>A182+1</f>
        <v>46</v>
      </c>
      <c r="B186" s="2">
        <v>0</v>
      </c>
      <c r="C186" s="2">
        <v>0</v>
      </c>
      <c r="D186" s="3">
        <v>0</v>
      </c>
      <c r="E186" s="5" cm="1">
        <f t="array" ref="E186:G188">BG182:BI184</f>
        <v>-5.9200074154057392</v>
      </c>
      <c r="F186" s="4">
        <v>-5.7332703763782185</v>
      </c>
      <c r="G186" s="4">
        <v>-8.0887131611709933</v>
      </c>
      <c r="H186" s="14">
        <f>BJ182</f>
        <v>2.1267341198317666</v>
      </c>
      <c r="I186" s="14">
        <f>BK182</f>
        <v>-3.066112799458061</v>
      </c>
      <c r="J186" s="16">
        <f>J182</f>
        <v>3.5</v>
      </c>
      <c r="K186" s="3" cm="1">
        <f t="array" ref="K186:N188">MMULT(E186:F188,TRANSPOSE((B186:C189)))+H186:H188</f>
        <v>2.1267341198317666</v>
      </c>
      <c r="L186" s="3">
        <v>-3.6065362565464518</v>
      </c>
      <c r="M186" s="3">
        <v>-3.7932732955739725</v>
      </c>
      <c r="N186" s="3">
        <v>-9.5265436719521901</v>
      </c>
      <c r="O186" s="17" cm="1">
        <f t="array" ref="O186:R188">1/(1+EXP(-_xlfn.ANCHORARRAY(K186)))</f>
        <v>0.89347456835668582</v>
      </c>
      <c r="P186" s="17">
        <v>2.6428295153156305E-2</v>
      </c>
      <c r="Q186" s="17">
        <v>2.2025703071985155E-2</v>
      </c>
      <c r="R186" s="18">
        <v>7.2885812017605003E-5</v>
      </c>
      <c r="S186" s="19" cm="1">
        <f t="array" ref="S186:S189">TRANSPOSE((MMULT(TRANSPOSE(G186:G188),_xlfn.ANCHORARRAY(O186)))+I186)</f>
        <v>-3.0086756215013652</v>
      </c>
      <c r="T186" s="19" cm="1">
        <f t="array" ref="T186:T189">1/(1+EXP(-_xlfn.ANCHORARRAY(S186)))</f>
        <v>4.7035472878542178E-2</v>
      </c>
      <c r="U186" s="20" cm="1">
        <f t="array" ref="U186:U189">-D186:D189*LN(_xlfn.ANCHORARRAY(T186))</f>
        <v>0</v>
      </c>
      <c r="V186" s="20" cm="1">
        <f t="array" ref="V186:V189">(1-D186:D189)*LN(1-_xlfn.ANCHORARRAY(T186))</f>
        <v>-4.8177598348659069E-2</v>
      </c>
      <c r="W186" s="20" cm="1">
        <f t="array" ref="W186">SUM(_xlfn.ANCHORARRAY(U186)-_xlfn.ANCHORARRAY(V186))/4</f>
        <v>7.7899446279849557E-2</v>
      </c>
      <c r="X186" s="21" cm="1">
        <f t="array" ref="X186">SUM(_xlfn.ANCHORARRAY(S186)-_xlfn.ANCHORARRAY(S186)*D186:D189+(LN(1+EXP(-_xlfn.ANCHORARRAY(S186)))))/4</f>
        <v>7.7899446279849571E-2</v>
      </c>
      <c r="Y186" s="22" cm="1">
        <f t="array" ref="Y186:Y189">-D186:D189/_xlfn.ANCHORARRAY(T186)</f>
        <v>0</v>
      </c>
      <c r="Z186" s="22" cm="1">
        <f t="array" ref="Z186:Z189">(1-D186:D189)/(1-_xlfn.ANCHORARRAY(T186))</f>
        <v>1.049357002847334</v>
      </c>
      <c r="AA186" s="22">
        <f>SUM(Y186:Z186)/4</f>
        <v>0.2623392507118335</v>
      </c>
      <c r="AB186" s="22" cm="1">
        <f t="array" ref="AB186:AB189">_xlfn.ANCHORARRAY(T186)*(1-_xlfn.ANCHORARRAY(T186))</f>
        <v>4.4823137169634104E-2</v>
      </c>
      <c r="AC186" s="22" cm="1">
        <f t="array" ref="AC186:AC189">AA186:AA189*_xlfn.ANCHORARRAY(AB186)</f>
        <v>1.1758868219635545E-2</v>
      </c>
      <c r="AD186" s="22" cm="1">
        <f t="array" ref="AD186:AF189">TRANSPOSE(_xlfn.ANCHORARRAY(O186))</f>
        <v>0.89347456835668582</v>
      </c>
      <c r="AE186" s="22">
        <v>0.49295513769282306</v>
      </c>
      <c r="AF186" s="22">
        <v>0.99326703904611691</v>
      </c>
      <c r="AG186" s="23">
        <v>1</v>
      </c>
      <c r="AH186" s="22" cm="1">
        <f t="array" ref="AH186:AH188">G186:G188</f>
        <v>-8.0887131611709933</v>
      </c>
      <c r="AI186" s="24" cm="1">
        <f t="array" ref="AI186:AI188">TRANSPOSE(MMULT(TRANSPOSE(_xlfn.ANCHORARRAY(AC186)),_xlfn.ANCHORARRAY(AD186)))</f>
        <v>9.6987742564280041E-3</v>
      </c>
      <c r="AJ186" s="25" cm="1">
        <f t="array" ref="AJ186">SUM(_xlfn.ANCHORARRAY(AC186)*AG186)</f>
        <v>7.0497703246332616E-3</v>
      </c>
      <c r="AK186" s="22" cm="1">
        <f t="array" ref="AK186:AN188">MMULT(_xlfn.ANCHORARRAY(AH186),TRANSPOSE(_xlfn.ANCHORARRAY(AC186)))</f>
        <v>-9.5114112128641362E-2</v>
      </c>
      <c r="AL186" s="22">
        <v>0.1212208745132369</v>
      </c>
      <c r="AM186" s="22">
        <v>0.15186366449062963</v>
      </c>
      <c r="AN186" s="22">
        <v>-0.23499399688331893</v>
      </c>
      <c r="AO186" s="22" cm="1">
        <f t="array" ref="AO186:AR188">_xlfn.ANCHORARRAY(O186)*(1-_xlfn.ANCHORARRAY(O186))</f>
        <v>9.5177764056519787E-2</v>
      </c>
      <c r="AP186" s="22">
        <v>2.5729840368453962E-2</v>
      </c>
      <c r="AQ186" s="22">
        <v>2.15405714761699E-2</v>
      </c>
      <c r="AR186" s="22">
        <v>7.2880499676011539E-5</v>
      </c>
      <c r="AS186" s="22" cm="1">
        <f t="array" ref="AS186:AV188">_xlfn.ANCHORARRAY(AK186)*_xlfn.ANCHORARRAY(AO186)</f>
        <v>-9.0527485226251942E-3</v>
      </c>
      <c r="AT186" s="22">
        <v>3.1189937505499751E-3</v>
      </c>
      <c r="AU186" s="22">
        <v>3.2712301195934922E-3</v>
      </c>
      <c r="AV186" s="22">
        <v>-1.7126479913719382E-5</v>
      </c>
      <c r="AW186" s="22" cm="1">
        <f t="array" ref="AW186:AX189">B186:C189</f>
        <v>0</v>
      </c>
      <c r="AX186" s="22">
        <v>0</v>
      </c>
      <c r="AY186" s="22">
        <v>1</v>
      </c>
      <c r="AZ186" s="24" cm="1">
        <f t="array" ref="AZ186:BA188">MMULT(_xlfn.ANCHORARRAY(AS186),_xlfn.ANCHORARRAY( AW186))</f>
        <v>3.2541036396797726E-3</v>
      </c>
      <c r="BA186" s="24">
        <v>3.1018672706362555E-3</v>
      </c>
      <c r="BB186" s="22" cm="1">
        <f t="array" ref="BB186:BE188">_xlfn.ANCHORARRAY(AS186)*AY186:AY188</f>
        <v>-9.0527485226251942E-3</v>
      </c>
      <c r="BC186" s="22">
        <v>3.1189937505499751E-3</v>
      </c>
      <c r="BD186" s="22">
        <v>3.2712301195934922E-3</v>
      </c>
      <c r="BE186" s="22">
        <v>-1.7126479913719382E-5</v>
      </c>
      <c r="BF186" s="24">
        <f>SUM(BB186:BE186)</f>
        <v>-2.6796511323954465E-3</v>
      </c>
      <c r="BG186" s="5" cm="1">
        <f t="array" ref="BG186:BH188">E186:F188-J186*_xlfn.ANCHORARRAY(AZ186)</f>
        <v>-5.9313967781446184</v>
      </c>
      <c r="BH186" s="5">
        <v>-5.744126911825445</v>
      </c>
      <c r="BI186" s="5" cm="1">
        <f t="array" ref="BI186:BI188">G186:G188-J186*_xlfn.ANCHORARRAY(AI186)</f>
        <v>-8.1226588710684915</v>
      </c>
      <c r="BJ186" s="14" cm="1">
        <f t="array" ref="BJ186:BJ188">H186:H188-J186*BF186:BF188</f>
        <v>2.1361128987951505</v>
      </c>
      <c r="BK186" s="35">
        <f>I186-J186*AJ186</f>
        <v>-3.0907869955942773</v>
      </c>
      <c r="BL186" s="1"/>
    </row>
    <row r="187" spans="1:64" x14ac:dyDescent="0.2">
      <c r="A187" s="132"/>
      <c r="B187" s="2">
        <v>0</v>
      </c>
      <c r="C187" s="2">
        <v>1</v>
      </c>
      <c r="D187" s="3">
        <v>1</v>
      </c>
      <c r="E187" s="4">
        <v>-2.0368797807049748</v>
      </c>
      <c r="F187" s="4">
        <v>3.8680226905535492E-2</v>
      </c>
      <c r="G187" s="4">
        <v>1.4747482834312129</v>
      </c>
      <c r="H187" s="14">
        <f>BJ183</f>
        <v>-2.8181314182129366E-2</v>
      </c>
      <c r="K187" s="3">
        <v>-2.8181314182129366E-2</v>
      </c>
      <c r="L187" s="3">
        <v>1.0498912723406126E-2</v>
      </c>
      <c r="M187" s="3">
        <v>-2.065061094887104</v>
      </c>
      <c r="N187" s="3">
        <v>-2.0263808679815685</v>
      </c>
      <c r="O187" s="17">
        <v>0.49295513769282306</v>
      </c>
      <c r="P187" s="17">
        <v>0.50262470407142101</v>
      </c>
      <c r="Q187" s="17">
        <v>0.11253936489994699</v>
      </c>
      <c r="R187" s="18">
        <v>0.11646080577093018</v>
      </c>
      <c r="S187" s="19">
        <v>2.7524986505174827</v>
      </c>
      <c r="T187" s="19">
        <v>0.94005430920945754</v>
      </c>
      <c r="U187" s="20">
        <v>6.1817629632300045E-2</v>
      </c>
      <c r="V187" s="20">
        <v>0</v>
      </c>
      <c r="W187" s="1"/>
      <c r="X187" s="1"/>
      <c r="Y187" s="22">
        <v>-1.063768327216067</v>
      </c>
      <c r="Z187" s="22">
        <v>0</v>
      </c>
      <c r="AA187" s="22">
        <f t="shared" ref="AA187:AA189" si="46">SUM(Y187:Z187)/4</f>
        <v>-0.26594208180401674</v>
      </c>
      <c r="AB187" s="22">
        <v>5.6352204946187132E-2</v>
      </c>
      <c r="AC187" s="22">
        <v>-1.4986422697635615E-2</v>
      </c>
      <c r="AD187" s="22">
        <v>2.6428295153156305E-2</v>
      </c>
      <c r="AE187" s="22">
        <v>0.50262470407142101</v>
      </c>
      <c r="AF187" s="22">
        <v>0.80144915626396263</v>
      </c>
      <c r="AG187" s="1"/>
      <c r="AH187" s="22">
        <v>1.4747482834312129</v>
      </c>
      <c r="AI187" s="24">
        <v>-4.6542212443046382E-4</v>
      </c>
      <c r="AJ187" s="1"/>
      <c r="AK187" s="22">
        <v>1.7341370722001363E-2</v>
      </c>
      <c r="AL187" s="22">
        <v>-2.210120114811269E-2</v>
      </c>
      <c r="AM187" s="22">
        <v>-2.7688048031945189E-2</v>
      </c>
      <c r="AN187" s="22">
        <v>4.2844515142893724E-2</v>
      </c>
      <c r="AO187" s="22">
        <v>0.24995036991507291</v>
      </c>
      <c r="AP187" s="22">
        <v>0.24999311092853746</v>
      </c>
      <c r="AQ187" s="22">
        <v>9.9874256247863571E-2</v>
      </c>
      <c r="AR187" s="22">
        <v>0.10289768649011585</v>
      </c>
      <c r="AS187" s="22">
        <v>4.3344820267986559E-3</v>
      </c>
      <c r="AT187" s="22">
        <v>-5.5251480302740547E-3</v>
      </c>
      <c r="AU187" s="22">
        <v>-2.7653232041456484E-3</v>
      </c>
      <c r="AV187" s="22">
        <v>4.4086014869944993E-3</v>
      </c>
      <c r="AW187" s="22">
        <v>0</v>
      </c>
      <c r="AX187" s="22">
        <v>1</v>
      </c>
      <c r="AY187" s="22">
        <v>1</v>
      </c>
      <c r="AZ187" s="24">
        <v>1.6432782828488509E-3</v>
      </c>
      <c r="BA187" s="24">
        <v>-1.1165465432795554E-3</v>
      </c>
      <c r="BB187" s="22">
        <v>4.3344820267986559E-3</v>
      </c>
      <c r="BC187" s="22">
        <v>-5.5251480302740547E-3</v>
      </c>
      <c r="BD187" s="22">
        <v>-2.7653232041456484E-3</v>
      </c>
      <c r="BE187" s="22">
        <v>4.4086014869944993E-3</v>
      </c>
      <c r="BF187" s="24">
        <f>SUM(BB187:BE187)</f>
        <v>4.5261227937345213E-4</v>
      </c>
      <c r="BG187" s="5">
        <v>-2.0426312546949457</v>
      </c>
      <c r="BH187" s="5">
        <v>4.2588139807013939E-2</v>
      </c>
      <c r="BI187" s="5">
        <v>1.4763772608667196</v>
      </c>
      <c r="BJ187" s="14">
        <v>-2.9765457159936448E-2</v>
      </c>
      <c r="BK187" s="36"/>
      <c r="BL187" s="1"/>
    </row>
    <row r="188" spans="1:64" x14ac:dyDescent="0.2">
      <c r="A188" s="132"/>
      <c r="B188" s="2">
        <v>1</v>
      </c>
      <c r="C188" s="2">
        <v>0</v>
      </c>
      <c r="D188" s="3">
        <v>1</v>
      </c>
      <c r="E188" s="4">
        <v>-3.2858490537090494</v>
      </c>
      <c r="F188" s="4">
        <v>-3.5986082118056757</v>
      </c>
      <c r="G188" s="4">
        <v>6.6019626920987982</v>
      </c>
      <c r="H188" s="14">
        <f>BJ184</f>
        <v>4.9939845390578821</v>
      </c>
      <c r="K188" s="3">
        <v>4.9939845390578821</v>
      </c>
      <c r="L188" s="3">
        <v>1.3953763272522064</v>
      </c>
      <c r="M188" s="3">
        <v>1.7081354853488326</v>
      </c>
      <c r="N188" s="3">
        <v>-1.8904727264568431</v>
      </c>
      <c r="O188" s="17">
        <v>0.99326703904611691</v>
      </c>
      <c r="P188" s="17">
        <v>0.80144915626396263</v>
      </c>
      <c r="Q188" s="17">
        <v>0.84659429170097256</v>
      </c>
      <c r="R188" s="18">
        <v>0.13119057886631769</v>
      </c>
      <c r="S188" s="19">
        <v>2.5108787705777917</v>
      </c>
      <c r="T188" s="19">
        <v>0.92490095199833022</v>
      </c>
      <c r="U188" s="20">
        <v>7.8068626123792853E-2</v>
      </c>
      <c r="V188" s="20">
        <v>0</v>
      </c>
      <c r="W188" s="1"/>
      <c r="X188" s="1"/>
      <c r="Y188" s="22">
        <v>-1.0811968544733483</v>
      </c>
      <c r="Z188" s="22">
        <v>0</v>
      </c>
      <c r="AA188" s="22">
        <f t="shared" si="46"/>
        <v>-0.27029921361833709</v>
      </c>
      <c r="AB188" s="22">
        <v>6.9459180990912681E-2</v>
      </c>
      <c r="AC188" s="22">
        <v>-1.8774762000417444E-2</v>
      </c>
      <c r="AD188" s="22">
        <v>2.2025703071985155E-2</v>
      </c>
      <c r="AE188" s="22">
        <v>0.11253936489994699</v>
      </c>
      <c r="AF188" s="22">
        <v>0.84659429170097256</v>
      </c>
      <c r="AG188" s="1"/>
      <c r="AH188" s="22">
        <v>6.6019626920987982</v>
      </c>
      <c r="AI188" s="24">
        <v>-1.2414405860015279E-2</v>
      </c>
      <c r="AJ188" s="1"/>
      <c r="AK188" s="22">
        <v>7.7631609287340086E-2</v>
      </c>
      <c r="AL188" s="22">
        <v>-9.8939803537812954E-2</v>
      </c>
      <c r="AM188" s="22">
        <v>-0.12395027827979017</v>
      </c>
      <c r="AN188" s="22">
        <v>0.19180079320135707</v>
      </c>
      <c r="AO188" s="22">
        <v>6.6876281906765797E-3</v>
      </c>
      <c r="AP188" s="22">
        <v>0.15912840618774504</v>
      </c>
      <c r="AQ188" s="22">
        <v>0.12987239696030115</v>
      </c>
      <c r="AR188" s="22">
        <v>0.11397961088303817</v>
      </c>
      <c r="AS188" s="22">
        <v>5.1917133875760532E-4</v>
      </c>
      <c r="AT188" s="22">
        <v>-1.5744133245500794E-2</v>
      </c>
      <c r="AU188" s="22">
        <v>-1.6097719744092704E-2</v>
      </c>
      <c r="AV188" s="22">
        <v>2.186137977614875E-2</v>
      </c>
      <c r="AW188" s="22">
        <v>1</v>
      </c>
      <c r="AX188" s="22">
        <v>0</v>
      </c>
      <c r="AY188" s="22">
        <v>1</v>
      </c>
      <c r="AZ188" s="24">
        <v>5.7636600320560456E-3</v>
      </c>
      <c r="BA188" s="24">
        <v>6.1172465306479559E-3</v>
      </c>
      <c r="BB188" s="22">
        <v>5.1917133875760532E-4</v>
      </c>
      <c r="BC188" s="22">
        <v>-1.5744133245500794E-2</v>
      </c>
      <c r="BD188" s="22">
        <v>-1.6097719744092704E-2</v>
      </c>
      <c r="BE188" s="22">
        <v>2.186137977614875E-2</v>
      </c>
      <c r="BF188" s="24">
        <f>SUM(BB188:BE188)</f>
        <v>-9.4613018746871405E-3</v>
      </c>
      <c r="BG188" s="5">
        <v>-3.3060218638212455</v>
      </c>
      <c r="BH188" s="5">
        <v>-3.6200185746629434</v>
      </c>
      <c r="BI188" s="5">
        <v>6.6454131126088516</v>
      </c>
      <c r="BJ188" s="14">
        <v>5.0270990956192874</v>
      </c>
      <c r="BK188" s="36"/>
      <c r="BL188" s="1"/>
    </row>
    <row r="189" spans="1:64" ht="16" thickBot="1" x14ac:dyDescent="0.25">
      <c r="A189" s="133"/>
      <c r="B189" s="6">
        <v>1</v>
      </c>
      <c r="C189" s="6">
        <v>1</v>
      </c>
      <c r="D189" s="7">
        <v>0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37">
        <v>-2.0288366712570207</v>
      </c>
      <c r="T189" s="37">
        <v>0.11620834721220309</v>
      </c>
      <c r="U189" s="38">
        <v>0</v>
      </c>
      <c r="V189" s="38">
        <v>-0.12353393101464627</v>
      </c>
      <c r="W189" s="9"/>
      <c r="X189" s="9"/>
      <c r="Y189" s="39">
        <v>0</v>
      </c>
      <c r="Z189" s="39">
        <v>1.1314883964400888</v>
      </c>
      <c r="AA189" s="39">
        <f t="shared" si="46"/>
        <v>0.2828720991100222</v>
      </c>
      <c r="AB189" s="39">
        <v>0.10270396725041114</v>
      </c>
      <c r="AC189" s="39">
        <v>2.9052086803050776E-2</v>
      </c>
      <c r="AD189" s="39">
        <v>7.2885812017605003E-5</v>
      </c>
      <c r="AE189" s="39">
        <v>0.11646080577093018</v>
      </c>
      <c r="AF189" s="39">
        <v>0.13119057886631769</v>
      </c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39">
        <v>1</v>
      </c>
      <c r="AX189" s="39">
        <v>1</v>
      </c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10"/>
      <c r="BL189" s="1"/>
    </row>
    <row r="190" spans="1:64" x14ac:dyDescent="0.2">
      <c r="A190" s="131">
        <f>A186+1</f>
        <v>47</v>
      </c>
      <c r="B190" s="2">
        <v>0</v>
      </c>
      <c r="C190" s="2">
        <v>0</v>
      </c>
      <c r="D190" s="3">
        <v>0</v>
      </c>
      <c r="E190" s="5" cm="1">
        <f t="array" ref="E190:G192">BG186:BI188</f>
        <v>-5.9313967781446184</v>
      </c>
      <c r="F190" s="4">
        <v>-5.744126911825445</v>
      </c>
      <c r="G190" s="4">
        <v>-8.1226588710684915</v>
      </c>
      <c r="H190" s="14">
        <f>BJ186</f>
        <v>2.1361128987951505</v>
      </c>
      <c r="I190" s="14">
        <f>BK186</f>
        <v>-3.0907869955942773</v>
      </c>
      <c r="J190" s="16">
        <f>J186</f>
        <v>3.5</v>
      </c>
      <c r="K190" s="3" cm="1">
        <f t="array" ref="K190:N192">MMULT(E190:F192,TRANSPOSE((B190:C193)))+H190:H192</f>
        <v>2.1361128987951505</v>
      </c>
      <c r="L190" s="3">
        <v>-3.6080140130302945</v>
      </c>
      <c r="M190" s="3">
        <v>-3.7952838793494679</v>
      </c>
      <c r="N190" s="3">
        <v>-9.5394107911749124</v>
      </c>
      <c r="O190" s="17" cm="1">
        <f t="array" ref="O190:R192">1/(1+EXP(-_xlfn.ANCHORARRAY(K190)))</f>
        <v>0.89436393102403344</v>
      </c>
      <c r="P190" s="17">
        <v>2.6390299312026588E-2</v>
      </c>
      <c r="Q190" s="17">
        <v>2.1982435543449478E-2</v>
      </c>
      <c r="R190" s="18">
        <v>7.1954056425875971E-5</v>
      </c>
      <c r="S190" s="19" cm="1">
        <f t="array" ref="S190:S193">TRANSPOSE((MMULT(TRANSPOSE(G190:G192),_xlfn.ANCHORARRAY(O190)))+I190)</f>
        <v>-3.0260792316797978</v>
      </c>
      <c r="T190" s="19" cm="1">
        <f t="array" ref="T190:T193">1/(1+EXP(-_xlfn.ANCHORARRAY(S190)))</f>
        <v>4.6261509330786356E-2</v>
      </c>
      <c r="U190" s="20" cm="1">
        <f t="array" ref="U190:U193">-D190:D193*LN(_xlfn.ANCHORARRAY(T190))</f>
        <v>0</v>
      </c>
      <c r="V190" s="20" cm="1">
        <f t="array" ref="V190:V193">(1-D190:D193)*LN(1-_xlfn.ANCHORARRAY(T190))</f>
        <v>-4.7365763906648289E-2</v>
      </c>
      <c r="W190" s="20" cm="1">
        <f t="array" ref="W190">SUM(_xlfn.ANCHORARRAY(U190)-_xlfn.ANCHORARRAY(V190))/4</f>
        <v>7.6201367543667742E-2</v>
      </c>
      <c r="X190" s="21" cm="1">
        <f t="array" ref="X190">SUM(_xlfn.ANCHORARRAY(S190)-_xlfn.ANCHORARRAY(S190)*D190:D193+(LN(1+EXP(-_xlfn.ANCHORARRAY(S190)))))/4</f>
        <v>7.6201367543667714E-2</v>
      </c>
      <c r="Y190" s="22" cm="1">
        <f t="array" ref="Y190:Y193">-D190:D193/_xlfn.ANCHORARRAY(T190)</f>
        <v>0</v>
      </c>
      <c r="Z190" s="22" cm="1">
        <f t="array" ref="Z190:Z193">(1-D190:D193)/(1-_xlfn.ANCHORARRAY(T190))</f>
        <v>1.0485054443994661</v>
      </c>
      <c r="AA190" s="22">
        <f>SUM(Y190:Z190)/4</f>
        <v>0.26212636109986653</v>
      </c>
      <c r="AB190" s="22" cm="1">
        <f t="array" ref="AB190:AB193">_xlfn.ANCHORARRAY(T190)*(1-_xlfn.ANCHORARRAY(T190))</f>
        <v>4.4121382085223926E-2</v>
      </c>
      <c r="AC190" s="22" cm="1">
        <f t="array" ref="AC190:AC193">AA190:AA193*_xlfn.ANCHORARRAY(AB190)</f>
        <v>1.1565377332696589E-2</v>
      </c>
      <c r="AD190" s="22" cm="1">
        <f t="array" ref="AD190:AF193">TRANSPOSE(_xlfn.ANCHORARRAY(O190))</f>
        <v>0.89436393102403344</v>
      </c>
      <c r="AE190" s="22">
        <v>0.49255918507118429</v>
      </c>
      <c r="AF190" s="22">
        <v>0.99348491807284189</v>
      </c>
      <c r="AG190" s="23">
        <v>1</v>
      </c>
      <c r="AH190" s="22" cm="1">
        <f t="array" ref="AH190:AH192">G190:G192</f>
        <v>-8.1226588710684915</v>
      </c>
      <c r="AI190" s="24" cm="1">
        <f t="array" ref="AI190:AI192">TRANSPOSE(MMULT(TRANSPOSE(_xlfn.ANCHORARRAY(AC190)),_xlfn.ANCHORARRAY(AD190)))</f>
        <v>9.554458095051295E-3</v>
      </c>
      <c r="AJ190" s="25" cm="1">
        <f t="array" ref="AJ190">SUM(_xlfn.ANCHORARRAY(AC190)*AG190)</f>
        <v>6.9091090336226291E-3</v>
      </c>
      <c r="AK190" s="22" cm="1">
        <f t="array" ref="AK190:AN192">MMULT(_xlfn.ANCHORARRAY(AH190),TRANSPOSE(_xlfn.ANCHORARRAY(AC190)))</f>
        <v>-9.394161478868239E-2</v>
      </c>
      <c r="AL190" s="22">
        <v>0.1190602083544183</v>
      </c>
      <c r="AM190" s="22">
        <v>0.14943528388233002</v>
      </c>
      <c r="AN190" s="22">
        <v>-0.23067421323120021</v>
      </c>
      <c r="AO190" s="22" cm="1">
        <f t="array" ref="AO190:AR192">_xlfn.ANCHORARRAY(O190)*(1-_xlfn.ANCHORARRAY(O190))</f>
        <v>9.4477089907271397E-2</v>
      </c>
      <c r="AP190" s="22">
        <v>2.5693851414248237E-2</v>
      </c>
      <c r="AQ190" s="22">
        <v>2.1499208071027568E-2</v>
      </c>
      <c r="AR190" s="22">
        <v>7.1948879039639835E-5</v>
      </c>
      <c r="AS190" s="22" cm="1">
        <f t="array" ref="AS190:AV192">_xlfn.ANCHORARRAY(AK190)*_xlfn.ANCHORARRAY(AO190)</f>
        <v>-8.8753303864246031E-3</v>
      </c>
      <c r="AT190" s="22">
        <v>3.0591153028078602E-3</v>
      </c>
      <c r="AU190" s="22">
        <v>3.2127402613392852E-3</v>
      </c>
      <c r="AV190" s="22">
        <v>-1.659675106533571E-5</v>
      </c>
      <c r="AW190" s="22" cm="1">
        <f t="array" ref="AW190:AX193">B190:C193</f>
        <v>0</v>
      </c>
      <c r="AX190" s="22">
        <v>0</v>
      </c>
      <c r="AY190" s="22">
        <v>1</v>
      </c>
      <c r="AZ190" s="24" cm="1">
        <f t="array" ref="AZ190:BA192">MMULT(_xlfn.ANCHORARRAY(AS190),_xlfn.ANCHORARRAY( AW190))</f>
        <v>3.1961435102739496E-3</v>
      </c>
      <c r="BA190" s="24">
        <v>3.0425185517425246E-3</v>
      </c>
      <c r="BB190" s="22" cm="1">
        <f t="array" ref="BB190:BE192">_xlfn.ANCHORARRAY(AS190)*AY190:AY192</f>
        <v>-8.8753303864246031E-3</v>
      </c>
      <c r="BC190" s="22">
        <v>3.0591153028078602E-3</v>
      </c>
      <c r="BD190" s="22">
        <v>3.2127402613392852E-3</v>
      </c>
      <c r="BE190" s="22">
        <v>-1.659675106533571E-5</v>
      </c>
      <c r="BF190" s="24">
        <f>SUM(BB190:BE190)</f>
        <v>-2.6200715733427937E-3</v>
      </c>
      <c r="BG190" s="5" cm="1">
        <f t="array" ref="BG190:BH192">E190:F192-J190*_xlfn.ANCHORARRAY(AZ190)</f>
        <v>-5.9425832804305774</v>
      </c>
      <c r="BH190" s="5">
        <v>-5.7547757267565443</v>
      </c>
      <c r="BI190" s="5" cm="1">
        <f t="array" ref="BI190:BI192">G190:G192-J190*_xlfn.ANCHORARRAY(AI190)</f>
        <v>-8.1560994744011719</v>
      </c>
      <c r="BJ190" s="14" cm="1">
        <f t="array" ref="BJ190:BJ192">H190:H192-J190*BF190:BF192</f>
        <v>2.1452831493018505</v>
      </c>
      <c r="BK190" s="35">
        <f>I190-J190*AJ190</f>
        <v>-3.1149688772119566</v>
      </c>
      <c r="BL190" s="1"/>
    </row>
    <row r="191" spans="1:64" x14ac:dyDescent="0.2">
      <c r="A191" s="132"/>
      <c r="B191" s="2">
        <v>0</v>
      </c>
      <c r="C191" s="2">
        <v>1</v>
      </c>
      <c r="D191" s="3">
        <v>1</v>
      </c>
      <c r="E191" s="4">
        <v>-2.0426312546949457</v>
      </c>
      <c r="F191" s="4">
        <v>4.2588139807013939E-2</v>
      </c>
      <c r="G191" s="4">
        <v>1.4763772608667196</v>
      </c>
      <c r="H191" s="14">
        <f>BJ187</f>
        <v>-2.9765457159936448E-2</v>
      </c>
      <c r="K191" s="3">
        <v>-2.9765457159936448E-2</v>
      </c>
      <c r="L191" s="3">
        <v>1.2822682647077491E-2</v>
      </c>
      <c r="M191" s="3">
        <v>-2.0723967118548821</v>
      </c>
      <c r="N191" s="3">
        <v>-2.0298085720478682</v>
      </c>
      <c r="O191" s="17">
        <v>0.49255918507118429</v>
      </c>
      <c r="P191" s="17">
        <v>0.50320562673914271</v>
      </c>
      <c r="Q191" s="17">
        <v>0.11180880532949358</v>
      </c>
      <c r="R191" s="18">
        <v>0.11610856637205644</v>
      </c>
      <c r="S191" s="19">
        <v>2.7760689079553527</v>
      </c>
      <c r="T191" s="19">
        <v>0.94136884966153622</v>
      </c>
      <c r="U191" s="20">
        <v>6.0420239938451609E-2</v>
      </c>
      <c r="V191" s="20">
        <v>0</v>
      </c>
      <c r="W191" s="1"/>
      <c r="X191" s="1"/>
      <c r="Y191" s="22">
        <v>-1.0622828664444806</v>
      </c>
      <c r="Z191" s="22">
        <v>0</v>
      </c>
      <c r="AA191" s="22">
        <f t="shared" ref="AA191:AA193" si="47">SUM(Y191:Z191)/4</f>
        <v>-0.26557071661112014</v>
      </c>
      <c r="AB191" s="22">
        <v>5.5193538548452235E-2</v>
      </c>
      <c r="AC191" s="22">
        <v>-1.4657787584615944E-2</v>
      </c>
      <c r="AD191" s="22">
        <v>2.6390299312026588E-2</v>
      </c>
      <c r="AE191" s="22">
        <v>0.50320562673914271</v>
      </c>
      <c r="AF191" s="22">
        <v>0.80330505674357611</v>
      </c>
      <c r="AG191" s="1"/>
      <c r="AH191" s="22">
        <v>1.4763772608667196</v>
      </c>
      <c r="AI191" s="24">
        <v>-4.3888213999375555E-4</v>
      </c>
      <c r="AJ191" s="1"/>
      <c r="AK191" s="22">
        <v>1.7074860107336637E-2</v>
      </c>
      <c r="AL191" s="22">
        <v>-2.16404242845415E-2</v>
      </c>
      <c r="AM191" s="22">
        <v>-2.7161408425122414E-2</v>
      </c>
      <c r="AN191" s="22">
        <v>4.1927424072416557E-2</v>
      </c>
      <c r="AO191" s="22">
        <v>0.24994463427319508</v>
      </c>
      <c r="AP191" s="22">
        <v>0.24998972395720928</v>
      </c>
      <c r="AQ191" s="22">
        <v>9.9307596380284996E-2</v>
      </c>
      <c r="AR191" s="22">
        <v>0.10262736718708219</v>
      </c>
      <c r="AS191" s="22">
        <v>4.2677696647942243E-3</v>
      </c>
      <c r="AT191" s="22">
        <v>-5.4098836932094177E-3</v>
      </c>
      <c r="AU191" s="22">
        <v>-2.6973341850021291E-3</v>
      </c>
      <c r="AV191" s="22">
        <v>4.302901145488403E-3</v>
      </c>
      <c r="AW191" s="22">
        <v>0</v>
      </c>
      <c r="AX191" s="22">
        <v>1</v>
      </c>
      <c r="AY191" s="22">
        <v>1</v>
      </c>
      <c r="AZ191" s="24">
        <v>1.605566960486274E-3</v>
      </c>
      <c r="BA191" s="24">
        <v>-1.1069825477210147E-3</v>
      </c>
      <c r="BB191" s="22">
        <v>4.2677696647942243E-3</v>
      </c>
      <c r="BC191" s="22">
        <v>-5.4098836932094177E-3</v>
      </c>
      <c r="BD191" s="22">
        <v>-2.6973341850021291E-3</v>
      </c>
      <c r="BE191" s="22">
        <v>4.302901145488403E-3</v>
      </c>
      <c r="BF191" s="24">
        <f>SUM(BB191:BE191)</f>
        <v>4.6345293207108052E-4</v>
      </c>
      <c r="BG191" s="5">
        <v>-2.0482507390566478</v>
      </c>
      <c r="BH191" s="5">
        <v>4.6462578724037487E-2</v>
      </c>
      <c r="BI191" s="5">
        <v>1.4779133483566977</v>
      </c>
      <c r="BJ191" s="14">
        <v>-3.1387542422185229E-2</v>
      </c>
      <c r="BK191" s="36"/>
      <c r="BL191" s="1"/>
    </row>
    <row r="192" spans="1:64" x14ac:dyDescent="0.2">
      <c r="A192" s="132"/>
      <c r="B192" s="2">
        <v>1</v>
      </c>
      <c r="C192" s="2">
        <v>0</v>
      </c>
      <c r="D192" s="3">
        <v>1</v>
      </c>
      <c r="E192" s="4">
        <v>-3.3060218638212455</v>
      </c>
      <c r="F192" s="4">
        <v>-3.6200185746629434</v>
      </c>
      <c r="G192" s="4">
        <v>6.6454131126088516</v>
      </c>
      <c r="H192" s="14">
        <f>BJ188</f>
        <v>5.0270990956192874</v>
      </c>
      <c r="K192" s="3">
        <v>5.0270990956192874</v>
      </c>
      <c r="L192" s="3">
        <v>1.4070805209563439</v>
      </c>
      <c r="M192" s="3">
        <v>1.7210772317980418</v>
      </c>
      <c r="N192" s="3">
        <v>-1.8989413428649016</v>
      </c>
      <c r="O192" s="17">
        <v>0.99348491807284189</v>
      </c>
      <c r="P192" s="17">
        <v>0.80330505674357611</v>
      </c>
      <c r="Q192" s="17">
        <v>0.84826753857093118</v>
      </c>
      <c r="R192" s="18">
        <v>0.13022834037895251</v>
      </c>
      <c r="S192" s="19">
        <v>2.5328173809038703</v>
      </c>
      <c r="T192" s="19">
        <v>0.92641065628665376</v>
      </c>
      <c r="U192" s="20">
        <v>7.6437669329462901E-2</v>
      </c>
      <c r="V192" s="20">
        <v>0</v>
      </c>
      <c r="W192" s="1"/>
      <c r="X192" s="1"/>
      <c r="Y192" s="22">
        <v>-1.0794349063387456</v>
      </c>
      <c r="Z192" s="22">
        <v>0</v>
      </c>
      <c r="AA192" s="22">
        <f t="shared" si="47"/>
        <v>-0.2698587265846864</v>
      </c>
      <c r="AB192" s="22">
        <v>6.8173952205185226E-2</v>
      </c>
      <c r="AC192" s="22">
        <v>-1.8397335928336558E-2</v>
      </c>
      <c r="AD192" s="22">
        <v>2.1982435543449478E-2</v>
      </c>
      <c r="AE192" s="22">
        <v>0.11180880532949358</v>
      </c>
      <c r="AF192" s="22">
        <v>0.84826753857093118</v>
      </c>
      <c r="AG192" s="1"/>
      <c r="AH192" s="22">
        <v>6.6454131126088516</v>
      </c>
      <c r="AI192" s="24">
        <v>-1.2192174016566668E-2</v>
      </c>
      <c r="AJ192" s="1"/>
      <c r="AK192" s="22">
        <v>7.6856710178971097E-2</v>
      </c>
      <c r="AL192" s="22">
        <v>-9.7407053816642025E-2</v>
      </c>
      <c r="AM192" s="22">
        <v>-0.1222578974152377</v>
      </c>
      <c r="AN192" s="22">
        <v>0.1887221248213887</v>
      </c>
      <c r="AO192" s="22">
        <v>6.4726356346405242E-3</v>
      </c>
      <c r="AP192" s="22">
        <v>0.15800604255377607</v>
      </c>
      <c r="AQ192" s="22">
        <v>0.12870972157774496</v>
      </c>
      <c r="AR192" s="22">
        <v>0.11326891974109619</v>
      </c>
      <c r="AS192" s="22">
        <v>4.9746548106564738E-4</v>
      </c>
      <c r="AT192" s="22">
        <v>-1.5390903090390295E-2</v>
      </c>
      <c r="AU192" s="22">
        <v>-1.573577993699575E-2</v>
      </c>
      <c r="AV192" s="22">
        <v>2.1376351209763014E-2</v>
      </c>
      <c r="AW192" s="22">
        <v>1</v>
      </c>
      <c r="AX192" s="22">
        <v>0</v>
      </c>
      <c r="AY192" s="22">
        <v>1</v>
      </c>
      <c r="AZ192" s="24">
        <v>5.6405712727672641E-3</v>
      </c>
      <c r="BA192" s="24">
        <v>5.9854481193727192E-3</v>
      </c>
      <c r="BB192" s="22">
        <v>4.9746548106564738E-4</v>
      </c>
      <c r="BC192" s="22">
        <v>-1.5390903090390295E-2</v>
      </c>
      <c r="BD192" s="22">
        <v>-1.573577993699575E-2</v>
      </c>
      <c r="BE192" s="22">
        <v>2.1376351209763014E-2</v>
      </c>
      <c r="BF192" s="24">
        <f>SUM(BB192:BE192)</f>
        <v>-9.2528663365573846E-3</v>
      </c>
      <c r="BG192" s="5">
        <v>-3.325763863275931</v>
      </c>
      <c r="BH192" s="5">
        <v>-3.6409676430807481</v>
      </c>
      <c r="BI192" s="5">
        <v>6.6880857216668348</v>
      </c>
      <c r="BJ192" s="14">
        <v>5.059484127797238</v>
      </c>
      <c r="BK192" s="36"/>
      <c r="BL192" s="1"/>
    </row>
    <row r="193" spans="1:64" ht="16" thickBot="1" x14ac:dyDescent="0.25">
      <c r="A193" s="133"/>
      <c r="B193" s="6">
        <v>1</v>
      </c>
      <c r="C193" s="6">
        <v>1</v>
      </c>
      <c r="D193" s="7">
        <v>0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37">
        <v>-2.0545302858778962</v>
      </c>
      <c r="T193" s="37">
        <v>0.11359542085551416</v>
      </c>
      <c r="U193" s="38">
        <v>0</v>
      </c>
      <c r="V193" s="38">
        <v>-0.12058179700010821</v>
      </c>
      <c r="W193" s="9"/>
      <c r="X193" s="9"/>
      <c r="Y193" s="39">
        <v>0</v>
      </c>
      <c r="Z193" s="39">
        <v>1.1281530167242038</v>
      </c>
      <c r="AA193" s="39">
        <f t="shared" si="47"/>
        <v>0.28203825418105094</v>
      </c>
      <c r="AB193" s="39">
        <v>0.10069150121617279</v>
      </c>
      <c r="AC193" s="39">
        <v>2.8398855213878541E-2</v>
      </c>
      <c r="AD193" s="39">
        <v>7.1954056425875971E-5</v>
      </c>
      <c r="AE193" s="39">
        <v>0.11610856637205644</v>
      </c>
      <c r="AF193" s="39">
        <v>0.13022834037895251</v>
      </c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39">
        <v>1</v>
      </c>
      <c r="AX193" s="39">
        <v>1</v>
      </c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10"/>
      <c r="BL193" s="1"/>
    </row>
    <row r="194" spans="1:64" x14ac:dyDescent="0.2">
      <c r="A194" s="131">
        <f>A190+1</f>
        <v>48</v>
      </c>
      <c r="B194" s="2">
        <v>0</v>
      </c>
      <c r="C194" s="2">
        <v>0</v>
      </c>
      <c r="D194" s="3">
        <v>0</v>
      </c>
      <c r="E194" s="5" cm="1">
        <f t="array" ref="E194:G196">BG190:BI192</f>
        <v>-5.9425832804305774</v>
      </c>
      <c r="F194" s="4">
        <v>-5.7547757267565443</v>
      </c>
      <c r="G194" s="4">
        <v>-8.1560994744011719</v>
      </c>
      <c r="H194" s="14">
        <f>BJ190</f>
        <v>2.1452831493018505</v>
      </c>
      <c r="I194" s="14">
        <f>BK190</f>
        <v>-3.1149688772119566</v>
      </c>
      <c r="J194" s="16">
        <f>J190</f>
        <v>3.5</v>
      </c>
      <c r="K194" s="3" cm="1">
        <f t="array" ref="K194:N196">MMULT(E194:F196,TRANSPOSE((B194:C197)))+H194:H196</f>
        <v>2.1452831493018505</v>
      </c>
      <c r="L194" s="3">
        <v>-3.6094925774546938</v>
      </c>
      <c r="M194" s="3">
        <v>-3.7973001311287269</v>
      </c>
      <c r="N194" s="3">
        <v>-9.5520758578852707</v>
      </c>
      <c r="O194" s="17" cm="1">
        <f t="array" ref="O194:R196">1/(1+EXP(-_xlfn.ANCHORARRAY(K194)))</f>
        <v>0.89522718168262838</v>
      </c>
      <c r="P194" s="17">
        <v>2.6352335888675849E-2</v>
      </c>
      <c r="Q194" s="17">
        <v>2.1939129480141373E-2</v>
      </c>
      <c r="R194" s="18">
        <v>7.1048564409992323E-5</v>
      </c>
      <c r="S194" s="19" cm="1">
        <f t="array" ref="S194:S197">TRANSPOSE((MMULT(TRANSPOSE(G194:G196),_xlfn.ANCHORARRAY(O194)))+I194)</f>
        <v>-3.0432781568281113</v>
      </c>
      <c r="T194" s="19" cm="1">
        <f t="array" ref="T194:T197">1/(1+EXP(-_xlfn.ANCHORARRAY(S194)))</f>
        <v>4.5508563393380191E-2</v>
      </c>
      <c r="U194" s="20" cm="1">
        <f t="array" ref="U194:U197">-D194:D197*LN(_xlfn.ANCHORARRAY(T194))</f>
        <v>0</v>
      </c>
      <c r="V194" s="20" cm="1">
        <f t="array" ref="V194:V197">(1-D194:D197)*LN(1-_xlfn.ANCHORARRAY(T194))</f>
        <v>-4.6576607457816221E-2</v>
      </c>
      <c r="W194" s="20" cm="1">
        <f t="array" ref="W194">SUM(_xlfn.ANCHORARRAY(U194)-_xlfn.ANCHORARRAY(V194))/4</f>
        <v>7.4566615337206946E-2</v>
      </c>
      <c r="X194" s="21" cm="1">
        <f t="array" ref="X194">SUM(_xlfn.ANCHORARRAY(S194)-_xlfn.ANCHORARRAY(S194)*D194:D197+(LN(1+EXP(-_xlfn.ANCHORARRAY(S194)))))/4</f>
        <v>7.456661533720696E-2</v>
      </c>
      <c r="Y194" s="22" cm="1">
        <f t="array" ref="Y194:Y197">-D194:D197/_xlfn.ANCHORARRAY(T194)</f>
        <v>0</v>
      </c>
      <c r="Z194" s="22" cm="1">
        <f t="array" ref="Z194:Z197">(1-D194:D197)/(1-_xlfn.ANCHORARRAY(T194))</f>
        <v>1.0476783359682837</v>
      </c>
      <c r="AA194" s="22">
        <f>SUM(Y194:Z194)/4</f>
        <v>0.26191958399207094</v>
      </c>
      <c r="AB194" s="22" cm="1">
        <f t="array" ref="AB194:AB197">_xlfn.ANCHORARRAY(T194)*(1-_xlfn.ANCHORARRAY(T194))</f>
        <v>4.3437534051250892E-2</v>
      </c>
      <c r="AC194" s="22" cm="1">
        <f t="array" ref="AC194:AC197">AA194:AA197*_xlfn.ANCHORARRAY(AB194)</f>
        <v>1.137714084834505E-2</v>
      </c>
      <c r="AD194" s="22" cm="1">
        <f t="array" ref="AD194:AF197">TRANSPOSE(_xlfn.ANCHORARRAY(O194))</f>
        <v>0.89522718168262838</v>
      </c>
      <c r="AE194" s="22">
        <v>0.49215375854579746</v>
      </c>
      <c r="AF194" s="22">
        <v>0.99369121954377415</v>
      </c>
      <c r="AG194" s="23">
        <v>1</v>
      </c>
      <c r="AH194" s="22" cm="1">
        <f t="array" ref="AH194:AH196">G194:G196</f>
        <v>-8.1560994744011719</v>
      </c>
      <c r="AI194" s="24" cm="1">
        <f t="array" ref="AI194:AI196">TRANSPOSE(MMULT(TRANSPOSE(_xlfn.ANCHORARRAY(AC194)),_xlfn.ANCHORARRAY(AD194)))</f>
        <v>9.4135464605718446E-3</v>
      </c>
      <c r="AJ194" s="25" cm="1">
        <f t="array" ref="AJ194">SUM(_xlfn.ANCHORARRAY(AC194)*AG194)</f>
        <v>6.7730137905144816E-3</v>
      </c>
      <c r="AK194" s="22" cm="1">
        <f t="array" ref="AK194:AN196">MMULT(_xlfn.ANCHORARRAY(AH194),TRANSPOSE(_xlfn.ANCHORARRAY(AC194)))</f>
        <v>-9.2793092493375168E-2</v>
      </c>
      <c r="AL194" s="22">
        <v>0.11696901926915386</v>
      </c>
      <c r="AM194" s="22">
        <v>0.14707796932011738</v>
      </c>
      <c r="AN194" s="22">
        <v>-0.2264952703128231</v>
      </c>
      <c r="AO194" s="22" cm="1">
        <f t="array" ref="AO194:AR196">_xlfn.ANCHORARRAY(O194)*(1-_xlfn.ANCHORARRAY(O194))</f>
        <v>9.3795474859206654E-2</v>
      </c>
      <c r="AP194" s="22">
        <v>2.5657890281886257E-2</v>
      </c>
      <c r="AQ194" s="22">
        <v>2.1457804077794962E-2</v>
      </c>
      <c r="AR194" s="22">
        <v>7.1043516511487597E-5</v>
      </c>
      <c r="AS194" s="22" cm="1">
        <f t="array" ref="AS194:AV196">_xlfn.ANCHORARRAY(AK194)*_xlfn.ANCHORARRAY(AO194)</f>
        <v>-8.7035721740704088E-3</v>
      </c>
      <c r="AT194" s="22">
        <v>3.0011782627877891E-3</v>
      </c>
      <c r="AU194" s="22">
        <v>3.1559702498310171E-3</v>
      </c>
      <c r="AV194" s="22">
        <v>-1.6091020476242896E-5</v>
      </c>
      <c r="AW194" s="22" cm="1">
        <f t="array" ref="AW194:AX197">B194:C197</f>
        <v>0</v>
      </c>
      <c r="AX194" s="22">
        <v>0</v>
      </c>
      <c r="AY194" s="22">
        <v>1</v>
      </c>
      <c r="AZ194" s="24" cm="1">
        <f t="array" ref="AZ194:BA196">MMULT(_xlfn.ANCHORARRAY(AS194),_xlfn.ANCHORARRAY( AW194))</f>
        <v>3.1398792293547743E-3</v>
      </c>
      <c r="BA194" s="24">
        <v>2.9850872423115462E-3</v>
      </c>
      <c r="BB194" s="22" cm="1">
        <f t="array" ref="BB194:BE196">_xlfn.ANCHORARRAY(AS194)*AY194:AY196</f>
        <v>-8.7035721740704088E-3</v>
      </c>
      <c r="BC194" s="22">
        <v>3.0011782627877891E-3</v>
      </c>
      <c r="BD194" s="22">
        <v>3.1559702498310171E-3</v>
      </c>
      <c r="BE194" s="22">
        <v>-1.6091020476242896E-5</v>
      </c>
      <c r="BF194" s="24">
        <f>SUM(BB194:BE194)</f>
        <v>-2.5625146819278455E-3</v>
      </c>
      <c r="BG194" s="5" cm="1">
        <f t="array" ref="BG194:BH196">E194:F196-J194*_xlfn.ANCHORARRAY(AZ194)</f>
        <v>-5.9535728577333193</v>
      </c>
      <c r="BH194" s="5">
        <v>-5.7652235321046348</v>
      </c>
      <c r="BI194" s="5" cm="1">
        <f t="array" ref="BI194:BI196">G194:G196-J194*_xlfn.ANCHORARRAY(AI194)</f>
        <v>-8.1890468870131734</v>
      </c>
      <c r="BJ194" s="14" cm="1">
        <f t="array" ref="BJ194:BJ196">H194:H196-J194*BF194:BF196</f>
        <v>2.154251950688598</v>
      </c>
      <c r="BK194" s="35">
        <f>I194-J194*AJ194</f>
        <v>-3.1386744254787571</v>
      </c>
      <c r="BL194" s="1"/>
    </row>
    <row r="195" spans="1:64" x14ac:dyDescent="0.2">
      <c r="A195" s="132"/>
      <c r="B195" s="2">
        <v>0</v>
      </c>
      <c r="C195" s="2">
        <v>1</v>
      </c>
      <c r="D195" s="3">
        <v>1</v>
      </c>
      <c r="E195" s="4">
        <v>-2.0482507390566478</v>
      </c>
      <c r="F195" s="4">
        <v>4.6462578724037487E-2</v>
      </c>
      <c r="G195" s="4">
        <v>1.4779133483566977</v>
      </c>
      <c r="H195" s="14">
        <f>BJ191</f>
        <v>-3.1387542422185229E-2</v>
      </c>
      <c r="K195" s="3">
        <v>-3.1387542422185229E-2</v>
      </c>
      <c r="L195" s="3">
        <v>1.5075036301852258E-2</v>
      </c>
      <c r="M195" s="3">
        <v>-2.0796382814788332</v>
      </c>
      <c r="N195" s="3">
        <v>-2.0331757027547956</v>
      </c>
      <c r="O195" s="17">
        <v>0.49215375854579746</v>
      </c>
      <c r="P195" s="17">
        <v>0.50376868770409966</v>
      </c>
      <c r="Q195" s="17">
        <v>0.11109168150647232</v>
      </c>
      <c r="R195" s="18">
        <v>0.11576345303654959</v>
      </c>
      <c r="S195" s="19">
        <v>2.7992415398700166</v>
      </c>
      <c r="T195" s="19">
        <v>0.94263482458188541</v>
      </c>
      <c r="U195" s="20">
        <v>5.9076319936385201E-2</v>
      </c>
      <c r="V195" s="20">
        <v>0</v>
      </c>
      <c r="W195" s="1"/>
      <c r="X195" s="1"/>
      <c r="Y195" s="22">
        <v>-1.060856202128496</v>
      </c>
      <c r="Z195" s="22">
        <v>0</v>
      </c>
      <c r="AA195" s="22">
        <f t="shared" ref="AA195:AA197" si="48">SUM(Y195:Z195)/4</f>
        <v>-0.26521405053212399</v>
      </c>
      <c r="AB195" s="22">
        <v>5.4074412067363534E-2</v>
      </c>
      <c r="AC195" s="22">
        <v>-1.4341293854528647E-2</v>
      </c>
      <c r="AD195" s="22">
        <v>2.6352335888675849E-2</v>
      </c>
      <c r="AE195" s="22">
        <v>0.50376868770409966</v>
      </c>
      <c r="AF195" s="22">
        <v>0.80510574266216817</v>
      </c>
      <c r="AG195" s="1"/>
      <c r="AH195" s="22">
        <v>1.4779133483566977</v>
      </c>
      <c r="AI195" s="24">
        <v>-4.139386049203061E-4</v>
      </c>
      <c r="AJ195" s="1"/>
      <c r="AK195" s="22">
        <v>1.6814428325903394E-2</v>
      </c>
      <c r="AL195" s="22">
        <v>-2.1195189620313765E-2</v>
      </c>
      <c r="AM195" s="22">
        <v>-2.6651035190244258E-2</v>
      </c>
      <c r="AN195" s="22">
        <v>4.1041723974259973E-2</v>
      </c>
      <c r="AO195" s="22">
        <v>0.24993843649504235</v>
      </c>
      <c r="AP195" s="22">
        <v>0.24998579699298898</v>
      </c>
      <c r="AQ195" s="22">
        <v>9.875031980653684E-2</v>
      </c>
      <c r="AR195" s="22">
        <v>0.10236227597760417</v>
      </c>
      <c r="AS195" s="22">
        <v>4.2025719263342467E-3</v>
      </c>
      <c r="AT195" s="22">
        <v>-5.2984963696516641E-3</v>
      </c>
      <c r="AU195" s="22">
        <v>-2.631798248211888E-3</v>
      </c>
      <c r="AV195" s="22">
        <v>4.2011242760498528E-3</v>
      </c>
      <c r="AW195" s="22">
        <v>0</v>
      </c>
      <c r="AX195" s="22">
        <v>1</v>
      </c>
      <c r="AY195" s="22">
        <v>1</v>
      </c>
      <c r="AZ195" s="24">
        <v>1.5693260278379648E-3</v>
      </c>
      <c r="BA195" s="24">
        <v>-1.0973720936018113E-3</v>
      </c>
      <c r="BB195" s="22">
        <v>4.2025719263342467E-3</v>
      </c>
      <c r="BC195" s="22">
        <v>-5.2984963696516641E-3</v>
      </c>
      <c r="BD195" s="22">
        <v>-2.631798248211888E-3</v>
      </c>
      <c r="BE195" s="22">
        <v>4.2011242760498528E-3</v>
      </c>
      <c r="BF195" s="24">
        <f>SUM(BB195:BE195)</f>
        <v>4.7340158452054745E-4</v>
      </c>
      <c r="BG195" s="5">
        <v>-2.0537433801540805</v>
      </c>
      <c r="BH195" s="5">
        <v>5.0303381051643829E-2</v>
      </c>
      <c r="BI195" s="5">
        <v>1.4793621334739189</v>
      </c>
      <c r="BJ195" s="14">
        <v>-3.3044447968007144E-2</v>
      </c>
      <c r="BK195" s="36"/>
      <c r="BL195" s="1"/>
    </row>
    <row r="196" spans="1:64" x14ac:dyDescent="0.2">
      <c r="A196" s="132"/>
      <c r="B196" s="2">
        <v>1</v>
      </c>
      <c r="C196" s="2">
        <v>0</v>
      </c>
      <c r="D196" s="3">
        <v>1</v>
      </c>
      <c r="E196" s="4">
        <v>-3.325763863275931</v>
      </c>
      <c r="F196" s="4">
        <v>-3.6409676430807481</v>
      </c>
      <c r="G196" s="4">
        <v>6.6880857216668348</v>
      </c>
      <c r="H196" s="14">
        <f>BJ192</f>
        <v>5.059484127797238</v>
      </c>
      <c r="K196" s="3">
        <v>5.059484127797238</v>
      </c>
      <c r="L196" s="3">
        <v>1.4185164847164899</v>
      </c>
      <c r="M196" s="3">
        <v>1.733720264521307</v>
      </c>
      <c r="N196" s="3">
        <v>-1.9072473785594406</v>
      </c>
      <c r="O196" s="17">
        <v>0.99369121954377415</v>
      </c>
      <c r="P196" s="17">
        <v>0.80510574266216817</v>
      </c>
      <c r="Q196" s="17">
        <v>0.84988766454132936</v>
      </c>
      <c r="R196" s="18">
        <v>0.12929041077834036</v>
      </c>
      <c r="S196" s="19">
        <v>2.5543988335956866</v>
      </c>
      <c r="T196" s="19">
        <v>0.92786847694453067</v>
      </c>
      <c r="U196" s="20">
        <v>7.4865283670680433E-2</v>
      </c>
      <c r="V196" s="20">
        <v>0</v>
      </c>
      <c r="W196" s="1"/>
      <c r="X196" s="1"/>
      <c r="Y196" s="22">
        <v>-1.077738952068938</v>
      </c>
      <c r="Z196" s="22">
        <v>0</v>
      </c>
      <c r="AA196" s="22">
        <f t="shared" si="48"/>
        <v>-0.2694347380172345</v>
      </c>
      <c r="AB196" s="22">
        <v>6.692856643716763E-2</v>
      </c>
      <c r="AC196" s="22">
        <v>-1.8032880763867335E-2</v>
      </c>
      <c r="AD196" s="22">
        <v>2.1939129480141373E-2</v>
      </c>
      <c r="AE196" s="22">
        <v>0.11109168150647232</v>
      </c>
      <c r="AF196" s="22">
        <v>0.84988766454132936</v>
      </c>
      <c r="AG196" s="1"/>
      <c r="AH196" s="22">
        <v>6.6880857216668348</v>
      </c>
      <c r="AI196" s="24">
        <v>-1.1976415135889314E-2</v>
      </c>
      <c r="AJ196" s="1"/>
      <c r="AK196" s="22">
        <v>7.6091293261209031E-2</v>
      </c>
      <c r="AL196" s="22">
        <v>-9.5915802658701366E-2</v>
      </c>
      <c r="AM196" s="22">
        <v>-0.12060545235734164</v>
      </c>
      <c r="AN196" s="22">
        <v>0.18572845857982645</v>
      </c>
      <c r="AO196" s="22">
        <v>6.2689797453809913E-3</v>
      </c>
      <c r="AP196" s="22">
        <v>0.15691048579456682</v>
      </c>
      <c r="AQ196" s="22">
        <v>0.12757862220181418</v>
      </c>
      <c r="AR196" s="22">
        <v>0.11257440045910837</v>
      </c>
      <c r="AS196" s="22">
        <v>4.7701477625436455E-4</v>
      </c>
      <c r="AT196" s="22">
        <v>-1.5050195190552635E-2</v>
      </c>
      <c r="AU196" s="22">
        <v>-1.5386677441776188E-2</v>
      </c>
      <c r="AV196" s="22">
        <v>2.0908269872818304E-2</v>
      </c>
      <c r="AW196" s="22">
        <v>1</v>
      </c>
      <c r="AX196" s="22">
        <v>0</v>
      </c>
      <c r="AY196" s="22">
        <v>1</v>
      </c>
      <c r="AZ196" s="24">
        <v>5.5215924310421157E-3</v>
      </c>
      <c r="BA196" s="24">
        <v>5.8580746822656689E-3</v>
      </c>
      <c r="BB196" s="22">
        <v>4.7701477625436455E-4</v>
      </c>
      <c r="BC196" s="22">
        <v>-1.5050195190552635E-2</v>
      </c>
      <c r="BD196" s="22">
        <v>-1.5386677441776188E-2</v>
      </c>
      <c r="BE196" s="22">
        <v>2.0908269872818304E-2</v>
      </c>
      <c r="BF196" s="24">
        <f>SUM(BB196:BE196)</f>
        <v>-9.0515879832561569E-3</v>
      </c>
      <c r="BG196" s="5">
        <v>-3.3450894367845785</v>
      </c>
      <c r="BH196" s="5">
        <v>-3.6614709044686777</v>
      </c>
      <c r="BI196" s="5">
        <v>6.7300031746424471</v>
      </c>
      <c r="BJ196" s="14">
        <v>5.0911646857386348</v>
      </c>
      <c r="BK196" s="36"/>
      <c r="BL196" s="1"/>
    </row>
    <row r="197" spans="1:64" ht="16" thickBot="1" x14ac:dyDescent="0.25">
      <c r="A197" s="133"/>
      <c r="B197" s="6">
        <v>1</v>
      </c>
      <c r="C197" s="6">
        <v>1</v>
      </c>
      <c r="D197" s="7">
        <v>0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37">
        <v>-2.0797546536011593</v>
      </c>
      <c r="T197" s="37">
        <v>0.11108019024226165</v>
      </c>
      <c r="U197" s="38">
        <v>0</v>
      </c>
      <c r="V197" s="38">
        <v>-0.11774825028394592</v>
      </c>
      <c r="W197" s="9"/>
      <c r="X197" s="9"/>
      <c r="Y197" s="39">
        <v>0</v>
      </c>
      <c r="Z197" s="39">
        <v>1.1249608671366373</v>
      </c>
      <c r="AA197" s="39">
        <f t="shared" si="48"/>
        <v>0.28124021678415934</v>
      </c>
      <c r="AB197" s="39">
        <v>9.8741381578004606E-2</v>
      </c>
      <c r="AC197" s="39">
        <v>2.7770047560565413E-2</v>
      </c>
      <c r="AD197" s="39">
        <v>7.1048564409992323E-5</v>
      </c>
      <c r="AE197" s="39">
        <v>0.11576345303654959</v>
      </c>
      <c r="AF197" s="39">
        <v>0.12929041077834036</v>
      </c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39">
        <v>1</v>
      </c>
      <c r="AX197" s="39">
        <v>1</v>
      </c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10"/>
      <c r="BL197" s="1"/>
    </row>
    <row r="198" spans="1:64" x14ac:dyDescent="0.2">
      <c r="A198" s="131">
        <f>A194+1</f>
        <v>49</v>
      </c>
      <c r="B198" s="2">
        <v>0</v>
      </c>
      <c r="C198" s="2">
        <v>0</v>
      </c>
      <c r="D198" s="3">
        <v>0</v>
      </c>
      <c r="E198" s="5" cm="1">
        <f t="array" ref="E198:G200">BG194:BI196</f>
        <v>-5.9535728577333193</v>
      </c>
      <c r="F198" s="4">
        <v>-5.7652235321046348</v>
      </c>
      <c r="G198" s="4">
        <v>-8.1890468870131734</v>
      </c>
      <c r="H198" s="14">
        <f>BJ194</f>
        <v>2.154251950688598</v>
      </c>
      <c r="I198" s="14">
        <f>BK194</f>
        <v>-3.1386744254787571</v>
      </c>
      <c r="J198" s="16">
        <f>J194</f>
        <v>3.5</v>
      </c>
      <c r="K198" s="3" cm="1">
        <f t="array" ref="K198:N200">MMULT(E198:F200,TRANSPOSE((B198:C201)))+H198:H200</f>
        <v>2.154251950688598</v>
      </c>
      <c r="L198" s="3">
        <v>-3.6109715814160368</v>
      </c>
      <c r="M198" s="3">
        <v>-3.7993209070447214</v>
      </c>
      <c r="N198" s="3">
        <v>-9.5645444391493566</v>
      </c>
      <c r="O198" s="17" cm="1">
        <f t="array" ref="O198:R200">1/(1+EXP(-_xlfn.ANCHORARRAY(K198)))</f>
        <v>0.89606543767074009</v>
      </c>
      <c r="P198" s="17">
        <v>2.631441433928243E-2</v>
      </c>
      <c r="Q198" s="17">
        <v>2.1895809930212121E-2</v>
      </c>
      <c r="R198" s="18">
        <v>7.0168251303817894E-5</v>
      </c>
      <c r="S198" s="19" cm="1">
        <f t="array" ref="S198:S201">TRANSPOSE((MMULT(TRANSPOSE(G198:G200),_xlfn.ANCHORARRAY(O198)))+I198)</f>
        <v>-3.0602743246428075</v>
      </c>
      <c r="T198" s="19" cm="1">
        <f t="array" ref="T198:T201">1/(1+EXP(-_xlfn.ANCHORARRAY(S198)))</f>
        <v>4.4775968422911559E-2</v>
      </c>
      <c r="U198" s="20" cm="1">
        <f t="array" ref="U198:U201">-D198:D201*LN(_xlfn.ANCHORARRAY(T198))</f>
        <v>0</v>
      </c>
      <c r="V198" s="20" cm="1">
        <f t="array" ref="V198:V201">(1-D198:D201)*LN(1-_xlfn.ANCHORARRAY(T198))</f>
        <v>-4.5809377974042213E-2</v>
      </c>
      <c r="W198" s="20" cm="1">
        <f t="array" ref="W198">SUM(_xlfn.ANCHORARRAY(U198)-_xlfn.ANCHORARRAY(V198))/4</f>
        <v>7.2992076700032535E-2</v>
      </c>
      <c r="X198" s="21" cm="1">
        <f t="array" ref="X198">SUM(_xlfn.ANCHORARRAY(S198)-_xlfn.ANCHORARRAY(S198)*D198:D201+(LN(1+EXP(-_xlfn.ANCHORARRAY(S198)))))/4</f>
        <v>7.2992076700032521E-2</v>
      </c>
      <c r="Y198" s="22" cm="1">
        <f t="array" ref="Y198:Y201">-D198:D201/_xlfn.ANCHORARRAY(T198)</f>
        <v>0</v>
      </c>
      <c r="Z198" s="22" cm="1">
        <f t="array" ref="Z198:Z201">(1-D198:D201)/(1-_xlfn.ANCHORARRAY(T198))</f>
        <v>1.0468748345338275</v>
      </c>
      <c r="AA198" s="22">
        <f>SUM(Y198:Z198)/4</f>
        <v>0.26171870863345686</v>
      </c>
      <c r="AB198" s="22" cm="1">
        <f t="array" ref="AB198:AB201">_xlfn.ANCHORARRAY(T198)*(1-_xlfn.ANCHORARRAY(T198))</f>
        <v>4.277108107470199E-2</v>
      </c>
      <c r="AC198" s="22" cm="1">
        <f t="array" ref="AC198:AC201">AA198:AA201*_xlfn.ANCHORARRAY(AB198)</f>
        <v>1.1193992105727892E-2</v>
      </c>
      <c r="AD198" s="22" cm="1">
        <f t="array" ref="AD198:AF201">TRANSPOSE(_xlfn.ANCHORARRAY(O198))</f>
        <v>0.89606543767074009</v>
      </c>
      <c r="AE198" s="22">
        <v>0.49173963964274109</v>
      </c>
      <c r="AF198" s="22">
        <v>0.99388674979241842</v>
      </c>
      <c r="AG198" s="23">
        <v>1</v>
      </c>
      <c r="AH198" s="22" cm="1">
        <f t="array" ref="AH198:AH200">G198:G200</f>
        <v>-8.1890468870131734</v>
      </c>
      <c r="AI198" s="24" cm="1">
        <f t="array" ref="AI198:AI200">TRANSPOSE(MMULT(TRANSPOSE(_xlfn.ANCHORARRAY(AC198)),_xlfn.ANCHORARRAY(AD198)))</f>
        <v>9.2759612021484222E-3</v>
      </c>
      <c r="AJ198" s="25" cm="1">
        <f t="array" ref="AJ198">SUM(_xlfn.ANCHORARRAY(AC198)*AG198)</f>
        <v>6.6413094222322264E-3</v>
      </c>
      <c r="AK198" s="22" cm="1">
        <f t="array" ref="AK198:AN200">MMULT(_xlfn.ANCHORARRAY(AH198),TRANSPOSE(_xlfn.ANCHORARRAY(AC198)))</f>
        <v>-9.1668126206661024E-2</v>
      </c>
      <c r="AL198" s="22">
        <v>0.11494438573538449</v>
      </c>
      <c r="AM198" s="22">
        <v>0.14478903768948231</v>
      </c>
      <c r="AN198" s="22">
        <v>-0.22245129146802783</v>
      </c>
      <c r="AO198" s="22" cm="1">
        <f t="array" ref="AO198:AR200">_xlfn.ANCHORARRAY(O198)*(1-_xlfn.ANCHORARRAY(O198))</f>
        <v>9.3132169082685096E-2</v>
      </c>
      <c r="AP198" s="22">
        <v>2.5621965937262996E-2</v>
      </c>
      <c r="AQ198" s="22">
        <v>2.1416383437712145E-2</v>
      </c>
      <c r="AR198" s="22">
        <v>7.0163327720326854E-5</v>
      </c>
      <c r="AS198" s="22" cm="1">
        <f t="array" ref="AS198:AV200">_xlfn.ANCHORARRAY(AK198)*_xlfn.ANCHORARRAY(AO198)</f>
        <v>-8.5372514293716711E-3</v>
      </c>
      <c r="AT198" s="22">
        <v>2.9451011359916401E-3</v>
      </c>
      <c r="AU198" s="22">
        <v>3.1008575487353088E-3</v>
      </c>
      <c r="AV198" s="22">
        <v>-1.5607922865081187E-5</v>
      </c>
      <c r="AW198" s="22" cm="1">
        <f t="array" ref="AW198:AX201">B198:C201</f>
        <v>0</v>
      </c>
      <c r="AX198" s="22">
        <v>0</v>
      </c>
      <c r="AY198" s="22">
        <v>1</v>
      </c>
      <c r="AZ198" s="24" cm="1">
        <f t="array" ref="AZ198:BA200">MMULT(_xlfn.ANCHORARRAY(AS198),_xlfn.ANCHORARRAY( AW198))</f>
        <v>3.0852496258702276E-3</v>
      </c>
      <c r="BA198" s="24">
        <v>2.929493213126559E-3</v>
      </c>
      <c r="BB198" s="22" cm="1">
        <f t="array" ref="BB198:BE200">_xlfn.ANCHORARRAY(AS198)*AY198:AY200</f>
        <v>-8.5372514293716711E-3</v>
      </c>
      <c r="BC198" s="22">
        <v>2.9451011359916401E-3</v>
      </c>
      <c r="BD198" s="22">
        <v>3.1008575487353088E-3</v>
      </c>
      <c r="BE198" s="22">
        <v>-1.5607922865081187E-5</v>
      </c>
      <c r="BF198" s="24">
        <f>SUM(BB198:BE198)</f>
        <v>-2.5069006675098033E-3</v>
      </c>
      <c r="BG198" s="5" cm="1">
        <f t="array" ref="BG198:BH200">E198:F200-J198*_xlfn.ANCHORARRAY(AZ198)</f>
        <v>-5.9643712314238648</v>
      </c>
      <c r="BH198" s="5">
        <v>-5.7754767583505782</v>
      </c>
      <c r="BI198" s="5" cm="1">
        <f t="array" ref="BI198:BI200">G198:G200-J198*_xlfn.ANCHORARRAY(AI198)</f>
        <v>-8.2215127512206934</v>
      </c>
      <c r="BJ198" s="14" cm="1">
        <f t="array" ref="BJ198:BJ200">H198:H200-J198*BF198:BF200</f>
        <v>2.1630261030248823</v>
      </c>
      <c r="BK198" s="35">
        <f>I198-J198*AJ198</f>
        <v>-3.1619190084565698</v>
      </c>
      <c r="BL198" s="1"/>
    </row>
    <row r="199" spans="1:64" x14ac:dyDescent="0.2">
      <c r="A199" s="132"/>
      <c r="B199" s="2">
        <v>0</v>
      </c>
      <c r="C199" s="2">
        <v>1</v>
      </c>
      <c r="D199" s="3">
        <v>1</v>
      </c>
      <c r="E199" s="4">
        <v>-2.0537433801540805</v>
      </c>
      <c r="F199" s="4">
        <v>5.0303381051643829E-2</v>
      </c>
      <c r="G199" s="4">
        <v>1.4793621334739189</v>
      </c>
      <c r="H199" s="14">
        <f>BJ195</f>
        <v>-3.3044447968007144E-2</v>
      </c>
      <c r="K199" s="3">
        <v>-3.3044447968007144E-2</v>
      </c>
      <c r="L199" s="3">
        <v>1.7258933083636685E-2</v>
      </c>
      <c r="M199" s="3">
        <v>-2.0867878281220875</v>
      </c>
      <c r="N199" s="3">
        <v>-2.0364844470704435</v>
      </c>
      <c r="O199" s="17">
        <v>0.49173963964274109</v>
      </c>
      <c r="P199" s="17">
        <v>0.50431462617135547</v>
      </c>
      <c r="Q199" s="17">
        <v>0.11038762213789804</v>
      </c>
      <c r="R199" s="18">
        <v>0.11542519279031936</v>
      </c>
      <c r="S199" s="19">
        <v>2.8220268447928065</v>
      </c>
      <c r="T199" s="19">
        <v>0.94385457193184608</v>
      </c>
      <c r="U199" s="20">
        <v>5.7783179861293645E-2</v>
      </c>
      <c r="V199" s="20">
        <v>0</v>
      </c>
      <c r="W199" s="1"/>
      <c r="X199" s="1"/>
      <c r="Y199" s="22">
        <v>-1.0594852530652445</v>
      </c>
      <c r="Z199" s="22">
        <v>0</v>
      </c>
      <c r="AA199" s="22">
        <f t="shared" ref="AA199:AA201" si="49">SUM(Y199:Z199)/4</f>
        <v>-0.26487131326631114</v>
      </c>
      <c r="AB199" s="22">
        <v>5.2993118975197678E-2</v>
      </c>
      <c r="AC199" s="22">
        <v>-1.4036357017038481E-2</v>
      </c>
      <c r="AD199" s="22">
        <v>2.631441433928243E-2</v>
      </c>
      <c r="AE199" s="22">
        <v>0.50431462617135547</v>
      </c>
      <c r="AF199" s="22">
        <v>0.80685359885788965</v>
      </c>
      <c r="AG199" s="1"/>
      <c r="AH199" s="22">
        <v>1.4793621334739189</v>
      </c>
      <c r="AI199" s="24">
        <v>-3.9048719554197683E-4</v>
      </c>
      <c r="AJ199" s="1"/>
      <c r="AK199" s="22">
        <v>1.6559968043619821E-2</v>
      </c>
      <c r="AL199" s="22">
        <v>-2.0764855062927658E-2</v>
      </c>
      <c r="AM199" s="22">
        <v>-2.6156330847199805E-2</v>
      </c>
      <c r="AN199" s="22">
        <v>4.0186119542441549E-2</v>
      </c>
      <c r="AO199" s="22">
        <v>0.24993176644676821</v>
      </c>
      <c r="AP199" s="22">
        <v>0.24998138400100145</v>
      </c>
      <c r="AQ199" s="22">
        <v>9.8202195016638683E-2</v>
      </c>
      <c r="AR199" s="22">
        <v>0.10210221765963697</v>
      </c>
      <c r="AS199" s="22">
        <v>4.1388620654439342E-3</v>
      </c>
      <c r="AT199" s="22">
        <v>-5.1908272072108581E-3</v>
      </c>
      <c r="AU199" s="22">
        <v>-2.5686091027764374E-3</v>
      </c>
      <c r="AV199" s="22">
        <v>4.1030919244185579E-3</v>
      </c>
      <c r="AW199" s="22">
        <v>0</v>
      </c>
      <c r="AX199" s="22">
        <v>1</v>
      </c>
      <c r="AY199" s="22">
        <v>1</v>
      </c>
      <c r="AZ199" s="24">
        <v>1.5344828216421204E-3</v>
      </c>
      <c r="BA199" s="24">
        <v>-1.0877352827923003E-3</v>
      </c>
      <c r="BB199" s="22">
        <v>4.1388620654439342E-3</v>
      </c>
      <c r="BC199" s="22">
        <v>-5.1908272072108581E-3</v>
      </c>
      <c r="BD199" s="22">
        <v>-2.5686091027764374E-3</v>
      </c>
      <c r="BE199" s="22">
        <v>4.1030919244185579E-3</v>
      </c>
      <c r="BF199" s="24">
        <f>SUM(BB199:BE199)</f>
        <v>4.8251767987519652E-4</v>
      </c>
      <c r="BG199" s="5">
        <v>-2.0591140700298278</v>
      </c>
      <c r="BH199" s="5">
        <v>5.4110454541416879E-2</v>
      </c>
      <c r="BI199" s="5">
        <v>1.4807288386583157</v>
      </c>
      <c r="BJ199" s="14">
        <v>-3.4733259847570329E-2</v>
      </c>
      <c r="BK199" s="36"/>
      <c r="BL199" s="1"/>
    </row>
    <row r="200" spans="1:64" x14ac:dyDescent="0.2">
      <c r="A200" s="132"/>
      <c r="B200" s="2">
        <v>1</v>
      </c>
      <c r="C200" s="2">
        <v>0</v>
      </c>
      <c r="D200" s="3">
        <v>1</v>
      </c>
      <c r="E200" s="4">
        <v>-3.3450894367845785</v>
      </c>
      <c r="F200" s="4">
        <v>-3.6614709044686777</v>
      </c>
      <c r="G200" s="4">
        <v>6.7300031746424471</v>
      </c>
      <c r="H200" s="14">
        <f>BJ196</f>
        <v>5.0911646857386348</v>
      </c>
      <c r="K200" s="3">
        <v>5.0911646857386348</v>
      </c>
      <c r="L200" s="3">
        <v>1.4296937812699571</v>
      </c>
      <c r="M200" s="3">
        <v>1.7460752489540563</v>
      </c>
      <c r="N200" s="3">
        <v>-1.9153956555146214</v>
      </c>
      <c r="O200" s="17">
        <v>0.99388674979241842</v>
      </c>
      <c r="P200" s="17">
        <v>0.80685359885788965</v>
      </c>
      <c r="Q200" s="17">
        <v>0.85145709205860198</v>
      </c>
      <c r="R200" s="18">
        <v>0.12837589088464671</v>
      </c>
      <c r="S200" s="19">
        <v>2.5756319611948593</v>
      </c>
      <c r="T200" s="19">
        <v>0.92927673284220658</v>
      </c>
      <c r="U200" s="20">
        <v>7.3348702026797399E-2</v>
      </c>
      <c r="V200" s="20">
        <v>0</v>
      </c>
      <c r="W200" s="1"/>
      <c r="X200" s="1"/>
      <c r="Y200" s="22">
        <v>-1.0761057117415231</v>
      </c>
      <c r="Z200" s="22">
        <v>0</v>
      </c>
      <c r="AA200" s="22">
        <f t="shared" si="49"/>
        <v>-0.26902642793538079</v>
      </c>
      <c r="AB200" s="22">
        <v>6.5721486640320806E-2</v>
      </c>
      <c r="AC200" s="22">
        <v>-1.7680816789448356E-2</v>
      </c>
      <c r="AD200" s="22">
        <v>2.1895809930212121E-2</v>
      </c>
      <c r="AE200" s="22">
        <v>0.11038762213789804</v>
      </c>
      <c r="AF200" s="22">
        <v>0.85145709205860198</v>
      </c>
      <c r="AG200" s="1"/>
      <c r="AH200" s="22">
        <v>6.7300031746424471</v>
      </c>
      <c r="AI200" s="24">
        <v>-1.1766915843310343E-2</v>
      </c>
      <c r="AJ200" s="1"/>
      <c r="AK200" s="22">
        <v>7.5335602408471203E-2</v>
      </c>
      <c r="AL200" s="22">
        <v>-9.446472728508376E-2</v>
      </c>
      <c r="AM200" s="22">
        <v>-0.11899195312325891</v>
      </c>
      <c r="AN200" s="22">
        <v>0.18281711149527716</v>
      </c>
      <c r="AO200" s="22">
        <v>6.0758783794810809E-3</v>
      </c>
      <c r="AP200" s="22">
        <v>0.15584086886796134</v>
      </c>
      <c r="AQ200" s="22">
        <v>0.12647791244171136</v>
      </c>
      <c r="AR200" s="22">
        <v>0.11189552152421998</v>
      </c>
      <c r="AS200" s="22">
        <v>4.5772995787881303E-4</v>
      </c>
      <c r="AT200" s="22">
        <v>-1.4721465177482468E-2</v>
      </c>
      <c r="AU200" s="22">
        <v>-1.5049853828391763E-2</v>
      </c>
      <c r="AV200" s="22">
        <v>2.045641603431551E-2</v>
      </c>
      <c r="AW200" s="22">
        <v>1</v>
      </c>
      <c r="AX200" s="22">
        <v>0</v>
      </c>
      <c r="AY200" s="22">
        <v>1</v>
      </c>
      <c r="AZ200" s="24">
        <v>5.406562205923747E-3</v>
      </c>
      <c r="BA200" s="24">
        <v>5.7349508568330428E-3</v>
      </c>
      <c r="BB200" s="22">
        <v>4.5772995787881303E-4</v>
      </c>
      <c r="BC200" s="22">
        <v>-1.4721465177482468E-2</v>
      </c>
      <c r="BD200" s="22">
        <v>-1.5049853828391763E-2</v>
      </c>
      <c r="BE200" s="22">
        <v>2.045641603431551E-2</v>
      </c>
      <c r="BF200" s="24">
        <f>SUM(BB200:BE200)</f>
        <v>-8.8571730136799073E-3</v>
      </c>
      <c r="BG200" s="5">
        <v>-3.3640124045053117</v>
      </c>
      <c r="BH200" s="5">
        <v>-3.6815432324675932</v>
      </c>
      <c r="BI200" s="5">
        <v>6.771187380094033</v>
      </c>
      <c r="BJ200" s="14">
        <v>5.1221647912865143</v>
      </c>
      <c r="BK200" s="36"/>
      <c r="BL200" s="1"/>
    </row>
    <row r="201" spans="1:64" ht="16" thickBot="1" x14ac:dyDescent="0.25">
      <c r="A201" s="133"/>
      <c r="B201" s="6">
        <v>1</v>
      </c>
      <c r="C201" s="6">
        <v>1</v>
      </c>
      <c r="D201" s="7">
        <v>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37">
        <v>-2.104523223914514</v>
      </c>
      <c r="T201" s="37">
        <v>0.10865796449196469</v>
      </c>
      <c r="U201" s="38">
        <v>0</v>
      </c>
      <c r="V201" s="38">
        <v>-0.11502704693799688</v>
      </c>
      <c r="W201" s="9"/>
      <c r="X201" s="9"/>
      <c r="Y201" s="39">
        <v>0</v>
      </c>
      <c r="Z201" s="39">
        <v>1.1219037812235944</v>
      </c>
      <c r="AA201" s="39">
        <f t="shared" si="49"/>
        <v>0.28047594530589859</v>
      </c>
      <c r="AB201" s="39">
        <v>9.6851411244427615E-2</v>
      </c>
      <c r="AC201" s="39">
        <v>2.7164491122991172E-2</v>
      </c>
      <c r="AD201" s="39">
        <v>7.0168251303817894E-5</v>
      </c>
      <c r="AE201" s="39">
        <v>0.11542519279031936</v>
      </c>
      <c r="AF201" s="39">
        <v>0.12837589088464671</v>
      </c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39">
        <v>1</v>
      </c>
      <c r="AX201" s="39">
        <v>1</v>
      </c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10"/>
      <c r="BL201" s="1"/>
    </row>
    <row r="202" spans="1:64" x14ac:dyDescent="0.2">
      <c r="A202" s="131">
        <f>A198+1</f>
        <v>50</v>
      </c>
      <c r="B202" s="2">
        <v>0</v>
      </c>
      <c r="C202" s="2">
        <v>0</v>
      </c>
      <c r="D202" s="3">
        <v>0</v>
      </c>
      <c r="E202" s="5" cm="1">
        <f t="array" ref="E202:G204">BG198:BI200</f>
        <v>-5.9643712314238648</v>
      </c>
      <c r="F202" s="4">
        <v>-5.7754767583505782</v>
      </c>
      <c r="G202" s="4">
        <v>-8.2215127512206934</v>
      </c>
      <c r="H202" s="14">
        <f>BJ198</f>
        <v>2.1630261030248823</v>
      </c>
      <c r="I202" s="14">
        <f>BK198</f>
        <v>-3.1619190084565698</v>
      </c>
      <c r="J202" s="16">
        <f>J198</f>
        <v>3.5</v>
      </c>
      <c r="K202" s="3" cm="1">
        <f t="array" ref="K202:N204">MMULT(E202:F204,TRANSPOSE((B202:C205)))+H202:H204</f>
        <v>2.1630261030248823</v>
      </c>
      <c r="L202" s="3">
        <v>-3.6124506553256959</v>
      </c>
      <c r="M202" s="3">
        <v>-3.8013451283989825</v>
      </c>
      <c r="N202" s="3">
        <v>-9.5768218867495598</v>
      </c>
      <c r="O202" s="17" cm="1">
        <f t="array" ref="O202:R204">1/(1+EXP(-_xlfn.ANCHORARRAY(K202)))</f>
        <v>0.89687975840809542</v>
      </c>
      <c r="P202" s="17">
        <v>2.6276544097351473E-2</v>
      </c>
      <c r="Q202" s="17">
        <v>2.185250035882904E-2</v>
      </c>
      <c r="R202" s="18">
        <v>6.9312090476029029E-5</v>
      </c>
      <c r="S202" s="19" cm="1">
        <f t="array" ref="S202:S205">TRANSPOSE((MMULT(TRANSPOSE(G202:G204),_xlfn.ANCHORARRAY(O202)))+I202)</f>
        <v>-3.0770698428453462</v>
      </c>
      <c r="T202" s="19" cm="1">
        <f t="array" ref="T202:T205">1/(1+EXP(-_xlfn.ANCHORARRAY(S202)))</f>
        <v>4.4063073309377178E-2</v>
      </c>
      <c r="U202" s="20" cm="1">
        <f t="array" ref="U202:U205">-D202:D205*LN(_xlfn.ANCHORARRAY(T202))</f>
        <v>0</v>
      </c>
      <c r="V202" s="20" cm="1">
        <f t="array" ref="V202:V205">(1-D202:D205)*LN(1-_xlfn.ANCHORARRAY(T202))</f>
        <v>-4.5063344372304186E-2</v>
      </c>
      <c r="W202" s="20" cm="1">
        <f t="array" ref="W202">SUM(_xlfn.ANCHORARRAY(U202)-_xlfn.ANCHORARRAY(V202))/4</f>
        <v>7.147481686062486E-2</v>
      </c>
      <c r="X202" s="21" cm="1">
        <f t="array" ref="X202">SUM(_xlfn.ANCHORARRAY(S202)-_xlfn.ANCHORARRAY(S202)*D202:D205+(LN(1+EXP(-_xlfn.ANCHORARRAY(S202)))))/4</f>
        <v>7.147481686062486E-2</v>
      </c>
      <c r="Y202" s="22" cm="1">
        <f t="array" ref="Y202:Y205">-D202:D205/_xlfn.ANCHORARRAY(T202)</f>
        <v>0</v>
      </c>
      <c r="Z202" s="22" cm="1">
        <f t="array" ref="Z202:Z205">(1-D202:D205)/(1-_xlfn.ANCHORARRAY(T202))</f>
        <v>1.0460941219855582</v>
      </c>
      <c r="AA202" s="22">
        <f>SUM(Y202:Z202)/4</f>
        <v>0.26152353049638954</v>
      </c>
      <c r="AB202" s="22" cm="1">
        <f t="array" ref="AB202:AB205">_xlfn.ANCHORARRAY(T202)*(1-_xlfn.ANCHORARRAY(T202))</f>
        <v>4.2121518879909628E-2</v>
      </c>
      <c r="AC202" s="22" cm="1">
        <f t="array" ref="AC202:AC205">AA202:AA205*_xlfn.ANCHORARRAY(AB202)</f>
        <v>1.1015768327344293E-2</v>
      </c>
      <c r="AD202" s="22" cm="1">
        <f t="array" ref="AD202:AF205">TRANSPOSE(_xlfn.ANCHORARRAY(O202))</f>
        <v>0.89687975840809542</v>
      </c>
      <c r="AE202" s="22">
        <v>0.49131755789492582</v>
      </c>
      <c r="AF202" s="22">
        <v>0.99407224773440639</v>
      </c>
      <c r="AG202" s="23">
        <v>1</v>
      </c>
      <c r="AH202" s="22" cm="1">
        <f t="array" ref="AH202:AH204">G202:G204</f>
        <v>-8.2215127512206934</v>
      </c>
      <c r="AI202" s="24" cm="1">
        <f t="array" ref="AI202:AI204">TRANSPOSE(MMULT(TRANSPOSE(_xlfn.ANCHORARRAY(AC202)),_xlfn.ANCHORARRAY(AD202)))</f>
        <v>9.1416232710410383E-3</v>
      </c>
      <c r="AJ202" s="25" cm="1">
        <f t="array" ref="AJ202">SUM(_xlfn.ANCHORARRAY(AC202)*AG202)</f>
        <v>6.5138264532589064E-3</v>
      </c>
      <c r="AK202" s="22" cm="1">
        <f t="array" ref="AK202:AN204">MMULT(_xlfn.ANCHORARRAY(AH202),TRANSPOSE(_xlfn.ANCHORARRAY(AC202)))</f>
        <v>-9.0566279767754151E-2</v>
      </c>
      <c r="AL202" s="22">
        <v>0.11298352035340083</v>
      </c>
      <c r="AM202" s="22">
        <v>0.14256591030443377</v>
      </c>
      <c r="AN202" s="22">
        <v>-0.2185366581347872</v>
      </c>
      <c r="AO202" s="22" cm="1">
        <f t="array" ref="AO202:AR204">_xlfn.ANCHORARRAY(O202)*(1-_xlfn.ANCHORARRAY(O202))</f>
        <v>9.2486457365931821E-2</v>
      </c>
      <c r="AP202" s="22">
        <v>2.5586087327651417E-2</v>
      </c>
      <c r="AQ202" s="22">
        <v>2.1374968586896418E-2</v>
      </c>
      <c r="AR202" s="22">
        <v>6.9307286310142877E-5</v>
      </c>
      <c r="AS202" s="22" cm="1">
        <f t="array" ref="AS202:AV204">_xlfn.ANCHORARRAY(AK202)*_xlfn.ANCHORARRAY(AO202)</f>
        <v>-8.3761543725314486E-3</v>
      </c>
      <c r="AT202" s="22">
        <v>2.8908062183475949E-3</v>
      </c>
      <c r="AU202" s="22">
        <v>3.0473418543195642E-3</v>
      </c>
      <c r="AV202" s="22">
        <v>-1.5146182734609512E-5</v>
      </c>
      <c r="AW202" s="22" cm="1">
        <f t="array" ref="AW202:AX205">B202:C205</f>
        <v>0</v>
      </c>
      <c r="AX202" s="22">
        <v>0</v>
      </c>
      <c r="AY202" s="22">
        <v>1</v>
      </c>
      <c r="AZ202" s="24" cm="1">
        <f t="array" ref="AZ202:BA204">MMULT(_xlfn.ANCHORARRAY(AS202),_xlfn.ANCHORARRAY( AW202))</f>
        <v>3.0321956715849549E-3</v>
      </c>
      <c r="BA202" s="24">
        <v>2.8756600356129856E-3</v>
      </c>
      <c r="BB202" s="22" cm="1">
        <f t="array" ref="BB202:BE204">_xlfn.ANCHORARRAY(AS202)*AY202:AY204</f>
        <v>-8.3761543725314486E-3</v>
      </c>
      <c r="BC202" s="22">
        <v>2.8908062183475949E-3</v>
      </c>
      <c r="BD202" s="22">
        <v>3.0473418543195642E-3</v>
      </c>
      <c r="BE202" s="22">
        <v>-1.5146182734609512E-5</v>
      </c>
      <c r="BF202" s="24">
        <f>SUM(BB202:BE202)</f>
        <v>-2.4531524825988993E-3</v>
      </c>
      <c r="BG202" s="5" cm="1">
        <f t="array" ref="BG202:BH204">E202:F204-J202*_xlfn.ANCHORARRAY(AZ202)</f>
        <v>-5.9749839162744118</v>
      </c>
      <c r="BH202" s="5">
        <v>-5.7855415684752236</v>
      </c>
      <c r="BI202" s="5" cm="1">
        <f t="array" ref="BI202:BI204">G202:G204-J202*_xlfn.ANCHORARRAY(AI202)</f>
        <v>-8.2535084326693369</v>
      </c>
      <c r="BJ202" s="14" cm="1">
        <f t="array" ref="BJ202:BJ204">H202:H204-J202*BF202:BF204</f>
        <v>2.1716121367139785</v>
      </c>
      <c r="BK202" s="35">
        <f>I202-J202*AJ202</f>
        <v>-3.1847174010429762</v>
      </c>
      <c r="BL202" s="1"/>
    </row>
    <row r="203" spans="1:64" x14ac:dyDescent="0.2">
      <c r="A203" s="132"/>
      <c r="B203" s="2">
        <v>0</v>
      </c>
      <c r="C203" s="2">
        <v>1</v>
      </c>
      <c r="D203" s="3">
        <v>1</v>
      </c>
      <c r="E203" s="4">
        <v>-2.0591140700298278</v>
      </c>
      <c r="F203" s="4">
        <v>5.4110454541416879E-2</v>
      </c>
      <c r="G203" s="4">
        <v>1.4807288386583157</v>
      </c>
      <c r="H203" s="14">
        <f>BJ199</f>
        <v>-3.4733259847570329E-2</v>
      </c>
      <c r="K203" s="3">
        <v>-3.4733259847570329E-2</v>
      </c>
      <c r="L203" s="3">
        <v>1.937719469384655E-2</v>
      </c>
      <c r="M203" s="3">
        <v>-2.0938473298773981</v>
      </c>
      <c r="N203" s="3">
        <v>-2.039736875335981</v>
      </c>
      <c r="O203" s="17">
        <v>0.49131755789492582</v>
      </c>
      <c r="P203" s="17">
        <v>0.50484414710279357</v>
      </c>
      <c r="Q203" s="17">
        <v>0.10969626798936374</v>
      </c>
      <c r="R203" s="18">
        <v>0.11509352779123505</v>
      </c>
      <c r="S203" s="19">
        <v>2.8444348850250272</v>
      </c>
      <c r="T203" s="19">
        <v>0.94503030098122731</v>
      </c>
      <c r="U203" s="20">
        <v>5.6538287472051092E-2</v>
      </c>
      <c r="V203" s="20">
        <v>0</v>
      </c>
      <c r="W203" s="1"/>
      <c r="X203" s="1"/>
      <c r="Y203" s="22">
        <v>-1.0581671285689966</v>
      </c>
      <c r="Z203" s="22">
        <v>0</v>
      </c>
      <c r="AA203" s="22">
        <f t="shared" ref="AA203:AA205" si="50">SUM(Y203:Z203)/4</f>
        <v>-0.26454178214224916</v>
      </c>
      <c r="AB203" s="22">
        <v>5.1948031208558232E-2</v>
      </c>
      <c r="AC203" s="22">
        <v>-1.3742424754693172E-2</v>
      </c>
      <c r="AD203" s="22">
        <v>2.6276544097351473E-2</v>
      </c>
      <c r="AE203" s="22">
        <v>0.50484414710279357</v>
      </c>
      <c r="AF203" s="22">
        <v>0.80855088492869143</v>
      </c>
      <c r="AG203" s="1"/>
      <c r="AH203" s="22">
        <v>1.4807288386583157</v>
      </c>
      <c r="AI203" s="24">
        <v>-3.6843085019547164E-4</v>
      </c>
      <c r="AJ203" s="1"/>
      <c r="AK203" s="22">
        <v>1.6311365842277572E-2</v>
      </c>
      <c r="AL203" s="22">
        <v>-2.034880464736611E-2</v>
      </c>
      <c r="AM203" s="22">
        <v>-2.5676716826353693E-2</v>
      </c>
      <c r="AN203" s="22">
        <v>3.9359366310798109E-2</v>
      </c>
      <c r="AO203" s="22">
        <v>0.24992461519909204</v>
      </c>
      <c r="AP203" s="22">
        <v>0.2499765342388465</v>
      </c>
      <c r="AQ203" s="22">
        <v>9.7662996778569433E-2</v>
      </c>
      <c r="AR203" s="22">
        <v>0.10184700765180325</v>
      </c>
      <c r="AS203" s="22">
        <v>4.0766118315028362E-3</v>
      </c>
      <c r="AT203" s="22">
        <v>-5.0867236616519134E-3</v>
      </c>
      <c r="AU203" s="22">
        <v>-2.5076651126964204E-3</v>
      </c>
      <c r="AV203" s="22">
        <v>4.0086336818259821E-3</v>
      </c>
      <c r="AW203" s="22">
        <v>0</v>
      </c>
      <c r="AX203" s="22">
        <v>1</v>
      </c>
      <c r="AY203" s="22">
        <v>1</v>
      </c>
      <c r="AZ203" s="24">
        <v>1.5009685691295617E-3</v>
      </c>
      <c r="BA203" s="24">
        <v>-1.0780899798259313E-3</v>
      </c>
      <c r="BB203" s="22">
        <v>4.0766118315028362E-3</v>
      </c>
      <c r="BC203" s="22">
        <v>-5.0867236616519134E-3</v>
      </c>
      <c r="BD203" s="22">
        <v>-2.5076651126964204E-3</v>
      </c>
      <c r="BE203" s="22">
        <v>4.0086336818259821E-3</v>
      </c>
      <c r="BF203" s="24">
        <f>SUM(BB203:BE203)</f>
        <v>4.9085673898048446E-4</v>
      </c>
      <c r="BG203" s="5">
        <v>-2.0643674600217814</v>
      </c>
      <c r="BH203" s="5">
        <v>5.7883769470807638E-2</v>
      </c>
      <c r="BI203" s="5">
        <v>1.4820183466339998</v>
      </c>
      <c r="BJ203" s="14">
        <v>-3.6451258434002022E-2</v>
      </c>
      <c r="BK203" s="36"/>
      <c r="BL203" s="1"/>
    </row>
    <row r="204" spans="1:64" x14ac:dyDescent="0.2">
      <c r="A204" s="132"/>
      <c r="B204" s="2">
        <v>1</v>
      </c>
      <c r="C204" s="2">
        <v>0</v>
      </c>
      <c r="D204" s="3">
        <v>1</v>
      </c>
      <c r="E204" s="4">
        <v>-3.3640124045053117</v>
      </c>
      <c r="F204" s="4">
        <v>-3.6815432324675932</v>
      </c>
      <c r="G204" s="4">
        <v>6.771187380094033</v>
      </c>
      <c r="H204" s="14">
        <f>BJ200</f>
        <v>5.1221647912865143</v>
      </c>
      <c r="K204" s="3">
        <v>5.1221647912865143</v>
      </c>
      <c r="L204" s="3">
        <v>1.4406215588189211</v>
      </c>
      <c r="M204" s="3">
        <v>1.7581523867812026</v>
      </c>
      <c r="N204" s="3">
        <v>-1.9233908456863906</v>
      </c>
      <c r="O204" s="17">
        <v>0.99407224773440639</v>
      </c>
      <c r="P204" s="17">
        <v>0.80855088492869143</v>
      </c>
      <c r="Q204" s="17">
        <v>0.8529781086511351</v>
      </c>
      <c r="R204" s="18">
        <v>0.12748391989120075</v>
      </c>
      <c r="S204" s="19">
        <v>2.5965254134973472</v>
      </c>
      <c r="T204" s="19">
        <v>0.9306376261311442</v>
      </c>
      <c r="U204" s="20">
        <v>7.1885308268652554E-2</v>
      </c>
      <c r="V204" s="20">
        <v>0</v>
      </c>
      <c r="W204" s="1"/>
      <c r="X204" s="1"/>
      <c r="Y204" s="22">
        <v>-1.074532097049643</v>
      </c>
      <c r="Z204" s="22">
        <v>0</v>
      </c>
      <c r="AA204" s="22">
        <f t="shared" si="50"/>
        <v>-0.26863302426241076</v>
      </c>
      <c r="AB204" s="22">
        <v>6.4551234960132875E-2</v>
      </c>
      <c r="AC204" s="22">
        <v>-1.7340593467213953E-2</v>
      </c>
      <c r="AD204" s="22">
        <v>2.185250035882904E-2</v>
      </c>
      <c r="AE204" s="22">
        <v>0.10969626798936374</v>
      </c>
      <c r="AF204" s="22">
        <v>0.8529781086511351</v>
      </c>
      <c r="AG204" s="1"/>
      <c r="AH204" s="22">
        <v>6.771187380094033</v>
      </c>
      <c r="AI204" s="24">
        <v>-1.1563466925593284E-2</v>
      </c>
      <c r="AJ204" s="1"/>
      <c r="AK204" s="22">
        <v>7.4589831480153232E-2</v>
      </c>
      <c r="AL204" s="22">
        <v>-9.3052533070870247E-2</v>
      </c>
      <c r="AM204" s="22">
        <v>-0.11741640764854015</v>
      </c>
      <c r="AN204" s="22">
        <v>0.17998544871568656</v>
      </c>
      <c r="AO204" s="22">
        <v>5.8926140186713605E-3</v>
      </c>
      <c r="AP204" s="22">
        <v>0.15479635140972142</v>
      </c>
      <c r="AQ204" s="22">
        <v>0.12540645481306747</v>
      </c>
      <c r="AR204" s="22">
        <v>0.11123177006037466</v>
      </c>
      <c r="AS204" s="22">
        <v>4.3952908663028527E-4</v>
      </c>
      <c r="AT204" s="22">
        <v>-1.4404192608803155E-2</v>
      </c>
      <c r="AU204" s="22">
        <v>-1.4724775420089362E-2</v>
      </c>
      <c r="AV204" s="22">
        <v>2.0020100045756602E-2</v>
      </c>
      <c r="AW204" s="22">
        <v>1</v>
      </c>
      <c r="AX204" s="22">
        <v>0</v>
      </c>
      <c r="AY204" s="22">
        <v>1</v>
      </c>
      <c r="AZ204" s="24">
        <v>5.2953246256672408E-3</v>
      </c>
      <c r="BA204" s="24">
        <v>5.6159074369534472E-3</v>
      </c>
      <c r="BB204" s="22">
        <v>4.3952908663028527E-4</v>
      </c>
      <c r="BC204" s="22">
        <v>-1.4404192608803155E-2</v>
      </c>
      <c r="BD204" s="22">
        <v>-1.4724775420089362E-2</v>
      </c>
      <c r="BE204" s="22">
        <v>2.0020100045756602E-2</v>
      </c>
      <c r="BF204" s="24">
        <f>SUM(BB204:BE204)</f>
        <v>-8.6693388965056288E-3</v>
      </c>
      <c r="BG204" s="5">
        <v>-3.3825460406951469</v>
      </c>
      <c r="BH204" s="5">
        <v>-3.7011989084969303</v>
      </c>
      <c r="BI204" s="5">
        <v>6.8116595143336092</v>
      </c>
      <c r="BJ204" s="14">
        <v>5.1525074774242841</v>
      </c>
      <c r="BK204" s="36"/>
      <c r="BL204" s="1"/>
    </row>
    <row r="205" spans="1:64" ht="16" thickBot="1" x14ac:dyDescent="0.25">
      <c r="A205" s="133"/>
      <c r="B205" s="6">
        <v>1</v>
      </c>
      <c r="C205" s="6">
        <v>1</v>
      </c>
      <c r="D205" s="7">
        <v>0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37">
        <v>-2.128849043416611</v>
      </c>
      <c r="T205" s="37">
        <v>0.10632430539128697</v>
      </c>
      <c r="U205" s="38">
        <v>0</v>
      </c>
      <c r="V205" s="38">
        <v>-0.11241232732949161</v>
      </c>
      <c r="W205" s="9"/>
      <c r="X205" s="9"/>
      <c r="Y205" s="39">
        <v>0</v>
      </c>
      <c r="Z205" s="39">
        <v>1.1189741491602723</v>
      </c>
      <c r="AA205" s="39">
        <f t="shared" si="50"/>
        <v>0.27974353729006807</v>
      </c>
      <c r="AB205" s="39">
        <v>9.5019447474347304E-2</v>
      </c>
      <c r="AC205" s="39">
        <v>2.6581076347821739E-2</v>
      </c>
      <c r="AD205" s="39">
        <v>6.9312090476029029E-5</v>
      </c>
      <c r="AE205" s="39">
        <v>0.11509352779123505</v>
      </c>
      <c r="AF205" s="39">
        <v>0.12748391989120075</v>
      </c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39">
        <v>1</v>
      </c>
      <c r="AX205" s="39">
        <v>1</v>
      </c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10"/>
      <c r="BL205" s="1"/>
    </row>
    <row r="206" spans="1:64" x14ac:dyDescent="0.2">
      <c r="A206" s="131">
        <f>A202+1</f>
        <v>51</v>
      </c>
      <c r="B206" s="2">
        <v>0</v>
      </c>
      <c r="C206" s="2">
        <v>0</v>
      </c>
      <c r="D206" s="3">
        <v>0</v>
      </c>
      <c r="E206" s="5" cm="1">
        <f t="array" ref="E206:G208">BG202:BI204</f>
        <v>-5.9749839162744118</v>
      </c>
      <c r="F206" s="4">
        <v>-5.7855415684752236</v>
      </c>
      <c r="G206" s="4">
        <v>-8.2535084326693369</v>
      </c>
      <c r="H206" s="14">
        <f>BJ202</f>
        <v>2.1716121367139785</v>
      </c>
      <c r="I206" s="14">
        <f>BK202</f>
        <v>-3.1847174010429762</v>
      </c>
      <c r="J206" s="16">
        <f>J202</f>
        <v>3.5</v>
      </c>
      <c r="K206" s="3" cm="1">
        <f t="array" ref="K206:N208">MMULT(E206:F208,TRANSPOSE((B206:C209)))+H206:H208</f>
        <v>2.1716121367139785</v>
      </c>
      <c r="L206" s="3">
        <v>-3.6139294317612451</v>
      </c>
      <c r="M206" s="3">
        <v>-3.8033717795604334</v>
      </c>
      <c r="N206" s="3">
        <v>-9.588913348035657</v>
      </c>
      <c r="O206" s="17" cm="1">
        <f t="array" ref="O206:R208">1/(1+EXP(-_xlfn.ANCHORARRAY(K206)))</f>
        <v>0.89767114862556996</v>
      </c>
      <c r="P206" s="17">
        <v>2.6238734488030126E-2</v>
      </c>
      <c r="Q206" s="17">
        <v>2.1809222706427097E-2</v>
      </c>
      <c r="R206" s="18">
        <v>6.8479109535751068E-5</v>
      </c>
      <c r="S206" s="19" cm="1">
        <f t="array" ref="S206:S209">TRANSPOSE((MMULT(TRANSPOSE(G206:G208),_xlfn.ANCHORARRAY(O206)))+I206)</f>
        <v>-3.0936669716887706</v>
      </c>
      <c r="T206" s="19" cm="1">
        <f t="array" ref="T206:T209">1/(1+EXP(-_xlfn.ANCHORARRAY(S206)))</f>
        <v>4.3369243341117893E-2</v>
      </c>
      <c r="U206" s="20" cm="1">
        <f t="array" ref="U206:U209">-D206:D209*LN(_xlfn.ANCHORARRAY(T206))</f>
        <v>0</v>
      </c>
      <c r="V206" s="20" cm="1">
        <f t="array" ref="V206:V209">(1-D206:D209)*LN(1-_xlfn.ANCHORARRAY(T206))</f>
        <v>-4.4337796194598551E-2</v>
      </c>
      <c r="W206" s="20" cm="1">
        <f t="array" ref="W206">SUM(_xlfn.ANCHORARRAY(U206)-_xlfn.ANCHORARRAY(V206))/4</f>
        <v>7.0012068547013237E-2</v>
      </c>
      <c r="X206" s="21" cm="1">
        <f t="array" ref="X206">SUM(_xlfn.ANCHORARRAY(S206)-_xlfn.ANCHORARRAY(S206)*D206:D209+(LN(1+EXP(-_xlfn.ANCHORARRAY(S206)))))/4</f>
        <v>7.0012068547013154E-2</v>
      </c>
      <c r="Y206" s="22" cm="1">
        <f t="array" ref="Y206:Y209">-D206:D209/_xlfn.ANCHORARRAY(T206)</f>
        <v>0</v>
      </c>
      <c r="Z206" s="22" cm="1">
        <f t="array" ref="Z206:Z209">(1-D206:D209)/(1-_xlfn.ANCHORARRAY(T206))</f>
        <v>1.0453354055775803</v>
      </c>
      <c r="AA206" s="22">
        <f>SUM(Y206:Z206)/4</f>
        <v>0.26133385139439508</v>
      </c>
      <c r="AB206" s="22" cm="1">
        <f t="array" ref="AB206:AB209">_xlfn.ANCHORARRAY(T206)*(1-_xlfn.ANCHORARRAY(T206))</f>
        <v>4.1488352073136794E-2</v>
      </c>
      <c r="AC206" s="22" cm="1">
        <f t="array" ref="AC206:AC209">AA206:AA209*_xlfn.ANCHORARRAY(AB206)</f>
        <v>1.0842310835279473E-2</v>
      </c>
      <c r="AD206" s="22" cm="1">
        <f t="array" ref="AD206:AF209">TRANSPOSE(_xlfn.ANCHORARRAY(O206))</f>
        <v>0.89767114862556996</v>
      </c>
      <c r="AE206" s="22">
        <v>0.49088819426947511</v>
      </c>
      <c r="AF206" s="22">
        <v>0.99424839130534226</v>
      </c>
      <c r="AG206" s="23">
        <v>1</v>
      </c>
      <c r="AH206" s="22" cm="1">
        <f t="array" ref="AH206:AH208">G206:G208</f>
        <v>-8.2535084326693369</v>
      </c>
      <c r="AI206" s="24" cm="1">
        <f t="array" ref="AI206:AI208">TRANSPOSE(MMULT(TRANSPOSE(_xlfn.ANCHORARRAY(AC206)),_xlfn.ANCHORARRAY(AD206)))</f>
        <v>9.0104531939136576E-3</v>
      </c>
      <c r="AJ206" s="25" cm="1">
        <f t="array" ref="AJ206">SUM(_xlfn.ANCHORARRAY(AC206)*AG206)</f>
        <v>6.3904012205127994E-3</v>
      </c>
      <c r="AK206" s="22" cm="1">
        <f t="array" ref="AK206:AN208">MMULT(_xlfn.ANCHORARRAY(AH206),TRANSPOSE(_xlfn.ANCHORARRAY(AC206)))</f>
        <v>-8.9487103908601248E-2</v>
      </c>
      <c r="AL206" s="22">
        <v>0.11108376486181414</v>
      </c>
      <c r="AM206" s="22">
        <v>0.14040611069659462</v>
      </c>
      <c r="AN206" s="22">
        <v>-0.2147460020114503</v>
      </c>
      <c r="AO206" s="22" cm="1">
        <f t="array" ref="AO206:AR208">_xlfn.ANCHORARRAY(O206)*(1-_xlfn.ANCHORARRAY(O206))</f>
        <v>9.1857657550819843E-2</v>
      </c>
      <c r="AP206" s="22">
        <v>2.5550263300496784E-2</v>
      </c>
      <c r="AQ206" s="22">
        <v>2.1333580511368563E-2</v>
      </c>
      <c r="AR206" s="22">
        <v>6.8474420147308256E-5</v>
      </c>
      <c r="AS206" s="22" cm="1">
        <f t="array" ref="AS206:AV208">_xlfn.ANCHORARRAY(AK206)*_xlfn.ANCHORARRAY(AO206)</f>
        <v>-8.2200757460509262E-3</v>
      </c>
      <c r="AT206" s="22">
        <v>2.8382194406298238E-3</v>
      </c>
      <c r="AU206" s="22">
        <v>2.995365066833928E-3</v>
      </c>
      <c r="AV206" s="22">
        <v>-1.4704607966686752E-5</v>
      </c>
      <c r="AW206" s="22" cm="1">
        <f t="array" ref="AW206:AX209">B206:C209</f>
        <v>0</v>
      </c>
      <c r="AX206" s="22">
        <v>0</v>
      </c>
      <c r="AY206" s="22">
        <v>1</v>
      </c>
      <c r="AZ206" s="24" cm="1">
        <f t="array" ref="AZ206:BA208">MMULT(_xlfn.ANCHORARRAY(AS206),_xlfn.ANCHORARRAY( AW206))</f>
        <v>2.9806604588672411E-3</v>
      </c>
      <c r="BA206" s="24">
        <v>2.8235148326631368E-3</v>
      </c>
      <c r="BB206" s="22" cm="1">
        <f t="array" ref="BB206:BE208">_xlfn.ANCHORARRAY(AS206)*AY206:AY208</f>
        <v>-8.2200757460509262E-3</v>
      </c>
      <c r="BC206" s="22">
        <v>2.8382194406298238E-3</v>
      </c>
      <c r="BD206" s="22">
        <v>2.995365066833928E-3</v>
      </c>
      <c r="BE206" s="22">
        <v>-1.4704607966686752E-5</v>
      </c>
      <c r="BF206" s="24">
        <f>SUM(BB206:BE206)</f>
        <v>-2.4011958465538614E-3</v>
      </c>
      <c r="BG206" s="5" cm="1">
        <f t="array" ref="BG206:BH208">E206:F208-J206*_xlfn.ANCHORARRAY(AZ206)</f>
        <v>-5.9854162278804468</v>
      </c>
      <c r="BH206" s="5">
        <v>-5.7954238703895449</v>
      </c>
      <c r="BI206" s="5" cm="1">
        <f t="array" ref="BI206:BI208">G206:G208-J206*_xlfn.ANCHORARRAY(AI206)</f>
        <v>-8.2850450188480345</v>
      </c>
      <c r="BJ206" s="14" cm="1">
        <f t="array" ref="BJ206:BJ208">H206:H208-J206*BF206:BF208</f>
        <v>2.1800163221769169</v>
      </c>
      <c r="BK206" s="35">
        <f>I206-J206*AJ206</f>
        <v>-3.2070838053147708</v>
      </c>
      <c r="BL206" s="1"/>
    </row>
    <row r="207" spans="1:64" x14ac:dyDescent="0.2">
      <c r="A207" s="132"/>
      <c r="B207" s="2">
        <v>0</v>
      </c>
      <c r="C207" s="2">
        <v>1</v>
      </c>
      <c r="D207" s="3">
        <v>1</v>
      </c>
      <c r="E207" s="4">
        <v>-2.0643674600217814</v>
      </c>
      <c r="F207" s="4">
        <v>5.7883769470807638E-2</v>
      </c>
      <c r="G207" s="4">
        <v>1.4820183466339998</v>
      </c>
      <c r="H207" s="14">
        <f>BJ203</f>
        <v>-3.6451258434002022E-2</v>
      </c>
      <c r="K207" s="3">
        <v>-3.6451258434002022E-2</v>
      </c>
      <c r="L207" s="3">
        <v>2.1432511036805615E-2</v>
      </c>
      <c r="M207" s="3">
        <v>-2.1008187184557836</v>
      </c>
      <c r="N207" s="3">
        <v>-2.0429349489849762</v>
      </c>
      <c r="O207" s="17">
        <v>0.49088819426947511</v>
      </c>
      <c r="P207" s="17">
        <v>0.50535792266282764</v>
      </c>
      <c r="Q207" s="17">
        <v>0.10901727156046888</v>
      </c>
      <c r="R207" s="18">
        <v>0.11476821428477019</v>
      </c>
      <c r="S207" s="19">
        <v>2.8664754789044538</v>
      </c>
      <c r="T207" s="19">
        <v>0.94616409941637991</v>
      </c>
      <c r="U207" s="20">
        <v>5.5339258360342675E-2</v>
      </c>
      <c r="V207" s="20">
        <v>0</v>
      </c>
      <c r="W207" s="1"/>
      <c r="X207" s="1"/>
      <c r="Y207" s="22">
        <v>-1.0568991157208645</v>
      </c>
      <c r="Z207" s="22">
        <v>0</v>
      </c>
      <c r="AA207" s="22">
        <f t="shared" ref="AA207:AA209" si="51">SUM(Y207:Z207)/4</f>
        <v>-0.26422477893021612</v>
      </c>
      <c r="AB207" s="22">
        <v>5.0937596391970666E-2</v>
      </c>
      <c r="AC207" s="22">
        <v>-1.3458975145905024E-2</v>
      </c>
      <c r="AD207" s="22">
        <v>2.6238734488030126E-2</v>
      </c>
      <c r="AE207" s="22">
        <v>0.50535792266282764</v>
      </c>
      <c r="AF207" s="22">
        <v>0.81019974232280922</v>
      </c>
      <c r="AG207" s="1"/>
      <c r="AH207" s="22">
        <v>1.4820183466339998</v>
      </c>
      <c r="AI207" s="24">
        <v>-3.4767926274696529E-4</v>
      </c>
      <c r="AJ207" s="1"/>
      <c r="AK207" s="22">
        <v>1.6068503577792787E-2</v>
      </c>
      <c r="AL207" s="22">
        <v>-1.9946448093122258E-2</v>
      </c>
      <c r="AM207" s="22">
        <v>-2.5211633783304821E-2</v>
      </c>
      <c r="AN207" s="22">
        <v>3.8560270149786566E-2</v>
      </c>
      <c r="AO207" s="22">
        <v>0.24991697499632914</v>
      </c>
      <c r="AP207" s="22">
        <v>0.24997129266473916</v>
      </c>
      <c r="AQ207" s="22">
        <v>9.7132506061979859E-2</v>
      </c>
      <c r="AR207" s="22">
        <v>0.10159647127465526</v>
      </c>
      <c r="AS207" s="22">
        <v>4.015791806879665E-3</v>
      </c>
      <c r="AT207" s="22">
        <v>-4.9860394139078926E-3</v>
      </c>
      <c r="AU207" s="22">
        <v>-2.4488691712892716E-3</v>
      </c>
      <c r="AV207" s="22">
        <v>3.9175873786157379E-3</v>
      </c>
      <c r="AW207" s="22">
        <v>0</v>
      </c>
      <c r="AX207" s="22">
        <v>1</v>
      </c>
      <c r="AY207" s="22">
        <v>1</v>
      </c>
      <c r="AZ207" s="24">
        <v>1.4687182073264663E-3</v>
      </c>
      <c r="BA207" s="24">
        <v>-1.0684520352921547E-3</v>
      </c>
      <c r="BB207" s="22">
        <v>4.015791806879665E-3</v>
      </c>
      <c r="BC207" s="22">
        <v>-4.9860394139078926E-3</v>
      </c>
      <c r="BD207" s="22">
        <v>-2.4488691712892716E-3</v>
      </c>
      <c r="BE207" s="22">
        <v>3.9175873786157379E-3</v>
      </c>
      <c r="BF207" s="24">
        <f>SUM(BB207:BE207)</f>
        <v>4.9847060029823862E-4</v>
      </c>
      <c r="BG207" s="5">
        <v>-2.0695079737474242</v>
      </c>
      <c r="BH207" s="5">
        <v>6.1623351594330182E-2</v>
      </c>
      <c r="BI207" s="5">
        <v>1.4832352240536142</v>
      </c>
      <c r="BJ207" s="14">
        <v>-3.8195905535045857E-2</v>
      </c>
      <c r="BK207" s="36"/>
      <c r="BL207" s="1"/>
    </row>
    <row r="208" spans="1:64" x14ac:dyDescent="0.2">
      <c r="A208" s="132"/>
      <c r="B208" s="2">
        <v>1</v>
      </c>
      <c r="C208" s="2">
        <v>0</v>
      </c>
      <c r="D208" s="3">
        <v>1</v>
      </c>
      <c r="E208" s="4">
        <v>-3.3825460406951469</v>
      </c>
      <c r="F208" s="4">
        <v>-3.7011989084969303</v>
      </c>
      <c r="G208" s="4">
        <v>6.8116595143336092</v>
      </c>
      <c r="H208" s="14">
        <f>BJ204</f>
        <v>5.1525074774242841</v>
      </c>
      <c r="K208" s="3">
        <v>5.1525074774242841</v>
      </c>
      <c r="L208" s="3">
        <v>1.4513085689273537</v>
      </c>
      <c r="M208" s="3">
        <v>1.7699614367291372</v>
      </c>
      <c r="N208" s="3">
        <v>-1.9312374717677931</v>
      </c>
      <c r="O208" s="17">
        <v>0.99424839130534226</v>
      </c>
      <c r="P208" s="17">
        <v>0.81019974232280922</v>
      </c>
      <c r="Q208" s="17">
        <v>0.85445287527839442</v>
      </c>
      <c r="R208" s="18">
        <v>0.12661367397215259</v>
      </c>
      <c r="S208" s="19">
        <v>2.6170876494319439</v>
      </c>
      <c r="T208" s="19">
        <v>0.93195324783781208</v>
      </c>
      <c r="U208" s="20">
        <v>7.0472628818914612E-2</v>
      </c>
      <c r="V208" s="20">
        <v>0</v>
      </c>
      <c r="W208" s="1"/>
      <c r="X208" s="1"/>
      <c r="Y208" s="22">
        <v>-1.0730151993354393</v>
      </c>
      <c r="Z208" s="22">
        <v>0</v>
      </c>
      <c r="AA208" s="22">
        <f t="shared" si="51"/>
        <v>-0.26825379983385983</v>
      </c>
      <c r="AB208" s="22">
        <v>6.3416391682365694E-2</v>
      </c>
      <c r="AC208" s="22">
        <v>-1.7011688040546979E-2</v>
      </c>
      <c r="AD208" s="22">
        <v>2.1809222706427097E-2</v>
      </c>
      <c r="AE208" s="22">
        <v>0.10901727156046888</v>
      </c>
      <c r="AF208" s="22">
        <v>0.85445287527839442</v>
      </c>
      <c r="AG208" s="1"/>
      <c r="AH208" s="22">
        <v>6.8116595143336092</v>
      </c>
      <c r="AI208" s="24">
        <v>-1.1365863866829543E-2</v>
      </c>
      <c r="AJ208" s="1"/>
      <c r="AK208" s="22">
        <v>7.38541297584938E-2</v>
      </c>
      <c r="AL208" s="22">
        <v>-9.1677956105783526E-2</v>
      </c>
      <c r="AM208" s="22">
        <v>-0.1158778266962671</v>
      </c>
      <c r="AN208" s="22">
        <v>0.17723089031767195</v>
      </c>
      <c r="AO208" s="22">
        <v>5.718527692081277E-3</v>
      </c>
      <c r="AP208" s="22">
        <v>0.15377611986286277</v>
      </c>
      <c r="AQ208" s="22">
        <v>0.12436315920687897</v>
      </c>
      <c r="AR208" s="22">
        <v>0.11058265153542604</v>
      </c>
      <c r="AS208" s="22">
        <v>4.2233688619851072E-4</v>
      </c>
      <c r="AT208" s="22">
        <v>-1.4097880366905239E-2</v>
      </c>
      <c r="AU208" s="22">
        <v>-1.4410932609974995E-2</v>
      </c>
      <c r="AV208" s="22">
        <v>1.959866178531243E-2</v>
      </c>
      <c r="AW208" s="22">
        <v>1</v>
      </c>
      <c r="AX208" s="22">
        <v>0</v>
      </c>
      <c r="AY208" s="22">
        <v>1</v>
      </c>
      <c r="AZ208" s="24">
        <v>5.1877291753374341E-3</v>
      </c>
      <c r="BA208" s="24">
        <v>5.5007814184071906E-3</v>
      </c>
      <c r="BB208" s="22">
        <v>4.2233688619851072E-4</v>
      </c>
      <c r="BC208" s="22">
        <v>-1.4097880366905239E-2</v>
      </c>
      <c r="BD208" s="22">
        <v>-1.4410932609974995E-2</v>
      </c>
      <c r="BE208" s="22">
        <v>1.959866178531243E-2</v>
      </c>
      <c r="BF208" s="24">
        <f>SUM(BB208:BE208)</f>
        <v>-8.4878143053692956E-3</v>
      </c>
      <c r="BG208" s="5">
        <v>-3.4007030928088278</v>
      </c>
      <c r="BH208" s="5">
        <v>-3.7204516434613555</v>
      </c>
      <c r="BI208" s="5">
        <v>6.8514400378675129</v>
      </c>
      <c r="BJ208" s="14">
        <v>5.1822148274930768</v>
      </c>
      <c r="BK208" s="36"/>
      <c r="BL208" s="1"/>
    </row>
    <row r="209" spans="1:64" ht="16" thickBot="1" x14ac:dyDescent="0.25">
      <c r="A209" s="133"/>
      <c r="B209" s="6">
        <v>1</v>
      </c>
      <c r="C209" s="6">
        <v>1</v>
      </c>
      <c r="D209" s="7">
        <v>0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37">
        <v>-2.1527447578133927</v>
      </c>
      <c r="T209" s="37">
        <v>0.10407501428674133</v>
      </c>
      <c r="U209" s="38">
        <v>0</v>
      </c>
      <c r="V209" s="38">
        <v>-0.10989859081419713</v>
      </c>
      <c r="W209" s="9"/>
      <c r="X209" s="9"/>
      <c r="Y209" s="39">
        <v>0</v>
      </c>
      <c r="Z209" s="39">
        <v>1.1161648753482254</v>
      </c>
      <c r="AA209" s="39">
        <f t="shared" si="51"/>
        <v>0.27904121883705635</v>
      </c>
      <c r="AB209" s="39">
        <v>9.3243405687955916E-2</v>
      </c>
      <c r="AC209" s="39">
        <v>2.601875357168533E-2</v>
      </c>
      <c r="AD209" s="39">
        <v>6.8479109535751068E-5</v>
      </c>
      <c r="AE209" s="39">
        <v>0.11476821428477019</v>
      </c>
      <c r="AF209" s="39">
        <v>0.12661367397215259</v>
      </c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39">
        <v>1</v>
      </c>
      <c r="AX209" s="39">
        <v>1</v>
      </c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10"/>
      <c r="BL209" s="1"/>
    </row>
    <row r="210" spans="1:64" x14ac:dyDescent="0.2">
      <c r="A210" s="131">
        <f>A206+1</f>
        <v>52</v>
      </c>
      <c r="B210" s="2">
        <v>0</v>
      </c>
      <c r="C210" s="2">
        <v>0</v>
      </c>
      <c r="D210" s="3">
        <v>0</v>
      </c>
      <c r="E210" s="5" cm="1">
        <f t="array" ref="E210:G212">BG206:BI208</f>
        <v>-5.9854162278804468</v>
      </c>
      <c r="F210" s="4">
        <v>-5.7954238703895449</v>
      </c>
      <c r="G210" s="4">
        <v>-8.2850450188480345</v>
      </c>
      <c r="H210" s="14">
        <f>BJ206</f>
        <v>2.1800163221769169</v>
      </c>
      <c r="I210" s="14">
        <f>BK206</f>
        <v>-3.2070838053147708</v>
      </c>
      <c r="J210" s="16">
        <f>J206</f>
        <v>3.5</v>
      </c>
      <c r="K210" s="3" cm="1">
        <f t="array" ref="K210:N212">MMULT(E210:F212,TRANSPOSE((B210:C213)))+H210:H212</f>
        <v>2.1800163221769169</v>
      </c>
      <c r="L210" s="3">
        <v>-3.615407548212628</v>
      </c>
      <c r="M210" s="3">
        <v>-3.8053999057035299</v>
      </c>
      <c r="N210" s="3">
        <v>-9.6008237760930744</v>
      </c>
      <c r="O210" s="17" cm="1">
        <f t="array" ref="O210:R212">1/(1+EXP(-_xlfn.ANCHORARRAY(K210)))</f>
        <v>0.89844056143102435</v>
      </c>
      <c r="P210" s="17">
        <v>2.6200994658613159E-2</v>
      </c>
      <c r="Q210" s="17">
        <v>2.176599745008561E-2</v>
      </c>
      <c r="R210" s="18">
        <v>6.7668386830757168E-5</v>
      </c>
      <c r="S210" s="19" cm="1">
        <f t="array" ref="S210:S213">TRANSPOSE((MMULT(TRANSPOSE(G210:G212),_xlfn.ANCHORARRAY(O210)))+I210)</f>
        <v>-3.1100680994652019</v>
      </c>
      <c r="T210" s="19" cm="1">
        <f t="array" ref="T210:T213">1/(1+EXP(-_xlfn.ANCHORARRAY(S210)))</f>
        <v>4.2693860831916827E-2</v>
      </c>
      <c r="U210" s="20" cm="1">
        <f t="array" ref="U210:U213">-D210:D213*LN(_xlfn.ANCHORARRAY(T210))</f>
        <v>0</v>
      </c>
      <c r="V210" s="20" cm="1">
        <f t="array" ref="V210:V213">(1-D210:D213)*LN(1-_xlfn.ANCHORARRAY(T210))</f>
        <v>-4.3632044047067609E-2</v>
      </c>
      <c r="W210" s="20" cm="1">
        <f t="array" ref="W210">SUM(_xlfn.ANCHORARRAY(U210)-_xlfn.ANCHORARRAY(V210))/4</f>
        <v>6.8601221855557837E-2</v>
      </c>
      <c r="X210" s="21" cm="1">
        <f t="array" ref="X210">SUM(_xlfn.ANCHORARRAY(S210)-_xlfn.ANCHORARRAY(S210)*D210:D213+(LN(1+EXP(-_xlfn.ANCHORARRAY(S210)))))/4</f>
        <v>6.8601221855557837E-2</v>
      </c>
      <c r="Y210" s="22" cm="1">
        <f t="array" ref="Y210:Y213">-D210:D213/_xlfn.ANCHORARRAY(T210)</f>
        <v>0</v>
      </c>
      <c r="Z210" s="22" cm="1">
        <f t="array" ref="Z210:Z213">(1-D210:D213)/(1-_xlfn.ANCHORARRAY(T210))</f>
        <v>1.0445979181424854</v>
      </c>
      <c r="AA210" s="22">
        <f>SUM(Y210:Z210)/4</f>
        <v>0.26114947953562134</v>
      </c>
      <c r="AB210" s="22" cm="1">
        <f t="array" ref="AB210:AB213">_xlfn.ANCHORARRAY(T210)*(1-_xlfn.ANCHORARRAY(T210))</f>
        <v>4.0871095079181748E-2</v>
      </c>
      <c r="AC210" s="22" cm="1">
        <f t="array" ref="AC210:AC213">AA210:AA213*_xlfn.ANCHORARRAY(AB210)</f>
        <v>1.0673465207979209E-2</v>
      </c>
      <c r="AD210" s="22" cm="1">
        <f t="array" ref="AD210:AF213">TRANSPOSE(_xlfn.ANCHORARRAY(O210))</f>
        <v>0.89844056143102435</v>
      </c>
      <c r="AE210" s="22">
        <v>0.49045218438533905</v>
      </c>
      <c r="AF210" s="22">
        <v>0.99441580322009426</v>
      </c>
      <c r="AG210" s="23">
        <v>1</v>
      </c>
      <c r="AH210" s="22" cm="1">
        <f t="array" ref="AH210:AH212">G210:G212</f>
        <v>-8.2850450188480345</v>
      </c>
      <c r="AI210" s="24" cm="1">
        <f t="array" ref="AI210:AI212">TRANSPOSE(MMULT(TRANSPOSE(_xlfn.ANCHORARRAY(AC210)),_xlfn.ANCHORARRAY(AD210)))</f>
        <v>8.8823714767936844E-3</v>
      </c>
      <c r="AJ210" s="25" cm="1">
        <f t="array" ref="AJ210">SUM(_xlfn.ANCHORARRAY(AC210)*AG210)</f>
        <v>6.2708759219849905E-3</v>
      </c>
      <c r="AK210" s="22" cm="1">
        <f t="array" ref="AK210:AN212">MMULT(_xlfn.ANCHORARRAY(AH210),TRANSPOSE(_xlfn.ANCHORARRAY(AC210)))</f>
        <v>-8.8430139755215936E-2</v>
      </c>
      <c r="AL210" s="22">
        <v>0.10924258502661396</v>
      </c>
      <c r="AM210" s="22">
        <v>0.13830726206093058</v>
      </c>
      <c r="AN210" s="22">
        <v>-0.21107419665358443</v>
      </c>
      <c r="AO210" s="22" cm="1">
        <f t="array" ref="AO210:AR212">_xlfn.ANCHORARRAY(O210)*(1-_xlfn.ANCHORARRAY(O210))</f>
        <v>9.1245119006530109E-2</v>
      </c>
      <c r="AP210" s="22">
        <v>2.5514502537512484E-2</v>
      </c>
      <c r="AQ210" s="22">
        <v>2.1292238805088477E-2</v>
      </c>
      <c r="AR210" s="22">
        <v>6.7663807820180885E-5</v>
      </c>
      <c r="AS210" s="22" cm="1">
        <f t="array" ref="AS210:AV212">_xlfn.ANCHORARRAY(AK210)*_xlfn.ANCHORARRAY(AO210)</f>
        <v>-8.0688186257287676E-3</v>
      </c>
      <c r="AT210" s="22">
        <v>2.7872702128659654E-3</v>
      </c>
      <c r="AU210" s="22">
        <v>2.9448712522792873E-3</v>
      </c>
      <c r="AV210" s="22">
        <v>-1.4282083878167204E-5</v>
      </c>
      <c r="AW210" s="22" cm="1">
        <f t="array" ref="AW210:AX213">B210:C213</f>
        <v>0</v>
      </c>
      <c r="AX210" s="22">
        <v>0</v>
      </c>
      <c r="AY210" s="22">
        <v>1</v>
      </c>
      <c r="AZ210" s="24" cm="1">
        <f t="array" ref="AZ210:BA212">MMULT(_xlfn.ANCHORARRAY(AS210),_xlfn.ANCHORARRAY( AW210))</f>
        <v>2.9305891684011202E-3</v>
      </c>
      <c r="BA210" s="24">
        <v>2.7729881289877984E-3</v>
      </c>
      <c r="BB210" s="22" cm="1">
        <f t="array" ref="BB210:BE212">_xlfn.ANCHORARRAY(AS210)*AY210:AY212</f>
        <v>-8.0688186257287676E-3</v>
      </c>
      <c r="BC210" s="22">
        <v>2.7872702128659654E-3</v>
      </c>
      <c r="BD210" s="22">
        <v>2.9448712522792873E-3</v>
      </c>
      <c r="BE210" s="22">
        <v>-1.4282083878167204E-5</v>
      </c>
      <c r="BF210" s="24">
        <f>SUM(BB210:BE210)</f>
        <v>-2.3509592444616815E-3</v>
      </c>
      <c r="BG210" s="5" cm="1">
        <f t="array" ref="BG210:BH212">E210:F212-J210*_xlfn.ANCHORARRAY(AZ210)</f>
        <v>-5.9956732899698508</v>
      </c>
      <c r="BH210" s="5">
        <v>-5.8051293288410024</v>
      </c>
      <c r="BI210" s="5" cm="1">
        <f t="array" ref="BI210:BI212">G210:G212-J210*_xlfn.ANCHORARRAY(AI210)</f>
        <v>-8.3161333190168119</v>
      </c>
      <c r="BJ210" s="14" cm="1">
        <f t="array" ref="BJ210:BJ212">H210:H212-J210*BF210:BF212</f>
        <v>2.1882446795325325</v>
      </c>
      <c r="BK210" s="35">
        <f>I210-J210*AJ210</f>
        <v>-3.2290318710417183</v>
      </c>
      <c r="BL210" s="1"/>
    </row>
    <row r="211" spans="1:64" x14ac:dyDescent="0.2">
      <c r="A211" s="132"/>
      <c r="B211" s="2">
        <v>0</v>
      </c>
      <c r="C211" s="2">
        <v>1</v>
      </c>
      <c r="D211" s="3">
        <v>1</v>
      </c>
      <c r="E211" s="4">
        <v>-2.0695079737474242</v>
      </c>
      <c r="F211" s="4">
        <v>6.1623351594330182E-2</v>
      </c>
      <c r="G211" s="4">
        <v>1.4832352240536142</v>
      </c>
      <c r="H211" s="14">
        <f>BJ207</f>
        <v>-3.8195905535045857E-2</v>
      </c>
      <c r="K211" s="3">
        <v>-3.8195905535045857E-2</v>
      </c>
      <c r="L211" s="3">
        <v>2.3427446059284325E-2</v>
      </c>
      <c r="M211" s="3">
        <v>-2.1077038792824703</v>
      </c>
      <c r="N211" s="3">
        <v>-2.0460805276881402</v>
      </c>
      <c r="O211" s="17">
        <v>0.49045218438533905</v>
      </c>
      <c r="P211" s="17">
        <v>0.50585659365364766</v>
      </c>
      <c r="Q211" s="17">
        <v>0.10835029675173957</v>
      </c>
      <c r="R211" s="18">
        <v>0.11444902164187558</v>
      </c>
      <c r="S211" s="19">
        <v>2.8881581956575126</v>
      </c>
      <c r="T211" s="19">
        <v>0.94725794016660481</v>
      </c>
      <c r="U211" s="20">
        <v>5.4183846783794856E-2</v>
      </c>
      <c r="V211" s="20">
        <v>0</v>
      </c>
      <c r="W211" s="1"/>
      <c r="X211" s="1"/>
      <c r="Y211" s="22">
        <v>-1.0556786674431242</v>
      </c>
      <c r="Z211" s="22">
        <v>0</v>
      </c>
      <c r="AA211" s="22">
        <f t="shared" ref="AA211:AA213" si="52">SUM(Y211:Z211)/4</f>
        <v>-0.26391966686078105</v>
      </c>
      <c r="AB211" s="22">
        <v>4.9960334957925755E-2</v>
      </c>
      <c r="AC211" s="22">
        <v>-1.3185514958348798E-2</v>
      </c>
      <c r="AD211" s="22">
        <v>2.6200994658613159E-2</v>
      </c>
      <c r="AE211" s="22">
        <v>0.50585659365364766</v>
      </c>
      <c r="AF211" s="22">
        <v>0.81180220106863576</v>
      </c>
      <c r="AG211" s="1"/>
      <c r="AH211" s="22">
        <v>1.4832352240536142</v>
      </c>
      <c r="AI211" s="24">
        <v>-3.2814840658383203E-4</v>
      </c>
      <c r="AJ211" s="1"/>
      <c r="AK211" s="22">
        <v>1.5831259559185497E-2</v>
      </c>
      <c r="AL211" s="22">
        <v>-1.9557220233508761E-2</v>
      </c>
      <c r="AM211" s="22">
        <v>-2.4760541718783516E-2</v>
      </c>
      <c r="AN211" s="22">
        <v>3.7787686446264603E-2</v>
      </c>
      <c r="AO211" s="22">
        <v>0.24990883921698842</v>
      </c>
      <c r="AP211" s="22">
        <v>0.24996570031077606</v>
      </c>
      <c r="AQ211" s="22">
        <v>9.6610509945549539E-2</v>
      </c>
      <c r="AR211" s="22">
        <v>0.10135044308709308</v>
      </c>
      <c r="AS211" s="22">
        <v>3.9563716997788991E-3</v>
      </c>
      <c r="AT211" s="22">
        <v>-4.8886342518010967E-3</v>
      </c>
      <c r="AU211" s="22">
        <v>-2.3921285619797291E-3</v>
      </c>
      <c r="AV211" s="22">
        <v>3.8297987645650594E-3</v>
      </c>
      <c r="AW211" s="22">
        <v>0</v>
      </c>
      <c r="AX211" s="22">
        <v>1</v>
      </c>
      <c r="AY211" s="22">
        <v>1</v>
      </c>
      <c r="AZ211" s="24">
        <v>1.4376702025853303E-3</v>
      </c>
      <c r="BA211" s="24">
        <v>-1.0588354872360373E-3</v>
      </c>
      <c r="BB211" s="22">
        <v>3.9563716997788991E-3</v>
      </c>
      <c r="BC211" s="22">
        <v>-4.8886342518010967E-3</v>
      </c>
      <c r="BD211" s="22">
        <v>-2.3921285619797291E-3</v>
      </c>
      <c r="BE211" s="22">
        <v>3.8297987645650594E-3</v>
      </c>
      <c r="BF211" s="24">
        <f>SUM(BB211:BE211)</f>
        <v>5.054076505631327E-4</v>
      </c>
      <c r="BG211" s="5">
        <v>-2.074539819456473</v>
      </c>
      <c r="BH211" s="5">
        <v>6.5329275799656306E-2</v>
      </c>
      <c r="BI211" s="5">
        <v>1.4843837434766576</v>
      </c>
      <c r="BJ211" s="14">
        <v>-3.9964832312016821E-2</v>
      </c>
      <c r="BK211" s="36"/>
      <c r="BL211" s="1"/>
    </row>
    <row r="212" spans="1:64" x14ac:dyDescent="0.2">
      <c r="A212" s="132"/>
      <c r="B212" s="2">
        <v>1</v>
      </c>
      <c r="C212" s="2">
        <v>0</v>
      </c>
      <c r="D212" s="3">
        <v>1</v>
      </c>
      <c r="E212" s="4">
        <v>-3.4007030928088278</v>
      </c>
      <c r="F212" s="4">
        <v>-3.7204516434613555</v>
      </c>
      <c r="G212" s="4">
        <v>6.8514400378675129</v>
      </c>
      <c r="H212" s="14">
        <f>BJ208</f>
        <v>5.1822148274930768</v>
      </c>
      <c r="K212" s="3">
        <v>5.1822148274930768</v>
      </c>
      <c r="L212" s="3">
        <v>1.4617631840317213</v>
      </c>
      <c r="M212" s="3">
        <v>1.7815117346842491</v>
      </c>
      <c r="N212" s="3">
        <v>-1.9389399087771064</v>
      </c>
      <c r="O212" s="17">
        <v>0.99441580322009426</v>
      </c>
      <c r="P212" s="17">
        <v>0.81180220106863576</v>
      </c>
      <c r="Q212" s="17">
        <v>0.85588343415773283</v>
      </c>
      <c r="R212" s="18">
        <v>0.12576436486329096</v>
      </c>
      <c r="S212" s="19">
        <v>2.637326931145815</v>
      </c>
      <c r="T212" s="19">
        <v>0.93322558332692751</v>
      </c>
      <c r="U212" s="20">
        <v>6.9108324586838923E-2</v>
      </c>
      <c r="V212" s="20">
        <v>0</v>
      </c>
      <c r="W212" s="1"/>
      <c r="X212" s="1"/>
      <c r="Y212" s="22">
        <v>-1.0715522783194855</v>
      </c>
      <c r="Z212" s="22">
        <v>0</v>
      </c>
      <c r="AA212" s="22">
        <f t="shared" si="52"/>
        <v>-0.26788806957987138</v>
      </c>
      <c r="AB212" s="22">
        <v>6.2315593951043385E-2</v>
      </c>
      <c r="AC212" s="22">
        <v>-1.6693604168268122E-2</v>
      </c>
      <c r="AD212" s="22">
        <v>2.176599745008561E-2</v>
      </c>
      <c r="AE212" s="22">
        <v>0.10835029675173957</v>
      </c>
      <c r="AF212" s="22">
        <v>0.85588343415773283</v>
      </c>
      <c r="AG212" s="1"/>
      <c r="AH212" s="22">
        <v>6.8514400378675129</v>
      </c>
      <c r="AI212" s="24">
        <v>-1.1173907257157171E-2</v>
      </c>
      <c r="AJ212" s="1"/>
      <c r="AK212" s="22">
        <v>7.3128606868734652E-2</v>
      </c>
      <c r="AL212" s="22">
        <v>-9.0339765105531947E-2</v>
      </c>
      <c r="AM212" s="22">
        <v>-0.11437522797478422</v>
      </c>
      <c r="AN212" s="22">
        <v>0.17455091657596883</v>
      </c>
      <c r="AO212" s="22">
        <v>5.5530135262290272E-3</v>
      </c>
      <c r="AP212" s="22">
        <v>0.15277938740875405</v>
      </c>
      <c r="AQ212" s="22">
        <v>0.12334698129209865</v>
      </c>
      <c r="AR212" s="22">
        <v>0.10994768939382399</v>
      </c>
      <c r="AS212" s="22">
        <v>4.0608414309636849E-4</v>
      </c>
      <c r="AT212" s="22">
        <v>-1.3802053971473906E-2</v>
      </c>
      <c r="AU212" s="22">
        <v>-1.4107839105285227E-2</v>
      </c>
      <c r="AV212" s="22">
        <v>1.9191469959101905E-2</v>
      </c>
      <c r="AW212" s="22">
        <v>1</v>
      </c>
      <c r="AX212" s="22">
        <v>0</v>
      </c>
      <c r="AY212" s="22">
        <v>1</v>
      </c>
      <c r="AZ212" s="24">
        <v>5.0836308538166775E-3</v>
      </c>
      <c r="BA212" s="24">
        <v>5.3894159876279983E-3</v>
      </c>
      <c r="BB212" s="22">
        <v>4.0608414309636849E-4</v>
      </c>
      <c r="BC212" s="22">
        <v>-1.3802053971473906E-2</v>
      </c>
      <c r="BD212" s="22">
        <v>-1.4107839105285227E-2</v>
      </c>
      <c r="BE212" s="22">
        <v>1.9191469959101905E-2</v>
      </c>
      <c r="BF212" s="24">
        <f>SUM(BB212:BE212)</f>
        <v>-8.3123389745608581E-3</v>
      </c>
      <c r="BG212" s="5">
        <v>-3.418495800797186</v>
      </c>
      <c r="BH212" s="5">
        <v>-3.7393145994180537</v>
      </c>
      <c r="BI212" s="5">
        <v>6.8905487132675631</v>
      </c>
      <c r="BJ212" s="14">
        <v>5.2113080139040395</v>
      </c>
      <c r="BK212" s="36"/>
      <c r="BL212" s="1"/>
    </row>
    <row r="213" spans="1:64" ht="16" thickBot="1" x14ac:dyDescent="0.25">
      <c r="A213" s="133"/>
      <c r="B213" s="6">
        <v>1</v>
      </c>
      <c r="C213" s="6">
        <v>1</v>
      </c>
      <c r="D213" s="7">
        <v>0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37">
        <v>-2.1762226159269824</v>
      </c>
      <c r="T213" s="37">
        <v>0.1019061193624908</v>
      </c>
      <c r="U213" s="38">
        <v>0</v>
      </c>
      <c r="V213" s="38">
        <v>-0.10748067200452997</v>
      </c>
      <c r="W213" s="9"/>
      <c r="X213" s="9"/>
      <c r="Y213" s="39">
        <v>0</v>
      </c>
      <c r="Z213" s="39">
        <v>1.1134693394082065</v>
      </c>
      <c r="AA213" s="39">
        <f t="shared" si="52"/>
        <v>0.27836733485205162</v>
      </c>
      <c r="AB213" s="39">
        <v>9.1521262198968584E-2</v>
      </c>
      <c r="AC213" s="39">
        <v>2.5476529840622701E-2</v>
      </c>
      <c r="AD213" s="39">
        <v>6.7668386830757168E-5</v>
      </c>
      <c r="AE213" s="39">
        <v>0.11444902164187558</v>
      </c>
      <c r="AF213" s="39">
        <v>0.12576436486329096</v>
      </c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39">
        <v>1</v>
      </c>
      <c r="AX213" s="39">
        <v>1</v>
      </c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10"/>
      <c r="BL213" s="1"/>
    </row>
    <row r="214" spans="1:64" x14ac:dyDescent="0.2">
      <c r="A214" s="131">
        <f>A210+1</f>
        <v>53</v>
      </c>
      <c r="B214" s="2">
        <v>0</v>
      </c>
      <c r="C214" s="2">
        <v>0</v>
      </c>
      <c r="D214" s="3">
        <v>0</v>
      </c>
      <c r="E214" s="5" cm="1">
        <f t="array" ref="E214:G216">BG210:BI212</f>
        <v>-5.9956732899698508</v>
      </c>
      <c r="F214" s="4">
        <v>-5.8051293288410024</v>
      </c>
      <c r="G214" s="4">
        <v>-8.3161333190168119</v>
      </c>
      <c r="H214" s="14">
        <f>BJ210</f>
        <v>2.1882446795325325</v>
      </c>
      <c r="I214" s="14">
        <f>BK210</f>
        <v>-3.2290318710417183</v>
      </c>
      <c r="J214" s="16">
        <f>J210</f>
        <v>3.5</v>
      </c>
      <c r="K214" s="3" cm="1">
        <f t="array" ref="K214:N216">MMULT(E214:F216,TRANSPOSE((B214:C217)))+H214:H216</f>
        <v>2.1882446795325325</v>
      </c>
      <c r="L214" s="3">
        <v>-3.6168846493084699</v>
      </c>
      <c r="M214" s="3">
        <v>-3.8074286104373183</v>
      </c>
      <c r="N214" s="3">
        <v>-9.6125579392783198</v>
      </c>
      <c r="O214" s="17" cm="1">
        <f t="array" ref="O214:R216">1/(1+EXP(-_xlfn.ANCHORARRAY(K214)))</f>
        <v>0.8991889012144666</v>
      </c>
      <c r="P214" s="17">
        <v>2.6163333522911936E-2</v>
      </c>
      <c r="Q214" s="17">
        <v>2.1722843666839214E-2</v>
      </c>
      <c r="R214" s="18">
        <v>6.6879048212398762E-5</v>
      </c>
      <c r="S214" s="19" cm="1">
        <f t="array" ref="S214:S217">TRANSPOSE((MMULT(TRANSPOSE(G214:G216),_xlfn.ANCHORARRAY(O214)))+I214)</f>
        <v>-3.126275720717349</v>
      </c>
      <c r="T214" s="19" cm="1">
        <f t="array" ref="T214:T217">1/(1+EXP(-_xlfn.ANCHORARRAY(S214)))</f>
        <v>4.2036325545904814E-2</v>
      </c>
      <c r="U214" s="20" cm="1">
        <f t="array" ref="U214:U217">-D214:D217*LN(_xlfn.ANCHORARRAY(T214))</f>
        <v>0</v>
      </c>
      <c r="V214" s="20" cm="1">
        <f t="array" ref="V214:V217">(1-D214:D217)*LN(1-_xlfn.ANCHORARRAY(T214))</f>
        <v>-4.2945419836558585E-2</v>
      </c>
      <c r="W214" s="20" cm="1">
        <f t="array" ref="W214">SUM(_xlfn.ANCHORARRAY(U214)-_xlfn.ANCHORARRAY(V214))/4</f>
        <v>6.7239814672720208E-2</v>
      </c>
      <c r="X214" s="21" cm="1">
        <f t="array" ref="X214">SUM(_xlfn.ANCHORARRAY(S214)-_xlfn.ANCHORARRAY(S214)*D214:D217+(LN(1+EXP(-_xlfn.ANCHORARRAY(S214)))))/4</f>
        <v>6.7239814672720111E-2</v>
      </c>
      <c r="Y214" s="22" cm="1">
        <f t="array" ref="Y214:Y217">-D214:D217/_xlfn.ANCHORARRAY(T214)</f>
        <v>0</v>
      </c>
      <c r="Z214" s="22" cm="1">
        <f t="array" ref="Z214:Z217">(1-D214:D217)/(1-_xlfn.ANCHORARRAY(T214))</f>
        <v>1.0438809181046032</v>
      </c>
      <c r="AA214" s="22">
        <f>SUM(Y214:Z214)/4</f>
        <v>0.26097022952615079</v>
      </c>
      <c r="AB214" s="22" cm="1">
        <f t="array" ref="AB214:AB217">_xlfn.ANCHORARRAY(T214)*(1-_xlfn.ANCHORARRAY(T214))</f>
        <v>4.0269272880503519E-2</v>
      </c>
      <c r="AC214" s="22" cm="1">
        <f t="array" ref="AC214:AC217">AA214:AA217*_xlfn.ANCHORARRAY(AB214)</f>
        <v>1.0509081386476203E-2</v>
      </c>
      <c r="AD214" s="22" cm="1">
        <f t="array" ref="AD214:AF217">TRANSPOSE(_xlfn.ANCHORARRAY(O214))</f>
        <v>0.8991889012144666</v>
      </c>
      <c r="AE214" s="22">
        <v>0.49001012152928852</v>
      </c>
      <c r="AF214" s="22">
        <v>0.99457505613035246</v>
      </c>
      <c r="AG214" s="23">
        <v>1</v>
      </c>
      <c r="AH214" s="22" cm="1">
        <f t="array" ref="AH214:AH216">G214:G216</f>
        <v>-8.3161333190168119</v>
      </c>
      <c r="AI214" s="24" cm="1">
        <f t="array" ref="AI214:AI216">TRANSPOSE(MMULT(TRANSPOSE(_xlfn.ANCHORARRAY(AC214)),_xlfn.ANCHORARRAY(AD214)))</f>
        <v>8.7572989480769105E-3</v>
      </c>
      <c r="AJ214" s="25" cm="1">
        <f t="array" ref="AJ214">SUM(_xlfn.ANCHORARRAY(AC214)*AG214)</f>
        <v>6.1550986113942351E-3</v>
      </c>
      <c r="AK214" s="22" cm="1">
        <f t="array" ref="AK214:AN216">MMULT(_xlfn.ANCHORARRAY(AH214),TRANSPOSE(_xlfn.ANCHORARRAY(AC214)))</f>
        <v>-8.7394921870334152E-2</v>
      </c>
      <c r="AL214" s="22">
        <v>0.10745756547962727</v>
      </c>
      <c r="AM214" s="22">
        <v>0.13626708444351132</v>
      </c>
      <c r="AN214" s="22">
        <v>-0.20751634869685415</v>
      </c>
      <c r="AO214" s="22" cm="1">
        <f t="array" ref="AO214:AR216">_xlfn.ANCHORARRAY(O214)*(1-_xlfn.ANCHORARRAY(O214))</f>
        <v>9.0648221147186833E-2</v>
      </c>
      <c r="AP214" s="22">
        <v>2.5478813501880811E-2</v>
      </c>
      <c r="AQ214" s="22">
        <v>2.1250961729865278E-2</v>
      </c>
      <c r="AR214" s="22">
        <v>6.6874575405308968E-5</v>
      </c>
      <c r="AS214" s="22" cm="1">
        <f t="array" ref="AS214:AV216">_xlfn.ANCHORARRAY(AK214)*_xlfn.ANCHORARRAY(AO214)</f>
        <v>-7.9221942048431655E-3</v>
      </c>
      <c r="AT214" s="22">
        <v>2.7378912702215688E-3</v>
      </c>
      <c r="AU214" s="22">
        <v>2.8958065965493792E-3</v>
      </c>
      <c r="AV214" s="22">
        <v>-1.3877567708762163E-5</v>
      </c>
      <c r="AW214" s="22" cm="1">
        <f t="array" ref="AW214:AX217">B214:C217</f>
        <v>0</v>
      </c>
      <c r="AX214" s="22">
        <v>0</v>
      </c>
      <c r="AY214" s="22">
        <v>1</v>
      </c>
      <c r="AZ214" s="24" cm="1">
        <f t="array" ref="AZ214:BA216">MMULT(_xlfn.ANCHORARRAY(AS214),_xlfn.ANCHORARRAY( AW214))</f>
        <v>2.881929028840617E-3</v>
      </c>
      <c r="BA214" s="24">
        <v>2.7240137025128066E-3</v>
      </c>
      <c r="BB214" s="22" cm="1">
        <f t="array" ref="BB214:BE216">_xlfn.ANCHORARRAY(AS214)*AY214:AY216</f>
        <v>-7.9221942048431655E-3</v>
      </c>
      <c r="BC214" s="22">
        <v>2.7378912702215688E-3</v>
      </c>
      <c r="BD214" s="22">
        <v>2.8958065965493792E-3</v>
      </c>
      <c r="BE214" s="22">
        <v>-1.3877567708762163E-5</v>
      </c>
      <c r="BF214" s="24">
        <f>SUM(BB214:BE214)</f>
        <v>-2.3023739057809801E-3</v>
      </c>
      <c r="BG214" s="5" cm="1">
        <f t="array" ref="BG214:BH216">E214:F216-J214*_xlfn.ANCHORARRAY(AZ214)</f>
        <v>-6.0057600415707926</v>
      </c>
      <c r="BH214" s="5">
        <v>-5.8146633767997971</v>
      </c>
      <c r="BI214" s="5" cm="1">
        <f t="array" ref="BI214:BI216">G214:G216-J214*_xlfn.ANCHORARRAY(AI214)</f>
        <v>-8.3467838653350803</v>
      </c>
      <c r="BJ214" s="14" cm="1">
        <f t="array" ref="BJ214:BJ216">H214:H216-J214*BF214:BF216</f>
        <v>2.196302988202766</v>
      </c>
      <c r="BK214" s="35">
        <f>I214-J214*AJ214</f>
        <v>-3.2505747161815983</v>
      </c>
      <c r="BL214" s="1"/>
    </row>
    <row r="215" spans="1:64" x14ac:dyDescent="0.2">
      <c r="A215" s="132"/>
      <c r="B215" s="2">
        <v>0</v>
      </c>
      <c r="C215" s="2">
        <v>1</v>
      </c>
      <c r="D215" s="3">
        <v>1</v>
      </c>
      <c r="E215" s="4">
        <v>-2.074539819456473</v>
      </c>
      <c r="F215" s="4">
        <v>6.5329275799656306E-2</v>
      </c>
      <c r="G215" s="4">
        <v>1.4843837434766576</v>
      </c>
      <c r="H215" s="14">
        <f>BJ211</f>
        <v>-3.9964832312016821E-2</v>
      </c>
      <c r="K215" s="3">
        <v>-3.9964832312016821E-2</v>
      </c>
      <c r="L215" s="3">
        <v>2.5364443487639485E-2</v>
      </c>
      <c r="M215" s="3">
        <v>-2.11450465176849</v>
      </c>
      <c r="N215" s="3">
        <v>-2.0491753759688338</v>
      </c>
      <c r="O215" s="17">
        <v>0.49001012152928852</v>
      </c>
      <c r="P215" s="17">
        <v>0.50634077092833496</v>
      </c>
      <c r="Q215" s="17">
        <v>0.10769501852642212</v>
      </c>
      <c r="R215" s="18">
        <v>0.1141357314720548</v>
      </c>
      <c r="S215" s="19">
        <v>2.9094923524275811</v>
      </c>
      <c r="T215" s="19">
        <v>0.94831368793287618</v>
      </c>
      <c r="U215" s="20">
        <v>5.3069937016645884E-2</v>
      </c>
      <c r="V215" s="20">
        <v>0</v>
      </c>
      <c r="W215" s="1"/>
      <c r="X215" s="1"/>
      <c r="Y215" s="22">
        <v>-1.0545033913617645</v>
      </c>
      <c r="Z215" s="22">
        <v>0</v>
      </c>
      <c r="AA215" s="22">
        <f t="shared" ref="AA215:AA217" si="53">SUM(Y215:Z215)/4</f>
        <v>-0.26362584784044113</v>
      </c>
      <c r="AB215" s="22">
        <v>4.901483721202371E-2</v>
      </c>
      <c r="AC215" s="22">
        <v>-1.2921578016780955E-2</v>
      </c>
      <c r="AD215" s="22">
        <v>2.6163333522911936E-2</v>
      </c>
      <c r="AE215" s="22">
        <v>0.50634077092833496</v>
      </c>
      <c r="AF215" s="22">
        <v>0.81336018614874173</v>
      </c>
      <c r="AG215" s="1"/>
      <c r="AH215" s="22">
        <v>1.4843837434766576</v>
      </c>
      <c r="AI215" s="24">
        <v>-3.0976008852344689E-4</v>
      </c>
      <c r="AJ215" s="1"/>
      <c r="AK215" s="22">
        <v>1.5599509568958409E-2</v>
      </c>
      <c r="AL215" s="22">
        <v>-1.9180580348174998E-2</v>
      </c>
      <c r="AM215" s="22">
        <v>-2.432291993880915E-2</v>
      </c>
      <c r="AN215" s="22">
        <v>3.7040519036275095E-2</v>
      </c>
      <c r="AO215" s="22">
        <v>0.24990020232814045</v>
      </c>
      <c r="AP215" s="22">
        <v>0.24995979462403439</v>
      </c>
      <c r="AQ215" s="22">
        <v>9.6096801511015711E-2</v>
      </c>
      <c r="AR215" s="22">
        <v>0.1011087662733938</v>
      </c>
      <c r="AS215" s="22">
        <v>3.8983205975024696E-3</v>
      </c>
      <c r="AT215" s="22">
        <v>-4.7943739245996124E-3</v>
      </c>
      <c r="AU215" s="22">
        <v>-2.3373548095280694E-3</v>
      </c>
      <c r="AV215" s="22">
        <v>3.7451211818839321E-3</v>
      </c>
      <c r="AW215" s="22">
        <v>0</v>
      </c>
      <c r="AX215" s="22">
        <v>1</v>
      </c>
      <c r="AY215" s="22">
        <v>1</v>
      </c>
      <c r="AZ215" s="24">
        <v>1.4077663723558627E-3</v>
      </c>
      <c r="BA215" s="24">
        <v>-1.0492527427156803E-3</v>
      </c>
      <c r="BB215" s="22">
        <v>3.8983205975024696E-3</v>
      </c>
      <c r="BC215" s="22">
        <v>-4.7943739245996124E-3</v>
      </c>
      <c r="BD215" s="22">
        <v>-2.3373548095280694E-3</v>
      </c>
      <c r="BE215" s="22">
        <v>3.7451211818839321E-3</v>
      </c>
      <c r="BF215" s="24">
        <f>SUM(BB215:BE215)</f>
        <v>5.1171304525871996E-4</v>
      </c>
      <c r="BG215" s="5">
        <v>-2.0794670017597188</v>
      </c>
      <c r="BH215" s="5">
        <v>6.9001660399161183E-2</v>
      </c>
      <c r="BI215" s="5">
        <v>1.4854679037864897</v>
      </c>
      <c r="BJ215" s="14">
        <v>-4.1755827970422342E-2</v>
      </c>
      <c r="BK215" s="36"/>
      <c r="BL215" s="1"/>
    </row>
    <row r="216" spans="1:64" x14ac:dyDescent="0.2">
      <c r="A216" s="132"/>
      <c r="B216" s="2">
        <v>1</v>
      </c>
      <c r="C216" s="2">
        <v>0</v>
      </c>
      <c r="D216" s="3">
        <v>1</v>
      </c>
      <c r="E216" s="4">
        <v>-3.418495800797186</v>
      </c>
      <c r="F216" s="4">
        <v>-3.7393145994180537</v>
      </c>
      <c r="G216" s="4">
        <v>6.8905487132675631</v>
      </c>
      <c r="H216" s="14">
        <f>BJ212</f>
        <v>5.2113080139040395</v>
      </c>
      <c r="K216" s="3">
        <v>5.2113080139040395</v>
      </c>
      <c r="L216" s="3">
        <v>1.4719934144859859</v>
      </c>
      <c r="M216" s="3">
        <v>1.7928122131068536</v>
      </c>
      <c r="N216" s="3">
        <v>-1.9465023863112005</v>
      </c>
      <c r="O216" s="17">
        <v>0.99457505613035246</v>
      </c>
      <c r="P216" s="17">
        <v>0.81336018614874173</v>
      </c>
      <c r="Q216" s="17">
        <v>0.85727171609630293</v>
      </c>
      <c r="R216" s="18">
        <v>0.12493523843485957</v>
      </c>
      <c r="S216" s="19">
        <v>2.6572513199787813</v>
      </c>
      <c r="T216" s="19">
        <v>0.93445651760685255</v>
      </c>
      <c r="U216" s="20">
        <v>6.7790183284806543E-2</v>
      </c>
      <c r="V216" s="20">
        <v>0</v>
      </c>
      <c r="W216" s="1"/>
      <c r="X216" s="1"/>
      <c r="Y216" s="22">
        <v>-1.0701407515044195</v>
      </c>
      <c r="Z216" s="22">
        <v>0</v>
      </c>
      <c r="AA216" s="22">
        <f t="shared" si="53"/>
        <v>-0.26753518787610486</v>
      </c>
      <c r="AB216" s="22">
        <v>6.1247534308926613E-2</v>
      </c>
      <c r="AC216" s="22">
        <v>-1.6385870598286861E-2</v>
      </c>
      <c r="AD216" s="22">
        <v>2.1722843666839214E-2</v>
      </c>
      <c r="AE216" s="22">
        <v>0.10769501852642212</v>
      </c>
      <c r="AF216" s="22">
        <v>0.85727171609630293</v>
      </c>
      <c r="AG216" s="1"/>
      <c r="AH216" s="22">
        <v>6.8905487132675631</v>
      </c>
      <c r="AI216" s="24">
        <v>-1.0987403094262008E-2</v>
      </c>
      <c r="AJ216" s="1"/>
      <c r="AK216" s="22">
        <v>7.2413337225207708E-2</v>
      </c>
      <c r="AL216" s="22">
        <v>-8.9036762776916439E-2</v>
      </c>
      <c r="AM216" s="22">
        <v>-0.11290763956679432</v>
      </c>
      <c r="AN216" s="22">
        <v>0.17194307193528058</v>
      </c>
      <c r="AO216" s="22">
        <v>5.3955138536587099E-3</v>
      </c>
      <c r="AP216" s="22">
        <v>0.15180539373682594</v>
      </c>
      <c r="AQ216" s="22">
        <v>0.12235692087760272</v>
      </c>
      <c r="AR216" s="22">
        <v>0.10932642463208436</v>
      </c>
      <c r="AS216" s="22">
        <v>3.9070716418826814E-4</v>
      </c>
      <c r="AT216" s="22">
        <v>-1.3516260830402168E-2</v>
      </c>
      <c r="AU216" s="22">
        <v>-1.381503112095114E-2</v>
      </c>
      <c r="AV216" s="22">
        <v>1.8797921294941511E-2</v>
      </c>
      <c r="AW216" s="22">
        <v>1</v>
      </c>
      <c r="AX216" s="22">
        <v>0</v>
      </c>
      <c r="AY216" s="22">
        <v>1</v>
      </c>
      <c r="AZ216" s="24">
        <v>4.982890173990371E-3</v>
      </c>
      <c r="BA216" s="24">
        <v>5.2816604645393433E-3</v>
      </c>
      <c r="BB216" s="22">
        <v>3.9070716418826814E-4</v>
      </c>
      <c r="BC216" s="22">
        <v>-1.3516260830402168E-2</v>
      </c>
      <c r="BD216" s="22">
        <v>-1.381503112095114E-2</v>
      </c>
      <c r="BE216" s="22">
        <v>1.8797921294941511E-2</v>
      </c>
      <c r="BF216" s="24">
        <f>SUM(BB216:BE216)</f>
        <v>-8.1426634922235272E-3</v>
      </c>
      <c r="BG216" s="5">
        <v>-3.4359359164061525</v>
      </c>
      <c r="BH216" s="5">
        <v>-3.7578004110439416</v>
      </c>
      <c r="BI216" s="5">
        <v>6.9290046240974803</v>
      </c>
      <c r="BJ216" s="14">
        <v>5.2398073361268223</v>
      </c>
      <c r="BK216" s="36"/>
      <c r="BL216" s="1"/>
    </row>
    <row r="217" spans="1:64" ht="16" thickBot="1" x14ac:dyDescent="0.25">
      <c r="A217" s="133"/>
      <c r="B217" s="6">
        <v>1</v>
      </c>
      <c r="C217" s="6">
        <v>1</v>
      </c>
      <c r="D217" s="7">
        <v>0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37">
        <v>-2.1992944753368686</v>
      </c>
      <c r="T217" s="37">
        <v>9.9813863359943397E-2</v>
      </c>
      <c r="U217" s="38">
        <v>0</v>
      </c>
      <c r="V217" s="38">
        <v>-0.10515371855286981</v>
      </c>
      <c r="W217" s="9"/>
      <c r="X217" s="9"/>
      <c r="Y217" s="39">
        <v>0</v>
      </c>
      <c r="Z217" s="39">
        <v>1.1108813603067678</v>
      </c>
      <c r="AA217" s="39">
        <f t="shared" si="53"/>
        <v>0.27772034007669194</v>
      </c>
      <c r="AB217" s="39">
        <v>8.9851056041105951E-2</v>
      </c>
      <c r="AC217" s="39">
        <v>2.4953465839985849E-2</v>
      </c>
      <c r="AD217" s="39">
        <v>6.6879048212398762E-5</v>
      </c>
      <c r="AE217" s="39">
        <v>0.1141357314720548</v>
      </c>
      <c r="AF217" s="39">
        <v>0.12493523843485957</v>
      </c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39">
        <v>1</v>
      </c>
      <c r="AX217" s="39">
        <v>1</v>
      </c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10"/>
      <c r="BL217" s="1"/>
    </row>
    <row r="218" spans="1:64" x14ac:dyDescent="0.2">
      <c r="A218" s="131">
        <f>A214+1</f>
        <v>54</v>
      </c>
      <c r="B218" s="2">
        <v>0</v>
      </c>
      <c r="C218" s="2">
        <v>0</v>
      </c>
      <c r="D218" s="3">
        <v>0</v>
      </c>
      <c r="E218" s="5" cm="1">
        <f t="array" ref="E218:G220">BG214:BI216</f>
        <v>-6.0057600415707926</v>
      </c>
      <c r="F218" s="4">
        <v>-5.8146633767997971</v>
      </c>
      <c r="G218" s="4">
        <v>-8.3467838653350803</v>
      </c>
      <c r="H218" s="14">
        <f>BJ214</f>
        <v>2.196302988202766</v>
      </c>
      <c r="I218" s="14">
        <f>BK214</f>
        <v>-3.2505747161815983</v>
      </c>
      <c r="J218" s="16">
        <f>J214</f>
        <v>3.5</v>
      </c>
      <c r="K218" s="3" cm="1">
        <f t="array" ref="K218:N220">MMULT(E218:F220,TRANSPOSE((B218:C221)))+H218:H220</f>
        <v>2.196302988202766</v>
      </c>
      <c r="L218" s="3">
        <v>-3.618360388597031</v>
      </c>
      <c r="M218" s="3">
        <v>-3.8094570533680265</v>
      </c>
      <c r="N218" s="3">
        <v>-9.6241204301678245</v>
      </c>
      <c r="O218" s="17" cm="1">
        <f t="array" ref="O218:R220">1/(1+EXP(-_xlfn.ANCHORARRAY(K218)))</f>
        <v>0.89991702639683346</v>
      </c>
      <c r="P218" s="17">
        <v>2.6125759717456429E-2</v>
      </c>
      <c r="Q218" s="17">
        <v>2.1679779097946009E-2</v>
      </c>
      <c r="R218" s="18">
        <v>6.6110264043969051E-5</v>
      </c>
      <c r="S218" s="19" cm="1">
        <f t="array" ref="S218:S221">TRANSPOSE((MMULT(TRANSPOSE(G218:G220),_xlfn.ANCHORARRAY(O218)))+I218)</f>
        <v>-3.1422924168833561</v>
      </c>
      <c r="T218" s="19" cm="1">
        <f t="array" ref="T218:T221">1/(1+EXP(-_xlfn.ANCHORARRAY(S218)))</f>
        <v>4.1396054951367917E-2</v>
      </c>
      <c r="U218" s="20" cm="1">
        <f t="array" ref="U218:U221">-D218:D221*LN(_xlfn.ANCHORARRAY(T218))</f>
        <v>0</v>
      </c>
      <c r="V218" s="20" cm="1">
        <f t="array" ref="V218:V221">(1-D218:D221)*LN(1-_xlfn.ANCHORARRAY(T218))</f>
        <v>-4.2277276837751197E-2</v>
      </c>
      <c r="W218" s="20" cm="1">
        <f t="array" ref="W218">SUM(_xlfn.ANCHORARRAY(U218)-_xlfn.ANCHORARRAY(V218))/4</f>
        <v>6.5925523638635949E-2</v>
      </c>
      <c r="X218" s="21" cm="1">
        <f t="array" ref="X218">SUM(_xlfn.ANCHORARRAY(S218)-_xlfn.ANCHORARRAY(S218)*D218:D221+(LN(1+EXP(-_xlfn.ANCHORARRAY(S218)))))/4</f>
        <v>6.5925523638635922E-2</v>
      </c>
      <c r="Y218" s="22" cm="1">
        <f t="array" ref="Y218:Y221">-D218:D221/_xlfn.ANCHORARRAY(T218)</f>
        <v>0</v>
      </c>
      <c r="Z218" s="22" cm="1">
        <f t="array" ref="Z218:Z221">(1-D218:D221)/(1-_xlfn.ANCHORARRAY(T218))</f>
        <v>1.0431836893277837</v>
      </c>
      <c r="AA218" s="22">
        <f>SUM(Y218:Z218)/4</f>
        <v>0.26079592233194593</v>
      </c>
      <c r="AB218" s="22" cm="1">
        <f t="array" ref="AB218:AB221">_xlfn.ANCHORARRAY(T218)*(1-_xlfn.ANCHORARRAY(T218))</f>
        <v>3.9682421585831247E-2</v>
      </c>
      <c r="AC218" s="22" cm="1">
        <f t="array" ref="AC218:AC221">AA218:AA221*_xlfn.ANCHORARRAY(AB218)</f>
        <v>1.0349013737841981E-2</v>
      </c>
      <c r="AD218" s="22" cm="1">
        <f t="array" ref="AD218:AF221">TRANSPOSE(_xlfn.ANCHORARRAY(O218))</f>
        <v>0.89991702639683346</v>
      </c>
      <c r="AE218" s="22">
        <v>0.48956255947922356</v>
      </c>
      <c r="AF218" s="22">
        <v>0.99472667724817188</v>
      </c>
      <c r="AG218" s="23">
        <v>1</v>
      </c>
      <c r="AH218" s="22" cm="1">
        <f t="array" ref="AH218:AH220">G218:G220</f>
        <v>-8.3467838653350803</v>
      </c>
      <c r="AI218" s="24" cm="1">
        <f t="array" ref="AI218:AI220">TRANSPOSE(MMULT(TRANSPOSE(_xlfn.ANCHORARRAY(AC218)),_xlfn.ANCHORARRAY(AD218)))</f>
        <v>8.6351570480616372E-3</v>
      </c>
      <c r="AJ218" s="25" cm="1">
        <f t="array" ref="AJ218">SUM(_xlfn.ANCHORARRAY(AC218)*AG218)</f>
        <v>6.04292314923369E-3</v>
      </c>
      <c r="AK218" s="22" cm="1">
        <f t="array" ref="AK218:AN220">MMULT(_xlfn.ANCHORARRAY(AH218),TRANSPOSE(_xlfn.ANCHORARRAY(AC218)))</f>
        <v>-8.6380980889150541E-2</v>
      </c>
      <c r="AL218" s="22">
        <v>0.10572640456703969</v>
      </c>
      <c r="AM218" s="22">
        <v>0.1342833917427681</v>
      </c>
      <c r="AN218" s="22">
        <v>-0.20406778886214089</v>
      </c>
      <c r="AO218" s="22" cm="1">
        <f t="array" ref="AO218:AR220">_xlfn.ANCHORARRAY(O218)*(1-_xlfn.ANCHORARRAY(O218))</f>
        <v>9.006637199791441E-2</v>
      </c>
      <c r="AP218" s="22">
        <v>2.5443204396642161E-2</v>
      </c>
      <c r="AQ218" s="22">
        <v>2.1209766276210271E-2</v>
      </c>
      <c r="AR218" s="22">
        <v>6.6105893476957084E-5</v>
      </c>
      <c r="AS218" s="22" cm="1">
        <f t="array" ref="AS218:AV220">_xlfn.ANCHORARRAY(AK218)*_xlfn.ANCHORARRAY(AO218)</f>
        <v>-7.7800215583069682E-3</v>
      </c>
      <c r="AT218" s="22">
        <v>2.6900185215212721E-3</v>
      </c>
      <c r="AU218" s="22">
        <v>2.8481193536408957E-3</v>
      </c>
      <c r="AV218" s="22">
        <v>-1.3490083512598854E-5</v>
      </c>
      <c r="AW218" s="22" cm="1">
        <f t="array" ref="AW218:AX221">B218:C221</f>
        <v>0</v>
      </c>
      <c r="AX218" s="22">
        <v>0</v>
      </c>
      <c r="AY218" s="22">
        <v>1</v>
      </c>
      <c r="AZ218" s="24" cm="1">
        <f t="array" ref="AZ218:BA220">MMULT(_xlfn.ANCHORARRAY(AS218),_xlfn.ANCHORARRAY( AW218))</f>
        <v>2.8346292701282969E-3</v>
      </c>
      <c r="BA218" s="24">
        <v>2.6765284380086732E-3</v>
      </c>
      <c r="BB218" s="22" cm="1">
        <f t="array" ref="BB218:BE220">_xlfn.ANCHORARRAY(AS218)*AY218:AY220</f>
        <v>-7.7800215583069682E-3</v>
      </c>
      <c r="BC218" s="22">
        <v>2.6900185215212721E-3</v>
      </c>
      <c r="BD218" s="22">
        <v>2.8481193536408957E-3</v>
      </c>
      <c r="BE218" s="22">
        <v>-1.3490083512598854E-5</v>
      </c>
      <c r="BF218" s="24">
        <f>SUM(BB218:BE218)</f>
        <v>-2.2553737666573992E-3</v>
      </c>
      <c r="BG218" s="5" cm="1">
        <f t="array" ref="BG218:BH220">E218:F220-J218*_xlfn.ANCHORARRAY(AZ218)</f>
        <v>-6.0156812440162417</v>
      </c>
      <c r="BH218" s="5">
        <v>-5.8240312263328278</v>
      </c>
      <c r="BI218" s="5" cm="1">
        <f t="array" ref="BI218:BI220">G218:G220-J218*_xlfn.ANCHORARRAY(AI218)</f>
        <v>-8.377006915003296</v>
      </c>
      <c r="BJ218" s="14" cm="1">
        <f t="array" ref="BJ218:BJ220">H218:H220-J218*BF218:BF220</f>
        <v>2.2041967963860669</v>
      </c>
      <c r="BK218" s="35">
        <f>I218-J218*AJ218</f>
        <v>-3.271724947203916</v>
      </c>
      <c r="BL218" s="1"/>
    </row>
    <row r="219" spans="1:64" x14ac:dyDescent="0.2">
      <c r="A219" s="132"/>
      <c r="B219" s="2">
        <v>0</v>
      </c>
      <c r="C219" s="2">
        <v>1</v>
      </c>
      <c r="D219" s="3">
        <v>1</v>
      </c>
      <c r="E219" s="4">
        <v>-2.0794670017597188</v>
      </c>
      <c r="F219" s="4">
        <v>6.9001660399161183E-2</v>
      </c>
      <c r="G219" s="4">
        <v>1.4854679037864897</v>
      </c>
      <c r="H219" s="14">
        <f>BJ215</f>
        <v>-4.1755827970422342E-2</v>
      </c>
      <c r="K219" s="3">
        <v>-4.1755827970422342E-2</v>
      </c>
      <c r="L219" s="3">
        <v>2.7245832428738841E-2</v>
      </c>
      <c r="M219" s="3">
        <v>-2.121222829730141</v>
      </c>
      <c r="N219" s="3">
        <v>-2.0522211693309798</v>
      </c>
      <c r="O219" s="17">
        <v>0.48956255947922356</v>
      </c>
      <c r="P219" s="17">
        <v>0.5068110367729306</v>
      </c>
      <c r="Q219" s="17">
        <v>0.1070511225699991</v>
      </c>
      <c r="R219" s="18">
        <v>0.11382813680525505</v>
      </c>
      <c r="S219" s="19">
        <v>2.930487013126752</v>
      </c>
      <c r="T219" s="19">
        <v>0.94933310541027394</v>
      </c>
      <c r="U219" s="20">
        <v>5.1995535205901521E-2</v>
      </c>
      <c r="V219" s="20">
        <v>0</v>
      </c>
      <c r="W219" s="1"/>
      <c r="X219" s="1"/>
      <c r="Y219" s="22">
        <v>-1.0533710394180653</v>
      </c>
      <c r="Z219" s="22">
        <v>0</v>
      </c>
      <c r="AA219" s="22">
        <f t="shared" ref="AA219:AA221" si="54">SUM(Y219:Z219)/4</f>
        <v>-0.26334275985451633</v>
      </c>
      <c r="AB219" s="22">
        <v>4.8099760382359649E-2</v>
      </c>
      <c r="AC219" s="22">
        <v>-1.2666723647431516E-2</v>
      </c>
      <c r="AD219" s="22">
        <v>2.6125759717456429E-2</v>
      </c>
      <c r="AE219" s="22">
        <v>0.5068110367729306</v>
      </c>
      <c r="AF219" s="22">
        <v>0.81487552352617099</v>
      </c>
      <c r="AG219" s="1"/>
      <c r="AH219" s="22">
        <v>1.4854679037864897</v>
      </c>
      <c r="AI219" s="24">
        <v>-2.9244153176642305E-4</v>
      </c>
      <c r="AJ219" s="1"/>
      <c r="AK219" s="22">
        <v>1.5373127743409713E-2</v>
      </c>
      <c r="AL219" s="22">
        <v>-1.8816011424392855E-2</v>
      </c>
      <c r="AM219" s="22">
        <v>-2.3898266885033555E-2</v>
      </c>
      <c r="AN219" s="22">
        <v>3.6317718949251725E-2</v>
      </c>
      <c r="AO219" s="22">
        <v>0.24989105983537527</v>
      </c>
      <c r="AP219" s="22">
        <v>0.24995360977807779</v>
      </c>
      <c r="AQ219" s="22">
        <v>9.5591179726502135E-2</v>
      </c>
      <c r="AR219" s="22">
        <v>0.10087129207669919</v>
      </c>
      <c r="AS219" s="22">
        <v>3.8416071847852643E-3</v>
      </c>
      <c r="AT219" s="22">
        <v>-4.703129977152545E-3</v>
      </c>
      <c r="AU219" s="22">
        <v>-2.2844635249591569E-3</v>
      </c>
      <c r="AV219" s="22">
        <v>3.6634152356894434E-3</v>
      </c>
      <c r="AW219" s="22">
        <v>0</v>
      </c>
      <c r="AX219" s="22">
        <v>1</v>
      </c>
      <c r="AY219" s="22">
        <v>1</v>
      </c>
      <c r="AZ219" s="24">
        <v>1.3789517107302865E-3</v>
      </c>
      <c r="BA219" s="24">
        <v>-1.0397147414631016E-3</v>
      </c>
      <c r="BB219" s="22">
        <v>3.8416071847852643E-3</v>
      </c>
      <c r="BC219" s="22">
        <v>-4.703129977152545E-3</v>
      </c>
      <c r="BD219" s="22">
        <v>-2.2844635249591569E-3</v>
      </c>
      <c r="BE219" s="22">
        <v>3.6634152356894434E-3</v>
      </c>
      <c r="BF219" s="24">
        <f>SUM(BB219:BE219)</f>
        <v>5.1742891836300577E-4</v>
      </c>
      <c r="BG219" s="5">
        <v>-2.0842933327472748</v>
      </c>
      <c r="BH219" s="5">
        <v>7.2640661994282041E-2</v>
      </c>
      <c r="BI219" s="5">
        <v>1.4864914491476722</v>
      </c>
      <c r="BJ219" s="14">
        <v>-4.356682918469286E-2</v>
      </c>
      <c r="BK219" s="36"/>
      <c r="BL219" s="1"/>
    </row>
    <row r="220" spans="1:64" x14ac:dyDescent="0.2">
      <c r="A220" s="132"/>
      <c r="B220" s="2">
        <v>1</v>
      </c>
      <c r="C220" s="2">
        <v>0</v>
      </c>
      <c r="D220" s="3">
        <v>1</v>
      </c>
      <c r="E220" s="4">
        <v>-3.4359359164061525</v>
      </c>
      <c r="F220" s="4">
        <v>-3.7578004110439416</v>
      </c>
      <c r="G220" s="4">
        <v>6.9290046240974803</v>
      </c>
      <c r="H220" s="14">
        <f>BJ216</f>
        <v>5.2398073361268223</v>
      </c>
      <c r="K220" s="3">
        <v>5.2398073361268223</v>
      </c>
      <c r="L220" s="3">
        <v>1.4820069250828807</v>
      </c>
      <c r="M220" s="3">
        <v>1.8038714197206698</v>
      </c>
      <c r="N220" s="3">
        <v>-1.9539289913232718</v>
      </c>
      <c r="O220" s="17">
        <v>0.99472667724817188</v>
      </c>
      <c r="P220" s="17">
        <v>0.81487552352617099</v>
      </c>
      <c r="Q220" s="17">
        <v>0.85861954735529378</v>
      </c>
      <c r="R220" s="18">
        <v>0.12412557327129499</v>
      </c>
      <c r="S220" s="19">
        <v>2.6768686740469998</v>
      </c>
      <c r="T220" s="19">
        <v>0.93564784045722871</v>
      </c>
      <c r="U220" s="20">
        <v>6.651611212787778E-2</v>
      </c>
      <c r="V220" s="20">
        <v>0</v>
      </c>
      <c r="W220" s="1"/>
      <c r="X220" s="1"/>
      <c r="Y220" s="22">
        <v>-1.0687781842272237</v>
      </c>
      <c r="Z220" s="22">
        <v>0</v>
      </c>
      <c r="AA220" s="22">
        <f t="shared" si="54"/>
        <v>-0.26719454605680593</v>
      </c>
      <c r="AB220" s="22">
        <v>6.0210959104952999E-2</v>
      </c>
      <c r="AC220" s="22">
        <v>-1.6088039885692823E-2</v>
      </c>
      <c r="AD220" s="22">
        <v>2.1679779097946009E-2</v>
      </c>
      <c r="AE220" s="22">
        <v>0.1070511225699991</v>
      </c>
      <c r="AF220" s="22">
        <v>0.85861954735529378</v>
      </c>
      <c r="AG220" s="1"/>
      <c r="AH220" s="22">
        <v>6.9290046240974803</v>
      </c>
      <c r="AI220" s="24">
        <v>-1.0806162994849879E-2</v>
      </c>
      <c r="AJ220" s="1"/>
      <c r="AK220" s="22">
        <v>7.1708364044355433E-2</v>
      </c>
      <c r="AL220" s="22">
        <v>-8.7767786725217872E-2</v>
      </c>
      <c r="AM220" s="22">
        <v>-0.11147410276063027</v>
      </c>
      <c r="AN220" s="22">
        <v>0.16940496788559867</v>
      </c>
      <c r="AO220" s="22">
        <v>5.2455148189831761E-3</v>
      </c>
      <c r="AP220" s="22">
        <v>0.15085340468411973</v>
      </c>
      <c r="AQ220" s="22">
        <v>0.12139202025468421</v>
      </c>
      <c r="AR220" s="22">
        <v>0.10871841533136736</v>
      </c>
      <c r="AS220" s="22">
        <v>3.7614728623970676E-4</v>
      </c>
      <c r="AT220" s="22">
        <v>-1.3240069449088803E-2</v>
      </c>
      <c r="AU220" s="22">
        <v>-1.3532066540191179E-2</v>
      </c>
      <c r="AV220" s="22">
        <v>1.8417439657783467E-2</v>
      </c>
      <c r="AW220" s="22">
        <v>1</v>
      </c>
      <c r="AX220" s="22">
        <v>0</v>
      </c>
      <c r="AY220" s="22">
        <v>1</v>
      </c>
      <c r="AZ220" s="24">
        <v>4.8853731175922885E-3</v>
      </c>
      <c r="BA220" s="24">
        <v>5.1773702086946646E-3</v>
      </c>
      <c r="BB220" s="22">
        <v>3.7614728623970676E-4</v>
      </c>
      <c r="BC220" s="22">
        <v>-1.3240069449088803E-2</v>
      </c>
      <c r="BD220" s="22">
        <v>-1.3532066540191179E-2</v>
      </c>
      <c r="BE220" s="22">
        <v>1.8417439657783467E-2</v>
      </c>
      <c r="BF220" s="24">
        <f>SUM(BB220:BE220)</f>
        <v>-7.9785490452568067E-3</v>
      </c>
      <c r="BG220" s="5">
        <v>-3.4530347223177253</v>
      </c>
      <c r="BH220" s="5">
        <v>-3.775921206774373</v>
      </c>
      <c r="BI220" s="5">
        <v>6.966826194579455</v>
      </c>
      <c r="BJ220" s="14">
        <v>5.2677322577852213</v>
      </c>
      <c r="BK220" s="36"/>
      <c r="BL220" s="1"/>
    </row>
    <row r="221" spans="1:64" ht="16" thickBot="1" x14ac:dyDescent="0.25">
      <c r="A221" s="133"/>
      <c r="B221" s="6">
        <v>1</v>
      </c>
      <c r="C221" s="6">
        <v>1</v>
      </c>
      <c r="D221" s="7">
        <v>0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37">
        <v>-2.221971809329276</v>
      </c>
      <c r="T221" s="37">
        <v>9.7794691778064186E-2</v>
      </c>
      <c r="U221" s="38">
        <v>0</v>
      </c>
      <c r="V221" s="38">
        <v>-0.10291317038301329</v>
      </c>
      <c r="W221" s="9"/>
      <c r="X221" s="9"/>
      <c r="Y221" s="39">
        <v>0</v>
      </c>
      <c r="Z221" s="39">
        <v>1.1083951633700735</v>
      </c>
      <c r="AA221" s="39">
        <f t="shared" si="54"/>
        <v>0.27709879084251837</v>
      </c>
      <c r="AB221" s="39">
        <v>8.8230890038097615E-2</v>
      </c>
      <c r="AC221" s="39">
        <v>2.444867294451605E-2</v>
      </c>
      <c r="AD221" s="39">
        <v>6.6110264043969051E-5</v>
      </c>
      <c r="AE221" s="39">
        <v>0.11382813680525505</v>
      </c>
      <c r="AF221" s="39">
        <v>0.12412557327129499</v>
      </c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39">
        <v>1</v>
      </c>
      <c r="AX221" s="39">
        <v>1</v>
      </c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10"/>
      <c r="BL221" s="1"/>
    </row>
    <row r="222" spans="1:64" x14ac:dyDescent="0.2">
      <c r="A222" s="131">
        <f>A218+1</f>
        <v>55</v>
      </c>
      <c r="B222" s="2">
        <v>0</v>
      </c>
      <c r="C222" s="2">
        <v>0</v>
      </c>
      <c r="D222" s="3">
        <v>0</v>
      </c>
      <c r="E222" s="5" cm="1">
        <f t="array" ref="E222:G224">BG218:BI220</f>
        <v>-6.0156812440162417</v>
      </c>
      <c r="F222" s="4">
        <v>-5.8240312263328278</v>
      </c>
      <c r="G222" s="4">
        <v>-8.377006915003296</v>
      </c>
      <c r="H222" s="14">
        <f>BJ218</f>
        <v>2.2041967963860669</v>
      </c>
      <c r="I222" s="14">
        <f>BK218</f>
        <v>-3.271724947203916</v>
      </c>
      <c r="J222" s="16">
        <f>J218</f>
        <v>3.5</v>
      </c>
      <c r="K222" s="3" cm="1">
        <f t="array" ref="K222:N224">MMULT(E222:F224,TRANSPOSE((B222:C225)))+H222:H224</f>
        <v>2.2041967963860669</v>
      </c>
      <c r="L222" s="3">
        <v>-3.6198344299467609</v>
      </c>
      <c r="M222" s="3">
        <v>-3.8114844476301748</v>
      </c>
      <c r="N222" s="3">
        <v>-9.6355156739630026</v>
      </c>
      <c r="O222" s="17" cm="1">
        <f t="array" ref="O222:R224">1/(1+EXP(-_xlfn.ANCHORARRAY(K222)))</f>
        <v>0.90062575202749273</v>
      </c>
      <c r="P222" s="17">
        <v>2.6088281567762949E-2</v>
      </c>
      <c r="Q222" s="17">
        <v>2.1636820213317202E-2</v>
      </c>
      <c r="R222" s="18">
        <v>6.5361246431460795E-5</v>
      </c>
      <c r="S222" s="19" cm="1">
        <f t="array" ref="S222:S225">TRANSPOSE((MMULT(TRANSPOSE(G222:G224),_xlfn.ANCHORARRAY(O222)))+I222)</f>
        <v>-3.1581208391288698</v>
      </c>
      <c r="T222" s="19" cm="1">
        <f t="array" ref="T222:T225">1/(1+EXP(-_xlfn.ANCHORARRAY(S222)))</f>
        <v>4.0772484330512677E-2</v>
      </c>
      <c r="U222" s="20" cm="1">
        <f t="array" ref="U222:U225">-D222:D225*LN(_xlfn.ANCHORARRAY(T222))</f>
        <v>0</v>
      </c>
      <c r="V222" s="20" cm="1">
        <f t="array" ref="V222:V225">(1-D222:D225)*LN(1-_xlfn.ANCHORARRAY(T222))</f>
        <v>-4.1626989619503188E-2</v>
      </c>
      <c r="W222" s="20" cm="1">
        <f t="array" ref="W222">SUM(_xlfn.ANCHORARRAY(U222)-_xlfn.ANCHORARRAY(V222))/4</f>
        <v>6.4656155636852217E-2</v>
      </c>
      <c r="X222" s="21" cm="1">
        <f t="array" ref="X222">SUM(_xlfn.ANCHORARRAY(S222)-_xlfn.ANCHORARRAY(S222)*D222:D225+(LN(1+EXP(-_xlfn.ANCHORARRAY(S222)))))/4</f>
        <v>6.4656155636852203E-2</v>
      </c>
      <c r="Y222" s="22" cm="1">
        <f t="array" ref="Y222:Y225">-D222:D225/_xlfn.ANCHORARRAY(T222)</f>
        <v>0</v>
      </c>
      <c r="Z222" s="22" cm="1">
        <f t="array" ref="Z222:Z225">(1-D222:D225)/(1-_xlfn.ANCHORARRAY(T222))</f>
        <v>1.0425055408278774</v>
      </c>
      <c r="AA222" s="22">
        <f>SUM(Y222:Z222)/4</f>
        <v>0.26062638520696935</v>
      </c>
      <c r="AB222" s="22" cm="1">
        <f t="array" ref="AB222:AB225">_xlfn.ANCHORARRAY(T222)*(1-_xlfn.ANCHORARRAY(T222))</f>
        <v>3.9110088852030774E-2</v>
      </c>
      <c r="AC222" s="22" cm="1">
        <f t="array" ref="AC222:AC225">AA222:AA225*_xlfn.ANCHORARRAY(AB222)</f>
        <v>1.0193121082628169E-2</v>
      </c>
      <c r="AD222" s="22" cm="1">
        <f t="array" ref="AD222:AF225">TRANSPOSE(_xlfn.ANCHORARRAY(O222))</f>
        <v>0.90062575202749273</v>
      </c>
      <c r="AE222" s="22">
        <v>0.48911001514420288</v>
      </c>
      <c r="AF222" s="22">
        <v>0.99487115249520575</v>
      </c>
      <c r="AG222" s="23">
        <v>1</v>
      </c>
      <c r="AH222" s="22" cm="1">
        <f t="array" ref="AH222:AH224">G222:G224</f>
        <v>-8.377006915003296</v>
      </c>
      <c r="AI222" s="24" cm="1">
        <f t="array" ref="AI222:AI224">TRANSPOSE(MMULT(TRANSPOSE(_xlfn.ANCHORARRAY(AC222)),_xlfn.ANCHORARRAY(AD222)))</f>
        <v>8.5158680716710452E-3</v>
      </c>
      <c r="AJ222" s="25" cm="1">
        <f t="array" ref="AJ222">SUM(_xlfn.ANCHORARRAY(AC222)*AG222)</f>
        <v>5.9342091189653126E-3</v>
      </c>
      <c r="AK222" s="22" cm="1">
        <f t="array" ref="AK222:AN224">MMULT(_xlfn.ANCHORARRAY(AH222),TRANSPOSE(_xlfn.ANCHORARRAY(AC222)))</f>
        <v>-8.538784579464205E-2</v>
      </c>
      <c r="AL222" s="22">
        <v>0.10404690925565777</v>
      </c>
      <c r="AM222" s="22">
        <v>0.1323540885837384</v>
      </c>
      <c r="AN222" s="22">
        <v>-0.20072406286940214</v>
      </c>
      <c r="AO222" s="22" cm="1">
        <f t="array" ref="AO222:AR224">_xlfn.ANCHORARRAY(O222)*(1-_xlfn.ANCHORARRAY(O222))</f>
        <v>8.9499006812405899E-2</v>
      </c>
      <c r="AP222" s="22">
        <v>2.5407683132604067E-2</v>
      </c>
      <c r="AQ222" s="22">
        <v>2.1168668224373789E-2</v>
      </c>
      <c r="AR222" s="22">
        <v>6.5356974338925719E-5</v>
      </c>
      <c r="AS222" s="22" cm="1">
        <f t="array" ref="AS222:AV224">_xlfn.ANCHORARRAY(AK222)*_xlfn.ANCHORARRAY(AO222)</f>
        <v>-7.6421273924713335E-3</v>
      </c>
      <c r="AT222" s="22">
        <v>2.6435909012945619E-3</v>
      </c>
      <c r="AU222" s="22">
        <v>2.8017597893685367E-3</v>
      </c>
      <c r="AV222" s="22">
        <v>-1.3118717426160428E-5</v>
      </c>
      <c r="AW222" s="22" cm="1">
        <f t="array" ref="AW222:AX225">B222:C225</f>
        <v>0</v>
      </c>
      <c r="AX222" s="22">
        <v>0</v>
      </c>
      <c r="AY222" s="22">
        <v>1</v>
      </c>
      <c r="AZ222" s="24" cm="1">
        <f t="array" ref="AZ222:BA224">MMULT(_xlfn.ANCHORARRAY(AS222),_xlfn.ANCHORARRAY( AW222))</f>
        <v>2.7886410719423762E-3</v>
      </c>
      <c r="BA222" s="24">
        <v>2.6304721838684014E-3</v>
      </c>
      <c r="BB222" s="22" cm="1">
        <f t="array" ref="BB222:BE224">_xlfn.ANCHORARRAY(AS222)*AY222:AY224</f>
        <v>-7.6421273924713335E-3</v>
      </c>
      <c r="BC222" s="22">
        <v>2.6435909012945619E-3</v>
      </c>
      <c r="BD222" s="22">
        <v>2.8017597893685367E-3</v>
      </c>
      <c r="BE222" s="22">
        <v>-1.3118717426160428E-5</v>
      </c>
      <c r="BF222" s="24">
        <f>SUM(BB222:BE222)</f>
        <v>-2.2098954192343954E-3</v>
      </c>
      <c r="BG222" s="5" cm="1">
        <f t="array" ref="BG222:BH224">E222:F224-J222*_xlfn.ANCHORARRAY(AZ222)</f>
        <v>-6.02544148776804</v>
      </c>
      <c r="BH222" s="5">
        <v>-5.8332378789763668</v>
      </c>
      <c r="BI222" s="5" cm="1">
        <f t="array" ref="BI222:BI224">G222:G224-J222*_xlfn.ANCHORARRAY(AI222)</f>
        <v>-8.4068124532541439</v>
      </c>
      <c r="BJ222" s="14" cm="1">
        <f t="array" ref="BJ222:BJ224">H222:H224-J222*BF222:BF224</f>
        <v>2.2119314303533875</v>
      </c>
      <c r="BK222" s="35">
        <f>I222-J222*AJ222</f>
        <v>-3.2924946791202947</v>
      </c>
      <c r="BL222" s="1"/>
    </row>
    <row r="223" spans="1:64" x14ac:dyDescent="0.2">
      <c r="A223" s="132"/>
      <c r="B223" s="2">
        <v>0</v>
      </c>
      <c r="C223" s="2">
        <v>1</v>
      </c>
      <c r="D223" s="3">
        <v>1</v>
      </c>
      <c r="E223" s="4">
        <v>-2.0842933327472748</v>
      </c>
      <c r="F223" s="4">
        <v>7.2640661994282041E-2</v>
      </c>
      <c r="G223" s="4">
        <v>1.4864914491476722</v>
      </c>
      <c r="H223" s="14">
        <f>BJ219</f>
        <v>-4.356682918469286E-2</v>
      </c>
      <c r="K223" s="3">
        <v>-4.356682918469286E-2</v>
      </c>
      <c r="L223" s="3">
        <v>2.9073832809589181E-2</v>
      </c>
      <c r="M223" s="3">
        <v>-2.1278601619319675</v>
      </c>
      <c r="N223" s="3">
        <v>-2.0552194999376856</v>
      </c>
      <c r="O223" s="17">
        <v>0.48911001514420288</v>
      </c>
      <c r="P223" s="17">
        <v>0.50726794625077931</v>
      </c>
      <c r="Q223" s="17">
        <v>0.10641830494981237</v>
      </c>
      <c r="R223" s="18">
        <v>0.1135260413367601</v>
      </c>
      <c r="S223" s="19">
        <v>2.9511509888077896</v>
      </c>
      <c r="T223" s="19">
        <v>0.95031785920132938</v>
      </c>
      <c r="U223" s="20">
        <v>5.0958761716866342E-2</v>
      </c>
      <c r="V223" s="20">
        <v>0</v>
      </c>
      <c r="W223" s="1"/>
      <c r="X223" s="1"/>
      <c r="Y223" s="22">
        <v>-1.0522794981885584</v>
      </c>
      <c r="Z223" s="22">
        <v>0</v>
      </c>
      <c r="AA223" s="22">
        <f t="shared" ref="AA223:AA225" si="55">SUM(Y223:Z223)/4</f>
        <v>-0.26306987454713959</v>
      </c>
      <c r="AB223" s="22">
        <v>4.7213825684331683E-2</v>
      </c>
      <c r="AC223" s="22">
        <v>-1.2420535199667652E-2</v>
      </c>
      <c r="AD223" s="22">
        <v>2.6088281567762949E-2</v>
      </c>
      <c r="AE223" s="22">
        <v>0.50726794625077931</v>
      </c>
      <c r="AF223" s="22">
        <v>0.81634994583358289</v>
      </c>
      <c r="AG223" s="1"/>
      <c r="AH223" s="22">
        <v>1.4864914491476722</v>
      </c>
      <c r="AI223" s="24">
        <v>-2.7612498679358433E-4</v>
      </c>
      <c r="AJ223" s="1"/>
      <c r="AK223" s="22">
        <v>1.5151987329453637E-2</v>
      </c>
      <c r="AL223" s="22">
        <v>-1.8463019368143641E-2</v>
      </c>
      <c r="AM223" s="22">
        <v>-2.3486099860690307E-2</v>
      </c>
      <c r="AN223" s="22">
        <v>3.5618283012176392E-2</v>
      </c>
      <c r="AO223" s="22">
        <v>0.24988140822984048</v>
      </c>
      <c r="AP223" s="22">
        <v>0.24994717695729579</v>
      </c>
      <c r="AQ223" s="22">
        <v>9.5093449321421109E-2</v>
      </c>
      <c r="AR223" s="22">
        <v>0.10063787927516434</v>
      </c>
      <c r="AS223" s="22">
        <v>3.7861999313645745E-3</v>
      </c>
      <c r="AT223" s="22">
        <v>-4.6147795691753781E-3</v>
      </c>
      <c r="AU223" s="22">
        <v>-2.2333742468603891E-3</v>
      </c>
      <c r="AV223" s="22">
        <v>3.5845484657680443E-3</v>
      </c>
      <c r="AW223" s="22">
        <v>0</v>
      </c>
      <c r="AX223" s="22">
        <v>1</v>
      </c>
      <c r="AY223" s="22">
        <v>1</v>
      </c>
      <c r="AZ223" s="24">
        <v>1.3511742189076551E-3</v>
      </c>
      <c r="BA223" s="24">
        <v>-1.0302311034073339E-3</v>
      </c>
      <c r="BB223" s="22">
        <v>3.7861999313645745E-3</v>
      </c>
      <c r="BC223" s="22">
        <v>-4.6147795691753781E-3</v>
      </c>
      <c r="BD223" s="22">
        <v>-2.2333742468603891E-3</v>
      </c>
      <c r="BE223" s="22">
        <v>3.5845484657680443E-3</v>
      </c>
      <c r="BF223" s="24">
        <f>SUM(BB223:BE223)</f>
        <v>5.2259458109685155E-4</v>
      </c>
      <c r="BG223" s="5">
        <v>-2.0890224425134516</v>
      </c>
      <c r="BH223" s="5">
        <v>7.6246470856207713E-2</v>
      </c>
      <c r="BI223" s="5">
        <v>1.4874578866014496</v>
      </c>
      <c r="BJ223" s="14">
        <v>-4.5395910218531843E-2</v>
      </c>
      <c r="BK223" s="36"/>
      <c r="BL223" s="1"/>
    </row>
    <row r="224" spans="1:64" x14ac:dyDescent="0.2">
      <c r="A224" s="132"/>
      <c r="B224" s="2">
        <v>1</v>
      </c>
      <c r="C224" s="2">
        <v>0</v>
      </c>
      <c r="D224" s="3">
        <v>1</v>
      </c>
      <c r="E224" s="4">
        <v>-3.4530347223177253</v>
      </c>
      <c r="F224" s="4">
        <v>-3.775921206774373</v>
      </c>
      <c r="G224" s="4">
        <v>6.966826194579455</v>
      </c>
      <c r="H224" s="14">
        <f>BJ220</f>
        <v>5.2677322577852213</v>
      </c>
      <c r="K224" s="3">
        <v>5.2677322577852213</v>
      </c>
      <c r="L224" s="3">
        <v>1.4918110510108482</v>
      </c>
      <c r="M224" s="3">
        <v>1.8146975354674959</v>
      </c>
      <c r="N224" s="3">
        <v>-1.9612236713068771</v>
      </c>
      <c r="O224" s="17">
        <v>0.99487115249520575</v>
      </c>
      <c r="P224" s="17">
        <v>0.81634994583358289</v>
      </c>
      <c r="Q224" s="17">
        <v>0.85992865607323621</v>
      </c>
      <c r="R224" s="18">
        <v>0.12333467926957371</v>
      </c>
      <c r="S224" s="19">
        <v>2.6961866471916576</v>
      </c>
      <c r="T224" s="19">
        <v>0.93680125136499959</v>
      </c>
      <c r="U224" s="20">
        <v>6.5284130912801316E-2</v>
      </c>
      <c r="V224" s="20">
        <v>0</v>
      </c>
      <c r="W224" s="1"/>
      <c r="X224" s="1"/>
      <c r="Y224" s="22">
        <v>-1.0674622803320495</v>
      </c>
      <c r="Z224" s="22">
        <v>0</v>
      </c>
      <c r="AA224" s="22">
        <f t="shared" si="55"/>
        <v>-0.26686557008301237</v>
      </c>
      <c r="AB224" s="22">
        <v>5.9204666805970446E-2</v>
      </c>
      <c r="AC224" s="22">
        <v>-1.5799687158750103E-2</v>
      </c>
      <c r="AD224" s="22">
        <v>2.1636820213317202E-2</v>
      </c>
      <c r="AE224" s="22">
        <v>0.10641830494981237</v>
      </c>
      <c r="AF224" s="22">
        <v>0.85992865607323621</v>
      </c>
      <c r="AG224" s="1"/>
      <c r="AH224" s="22">
        <v>6.966826194579455</v>
      </c>
      <c r="AI224" s="24">
        <v>-1.0630004330861077E-2</v>
      </c>
      <c r="AJ224" s="1"/>
      <c r="AK224" s="22">
        <v>7.1013702962974018E-2</v>
      </c>
      <c r="AL224" s="22">
        <v>-8.6531709979740759E-2</v>
      </c>
      <c r="AM224" s="22">
        <v>-0.11007367436374087</v>
      </c>
      <c r="AN224" s="22">
        <v>0.16693428491462742</v>
      </c>
      <c r="AO224" s="22">
        <v>5.1025424280668197E-3</v>
      </c>
      <c r="AP224" s="22">
        <v>0.14992271177108918</v>
      </c>
      <c r="AQ224" s="22">
        <v>0.12045136253731405</v>
      </c>
      <c r="AR224" s="22">
        <v>0.10812323615904509</v>
      </c>
      <c r="AS224" s="22">
        <v>3.6235043234270937E-4</v>
      </c>
      <c r="AT224" s="22">
        <v>-1.2973068614352155E-2</v>
      </c>
      <c r="AU224" s="22">
        <v>-1.3258524056601202E-2</v>
      </c>
      <c r="AV224" s="22">
        <v>1.8049475110865579E-2</v>
      </c>
      <c r="AW224" s="22">
        <v>1</v>
      </c>
      <c r="AX224" s="22">
        <v>0</v>
      </c>
      <c r="AY224" s="22">
        <v>1</v>
      </c>
      <c r="AZ224" s="24">
        <v>4.7909510542643776E-3</v>
      </c>
      <c r="BA224" s="24">
        <v>5.0764064965134244E-3</v>
      </c>
      <c r="BB224" s="22">
        <v>3.6235043234270937E-4</v>
      </c>
      <c r="BC224" s="22">
        <v>-1.2973068614352155E-2</v>
      </c>
      <c r="BD224" s="22">
        <v>-1.3258524056601202E-2</v>
      </c>
      <c r="BE224" s="22">
        <v>1.8049475110865579E-2</v>
      </c>
      <c r="BF224" s="24">
        <f>SUM(BB224:BE224)</f>
        <v>-7.8197671277450663E-3</v>
      </c>
      <c r="BG224" s="5">
        <v>-3.4698030510076507</v>
      </c>
      <c r="BH224" s="5">
        <v>-3.7936886295121699</v>
      </c>
      <c r="BI224" s="5">
        <v>7.0040312097374686</v>
      </c>
      <c r="BJ224" s="14">
        <v>5.2951014427323289</v>
      </c>
      <c r="BK224" s="36"/>
      <c r="BL224" s="1"/>
    </row>
    <row r="225" spans="1:64" ht="16" thickBot="1" x14ac:dyDescent="0.25">
      <c r="A225" s="133"/>
      <c r="B225" s="6">
        <v>1</v>
      </c>
      <c r="C225" s="6">
        <v>1</v>
      </c>
      <c r="D225" s="7">
        <v>0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37">
        <v>-2.2442657148792451</v>
      </c>
      <c r="T225" s="37">
        <v>9.5845241579019608E-2</v>
      </c>
      <c r="U225" s="38">
        <v>0</v>
      </c>
      <c r="V225" s="38">
        <v>-0.100754740298238</v>
      </c>
      <c r="W225" s="9"/>
      <c r="X225" s="9"/>
      <c r="Y225" s="39">
        <v>0</v>
      </c>
      <c r="Z225" s="39">
        <v>1.1060053499540323</v>
      </c>
      <c r="AA225" s="39">
        <f t="shared" si="55"/>
        <v>0.27650133748850808</v>
      </c>
      <c r="AB225" s="39">
        <v>8.6658931245678972E-2</v>
      </c>
      <c r="AC225" s="39">
        <v>2.3961310394754898E-2</v>
      </c>
      <c r="AD225" s="39">
        <v>6.5361246431460795E-5</v>
      </c>
      <c r="AE225" s="39">
        <v>0.1135260413367601</v>
      </c>
      <c r="AF225" s="39">
        <v>0.12333467926957371</v>
      </c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39">
        <v>1</v>
      </c>
      <c r="AX225" s="39">
        <v>1</v>
      </c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10"/>
      <c r="BL225" s="1"/>
    </row>
    <row r="226" spans="1:64" x14ac:dyDescent="0.2">
      <c r="A226" s="131">
        <f>A222+1</f>
        <v>56</v>
      </c>
      <c r="B226" s="2">
        <v>0</v>
      </c>
      <c r="C226" s="2">
        <v>0</v>
      </c>
      <c r="D226" s="3">
        <v>0</v>
      </c>
      <c r="E226" s="5" cm="1">
        <f t="array" ref="E226:G228">BG222:BI224</f>
        <v>-6.02544148776804</v>
      </c>
      <c r="F226" s="4">
        <v>-5.8332378789763668</v>
      </c>
      <c r="G226" s="4">
        <v>-8.4068124532541439</v>
      </c>
      <c r="H226" s="14">
        <f>BJ222</f>
        <v>2.2119314303533875</v>
      </c>
      <c r="I226" s="14">
        <f>BK222</f>
        <v>-3.2924946791202947</v>
      </c>
      <c r="J226" s="16">
        <f>J222</f>
        <v>3.5</v>
      </c>
      <c r="K226" s="3" cm="1">
        <f t="array" ref="K226:N228">MMULT(E226:F228,TRANSPOSE((B226:C229)))+H226:H228</f>
        <v>2.2119314303533875</v>
      </c>
      <c r="L226" s="3">
        <v>-3.6213064486229793</v>
      </c>
      <c r="M226" s="3">
        <v>-3.8135100574146525</v>
      </c>
      <c r="N226" s="3">
        <v>-9.6467479363910194</v>
      </c>
      <c r="O226" s="17" cm="1">
        <f t="array" ref="O226:R228">1/(1+EXP(-_xlfn.ANCHORARRAY(K226)))</f>
        <v>0.90131585223615163</v>
      </c>
      <c r="P226" s="17">
        <v>2.6050907063133354E-2</v>
      </c>
      <c r="Q226" s="17">
        <v>2.1593982275467282E-2</v>
      </c>
      <c r="R226" s="18">
        <v>6.4631246657708742E-5</v>
      </c>
      <c r="S226" s="19" cm="1">
        <f t="array" ref="S226:S229">TRANSPOSE((MMULT(TRANSPOSE(G226:G228),_xlfn.ANCHORARRAY(O226)))+I226)</f>
        <v>-3.1737636931429831</v>
      </c>
      <c r="T226" s="19" cm="1">
        <f t="array" ref="T226:T229">1/(1+EXP(-_xlfn.ANCHORARRAY(S226)))</f>
        <v>4.016506676867504E-2</v>
      </c>
      <c r="U226" s="20" cm="1">
        <f t="array" ref="U226:U229">-D226:D229*LN(_xlfn.ANCHORARRAY(T226))</f>
        <v>0</v>
      </c>
      <c r="V226" s="20" cm="1">
        <f t="array" ref="V226:V229">(1-D226:D229)*LN(1-_xlfn.ANCHORARRAY(T226))</f>
        <v>-4.0993953855117282E-2</v>
      </c>
      <c r="W226" s="20" cm="1">
        <f t="array" ref="W226">SUM(_xlfn.ANCHORARRAY(U226)-_xlfn.ANCHORARRAY(V226))/4</f>
        <v>6.3429639791407977E-2</v>
      </c>
      <c r="X226" s="21" cm="1">
        <f t="array" ref="X226">SUM(_xlfn.ANCHORARRAY(S226)-_xlfn.ANCHORARRAY(S226)*D226:D229+(LN(1+EXP(-_xlfn.ANCHORARRAY(S226)))))/4</f>
        <v>6.3429639791408074E-2</v>
      </c>
      <c r="Y226" s="22" cm="1">
        <f t="array" ref="Y226:Y229">-D226:D229/_xlfn.ANCHORARRAY(T226)</f>
        <v>0</v>
      </c>
      <c r="Z226" s="22" cm="1">
        <f t="array" ref="Z226:Z229">(1-D226:D229)/(1-_xlfn.ANCHORARRAY(T226))</f>
        <v>1.0418458063757459</v>
      </c>
      <c r="AA226" s="22">
        <f>SUM(Y226:Z226)/4</f>
        <v>0.26046145159393647</v>
      </c>
      <c r="AB226" s="22" cm="1">
        <f t="array" ref="AB226:AB229">_xlfn.ANCHORARRAY(T226)*(1-_xlfn.ANCHORARRAY(T226))</f>
        <v>3.8551834180142915E-2</v>
      </c>
      <c r="AC226" s="22" cm="1">
        <f t="array" ref="AC226:AC229">AA226:AA229*_xlfn.ANCHORARRAY(AB226)</f>
        <v>1.004126669216876E-2</v>
      </c>
      <c r="AD226" s="22" cm="1">
        <f t="array" ref="AD226:AF229">TRANSPOSE(_xlfn.ANCHORARRAY(O226))</f>
        <v>0.90131585223615163</v>
      </c>
      <c r="AE226" s="22">
        <v>0.48865297103083066</v>
      </c>
      <c r="AF226" s="22">
        <v>0.99500893023030157</v>
      </c>
      <c r="AG226" s="23">
        <v>1</v>
      </c>
      <c r="AH226" s="22" cm="1">
        <f t="array" ref="AH226:AH228">G226:G228</f>
        <v>-8.4068124532541439</v>
      </c>
      <c r="AI226" s="24" cm="1">
        <f t="array" ref="AI226:AI228">TRANSPOSE(MMULT(TRANSPOSE(_xlfn.ANCHORARRAY(AC226)),_xlfn.ANCHORARRAY(AD226)))</f>
        <v>8.399355370276633E-3</v>
      </c>
      <c r="AJ226" s="25" cm="1">
        <f t="array" ref="AJ226">SUM(_xlfn.ANCHORARRAY(AC226)*AG226)</f>
        <v>5.8288217157395697E-3</v>
      </c>
      <c r="AK226" s="22" cm="1">
        <f t="array" ref="AK226:AN228">MMULT(_xlfn.ANCHORARRAY(AH226),TRANSPOSE(_xlfn.ANCHORARRAY(AC226)))</f>
        <v>-8.4415045874170369E-2</v>
      </c>
      <c r="AL226" s="22">
        <v>0.10241699013386268</v>
      </c>
      <c r="AM226" s="22">
        <v>0.13047716711448187</v>
      </c>
      <c r="AN226" s="22">
        <v>-0.19748092236185177</v>
      </c>
      <c r="AO226" s="22" cm="1">
        <f t="array" ref="AO226:AR228">_xlfn.ANCHORARRAY(O226)*(1-_xlfn.ANCHORARRAY(O226))</f>
        <v>8.8945586743971308E-2</v>
      </c>
      <c r="AP226" s="22">
        <v>2.5372257304321341E-2</v>
      </c>
      <c r="AQ226" s="22">
        <v>2.1127682204954087E-2</v>
      </c>
      <c r="AR226" s="22">
        <v>6.462706945966422E-5</v>
      </c>
      <c r="AS226" s="22" cm="1">
        <f t="array" ref="AS226:AV228">_xlfn.ANCHORARRAY(AK226)*_xlfn.ANCHORARRAY(AO226)</f>
        <v>-7.508345785297338E-3</v>
      </c>
      <c r="AT226" s="22">
        <v>2.5985502260105044E-3</v>
      </c>
      <c r="AU226" s="22">
        <v>2.7566801217974593E-3</v>
      </c>
      <c r="AV226" s="22">
        <v>-1.2762613286437951E-5</v>
      </c>
      <c r="AW226" s="22" cm="1">
        <f t="array" ref="AW226:AX229">B226:C229</f>
        <v>0</v>
      </c>
      <c r="AX226" s="22">
        <v>0</v>
      </c>
      <c r="AY226" s="22">
        <v>1</v>
      </c>
      <c r="AZ226" s="24" cm="1">
        <f t="array" ref="AZ226:BA228">MMULT(_xlfn.ANCHORARRAY(AS226),_xlfn.ANCHORARRAY( AW226))</f>
        <v>2.7439175085110213E-3</v>
      </c>
      <c r="BA226" s="24">
        <v>2.5857876127240663E-3</v>
      </c>
      <c r="BB226" s="22" cm="1">
        <f t="array" ref="BB226:BE228">_xlfn.ANCHORARRAY(AS226)*AY226:AY228</f>
        <v>-7.508345785297338E-3</v>
      </c>
      <c r="BC226" s="22">
        <v>2.5985502260105044E-3</v>
      </c>
      <c r="BD226" s="22">
        <v>2.7566801217974593E-3</v>
      </c>
      <c r="BE226" s="22">
        <v>-1.2762613286437951E-5</v>
      </c>
      <c r="BF226" s="24">
        <f>SUM(BB226:BE226)</f>
        <v>-2.1658780507758124E-3</v>
      </c>
      <c r="BG226" s="5" cm="1">
        <f t="array" ref="BG226:BH228">E226:F228-J226*_xlfn.ANCHORARRAY(AZ226)</f>
        <v>-6.0350451990478282</v>
      </c>
      <c r="BH226" s="5">
        <v>-5.8422881356209011</v>
      </c>
      <c r="BI226" s="5" cm="1">
        <f t="array" ref="BI226:BI228">G226:G228-J226*_xlfn.ANCHORARRAY(AI226)</f>
        <v>-8.4362101970501122</v>
      </c>
      <c r="BJ226" s="14" cm="1">
        <f t="array" ref="BJ226:BJ228">H226:H228-J226*BF226:BF228</f>
        <v>2.2195120035311029</v>
      </c>
      <c r="BK226" s="35">
        <f>I226-J226*AJ226</f>
        <v>-3.3128955551253831</v>
      </c>
      <c r="BL226" s="1"/>
    </row>
    <row r="227" spans="1:64" x14ac:dyDescent="0.2">
      <c r="A227" s="132"/>
      <c r="B227" s="2">
        <v>0</v>
      </c>
      <c r="C227" s="2">
        <v>1</v>
      </c>
      <c r="D227" s="3">
        <v>1</v>
      </c>
      <c r="E227" s="4">
        <v>-2.0890224425134516</v>
      </c>
      <c r="F227" s="4">
        <v>7.6246470856207713E-2</v>
      </c>
      <c r="G227" s="4">
        <v>1.4874578866014496</v>
      </c>
      <c r="H227" s="14">
        <f>BJ223</f>
        <v>-4.5395910218531843E-2</v>
      </c>
      <c r="K227" s="3">
        <v>-4.5395910218531843E-2</v>
      </c>
      <c r="L227" s="3">
        <v>3.085056063767587E-2</v>
      </c>
      <c r="M227" s="3">
        <v>-2.1344183527319833</v>
      </c>
      <c r="N227" s="3">
        <v>-2.0581718818757757</v>
      </c>
      <c r="O227" s="17">
        <v>0.48865297103083066</v>
      </c>
      <c r="P227" s="17">
        <v>0.50771202850430308</v>
      </c>
      <c r="Q227" s="17">
        <v>0.10579627177677427</v>
      </c>
      <c r="R227" s="18">
        <v>0.11322925872979211</v>
      </c>
      <c r="S227" s="19">
        <v>2.971492839295915</v>
      </c>
      <c r="T227" s="19">
        <v>0.95126952542198384</v>
      </c>
      <c r="U227" s="20">
        <v>4.9957843949109772E-2</v>
      </c>
      <c r="V227" s="20">
        <v>0</v>
      </c>
      <c r="W227" s="1"/>
      <c r="X227" s="1"/>
      <c r="Y227" s="22">
        <v>-1.0512267798722967</v>
      </c>
      <c r="Z227" s="22">
        <v>0</v>
      </c>
      <c r="AA227" s="22">
        <f t="shared" ref="AA227:AA229" si="56">SUM(Y227:Z227)/4</f>
        <v>-0.26280669496807418</v>
      </c>
      <c r="AB227" s="22">
        <v>4.6355815425417481E-2</v>
      </c>
      <c r="AC227" s="22">
        <v>-1.218261864450404E-2</v>
      </c>
      <c r="AD227" s="22">
        <v>2.6050907063133354E-2</v>
      </c>
      <c r="AE227" s="22">
        <v>0.50771202850430308</v>
      </c>
      <c r="AF227" s="22">
        <v>0.81778509773754626</v>
      </c>
      <c r="AG227" s="1"/>
      <c r="AH227" s="22">
        <v>1.4874578866014496</v>
      </c>
      <c r="AI227" s="24">
        <v>-2.6074736895101121E-4</v>
      </c>
      <c r="AJ227" s="1"/>
      <c r="AK227" s="22">
        <v>1.4935961332734872E-2</v>
      </c>
      <c r="AL227" s="22">
        <v>-1.8121132182225396E-2</v>
      </c>
      <c r="AM227" s="22">
        <v>-2.3085954673667825E-2</v>
      </c>
      <c r="AN227" s="22">
        <v>3.4941252353828965E-2</v>
      </c>
      <c r="AO227" s="22">
        <v>0.24987124493357279</v>
      </c>
      <c r="AP227" s="22">
        <v>0.24994052461634883</v>
      </c>
      <c r="AQ227" s="22">
        <v>9.4603420654909176E-2</v>
      </c>
      <c r="AR227" s="22">
        <v>0.10040839369729392</v>
      </c>
      <c r="AS227" s="22">
        <v>3.7320672524901676E-3</v>
      </c>
      <c r="AT227" s="22">
        <v>-4.5292052842676178E-3</v>
      </c>
      <c r="AU227" s="22">
        <v>-2.1840102812131636E-3</v>
      </c>
      <c r="AV227" s="22">
        <v>3.5083950226197564E-3</v>
      </c>
      <c r="AW227" s="22">
        <v>0</v>
      </c>
      <c r="AX227" s="22">
        <v>1</v>
      </c>
      <c r="AY227" s="22">
        <v>1</v>
      </c>
      <c r="AZ227" s="24">
        <v>1.3243847414065929E-3</v>
      </c>
      <c r="BA227" s="24">
        <v>-1.0208102616478614E-3</v>
      </c>
      <c r="BB227" s="22">
        <v>3.7320672524901676E-3</v>
      </c>
      <c r="BC227" s="22">
        <v>-4.5292052842676178E-3</v>
      </c>
      <c r="BD227" s="22">
        <v>-2.1840102812131636E-3</v>
      </c>
      <c r="BE227" s="22">
        <v>3.5083950226197564E-3</v>
      </c>
      <c r="BF227" s="24">
        <f>SUM(BB227:BE227)</f>
        <v>5.2724670962914265E-4</v>
      </c>
      <c r="BG227" s="5">
        <v>-2.0936577891083745</v>
      </c>
      <c r="BH227" s="5">
        <v>7.9819306771975226E-2</v>
      </c>
      <c r="BI227" s="5">
        <v>1.4883705023927782</v>
      </c>
      <c r="BJ227" s="14">
        <v>-4.7241273702233841E-2</v>
      </c>
      <c r="BK227" s="36"/>
      <c r="BL227" s="1"/>
    </row>
    <row r="228" spans="1:64" x14ac:dyDescent="0.2">
      <c r="A228" s="132"/>
      <c r="B228" s="2">
        <v>1</v>
      </c>
      <c r="C228" s="2">
        <v>0</v>
      </c>
      <c r="D228" s="3">
        <v>1</v>
      </c>
      <c r="E228" s="4">
        <v>-3.4698030510076507</v>
      </c>
      <c r="F228" s="4">
        <v>-3.7936886295121699</v>
      </c>
      <c r="G228" s="4">
        <v>7.0040312097374686</v>
      </c>
      <c r="H228" s="14">
        <f>BJ224</f>
        <v>5.2951014427323289</v>
      </c>
      <c r="K228" s="3">
        <v>5.2951014427323289</v>
      </c>
      <c r="L228" s="3">
        <v>1.501412813220159</v>
      </c>
      <c r="M228" s="3">
        <v>1.8252983917246781</v>
      </c>
      <c r="N228" s="3">
        <v>-1.9683902377874913</v>
      </c>
      <c r="O228" s="17">
        <v>0.99500893023030157</v>
      </c>
      <c r="P228" s="17">
        <v>0.81778509773754626</v>
      </c>
      <c r="Q228" s="17">
        <v>0.86120067827442126</v>
      </c>
      <c r="R228" s="18">
        <v>0.12256189626519981</v>
      </c>
      <c r="S228" s="19">
        <v>2.7152126890794737</v>
      </c>
      <c r="T228" s="19">
        <v>0.93791836425993957</v>
      </c>
      <c r="U228" s="20">
        <v>6.409236546921239E-2</v>
      </c>
      <c r="V228" s="20">
        <v>0</v>
      </c>
      <c r="W228" s="1"/>
      <c r="X228" s="1"/>
      <c r="Y228" s="22">
        <v>-1.0661908734339003</v>
      </c>
      <c r="Z228" s="22">
        <v>0</v>
      </c>
      <c r="AA228" s="22">
        <f t="shared" si="56"/>
        <v>-0.26654771835847507</v>
      </c>
      <c r="AB228" s="22">
        <v>5.8227506243898879E-2</v>
      </c>
      <c r="AC228" s="22">
        <v>-1.5520408935015106E-2</v>
      </c>
      <c r="AD228" s="22">
        <v>2.1593982275467282E-2</v>
      </c>
      <c r="AE228" s="22">
        <v>0.10579627177677427</v>
      </c>
      <c r="AF228" s="22">
        <v>0.86120067827442126</v>
      </c>
      <c r="AG228" s="1"/>
      <c r="AH228" s="22">
        <v>7.0040312097374686</v>
      </c>
      <c r="AI228" s="24">
        <v>-1.045875030308537E-2</v>
      </c>
      <c r="AJ228" s="1"/>
      <c r="AK228" s="22">
        <v>7.0329345297247312E-2</v>
      </c>
      <c r="AL228" s="22">
        <v>-8.5327441202435864E-2</v>
      </c>
      <c r="AM228" s="22">
        <v>-0.10870542856873407</v>
      </c>
      <c r="AN228" s="22">
        <v>0.16452877368695809</v>
      </c>
      <c r="AO228" s="22">
        <v>4.966158992252433E-3</v>
      </c>
      <c r="AP228" s="22">
        <v>0.14901263165593817</v>
      </c>
      <c r="AQ228" s="22">
        <v>0.11953407001409802</v>
      </c>
      <c r="AR228" s="22">
        <v>0.10754047784907822</v>
      </c>
      <c r="AS228" s="22">
        <v>3.4926671056715111E-4</v>
      </c>
      <c r="AT228" s="22">
        <v>-1.2714866566042298E-2</v>
      </c>
      <c r="AU228" s="22">
        <v>-1.2994002309447588E-2</v>
      </c>
      <c r="AV228" s="22">
        <v>1.7693502942218321E-2</v>
      </c>
      <c r="AW228" s="22">
        <v>1</v>
      </c>
      <c r="AX228" s="22">
        <v>0</v>
      </c>
      <c r="AY228" s="22">
        <v>1</v>
      </c>
      <c r="AZ228" s="24">
        <v>4.6995006327707322E-3</v>
      </c>
      <c r="BA228" s="24">
        <v>4.9786363761760224E-3</v>
      </c>
      <c r="BB228" s="22">
        <v>3.4926671056715111E-4</v>
      </c>
      <c r="BC228" s="22">
        <v>-1.2714866566042298E-2</v>
      </c>
      <c r="BD228" s="22">
        <v>-1.2994002309447588E-2</v>
      </c>
      <c r="BE228" s="22">
        <v>1.7693502942218321E-2</v>
      </c>
      <c r="BF228" s="24">
        <f>SUM(BB228:BE228)</f>
        <v>-7.6660992227044165E-3</v>
      </c>
      <c r="BG228" s="5">
        <v>-3.4862513032223483</v>
      </c>
      <c r="BH228" s="5">
        <v>-3.8111138568287859</v>
      </c>
      <c r="BI228" s="5">
        <v>7.0406368357982672</v>
      </c>
      <c r="BJ228" s="14">
        <v>5.3219327900117941</v>
      </c>
      <c r="BK228" s="36"/>
      <c r="BL228" s="1"/>
    </row>
    <row r="229" spans="1:64" ht="16" thickBot="1" x14ac:dyDescent="0.25">
      <c r="A229" s="133"/>
      <c r="B229" s="6">
        <v>1</v>
      </c>
      <c r="C229" s="6">
        <v>1</v>
      </c>
      <c r="D229" s="7">
        <v>0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37">
        <v>-2.2661869214318351</v>
      </c>
      <c r="T229" s="37">
        <v>9.3962330412359824E-2</v>
      </c>
      <c r="U229" s="38">
        <v>0</v>
      </c>
      <c r="V229" s="38">
        <v>-9.8674395892192471E-2</v>
      </c>
      <c r="W229" s="9"/>
      <c r="X229" s="9"/>
      <c r="Y229" s="39">
        <v>0</v>
      </c>
      <c r="Z229" s="39">
        <v>1.1037068695555718</v>
      </c>
      <c r="AA229" s="39">
        <f t="shared" si="56"/>
        <v>0.27592671738889296</v>
      </c>
      <c r="AB229" s="39">
        <v>8.5133410875838353E-2</v>
      </c>
      <c r="AC229" s="39">
        <v>2.3490582603089956E-2</v>
      </c>
      <c r="AD229" s="39">
        <v>6.4631246657708742E-5</v>
      </c>
      <c r="AE229" s="39">
        <v>0.11322925872979211</v>
      </c>
      <c r="AF229" s="39">
        <v>0.12256189626519981</v>
      </c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39">
        <v>1</v>
      </c>
      <c r="AX229" s="39">
        <v>1</v>
      </c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10"/>
      <c r="BL229" s="1"/>
    </row>
    <row r="230" spans="1:64" x14ac:dyDescent="0.2">
      <c r="A230" s="131">
        <f>A226+1</f>
        <v>57</v>
      </c>
      <c r="B230" s="2">
        <v>0</v>
      </c>
      <c r="C230" s="2">
        <v>0</v>
      </c>
      <c r="D230" s="3">
        <v>0</v>
      </c>
      <c r="E230" s="5" cm="1">
        <f t="array" ref="E230:G232">BG226:BI228</f>
        <v>-6.0350451990478282</v>
      </c>
      <c r="F230" s="4">
        <v>-5.8422881356209011</v>
      </c>
      <c r="G230" s="4">
        <v>-8.4362101970501122</v>
      </c>
      <c r="H230" s="14">
        <f>BJ226</f>
        <v>2.2195120035311029</v>
      </c>
      <c r="I230" s="14">
        <f>BK226</f>
        <v>-3.3128955551253831</v>
      </c>
      <c r="J230" s="16">
        <f>J226</f>
        <v>3.5</v>
      </c>
      <c r="K230" s="3" cm="1">
        <f t="array" ref="K230:N232">MMULT(E230:F232,TRANSPOSE((B230:C233)))+H230:H232</f>
        <v>2.2195120035311029</v>
      </c>
      <c r="L230" s="3">
        <v>-3.6227761320897982</v>
      </c>
      <c r="M230" s="3">
        <v>-3.8155331955167253</v>
      </c>
      <c r="N230" s="3">
        <v>-9.6578213311376278</v>
      </c>
      <c r="O230" s="17" cm="1">
        <f t="array" ref="O230:R232">1/(1+EXP(-_xlfn.ANCHORARRAY(K230)))</f>
        <v>0.90198806254523434</v>
      </c>
      <c r="P230" s="17">
        <v>2.601364383865537E-2</v>
      </c>
      <c r="Q230" s="17">
        <v>2.1551279402473825E-2</v>
      </c>
      <c r="R230" s="18">
        <v>6.3919552802727011E-5</v>
      </c>
      <c r="S230" s="19" cm="1">
        <f t="array" ref="S230:S233">TRANSPOSE((MMULT(TRANSPOSE(G230:G232),_xlfn.ANCHORARRAY(O230)))+I230)</f>
        <v>-3.1892237256959168</v>
      </c>
      <c r="T230" s="19" cm="1">
        <f t="array" ref="T230:T233">1/(1+EXP(-_xlfn.ANCHORARRAY(S230)))</f>
        <v>3.957327304330624E-2</v>
      </c>
      <c r="U230" s="20" cm="1">
        <f t="array" ref="U230:U233">-D230:D233*LN(_xlfn.ANCHORARRAY(T230))</f>
        <v>0</v>
      </c>
      <c r="V230" s="20" cm="1">
        <f t="array" ref="V230:V233">(1-D230:D233)*LN(1-_xlfn.ANCHORARRAY(T230))</f>
        <v>-4.0377586037778794E-2</v>
      </c>
      <c r="W230" s="20" cm="1">
        <f t="array" ref="W230">SUM(_xlfn.ANCHORARRAY(U230)-_xlfn.ANCHORARRAY(V230))/4</f>
        <v>6.2244019950271193E-2</v>
      </c>
      <c r="X230" s="21" cm="1">
        <f t="array" ref="X230">SUM(_xlfn.ANCHORARRAY(S230)-_xlfn.ANCHORARRAY(S230)*D230:D233+(LN(1+EXP(-_xlfn.ANCHORARRAY(S230)))))/4</f>
        <v>6.2244019950271123E-2</v>
      </c>
      <c r="Y230" s="22" cm="1">
        <f t="array" ref="Y230:Y233">-D230:D233/_xlfn.ANCHORARRAY(T230)</f>
        <v>0</v>
      </c>
      <c r="Z230" s="22" cm="1">
        <f t="array" ref="Z230:Z233">(1-D230:D233)/(1-_xlfn.ANCHORARRAY(T230))</f>
        <v>1.041203844012861</v>
      </c>
      <c r="AA230" s="22">
        <f>SUM(Y230:Z230)/4</f>
        <v>0.26030096100321526</v>
      </c>
      <c r="AB230" s="22" cm="1">
        <f t="array" ref="AB230:AB233">_xlfn.ANCHORARRAY(T230)*(1-_xlfn.ANCHORARRAY(T230))</f>
        <v>3.8007229103946168E-2</v>
      </c>
      <c r="AC230" s="22" cm="1">
        <f t="array" ref="AC230:AC233">AA230:AA233*_xlfn.ANCHORARRAY(AB230)</f>
        <v>9.8933182608265599E-3</v>
      </c>
      <c r="AD230" s="22" cm="1">
        <f t="array" ref="AD230:AF233">TRANSPOSE(_xlfn.ANCHORARRAY(O230))</f>
        <v>0.90198806254523434</v>
      </c>
      <c r="AE230" s="22">
        <v>0.48819187754567017</v>
      </c>
      <c r="AF230" s="22">
        <v>0.99514042460193675</v>
      </c>
      <c r="AG230" s="23">
        <v>1</v>
      </c>
      <c r="AH230" s="22" cm="1">
        <f t="array" ref="AH230:AH232">G230:G232</f>
        <v>-8.4362101970501122</v>
      </c>
      <c r="AI230" s="24" cm="1">
        <f t="array" ref="AI230:AI232">TRANSPOSE(MMULT(TRANSPOSE(_xlfn.ANCHORARRAY(AC230)),_xlfn.ANCHORARRAY(AD230)))</f>
        <v>8.2855435178603339E-3</v>
      </c>
      <c r="AJ230" s="25" cm="1">
        <f t="array" ref="AJ230">SUM(_xlfn.ANCHORARRAY(AC230)*AG230)</f>
        <v>5.7266316138190818E-3</v>
      </c>
      <c r="AK230" s="22" cm="1">
        <f t="array" ref="AK230:AN232">MMULT(_xlfn.ANCHORARRAY(AH230),TRANSPOSE(_xlfn.ANCHORARRAY(AC230)))</f>
        <v>-8.3462112394647112E-2</v>
      </c>
      <c r="AL230" s="22">
        <v>0.10083465653540007</v>
      </c>
      <c r="AM230" s="22">
        <v>0.12865070376513801</v>
      </c>
      <c r="AN230" s="22">
        <v>-0.19433431592114106</v>
      </c>
      <c r="AO230" s="22" cm="1">
        <f t="array" ref="AO230:AR232">_xlfn.ANCHORARRAY(O230)*(1-_xlfn.ANCHORARRAY(O230))</f>
        <v>8.8405597571128772E-2</v>
      </c>
      <c r="AP230" s="22">
        <v>2.5336934172890957E-2</v>
      </c>
      <c r="AQ230" s="22">
        <v>2.1086821758590332E-2</v>
      </c>
      <c r="AR230" s="22">
        <v>6.3915467093496518E-5</v>
      </c>
      <c r="AS230" s="22" cm="1">
        <f t="array" ref="AS230:AV232">_xlfn.ANCHORARRAY(AK230)*_xlfn.ANCHORARRAY(AO230)</f>
        <v>-7.3785179207974914E-3</v>
      </c>
      <c r="AT230" s="22">
        <v>2.5548410549835004E-3</v>
      </c>
      <c r="AU230" s="22">
        <v>2.7128344594126714E-3</v>
      </c>
      <c r="AV230" s="22">
        <v>-1.2420968574394849E-5</v>
      </c>
      <c r="AW230" s="22" cm="1">
        <f t="array" ref="AW230:AX233">B230:C233</f>
        <v>0</v>
      </c>
      <c r="AX230" s="22">
        <v>0</v>
      </c>
      <c r="AY230" s="22">
        <v>1</v>
      </c>
      <c r="AZ230" s="24" cm="1">
        <f t="array" ref="AZ230:BA232">MMULT(_xlfn.ANCHORARRAY(AS230),_xlfn.ANCHORARRAY( AW230))</f>
        <v>2.7004134908382767E-3</v>
      </c>
      <c r="BA230" s="24">
        <v>2.5424200864091057E-3</v>
      </c>
      <c r="BB230" s="22" cm="1">
        <f t="array" ref="BB230:BE232">_xlfn.ANCHORARRAY(AS230)*AY230:AY232</f>
        <v>-7.3785179207974914E-3</v>
      </c>
      <c r="BC230" s="22">
        <v>2.5548410549835004E-3</v>
      </c>
      <c r="BD230" s="22">
        <v>2.7128344594126714E-3</v>
      </c>
      <c r="BE230" s="22">
        <v>-1.2420968574394849E-5</v>
      </c>
      <c r="BF230" s="24">
        <f>SUM(BB230:BE230)</f>
        <v>-2.1232633749757139E-3</v>
      </c>
      <c r="BG230" s="5" cm="1">
        <f t="array" ref="BG230:BH232">E230:F232-J230*_xlfn.ANCHORARRAY(AZ230)</f>
        <v>-6.0444966462657623</v>
      </c>
      <c r="BH230" s="5">
        <v>-5.8511866059233331</v>
      </c>
      <c r="BI230" s="5" cm="1">
        <f t="array" ref="BI230:BI232">G230:G232-J230*_xlfn.ANCHORARRAY(AI230)</f>
        <v>-8.4652095993626233</v>
      </c>
      <c r="BJ230" s="14" cm="1">
        <f t="array" ref="BJ230:BJ232">H230:H232-J230*BF230:BF232</f>
        <v>2.2269434253435181</v>
      </c>
      <c r="BK230" s="35">
        <f>I230-J230*AJ230</f>
        <v>-3.3329387657737501</v>
      </c>
      <c r="BL230" s="1"/>
    </row>
    <row r="231" spans="1:64" x14ac:dyDescent="0.2">
      <c r="A231" s="132"/>
      <c r="B231" s="2">
        <v>0</v>
      </c>
      <c r="C231" s="2">
        <v>1</v>
      </c>
      <c r="D231" s="3">
        <v>1</v>
      </c>
      <c r="E231" s="4">
        <v>-2.0936577891083745</v>
      </c>
      <c r="F231" s="4">
        <v>7.9819306771975226E-2</v>
      </c>
      <c r="G231" s="4">
        <v>1.4883705023927782</v>
      </c>
      <c r="H231" s="14">
        <f>BJ227</f>
        <v>-4.7241273702233841E-2</v>
      </c>
      <c r="K231" s="3">
        <v>-4.7241273702233841E-2</v>
      </c>
      <c r="L231" s="3">
        <v>3.2578033069741386E-2</v>
      </c>
      <c r="M231" s="3">
        <v>-2.1408990628106084</v>
      </c>
      <c r="N231" s="3">
        <v>-2.0610797560386334</v>
      </c>
      <c r="O231" s="17">
        <v>0.48819187754567017</v>
      </c>
      <c r="P231" s="17">
        <v>0.50814378801082694</v>
      </c>
      <c r="Q231" s="17">
        <v>0.10518473887079816</v>
      </c>
      <c r="R231" s="18">
        <v>0.11293761197099784</v>
      </c>
      <c r="S231" s="19">
        <v>2.9915208758570833</v>
      </c>
      <c r="T231" s="19">
        <v>0.95218959500527434</v>
      </c>
      <c r="U231" s="20">
        <v>4.8991109602075138E-2</v>
      </c>
      <c r="V231" s="20">
        <v>0</v>
      </c>
      <c r="W231" s="1"/>
      <c r="X231" s="1"/>
      <c r="Y231" s="22">
        <v>-1.0502110139047054</v>
      </c>
      <c r="Z231" s="22">
        <v>0</v>
      </c>
      <c r="AA231" s="22">
        <f t="shared" ref="AA231:AA233" si="57">SUM(Y231:Z231)/4</f>
        <v>-0.26255275347617635</v>
      </c>
      <c r="AB231" s="22">
        <v>4.5524570168965973E-2</v>
      </c>
      <c r="AC231" s="22">
        <v>-1.1952601248681416E-2</v>
      </c>
      <c r="AD231" s="22">
        <v>2.601364383865537E-2</v>
      </c>
      <c r="AE231" s="22">
        <v>0.50814378801082694</v>
      </c>
      <c r="AF231" s="22">
        <v>0.81918254099143428</v>
      </c>
      <c r="AG231" s="1"/>
      <c r="AH231" s="22">
        <v>1.4883705023927782</v>
      </c>
      <c r="AI231" s="24">
        <v>-2.4624992137513074E-4</v>
      </c>
      <c r="AJ231" s="1"/>
      <c r="AK231" s="22">
        <v>1.4724923070198074E-2</v>
      </c>
      <c r="AL231" s="22">
        <v>-1.7789899125400507E-2</v>
      </c>
      <c r="AM231" s="22">
        <v>-2.2697385214875004E-2</v>
      </c>
      <c r="AN231" s="22">
        <v>3.428571084215571E-2</v>
      </c>
      <c r="AO231" s="22">
        <v>0.24986056824410355</v>
      </c>
      <c r="AP231" s="22">
        <v>0.24993367871683472</v>
      </c>
      <c r="AQ231" s="22">
        <v>9.4120909579480161E-2</v>
      </c>
      <c r="AR231" s="22">
        <v>0.10018270777328617</v>
      </c>
      <c r="AS231" s="22">
        <v>3.6791776456704004E-3</v>
      </c>
      <c r="AT231" s="22">
        <v>-4.4462949324127494E-3</v>
      </c>
      <c r="AU231" s="22">
        <v>-2.1362985414998801E-3</v>
      </c>
      <c r="AV231" s="22">
        <v>3.4348353500990745E-3</v>
      </c>
      <c r="AW231" s="22">
        <v>0</v>
      </c>
      <c r="AX231" s="22">
        <v>1</v>
      </c>
      <c r="AY231" s="22">
        <v>1</v>
      </c>
      <c r="AZ231" s="24">
        <v>1.2985368085991944E-3</v>
      </c>
      <c r="BA231" s="24">
        <v>-1.0114595823136749E-3</v>
      </c>
      <c r="BB231" s="22">
        <v>3.6791776456704004E-3</v>
      </c>
      <c r="BC231" s="22">
        <v>-4.4462949324127494E-3</v>
      </c>
      <c r="BD231" s="22">
        <v>-2.1362985414998801E-3</v>
      </c>
      <c r="BE231" s="22">
        <v>3.4348353500990745E-3</v>
      </c>
      <c r="BF231" s="24">
        <f>SUM(BB231:BE231)</f>
        <v>5.3141952185684549E-4</v>
      </c>
      <c r="BG231" s="5">
        <v>-2.0982026679384718</v>
      </c>
      <c r="BH231" s="5">
        <v>8.3359415310073084E-2</v>
      </c>
      <c r="BI231" s="5">
        <v>1.4892323771175913</v>
      </c>
      <c r="BJ231" s="14">
        <v>-4.9101242028732797E-2</v>
      </c>
      <c r="BK231" s="36"/>
      <c r="BL231" s="1"/>
    </row>
    <row r="232" spans="1:64" x14ac:dyDescent="0.2">
      <c r="A232" s="132"/>
      <c r="B232" s="2">
        <v>1</v>
      </c>
      <c r="C232" s="2">
        <v>0</v>
      </c>
      <c r="D232" s="3">
        <v>1</v>
      </c>
      <c r="E232" s="4">
        <v>-3.4862513032223483</v>
      </c>
      <c r="F232" s="4">
        <v>-3.8111138568287859</v>
      </c>
      <c r="G232" s="4">
        <v>7.0406368357982672</v>
      </c>
      <c r="H232" s="14">
        <f>BJ228</f>
        <v>5.3219327900117941</v>
      </c>
      <c r="K232" s="3">
        <v>5.3219327900117941</v>
      </c>
      <c r="L232" s="3">
        <v>1.5108189331830082</v>
      </c>
      <c r="M232" s="3">
        <v>1.8356814867894458</v>
      </c>
      <c r="N232" s="3">
        <v>-1.9754323700393401</v>
      </c>
      <c r="O232" s="17">
        <v>0.99514042460193675</v>
      </c>
      <c r="P232" s="17">
        <v>0.81918254099143428</v>
      </c>
      <c r="Q232" s="17">
        <v>0.86243716348759913</v>
      </c>
      <c r="R232" s="18">
        <v>0.12180659269266556</v>
      </c>
      <c r="S232" s="19">
        <v>2.7339540462693366</v>
      </c>
      <c r="T232" s="19">
        <v>0.93900071204478841</v>
      </c>
      <c r="U232" s="20">
        <v>6.2939041473002541E-2</v>
      </c>
      <c r="V232" s="20">
        <v>0</v>
      </c>
      <c r="W232" s="1"/>
      <c r="X232" s="1"/>
      <c r="Y232" s="22">
        <v>-1.0649619187427219</v>
      </c>
      <c r="Z232" s="22">
        <v>0</v>
      </c>
      <c r="AA232" s="22">
        <f t="shared" si="57"/>
        <v>-0.26624047968568049</v>
      </c>
      <c r="AB232" s="22">
        <v>5.7278374824168768E-2</v>
      </c>
      <c r="AC232" s="22">
        <v>-1.5249821988802897E-2</v>
      </c>
      <c r="AD232" s="22">
        <v>2.1551279402473825E-2</v>
      </c>
      <c r="AE232" s="22">
        <v>0.10518473887079816</v>
      </c>
      <c r="AF232" s="22">
        <v>0.86243716348759913</v>
      </c>
      <c r="AG232" s="1"/>
      <c r="AH232" s="22">
        <v>7.0406368357982672</v>
      </c>
      <c r="AI232" s="24">
        <v>-1.0292229963013442E-2</v>
      </c>
      <c r="AJ232" s="1"/>
      <c r="AK232" s="22">
        <v>6.9655260975451133E-2</v>
      </c>
      <c r="AL232" s="22">
        <v>-8.4153924635074748E-2</v>
      </c>
      <c r="AM232" s="22">
        <v>-0.10736845843373206</v>
      </c>
      <c r="AN232" s="22">
        <v>0.16218625557865718</v>
      </c>
      <c r="AO232" s="22">
        <v>4.835959925013792E-3</v>
      </c>
      <c r="AP232" s="22">
        <v>0.14812250552625136</v>
      </c>
      <c r="AQ232" s="22">
        <v>0.11863930252306333</v>
      </c>
      <c r="AR232" s="22">
        <v>0.10696974666926863</v>
      </c>
      <c r="AS232" s="22">
        <v>3.3685005064365878E-4</v>
      </c>
      <c r="AT232" s="22">
        <v>-1.24650901668146E-2</v>
      </c>
      <c r="AU232" s="22">
        <v>-1.2738119021554488E-2</v>
      </c>
      <c r="AV232" s="22">
        <v>1.7349022672486215E-2</v>
      </c>
      <c r="AW232" s="22">
        <v>1</v>
      </c>
      <c r="AX232" s="22">
        <v>0</v>
      </c>
      <c r="AY232" s="22">
        <v>1</v>
      </c>
      <c r="AZ232" s="24">
        <v>4.6109036509317265E-3</v>
      </c>
      <c r="BA232" s="24">
        <v>4.8839325056716145E-3</v>
      </c>
      <c r="BB232" s="22">
        <v>3.3685005064365878E-4</v>
      </c>
      <c r="BC232" s="22">
        <v>-1.24650901668146E-2</v>
      </c>
      <c r="BD232" s="22">
        <v>-1.2738119021554488E-2</v>
      </c>
      <c r="BE232" s="22">
        <v>1.7349022672486215E-2</v>
      </c>
      <c r="BF232" s="24">
        <f>SUM(BB232:BE232)</f>
        <v>-7.5173364652392147E-3</v>
      </c>
      <c r="BG232" s="5">
        <v>-3.5023894660006092</v>
      </c>
      <c r="BH232" s="5">
        <v>-3.8282076205986364</v>
      </c>
      <c r="BI232" s="5">
        <v>7.0766596406688143</v>
      </c>
      <c r="BJ232" s="14">
        <v>5.3482434676401311</v>
      </c>
      <c r="BK232" s="36"/>
      <c r="BL232" s="1"/>
    </row>
    <row r="233" spans="1:64" ht="16" thickBot="1" x14ac:dyDescent="0.25">
      <c r="A233" s="133"/>
      <c r="B233" s="6">
        <v>1</v>
      </c>
      <c r="C233" s="6">
        <v>1</v>
      </c>
      <c r="D233" s="7">
        <v>0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37">
        <v>-2.2877458002851565</v>
      </c>
      <c r="T233" s="37">
        <v>9.2142946361907341E-2</v>
      </c>
      <c r="U233" s="38">
        <v>0</v>
      </c>
      <c r="V233" s="38">
        <v>-9.6668342688228284E-2</v>
      </c>
      <c r="W233" s="9"/>
      <c r="X233" s="9"/>
      <c r="Y233" s="39">
        <v>0</v>
      </c>
      <c r="Z233" s="39">
        <v>1.101494994165281</v>
      </c>
      <c r="AA233" s="39">
        <f t="shared" si="57"/>
        <v>0.27537374854132024</v>
      </c>
      <c r="AB233" s="39">
        <v>8.3652623797654008E-2</v>
      </c>
      <c r="AC233" s="39">
        <v>2.3035736590476835E-2</v>
      </c>
      <c r="AD233" s="39">
        <v>6.3919552802727011E-5</v>
      </c>
      <c r="AE233" s="39">
        <v>0.11293761197099784</v>
      </c>
      <c r="AF233" s="39">
        <v>0.12180659269266556</v>
      </c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39">
        <v>1</v>
      </c>
      <c r="AX233" s="39">
        <v>1</v>
      </c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10"/>
      <c r="BL233" s="1"/>
    </row>
    <row r="234" spans="1:64" x14ac:dyDescent="0.2">
      <c r="A234" s="131">
        <f>A230+1</f>
        <v>58</v>
      </c>
      <c r="B234" s="2">
        <v>0</v>
      </c>
      <c r="C234" s="2">
        <v>0</v>
      </c>
      <c r="D234" s="3">
        <v>0</v>
      </c>
      <c r="E234" s="5" cm="1">
        <f t="array" ref="E234:G236">BG230:BI232</f>
        <v>-6.0444966462657623</v>
      </c>
      <c r="F234" s="4">
        <v>-5.8511866059233331</v>
      </c>
      <c r="G234" s="4">
        <v>-8.4652095993626233</v>
      </c>
      <c r="H234" s="14">
        <f>BJ230</f>
        <v>2.2269434253435181</v>
      </c>
      <c r="I234" s="14">
        <f>BK230</f>
        <v>-3.3329387657737501</v>
      </c>
      <c r="J234" s="16">
        <f>J230</f>
        <v>3.5</v>
      </c>
      <c r="K234" s="3" cm="1">
        <f t="array" ref="K234:N236">MMULT(E234:F236,TRANSPOSE((B234:C237)))+H234:H236</f>
        <v>2.2269434253435181</v>
      </c>
      <c r="L234" s="3">
        <v>-3.624243180579815</v>
      </c>
      <c r="M234" s="3">
        <v>-3.8175532209222443</v>
      </c>
      <c r="N234" s="3">
        <v>-9.6687398268455773</v>
      </c>
      <c r="O234" s="17" cm="1">
        <f t="array" ref="O234:R236">1/(1+EXP(-_xlfn.ANCHORARRAY(K234)))</f>
        <v>0.90264308204902077</v>
      </c>
      <c r="P234" s="17">
        <v>2.597649916325482E-2</v>
      </c>
      <c r="Q234" s="17">
        <v>2.1508724629546352E-2</v>
      </c>
      <c r="R234" s="18">
        <v>6.322548753467991E-5</v>
      </c>
      <c r="S234" s="19" cm="1">
        <f t="array" ref="S234:S237">TRANSPOSE((MMULT(TRANSPOSE(G234:G236),_xlfn.ANCHORARRAY(O234)))+I234)</f>
        <v>-3.2045037127756593</v>
      </c>
      <c r="T234" s="19" cm="1">
        <f t="array" ref="T234:T237">1/(1+EXP(-_xlfn.ANCHORARRAY(S234)))</f>
        <v>3.8996591430302228E-2</v>
      </c>
      <c r="U234" s="20" cm="1">
        <f t="array" ref="U234:U237">-D234:D237*LN(_xlfn.ANCHORARRAY(T234))</f>
        <v>0</v>
      </c>
      <c r="V234" s="20" cm="1">
        <f t="array" ref="V234:V237">(1-D234:D237)*LN(1-_xlfn.ANCHORARRAY(T234))</f>
        <v>-3.9777323119385789E-2</v>
      </c>
      <c r="W234" s="20" cm="1">
        <f t="array" ref="W234">SUM(_xlfn.ANCHORARRAY(U234)-_xlfn.ANCHORARRAY(V234))/4</f>
        <v>6.1097447632776733E-2</v>
      </c>
      <c r="X234" s="21" cm="1">
        <f t="array" ref="X234">SUM(_xlfn.ANCHORARRAY(S234)-_xlfn.ANCHORARRAY(S234)*D234:D237+(LN(1+EXP(-_xlfn.ANCHORARRAY(S234)))))/4</f>
        <v>6.1097447632776754E-2</v>
      </c>
      <c r="Y234" s="22" cm="1">
        <f t="array" ref="Y234:Y237">-D234:D237/_xlfn.ANCHORARRAY(T234)</f>
        <v>0</v>
      </c>
      <c r="Z234" s="22" cm="1">
        <f t="array" ref="Z234:Z237">(1-D234:D237)/(1-_xlfn.ANCHORARRAY(T234))</f>
        <v>1.0405790354982638</v>
      </c>
      <c r="AA234" s="22">
        <f>SUM(Y234:Z234)/4</f>
        <v>0.26014475887456595</v>
      </c>
      <c r="AB234" s="22" cm="1">
        <f t="array" ref="AB234:AB237">_xlfn.ANCHORARRAY(T234)*(1-_xlfn.ANCHORARRAY(T234))</f>
        <v>3.7475857287120308E-2</v>
      </c>
      <c r="AC234" s="22" cm="1">
        <f t="array" ref="AC234:AC237">AA234:AA237*_xlfn.ANCHORARRAY(AB234)</f>
        <v>9.7491478575755571E-3</v>
      </c>
      <c r="AD234" s="22" cm="1">
        <f t="array" ref="AD234:AF237">TRANSPOSE(_xlfn.ANCHORARRAY(O234))</f>
        <v>0.90264308204902077</v>
      </c>
      <c r="AE234" s="22">
        <v>0.48772715514324433</v>
      </c>
      <c r="AF234" s="22">
        <v>0.99526601856653707</v>
      </c>
      <c r="AG234" s="23">
        <v>1</v>
      </c>
      <c r="AH234" s="22" cm="1">
        <f t="array" ref="AH234:AH236">G234:G236</f>
        <v>-8.4652095993626233</v>
      </c>
      <c r="AI234" s="24" cm="1">
        <f t="array" ref="AI234:AI236">TRANSPOSE(MMULT(TRANSPOSE(_xlfn.ANCHORARRAY(AC234)),_xlfn.ANCHORARRAY(AD234)))</f>
        <v>8.1743584461480261E-3</v>
      </c>
      <c r="AJ234" s="25" cm="1">
        <f t="array" ref="AJ234">SUM(_xlfn.ANCHORARRAY(AC234)*AG234)</f>
        <v>5.6275148178806245E-3</v>
      </c>
      <c r="AK234" s="22" cm="1">
        <f t="array" ref="AK234:AN236">MMULT(_xlfn.ANCHORARRAY(AH234),TRANSPOSE(_xlfn.ANCHORARRAY(AC234)))</f>
        <v>-8.2528580029554155E-2</v>
      </c>
      <c r="AL234" s="22">
        <v>9.9298011806913014E-2</v>
      </c>
      <c r="AM234" s="22">
        <v>0.1268728560025979</v>
      </c>
      <c r="AN234" s="22">
        <v>-0.19128038023683519</v>
      </c>
      <c r="AO234" s="22" cm="1">
        <f t="array" ref="AO234:AR236">_xlfn.ANCHORARRAY(O234)*(1-_xlfn.ANCHORARRAY(O234))</f>
        <v>8.7878548478065532E-2</v>
      </c>
      <c r="AP234" s="22">
        <v>2.530172065447624E-2</v>
      </c>
      <c r="AQ234" s="22">
        <v>2.1046099394356699E-2</v>
      </c>
      <c r="AR234" s="22">
        <v>6.3221490072405912E-5</v>
      </c>
      <c r="AS234" s="22" cm="1">
        <f t="array" ref="AS234:AV236">_xlfn.ANCHORARRAY(AK234)*_xlfn.ANCHORARRAY(AO234)</f>
        <v>-7.2524918209530857E-3</v>
      </c>
      <c r="AT234" s="22">
        <v>2.5124105562833966E-3</v>
      </c>
      <c r="AU234" s="22">
        <v>2.6701787378765802E-3</v>
      </c>
      <c r="AV234" s="22">
        <v>-1.2093030660189103E-5</v>
      </c>
      <c r="AW234" s="22" cm="1">
        <f t="array" ref="AW234:AX237">B234:C237</f>
        <v>0</v>
      </c>
      <c r="AX234" s="22">
        <v>0</v>
      </c>
      <c r="AY234" s="22">
        <v>1</v>
      </c>
      <c r="AZ234" s="24" cm="1">
        <f t="array" ref="AZ234:BA236">MMULT(_xlfn.ANCHORARRAY(AS234),_xlfn.ANCHORARRAY( AW234))</f>
        <v>2.6580857072163911E-3</v>
      </c>
      <c r="BA234" s="24">
        <v>2.5003175256232074E-3</v>
      </c>
      <c r="BB234" s="22" cm="1">
        <f t="array" ref="BB234:BE236">_xlfn.ANCHORARRAY(AS234)*AY234:AY236</f>
        <v>-7.2524918209530857E-3</v>
      </c>
      <c r="BC234" s="22">
        <v>2.5124105562833966E-3</v>
      </c>
      <c r="BD234" s="22">
        <v>2.6701787378765802E-3</v>
      </c>
      <c r="BE234" s="22">
        <v>-1.2093030660189103E-5</v>
      </c>
      <c r="BF234" s="24">
        <f>SUM(BB234:BE234)</f>
        <v>-2.081995557453298E-3</v>
      </c>
      <c r="BG234" s="5" cm="1">
        <f t="array" ref="BG234:BH236">E234:F236-J234*_xlfn.ANCHORARRAY(AZ234)</f>
        <v>-6.0537999462410195</v>
      </c>
      <c r="BH234" s="5">
        <v>-5.8599377172630147</v>
      </c>
      <c r="BI234" s="5" cm="1">
        <f t="array" ref="BI234:BI236">G234:G236-J234*_xlfn.ANCHORARRAY(AI234)</f>
        <v>-8.4938198539241405</v>
      </c>
      <c r="BJ234" s="14" cm="1">
        <f t="array" ref="BJ234:BJ236">H234:H236-J234*BF234:BF236</f>
        <v>2.2342304097946046</v>
      </c>
      <c r="BK234" s="35">
        <f>I234-J234*AJ234</f>
        <v>-3.3526350676363323</v>
      </c>
      <c r="BL234" s="1"/>
    </row>
    <row r="235" spans="1:64" x14ac:dyDescent="0.2">
      <c r="A235" s="132"/>
      <c r="B235" s="2">
        <v>0</v>
      </c>
      <c r="C235" s="2">
        <v>1</v>
      </c>
      <c r="D235" s="3">
        <v>1</v>
      </c>
      <c r="E235" s="4">
        <v>-2.0982026679384718</v>
      </c>
      <c r="F235" s="4">
        <v>8.3359415310073084E-2</v>
      </c>
      <c r="G235" s="4">
        <v>1.4892323771175913</v>
      </c>
      <c r="H235" s="14">
        <f>BJ231</f>
        <v>-4.9101242028732797E-2</v>
      </c>
      <c r="K235" s="3">
        <v>-4.9101242028732797E-2</v>
      </c>
      <c r="L235" s="3">
        <v>3.4258173281340287E-2</v>
      </c>
      <c r="M235" s="3">
        <v>-2.1473039099672047</v>
      </c>
      <c r="N235" s="3">
        <v>-2.0639444946571315</v>
      </c>
      <c r="O235" s="17">
        <v>0.48772715514324433</v>
      </c>
      <c r="P235" s="17">
        <v>0.50856370579027932</v>
      </c>
      <c r="Q235" s="17">
        <v>0.10458343143127816</v>
      </c>
      <c r="R235" s="18">
        <v>0.11265093277442267</v>
      </c>
      <c r="S235" s="19">
        <v>3.0112431647115412</v>
      </c>
      <c r="T235" s="19">
        <v>0.95307947871041987</v>
      </c>
      <c r="U235" s="20">
        <v>4.80569803684344E-2</v>
      </c>
      <c r="V235" s="20">
        <v>0</v>
      </c>
      <c r="W235" s="1"/>
      <c r="X235" s="1"/>
      <c r="Y235" s="22">
        <v>-1.0492304391581977</v>
      </c>
      <c r="Z235" s="22">
        <v>0</v>
      </c>
      <c r="AA235" s="22">
        <f t="shared" ref="AA235:AA237" si="58">SUM(Y235:Z235)/4</f>
        <v>-0.26230760978954942</v>
      </c>
      <c r="AB235" s="22">
        <v>4.4718985971494186E-2</v>
      </c>
      <c r="AC235" s="22">
        <v>-1.1730130322395033E-2</v>
      </c>
      <c r="AD235" s="22">
        <v>2.597649916325482E-2</v>
      </c>
      <c r="AE235" s="22">
        <v>0.50856370579027932</v>
      </c>
      <c r="AF235" s="22">
        <v>0.82054375919107092</v>
      </c>
      <c r="AG235" s="1"/>
      <c r="AH235" s="22">
        <v>1.4892323771175913</v>
      </c>
      <c r="AI235" s="24">
        <v>-2.3257790185906473E-4</v>
      </c>
      <c r="AJ235" s="1"/>
      <c r="AK235" s="22">
        <v>1.4518746638808118E-2</v>
      </c>
      <c r="AL235" s="22">
        <v>-1.7468889863919493E-2</v>
      </c>
      <c r="AM235" s="22">
        <v>-2.2319962987174344E-2</v>
      </c>
      <c r="AN235" s="22">
        <v>3.3650783481782548E-2</v>
      </c>
      <c r="AO235" s="22">
        <v>0.24984937727912204</v>
      </c>
      <c r="AP235" s="22">
        <v>0.24992666294313753</v>
      </c>
      <c r="AQ235" s="22">
        <v>9.3645737301337295E-2</v>
      </c>
      <c r="AR235" s="22">
        <v>9.9960700119475165E-2</v>
      </c>
      <c r="AS235" s="22">
        <v>3.6274998065795546E-3</v>
      </c>
      <c r="AT235" s="22">
        <v>-4.365941349010599E-3</v>
      </c>
      <c r="AU235" s="22">
        <v>-2.0901693904725005E-3</v>
      </c>
      <c r="AV235" s="22">
        <v>3.3637558764078538E-3</v>
      </c>
      <c r="AW235" s="22">
        <v>0</v>
      </c>
      <c r="AX235" s="22">
        <v>1</v>
      </c>
      <c r="AY235" s="22">
        <v>1</v>
      </c>
      <c r="AZ235" s="24">
        <v>1.2735864859353533E-3</v>
      </c>
      <c r="BA235" s="24">
        <v>-1.0021854726027452E-3</v>
      </c>
      <c r="BB235" s="22">
        <v>3.6274998065795546E-3</v>
      </c>
      <c r="BC235" s="22">
        <v>-4.365941349010599E-3</v>
      </c>
      <c r="BD235" s="22">
        <v>-2.0901693904725005E-3</v>
      </c>
      <c r="BE235" s="22">
        <v>3.3637558764078538E-3</v>
      </c>
      <c r="BF235" s="24">
        <f>SUM(BB235:BE235)</f>
        <v>5.3514494350430895E-4</v>
      </c>
      <c r="BG235" s="5">
        <v>-2.1026602206392453</v>
      </c>
      <c r="BH235" s="5">
        <v>8.6867064464182686E-2</v>
      </c>
      <c r="BI235" s="5">
        <v>1.490046399774098</v>
      </c>
      <c r="BJ235" s="14">
        <v>-5.0974249330997881E-2</v>
      </c>
      <c r="BK235" s="36"/>
      <c r="BL235" s="1"/>
    </row>
    <row r="236" spans="1:64" x14ac:dyDescent="0.2">
      <c r="A236" s="132"/>
      <c r="B236" s="2">
        <v>1</v>
      </c>
      <c r="C236" s="2">
        <v>0</v>
      </c>
      <c r="D236" s="3">
        <v>1</v>
      </c>
      <c r="E236" s="4">
        <v>-3.5023894660006092</v>
      </c>
      <c r="F236" s="4">
        <v>-3.8282076205986364</v>
      </c>
      <c r="G236" s="4">
        <v>7.0766596406688143</v>
      </c>
      <c r="H236" s="14">
        <f>BJ232</f>
        <v>5.3482434676401311</v>
      </c>
      <c r="K236" s="3">
        <v>5.3482434676401311</v>
      </c>
      <c r="L236" s="3">
        <v>1.5200358470414947</v>
      </c>
      <c r="M236" s="3">
        <v>1.845854001639522</v>
      </c>
      <c r="N236" s="3">
        <v>-1.9823536189591149</v>
      </c>
      <c r="O236" s="17">
        <v>0.99526601856653707</v>
      </c>
      <c r="P236" s="17">
        <v>0.82054375919107092</v>
      </c>
      <c r="Q236" s="17">
        <v>0.86363957999914776</v>
      </c>
      <c r="R236" s="18">
        <v>0.12106816428543839</v>
      </c>
      <c r="S236" s="19">
        <v>2.7524177640838183</v>
      </c>
      <c r="T236" s="19">
        <v>0.9400497509183231</v>
      </c>
      <c r="U236" s="20">
        <v>6.1822478609791363E-2</v>
      </c>
      <c r="V236" s="20">
        <v>0</v>
      </c>
      <c r="W236" s="1"/>
      <c r="X236" s="1"/>
      <c r="Y236" s="22">
        <v>-1.0637734854172476</v>
      </c>
      <c r="Z236" s="22">
        <v>0</v>
      </c>
      <c r="AA236" s="22">
        <f t="shared" si="58"/>
        <v>-0.2659433713543119</v>
      </c>
      <c r="AB236" s="22">
        <v>5.6356216716721794E-2</v>
      </c>
      <c r="AC236" s="22">
        <v>-1.4987562270419225E-2</v>
      </c>
      <c r="AD236" s="22">
        <v>2.1508724629546352E-2</v>
      </c>
      <c r="AE236" s="22">
        <v>0.10458343143127816</v>
      </c>
      <c r="AF236" s="22">
        <v>0.86363957999914776</v>
      </c>
      <c r="AG236" s="1"/>
      <c r="AH236" s="22">
        <v>7.0766596406688143</v>
      </c>
      <c r="AI236" s="24">
        <v>-1.0130278192168812E-2</v>
      </c>
      <c r="AJ236" s="1"/>
      <c r="AK236" s="22">
        <v>6.8991401174617786E-2</v>
      </c>
      <c r="AL236" s="22">
        <v>-8.3010139832278396E-2</v>
      </c>
      <c r="AM236" s="22">
        <v>-0.10606187703108638</v>
      </c>
      <c r="AN236" s="22">
        <v>0.15990462267770852</v>
      </c>
      <c r="AO236" s="22">
        <v>4.7115708532505587E-3</v>
      </c>
      <c r="AP236" s="22">
        <v>0.14725169844365674</v>
      </c>
      <c r="AQ236" s="22">
        <v>0.11776625585804341</v>
      </c>
      <c r="AR236" s="22">
        <v>0.10641066388199248</v>
      </c>
      <c r="AS236" s="22">
        <v>3.2505787489924551E-4</v>
      </c>
      <c r="AT236" s="22">
        <v>-1.2223384078348437E-2</v>
      </c>
      <c r="AU236" s="22">
        <v>-1.2490510147227256E-2</v>
      </c>
      <c r="AV236" s="22">
        <v>1.7015557056934475E-2</v>
      </c>
      <c r="AW236" s="22">
        <v>1</v>
      </c>
      <c r="AX236" s="22">
        <v>0</v>
      </c>
      <c r="AY236" s="22">
        <v>1</v>
      </c>
      <c r="AZ236" s="24">
        <v>4.5250469097072189E-3</v>
      </c>
      <c r="BA236" s="24">
        <v>4.7921729785860376E-3</v>
      </c>
      <c r="BB236" s="22">
        <v>3.2505787489924551E-4</v>
      </c>
      <c r="BC236" s="22">
        <v>-1.2223384078348437E-2</v>
      </c>
      <c r="BD236" s="22">
        <v>-1.2490510147227256E-2</v>
      </c>
      <c r="BE236" s="22">
        <v>1.7015557056934475E-2</v>
      </c>
      <c r="BF236" s="24">
        <f>SUM(BB236:BE236)</f>
        <v>-7.3732792937419751E-3</v>
      </c>
      <c r="BG236" s="5">
        <v>-3.5182271301845844</v>
      </c>
      <c r="BH236" s="5">
        <v>-3.8449802260236874</v>
      </c>
      <c r="BI236" s="5">
        <v>7.1121156143414055</v>
      </c>
      <c r="BJ236" s="14">
        <v>5.3740499451682284</v>
      </c>
      <c r="BK236" s="36"/>
      <c r="BL236" s="1"/>
    </row>
    <row r="237" spans="1:64" ht="16" thickBot="1" x14ac:dyDescent="0.25">
      <c r="A237" s="133"/>
      <c r="B237" s="6">
        <v>1</v>
      </c>
      <c r="C237" s="6">
        <v>1</v>
      </c>
      <c r="D237" s="7">
        <v>0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37">
        <v>-2.3089523744089622</v>
      </c>
      <c r="T237" s="37">
        <v>9.0384238212477291E-2</v>
      </c>
      <c r="U237" s="38">
        <v>0</v>
      </c>
      <c r="V237" s="38">
        <v>-9.47330084334954E-2</v>
      </c>
      <c r="W237" s="9"/>
      <c r="X237" s="9"/>
      <c r="Y237" s="39">
        <v>0</v>
      </c>
      <c r="Z237" s="39">
        <v>1.0993652946765782</v>
      </c>
      <c r="AA237" s="39">
        <f t="shared" si="58"/>
        <v>0.27484132366914454</v>
      </c>
      <c r="AB237" s="39">
        <v>8.2214927695227452E-2</v>
      </c>
      <c r="AC237" s="39">
        <v>2.2596059553119323E-2</v>
      </c>
      <c r="AD237" s="39">
        <v>6.322548753467991E-5</v>
      </c>
      <c r="AE237" s="39">
        <v>0.11265093277442267</v>
      </c>
      <c r="AF237" s="39">
        <v>0.12106816428543839</v>
      </c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39">
        <v>1</v>
      </c>
      <c r="AX237" s="39">
        <v>1</v>
      </c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10"/>
      <c r="BL237" s="1"/>
    </row>
    <row r="238" spans="1:64" x14ac:dyDescent="0.2">
      <c r="A238" s="131">
        <f>A234+1</f>
        <v>59</v>
      </c>
      <c r="B238" s="2">
        <v>0</v>
      </c>
      <c r="C238" s="2">
        <v>0</v>
      </c>
      <c r="D238" s="3">
        <v>0</v>
      </c>
      <c r="E238" s="5" cm="1">
        <f t="array" ref="E238:G240">BG234:BI236</f>
        <v>-6.0537999462410195</v>
      </c>
      <c r="F238" s="4">
        <v>-5.8599377172630147</v>
      </c>
      <c r="G238" s="4">
        <v>-8.4938198539241405</v>
      </c>
      <c r="H238" s="14">
        <f>BJ234</f>
        <v>2.2342304097946046</v>
      </c>
      <c r="I238" s="14">
        <f>BK234</f>
        <v>-3.3526350676363323</v>
      </c>
      <c r="J238" s="16">
        <f>J234</f>
        <v>3.5</v>
      </c>
      <c r="K238" s="3" cm="1">
        <f t="array" ref="K238:N240">MMULT(E238:F240,TRANSPOSE((B238:C241)))+H238:H240</f>
        <v>2.2342304097946046</v>
      </c>
      <c r="L238" s="3">
        <v>-3.6257073074684101</v>
      </c>
      <c r="M238" s="3">
        <v>-3.8195695364464148</v>
      </c>
      <c r="N238" s="3">
        <v>-9.6795072537094278</v>
      </c>
      <c r="O238" s="17" cm="1">
        <f t="array" ref="O238:R240">1/(1+EXP(-_xlfn.ANCHORARRAY(K238)))</f>
        <v>0.90328157546594001</v>
      </c>
      <c r="P238" s="17">
        <v>2.5939479932806948E-2</v>
      </c>
      <c r="Q238" s="17">
        <v>2.146632996889598E-2</v>
      </c>
      <c r="R238" s="18">
        <v>6.2548406057385536E-5</v>
      </c>
      <c r="S238" s="19" cm="1">
        <f t="array" ref="S238:S241">TRANSPOSE((MMULT(TRANSPOSE(G238:G240),_xlfn.ANCHORARRAY(O238)))+I238)</f>
        <v>-3.2196064491386247</v>
      </c>
      <c r="T238" s="19" cm="1">
        <f t="array" ref="T238:T241">1/(1+EXP(-_xlfn.ANCHORARRAY(S238)))</f>
        <v>3.8434527442814032E-2</v>
      </c>
      <c r="U238" s="20" cm="1">
        <f t="array" ref="U238:U241">-D238:D241*LN(_xlfn.ANCHORARRAY(T238))</f>
        <v>0</v>
      </c>
      <c r="V238" s="20" cm="1">
        <f t="array" ref="V238:V241">(1-D238:D241)*LN(1-_xlfn.ANCHORARRAY(T238))</f>
        <v>-3.9192622088365575E-2</v>
      </c>
      <c r="W238" s="20" cm="1">
        <f t="array" ref="W238">SUM(_xlfn.ANCHORARRAY(U238)-_xlfn.ANCHORARRAY(V238))/4</f>
        <v>5.9988175417976901E-2</v>
      </c>
      <c r="X238" s="21" cm="1">
        <f t="array" ref="X238">SUM(_xlfn.ANCHORARRAY(S238)-_xlfn.ANCHORARRAY(S238)*D238:D241+(LN(1+EXP(-_xlfn.ANCHORARRAY(S238)))))/4</f>
        <v>5.9988175417976894E-2</v>
      </c>
      <c r="Y238" s="22" cm="1">
        <f t="array" ref="Y238:Y241">-D238:D241/_xlfn.ANCHORARRAY(T238)</f>
        <v>0</v>
      </c>
      <c r="Z238" s="22" cm="1">
        <f t="array" ref="Z238:Z241">(1-D238:D241)/(1-_xlfn.ANCHORARRAY(T238))</f>
        <v>1.03997078570282</v>
      </c>
      <c r="AA238" s="22">
        <f>SUM(Y238:Z238)/4</f>
        <v>0.25999269642570499</v>
      </c>
      <c r="AB238" s="22" cm="1">
        <f t="array" ref="AB238:AB241">_xlfn.ANCHORARRAY(T238)*(1-_xlfn.ANCHORARRAY(T238))</f>
        <v>3.6957314543061608E-2</v>
      </c>
      <c r="AC238" s="22" cm="1">
        <f t="array" ref="AC238:AC241">AA238:AA241*_xlfn.ANCHORARRAY(AB238)</f>
        <v>9.6086318607035096E-3</v>
      </c>
      <c r="AD238" s="22" cm="1">
        <f t="array" ref="AD238:AF241">TRANSPOSE(_xlfn.ANCHORARRAY(O238))</f>
        <v>0.90328157546594001</v>
      </c>
      <c r="AE238" s="22">
        <v>0.48725919632896936</v>
      </c>
      <c r="AF238" s="22">
        <v>0.99538606660894957</v>
      </c>
      <c r="AG238" s="23">
        <v>1</v>
      </c>
      <c r="AH238" s="22" cm="1">
        <f t="array" ref="AH238:AH240">G238:G240</f>
        <v>-8.4938198539241405</v>
      </c>
      <c r="AI238" s="24" cm="1">
        <f t="array" ref="AI238:AI240">TRANSPOSE(MMULT(TRANSPOSE(_xlfn.ANCHORARRAY(AC238)),_xlfn.ANCHORARRAY(AD238)))</f>
        <v>8.0657275528041358E-3</v>
      </c>
      <c r="AJ238" s="25" cm="1">
        <f t="array" ref="AJ238">SUM(_xlfn.ANCHORARRAY(AC238)*AG238)</f>
        <v>5.5313525025004091E-3</v>
      </c>
      <c r="AK238" s="22" cm="1">
        <f t="array" ref="AK238:AN240">MMULT(_xlfn.ANCHORARRAY(AH238),TRANSPOSE(_xlfn.ANCHORARRAY(AC238)))</f>
        <v>-8.1613988067491525E-2</v>
      </c>
      <c r="AL238" s="22">
        <v>9.7805248734204861E-2</v>
      </c>
      <c r="AM238" s="22">
        <v>0.12514185910748479</v>
      </c>
      <c r="AN238" s="22">
        <v>-0.1883154314789891</v>
      </c>
      <c r="AO238" s="22" cm="1">
        <f t="array" ref="AO238:AR240">_xlfn.ANCHORARRAY(O238)*(1-_xlfn.ANCHORARRAY(O238))</f>
        <v>8.7363970889709333E-2</v>
      </c>
      <c r="AP238" s="22">
        <v>2.5266623313622453E-2</v>
      </c>
      <c r="AQ238" s="22">
        <v>2.100552664656246E-2</v>
      </c>
      <c r="AR238" s="22">
        <v>6.2544493754285223E-5</v>
      </c>
      <c r="AS238" s="22" cm="1">
        <f t="array" ref="AS238:AV240">_xlfn.ANCHORARRAY(AK238)*_xlfn.ANCHORARRAY(AO238)</f>
        <v>-7.1301220777214144E-3</v>
      </c>
      <c r="AT238" s="22">
        <v>2.4712083778623034E-3</v>
      </c>
      <c r="AU238" s="22">
        <v>2.6286706560826371E-3</v>
      </c>
      <c r="AV238" s="22">
        <v>-1.177809332797316E-5</v>
      </c>
      <c r="AW238" s="22" cm="1">
        <f t="array" ref="AW238:AX241">B238:C241</f>
        <v>0</v>
      </c>
      <c r="AX238" s="22">
        <v>0</v>
      </c>
      <c r="AY238" s="22">
        <v>1</v>
      </c>
      <c r="AZ238" s="24" cm="1">
        <f t="array" ref="AZ238:BA240">MMULT(_xlfn.ANCHORARRAY(AS238),_xlfn.ANCHORARRAY( AW238))</f>
        <v>2.6168925627546641E-3</v>
      </c>
      <c r="BA238" s="24">
        <v>2.4594302845343304E-3</v>
      </c>
      <c r="BB238" s="22" cm="1">
        <f t="array" ref="BB238:BE240">_xlfn.ANCHORARRAY(AS238)*AY238:AY240</f>
        <v>-7.1301220777214144E-3</v>
      </c>
      <c r="BC238" s="22">
        <v>2.4712083778623034E-3</v>
      </c>
      <c r="BD238" s="22">
        <v>2.6286706560826371E-3</v>
      </c>
      <c r="BE238" s="22">
        <v>-1.177809332797316E-5</v>
      </c>
      <c r="BF238" s="24">
        <f>SUM(BB238:BE238)</f>
        <v>-2.0420211371044465E-3</v>
      </c>
      <c r="BG238" s="5" cm="1">
        <f t="array" ref="BG238:BH240">E238:F240-J238*_xlfn.ANCHORARRAY(AZ238)</f>
        <v>-6.0629590702106606</v>
      </c>
      <c r="BH238" s="5">
        <v>-5.8685457232588849</v>
      </c>
      <c r="BI238" s="5" cm="1">
        <f t="array" ref="BI238:BI240">G238:G240-J238*_xlfn.ANCHORARRAY(AI238)</f>
        <v>-8.5220499003589545</v>
      </c>
      <c r="BJ238" s="14" cm="1">
        <f t="array" ref="BJ238:BJ240">H238:H240-J238*BF238:BF240</f>
        <v>2.2413774837744702</v>
      </c>
      <c r="BK238" s="35">
        <f>I238-J238*AJ238</f>
        <v>-3.3719948013950836</v>
      </c>
      <c r="BL238" s="1"/>
    </row>
    <row r="239" spans="1:64" x14ac:dyDescent="0.2">
      <c r="A239" s="132"/>
      <c r="B239" s="2">
        <v>0</v>
      </c>
      <c r="C239" s="2">
        <v>1</v>
      </c>
      <c r="D239" s="3">
        <v>1</v>
      </c>
      <c r="E239" s="4">
        <v>-2.1026602206392453</v>
      </c>
      <c r="F239" s="4">
        <v>8.6867064464182686E-2</v>
      </c>
      <c r="G239" s="4">
        <v>1.490046399774098</v>
      </c>
      <c r="H239" s="14">
        <f>BJ235</f>
        <v>-5.0974249330997881E-2</v>
      </c>
      <c r="K239" s="3">
        <v>-5.0974249330997881E-2</v>
      </c>
      <c r="L239" s="3">
        <v>3.5892815133184805E-2</v>
      </c>
      <c r="M239" s="3">
        <v>-2.153634469970243</v>
      </c>
      <c r="N239" s="3">
        <v>-2.0667674055060603</v>
      </c>
      <c r="O239" s="17">
        <v>0.48725919632896936</v>
      </c>
      <c r="P239" s="17">
        <v>0.50897224056353751</v>
      </c>
      <c r="Q239" s="17">
        <v>0.10399208371368859</v>
      </c>
      <c r="R239" s="18">
        <v>0.11236906102996118</v>
      </c>
      <c r="S239" s="19">
        <v>3.0306675312292732</v>
      </c>
      <c r="T239" s="19">
        <v>0.9539405118468488</v>
      </c>
      <c r="U239" s="20">
        <v>4.7153966032767128E-2</v>
      </c>
      <c r="V239" s="20">
        <v>0</v>
      </c>
      <c r="W239" s="1"/>
      <c r="X239" s="1"/>
      <c r="Y239" s="22">
        <v>-1.0482833966910359</v>
      </c>
      <c r="Z239" s="22">
        <v>0</v>
      </c>
      <c r="AA239" s="22">
        <f t="shared" ref="AA239:AA241" si="59">SUM(Y239:Z239)/4</f>
        <v>-0.26207084917275897</v>
      </c>
      <c r="AB239" s="22">
        <v>4.3938011704220924E-2</v>
      </c>
      <c r="AC239" s="22">
        <v>-1.1514872038287801E-2</v>
      </c>
      <c r="AD239" s="22">
        <v>2.5939479932806948E-2</v>
      </c>
      <c r="AE239" s="22">
        <v>0.50897224056353751</v>
      </c>
      <c r="AF239" s="22">
        <v>0.82187016224763276</v>
      </c>
      <c r="AG239" s="1"/>
      <c r="AH239" s="22">
        <v>1.490046399774098</v>
      </c>
      <c r="AI239" s="24">
        <v>-2.1968029224665644E-4</v>
      </c>
      <c r="AJ239" s="1"/>
      <c r="AK239" s="22">
        <v>1.4317307310795956E-2</v>
      </c>
      <c r="AL239" s="22">
        <v>-1.7157693624510167E-2</v>
      </c>
      <c r="AM239" s="22">
        <v>-2.1953276597689721E-2</v>
      </c>
      <c r="AN239" s="22">
        <v>3.3035634793636116E-2</v>
      </c>
      <c r="AO239" s="22">
        <v>0.24983767192181622</v>
      </c>
      <c r="AP239" s="22">
        <v>0.24991949889927001</v>
      </c>
      <c r="AQ239" s="22">
        <v>9.3177730238573772E-2</v>
      </c>
      <c r="AR239" s="22">
        <v>9.9742255153206047E-2</v>
      </c>
      <c r="AS239" s="22">
        <v>3.5770027267184611E-3</v>
      </c>
      <c r="AT239" s="22">
        <v>-4.2880421929047813E-3</v>
      </c>
      <c r="AU239" s="22">
        <v>-2.0455564846723275E-3</v>
      </c>
      <c r="AV239" s="22">
        <v>3.2950487147349848E-3</v>
      </c>
      <c r="AW239" s="22">
        <v>0</v>
      </c>
      <c r="AX239" s="22">
        <v>1</v>
      </c>
      <c r="AY239" s="22">
        <v>1</v>
      </c>
      <c r="AZ239" s="24">
        <v>1.2494922300626573E-3</v>
      </c>
      <c r="BA239" s="24">
        <v>-9.9299347816979647E-4</v>
      </c>
      <c r="BB239" s="22">
        <v>3.5770027267184611E-3</v>
      </c>
      <c r="BC239" s="22">
        <v>-4.2880421929047813E-3</v>
      </c>
      <c r="BD239" s="22">
        <v>-2.0455564846723275E-3</v>
      </c>
      <c r="BE239" s="22">
        <v>3.2950487147349848E-3</v>
      </c>
      <c r="BF239" s="24">
        <f>SUM(BB239:BE239)</f>
        <v>5.3845276387633721E-4</v>
      </c>
      <c r="BG239" s="5">
        <v>-2.1070334434444646</v>
      </c>
      <c r="BH239" s="5">
        <v>9.0342541637776969E-2</v>
      </c>
      <c r="BI239" s="5">
        <v>1.4908152807969612</v>
      </c>
      <c r="BJ239" s="14">
        <v>-5.2858834004565064E-2</v>
      </c>
      <c r="BK239" s="36"/>
      <c r="BL239" s="1"/>
    </row>
    <row r="240" spans="1:64" x14ac:dyDescent="0.2">
      <c r="A240" s="132"/>
      <c r="B240" s="2">
        <v>1</v>
      </c>
      <c r="C240" s="2">
        <v>0</v>
      </c>
      <c r="D240" s="3">
        <v>1</v>
      </c>
      <c r="E240" s="4">
        <v>-3.5182271301845844</v>
      </c>
      <c r="F240" s="4">
        <v>-3.8449802260236874</v>
      </c>
      <c r="G240" s="4">
        <v>7.1121156143414055</v>
      </c>
      <c r="H240" s="14">
        <f>BJ236</f>
        <v>5.3740499451682284</v>
      </c>
      <c r="K240" s="3">
        <v>5.3740499451682284</v>
      </c>
      <c r="L240" s="3">
        <v>1.529069719144541</v>
      </c>
      <c r="M240" s="3">
        <v>1.855822814983644</v>
      </c>
      <c r="N240" s="3">
        <v>-1.9891574110400434</v>
      </c>
      <c r="O240" s="17">
        <v>0.99538606660894957</v>
      </c>
      <c r="P240" s="17">
        <v>0.82187016224763276</v>
      </c>
      <c r="Q240" s="17">
        <v>0.86480931976382625</v>
      </c>
      <c r="R240" s="18">
        <v>0.12034603281906175</v>
      </c>
      <c r="S240" s="19">
        <v>2.7706106891458386</v>
      </c>
      <c r="T240" s="19">
        <v>0.94106686449222521</v>
      </c>
      <c r="U240" s="20">
        <v>6.0741085075027589E-2</v>
      </c>
      <c r="V240" s="20">
        <v>0</v>
      </c>
      <c r="W240" s="1"/>
      <c r="X240" s="1"/>
      <c r="Y240" s="22">
        <v>-1.0626237494182451</v>
      </c>
      <c r="Z240" s="22">
        <v>0</v>
      </c>
      <c r="AA240" s="22">
        <f t="shared" si="59"/>
        <v>-0.26565593735456128</v>
      </c>
      <c r="AB240" s="22">
        <v>5.5460021046997043E-2</v>
      </c>
      <c r="AC240" s="22">
        <v>-1.4733283876943696E-2</v>
      </c>
      <c r="AD240" s="22">
        <v>2.146632996889598E-2</v>
      </c>
      <c r="AE240" s="22">
        <v>0.10399208371368859</v>
      </c>
      <c r="AF240" s="22">
        <v>0.86480931976382625</v>
      </c>
      <c r="AG240" s="1"/>
      <c r="AH240" s="22">
        <v>7.1121156143414055</v>
      </c>
      <c r="AI240" s="24">
        <v>-9.9727356467967463E-3</v>
      </c>
      <c r="AJ240" s="1"/>
      <c r="AK240" s="22">
        <v>6.8337700688967745E-2</v>
      </c>
      <c r="AL240" s="22">
        <v>-8.1895101220649913E-2</v>
      </c>
      <c r="AM240" s="22">
        <v>-0.10478481831173574</v>
      </c>
      <c r="AN240" s="22">
        <v>0.15768183734487748</v>
      </c>
      <c r="AO240" s="22">
        <v>4.5926450097133788E-3</v>
      </c>
      <c r="AP240" s="22">
        <v>0.14639959865468255</v>
      </c>
      <c r="AQ240" s="22">
        <v>0.11691416021345437</v>
      </c>
      <c r="AR240" s="22">
        <v>0.10586286520377507</v>
      </c>
      <c r="AS240" s="22">
        <v>3.1385080004447426E-4</v>
      </c>
      <c r="AT240" s="22">
        <v>-1.198940995048775E-2</v>
      </c>
      <c r="AU240" s="22">
        <v>-1.2250829036035979E-2</v>
      </c>
      <c r="AV240" s="22">
        <v>1.6692651091924349E-2</v>
      </c>
      <c r="AW240" s="22">
        <v>1</v>
      </c>
      <c r="AX240" s="22">
        <v>0</v>
      </c>
      <c r="AY240" s="22">
        <v>1</v>
      </c>
      <c r="AZ240" s="24">
        <v>4.4418220558883701E-3</v>
      </c>
      <c r="BA240" s="24">
        <v>4.7032411414365989E-3</v>
      </c>
      <c r="BB240" s="22">
        <v>3.1385080004447426E-4</v>
      </c>
      <c r="BC240" s="22">
        <v>-1.198940995048775E-2</v>
      </c>
      <c r="BD240" s="22">
        <v>-1.2250829036035979E-2</v>
      </c>
      <c r="BE240" s="22">
        <v>1.6692651091924349E-2</v>
      </c>
      <c r="BF240" s="24">
        <f>SUM(BB240:BE240)</f>
        <v>-7.2337370945549061E-3</v>
      </c>
      <c r="BG240" s="5">
        <v>-3.5337735073801939</v>
      </c>
      <c r="BH240" s="5">
        <v>-3.8614415700187155</v>
      </c>
      <c r="BI240" s="5">
        <v>7.1470201891051941</v>
      </c>
      <c r="BJ240" s="14">
        <v>5.3993680249991707</v>
      </c>
      <c r="BK240" s="36"/>
      <c r="BL240" s="1"/>
    </row>
    <row r="241" spans="1:64" ht="16" thickBot="1" x14ac:dyDescent="0.25">
      <c r="A241" s="133"/>
      <c r="B241" s="6">
        <v>1</v>
      </c>
      <c r="C241" s="6">
        <v>1</v>
      </c>
      <c r="D241" s="7">
        <v>0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37">
        <v>-2.3298163285593523</v>
      </c>
      <c r="T241" s="37">
        <v>8.8683506228113593E-2</v>
      </c>
      <c r="U241" s="38">
        <v>0</v>
      </c>
      <c r="V241" s="38">
        <v>-9.2865028475747319E-2</v>
      </c>
      <c r="W241" s="9"/>
      <c r="X241" s="9"/>
      <c r="Y241" s="39">
        <v>0</v>
      </c>
      <c r="Z241" s="39">
        <v>1.0973136191808157</v>
      </c>
      <c r="AA241" s="39">
        <f t="shared" si="59"/>
        <v>0.27432840479520393</v>
      </c>
      <c r="AB241" s="39">
        <v>8.0818741951201728E-2</v>
      </c>
      <c r="AC241" s="39">
        <v>2.2170876557028398E-2</v>
      </c>
      <c r="AD241" s="39">
        <v>6.2548406057385536E-5</v>
      </c>
      <c r="AE241" s="39">
        <v>0.11236906102996118</v>
      </c>
      <c r="AF241" s="39">
        <v>0.12034603281906175</v>
      </c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39">
        <v>1</v>
      </c>
      <c r="AX241" s="39">
        <v>1</v>
      </c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10"/>
      <c r="BL241" s="1"/>
    </row>
    <row r="242" spans="1:64" x14ac:dyDescent="0.2">
      <c r="A242" s="131">
        <f>A238+1</f>
        <v>60</v>
      </c>
      <c r="B242" s="2">
        <v>0</v>
      </c>
      <c r="C242" s="2">
        <v>0</v>
      </c>
      <c r="D242" s="3">
        <v>0</v>
      </c>
      <c r="E242" s="5" cm="1">
        <f t="array" ref="E242:G244">BG238:BI240</f>
        <v>-6.0629590702106606</v>
      </c>
      <c r="F242" s="4">
        <v>-5.8685457232588849</v>
      </c>
      <c r="G242" s="4">
        <v>-8.5220499003589545</v>
      </c>
      <c r="H242" s="14">
        <f>BJ238</f>
        <v>2.2413774837744702</v>
      </c>
      <c r="I242" s="14">
        <f>BK238</f>
        <v>-3.3719948013950836</v>
      </c>
      <c r="J242" s="16">
        <f>J238</f>
        <v>3.5</v>
      </c>
      <c r="K242" s="3" cm="1">
        <f t="array" ref="K242:N244">MMULT(E242:F244,TRANSPOSE((B242:C245)))+H242:H244</f>
        <v>2.2413774837744702</v>
      </c>
      <c r="L242" s="3">
        <v>-3.6271682394844147</v>
      </c>
      <c r="M242" s="3">
        <v>-3.8215815864361904</v>
      </c>
      <c r="N242" s="3">
        <v>-9.6901273096950753</v>
      </c>
      <c r="O242" s="17" cm="1">
        <f t="array" ref="O242:R244">1/(1+EXP(-_xlfn.ANCHORARRAY(K242)))</f>
        <v>0.90390417507041798</v>
      </c>
      <c r="P242" s="17">
        <v>2.5902592667452946E-2</v>
      </c>
      <c r="Q242" s="17">
        <v>2.1424106467674606E-2</v>
      </c>
      <c r="R242" s="18">
        <v>6.1887694201567486E-5</v>
      </c>
      <c r="S242" s="19" cm="1">
        <f t="array" ref="S242:S245">TRANSPOSE((MMULT(TRANSPOSE(G242:G244),_xlfn.ANCHORARRAY(O242)))+I242)</f>
        <v>-3.2345347391256754</v>
      </c>
      <c r="T242" s="19" cm="1">
        <f t="array" ref="T242:T245">1/(1+EXP(-_xlfn.ANCHORARRAY(S242)))</f>
        <v>3.788660351554967E-2</v>
      </c>
      <c r="U242" s="20" cm="1">
        <f t="array" ref="U242:U245">-D242:D245*LN(_xlfn.ANCHORARRAY(T242))</f>
        <v>0</v>
      </c>
      <c r="V242" s="20" cm="1">
        <f t="array" ref="V242:V245">(1-D242:D245)*LN(1-_xlfn.ANCHORARRAY(T242))</f>
        <v>-3.8622959499770536E-2</v>
      </c>
      <c r="W242" s="20" cm="1">
        <f t="array" ref="W242">SUM(_xlfn.ANCHORARRAY(U242)-_xlfn.ANCHORARRAY(V242))/4</f>
        <v>5.891455075056639E-2</v>
      </c>
      <c r="X242" s="21" cm="1">
        <f t="array" ref="X242">SUM(_xlfn.ANCHORARRAY(S242)-_xlfn.ANCHORARRAY(S242)*D242:D245+(LN(1+EXP(-_xlfn.ANCHORARRAY(S242)))))/4</f>
        <v>5.8914550750566397E-2</v>
      </c>
      <c r="Y242" s="22" cm="1">
        <f t="array" ref="Y242:Y245">-D242:D245/_xlfn.ANCHORARRAY(T242)</f>
        <v>0</v>
      </c>
      <c r="Z242" s="22" cm="1">
        <f t="array" ref="Z242:Z245">(1-D242:D245)/(1-_xlfn.ANCHORARRAY(T242))</f>
        <v>1.0393785219642371</v>
      </c>
      <c r="AA242" s="22">
        <f>SUM(Y242:Z242)/4</f>
        <v>0.25984463049105927</v>
      </c>
      <c r="AB242" s="22" cm="1">
        <f t="array" ref="AB242:AB245">_xlfn.ANCHORARRAY(T242)*(1-_xlfn.ANCHORARRAY(T242))</f>
        <v>3.6451208789605213E-2</v>
      </c>
      <c r="AC242" s="22" cm="1">
        <f t="array" ref="AC242:AC245">AA242:AA245*_xlfn.ANCHORARRAY(AB242)</f>
        <v>9.4716508788874193E-3</v>
      </c>
      <c r="AD242" s="22" cm="1">
        <f t="array" ref="AD242:AF245">TRANSPOSE(_xlfn.ANCHORARRAY(O242))</f>
        <v>0.90390417507041798</v>
      </c>
      <c r="AE242" s="22">
        <v>0.48678836752606625</v>
      </c>
      <c r="AF242" s="22">
        <v>0.99550089719713253</v>
      </c>
      <c r="AG242" s="23">
        <v>1</v>
      </c>
      <c r="AH242" s="22" cm="1">
        <f t="array" ref="AH242:AH244">G242:G244</f>
        <v>-8.5220499003589545</v>
      </c>
      <c r="AI242" s="24" cm="1">
        <f t="array" ref="AI242:AI244">TRANSPOSE(MMULT(TRANSPOSE(_xlfn.ANCHORARRAY(AC242)),_xlfn.ANCHORARRAY(AD242)))</f>
        <v>7.9595797862921404E-3</v>
      </c>
      <c r="AJ242" s="25" cm="1">
        <f t="array" ref="AJ242">SUM(_xlfn.ANCHORARRAY(AC242)*AG242)</f>
        <v>5.4380308433962139E-3</v>
      </c>
      <c r="AK242" s="22" cm="1">
        <f t="array" ref="AK242:AN244">MMULT(_xlfn.ANCHORARRAY(AH242),TRANSPOSE(_xlfn.ANCHORARRAY(AC242)))</f>
        <v>-8.0717881428657337E-2</v>
      </c>
      <c r="AL242" s="22">
        <v>9.6354645137438244E-2</v>
      </c>
      <c r="AM242" s="22">
        <v>0.12345602299476158</v>
      </c>
      <c r="AN242" s="22">
        <v>-0.18543595691065609</v>
      </c>
      <c r="AO242" s="22" cm="1">
        <f t="array" ref="AO242:AR244">_xlfn.ANCHORARRAY(O242)*(1-_xlfn.ANCHORARRAY(O242))</f>
        <v>8.6861417360685145E-2</v>
      </c>
      <c r="AP242" s="22">
        <v>2.5231648360556958E-2</v>
      </c>
      <c r="AQ242" s="22">
        <v>2.096511412973635E-2</v>
      </c>
      <c r="AR242" s="22">
        <v>6.1883864114873897E-5</v>
      </c>
      <c r="AS242" s="22" cm="1">
        <f t="array" ref="AS242:AV244">_xlfn.ANCHORARRAY(AK242)*_xlfn.ANCHORARRAY(AO242)</f>
        <v>-7.0112695872449017E-3</v>
      </c>
      <c r="AT242" s="22">
        <v>2.4311865240140913E-3</v>
      </c>
      <c r="AU242" s="22">
        <v>2.5882696120885316E-3</v>
      </c>
      <c r="AV242" s="22">
        <v>-1.1475493559470654E-5</v>
      </c>
      <c r="AW242" s="22" cm="1">
        <f t="array" ref="AW242:AX245">B242:C245</f>
        <v>0</v>
      </c>
      <c r="AX242" s="22">
        <v>0</v>
      </c>
      <c r="AY242" s="22">
        <v>1</v>
      </c>
      <c r="AZ242" s="24" cm="1">
        <f t="array" ref="AZ242:BA244">MMULT(_xlfn.ANCHORARRAY(AS242),_xlfn.ANCHORARRAY( AW242))</f>
        <v>2.576794118529061E-3</v>
      </c>
      <c r="BA242" s="24">
        <v>2.4197110304546208E-3</v>
      </c>
      <c r="BB242" s="22" cm="1">
        <f t="array" ref="BB242:BE244">_xlfn.ANCHORARRAY(AS242)*AY242:AY244</f>
        <v>-7.0112695872449017E-3</v>
      </c>
      <c r="BC242" s="22">
        <v>2.4311865240140913E-3</v>
      </c>
      <c r="BD242" s="22">
        <v>2.5882696120885316E-3</v>
      </c>
      <c r="BE242" s="22">
        <v>-1.1475493559470654E-5</v>
      </c>
      <c r="BF242" s="24">
        <f>SUM(BB242:BE242)</f>
        <v>-2.0032889447017489E-3</v>
      </c>
      <c r="BG242" s="5" cm="1">
        <f t="array" ref="BG242:BH244">E242:F244-J242*_xlfn.ANCHORARRAY(AZ242)</f>
        <v>-6.0719778496255126</v>
      </c>
      <c r="BH242" s="5">
        <v>-5.8770147118654759</v>
      </c>
      <c r="BI242" s="5" cm="1">
        <f t="array" ref="BI242:BI244">G242:G244-J242*_xlfn.ANCHORARRAY(AI242)</f>
        <v>-8.5499084296109764</v>
      </c>
      <c r="BJ242" s="14" cm="1">
        <f t="array" ref="BJ242:BJ244">H242:H244-J242*BF242:BF244</f>
        <v>2.2483889950809264</v>
      </c>
      <c r="BK242" s="35">
        <f>I242-J242*AJ242</f>
        <v>-3.3910279093469704</v>
      </c>
      <c r="BL242" s="1"/>
    </row>
    <row r="243" spans="1:64" x14ac:dyDescent="0.2">
      <c r="A243" s="132"/>
      <c r="B243" s="2">
        <v>0</v>
      </c>
      <c r="C243" s="2">
        <v>1</v>
      </c>
      <c r="D243" s="3">
        <v>1</v>
      </c>
      <c r="E243" s="4">
        <v>-2.1070334434444646</v>
      </c>
      <c r="F243" s="4">
        <v>9.0342541637776969E-2</v>
      </c>
      <c r="G243" s="4">
        <v>1.4908152807969612</v>
      </c>
      <c r="H243" s="14">
        <f>BJ239</f>
        <v>-5.2858834004565064E-2</v>
      </c>
      <c r="K243" s="3">
        <v>-5.2858834004565064E-2</v>
      </c>
      <c r="L243" s="3">
        <v>3.7483707633211905E-2</v>
      </c>
      <c r="M243" s="3">
        <v>-2.1598922774490297</v>
      </c>
      <c r="N243" s="3">
        <v>-2.0695497358112527</v>
      </c>
      <c r="O243" s="17">
        <v>0.48678836752606625</v>
      </c>
      <c r="P243" s="17">
        <v>0.50936982986095269</v>
      </c>
      <c r="Q243" s="17">
        <v>0.10341043871315092</v>
      </c>
      <c r="R243" s="18">
        <v>0.11209184429262591</v>
      </c>
      <c r="S243" s="19">
        <v>3.0498015646678445</v>
      </c>
      <c r="T243" s="19">
        <v>0.9547739587240015</v>
      </c>
      <c r="U243" s="20">
        <v>4.628065895308274E-2</v>
      </c>
      <c r="V243" s="20">
        <v>0</v>
      </c>
      <c r="W243" s="1"/>
      <c r="X243" s="1"/>
      <c r="Y243" s="22">
        <v>-1.047368323007511</v>
      </c>
      <c r="Z243" s="22">
        <v>0</v>
      </c>
      <c r="AA243" s="22">
        <f t="shared" ref="AA243:AA245" si="60">SUM(Y243:Z243)/4</f>
        <v>-0.26184208075187776</v>
      </c>
      <c r="AB243" s="22">
        <v>4.3180646466500175E-2</v>
      </c>
      <c r="AC243" s="22">
        <v>-1.1306510318999624E-2</v>
      </c>
      <c r="AD243" s="22">
        <v>2.5902592667452946E-2</v>
      </c>
      <c r="AE243" s="22">
        <v>0.50936982986095269</v>
      </c>
      <c r="AF243" s="22">
        <v>0.82316309059238135</v>
      </c>
      <c r="AG243" s="1"/>
      <c r="AH243" s="22">
        <v>1.4908152807969612</v>
      </c>
      <c r="AI243" s="24">
        <v>-2.0750952895288869E-4</v>
      </c>
      <c r="AJ243" s="1"/>
      <c r="AK243" s="22">
        <v>1.4120481864619333E-2</v>
      </c>
      <c r="AL243" s="22">
        <v>-1.6855918356053164E-2</v>
      </c>
      <c r="AM243" s="22">
        <v>-2.1596931224171695E-2</v>
      </c>
      <c r="AN243" s="22">
        <v>3.2439467194385792E-2</v>
      </c>
      <c r="AO243" s="22">
        <v>0.2498254527673737</v>
      </c>
      <c r="AP243" s="22">
        <v>0.24991220628837679</v>
      </c>
      <c r="AQ243" s="22">
        <v>9.2716719878304585E-2</v>
      </c>
      <c r="AR243" s="22">
        <v>9.9527262735703614E-2</v>
      </c>
      <c r="AS243" s="22">
        <v>3.5276557751220141E-3</v>
      </c>
      <c r="AT243" s="22">
        <v>-4.2124997453779952E-3</v>
      </c>
      <c r="AU243" s="22">
        <v>-2.0023966225425367E-3</v>
      </c>
      <c r="AV243" s="22">
        <v>3.2286113744618727E-3</v>
      </c>
      <c r="AW243" s="22">
        <v>0</v>
      </c>
      <c r="AX243" s="22">
        <v>1</v>
      </c>
      <c r="AY243" s="22">
        <v>1</v>
      </c>
      <c r="AZ243" s="24">
        <v>1.226214751919336E-3</v>
      </c>
      <c r="BA243" s="24">
        <v>-9.8388837091612251E-4</v>
      </c>
      <c r="BB243" s="22">
        <v>3.5276557751220141E-3</v>
      </c>
      <c r="BC243" s="22">
        <v>-4.2124997453779952E-3</v>
      </c>
      <c r="BD243" s="22">
        <v>-2.0023966225425367E-3</v>
      </c>
      <c r="BE243" s="22">
        <v>3.2286113744618727E-3</v>
      </c>
      <c r="BF243" s="24">
        <f>SUM(BB243:BE243)</f>
        <v>5.4137078166335492E-4</v>
      </c>
      <c r="BG243" s="5">
        <v>-2.1113251950761822</v>
      </c>
      <c r="BH243" s="5">
        <v>9.3786150935983401E-2</v>
      </c>
      <c r="BI243" s="5">
        <v>1.4915415641482963</v>
      </c>
      <c r="BJ243" s="14">
        <v>-5.4753631740386804E-2</v>
      </c>
      <c r="BK243" s="36"/>
      <c r="BL243" s="1"/>
    </row>
    <row r="244" spans="1:64" x14ac:dyDescent="0.2">
      <c r="A244" s="132"/>
      <c r="B244" s="2">
        <v>1</v>
      </c>
      <c r="C244" s="2">
        <v>0</v>
      </c>
      <c r="D244" s="3">
        <v>1</v>
      </c>
      <c r="E244" s="4">
        <v>-3.5337735073801939</v>
      </c>
      <c r="F244" s="4">
        <v>-3.8614415700187155</v>
      </c>
      <c r="G244" s="4">
        <v>7.1470201891051941</v>
      </c>
      <c r="H244" s="14">
        <f>BJ240</f>
        <v>5.3993680249991707</v>
      </c>
      <c r="K244" s="3">
        <v>5.3993680249991707</v>
      </c>
      <c r="L244" s="3">
        <v>1.5379264549804552</v>
      </c>
      <c r="M244" s="3">
        <v>1.8655945176189768</v>
      </c>
      <c r="N244" s="3">
        <v>-1.9958470523997383</v>
      </c>
      <c r="O244" s="17">
        <v>0.99550089719713253</v>
      </c>
      <c r="P244" s="17">
        <v>0.82316309059238135</v>
      </c>
      <c r="Q244" s="17">
        <v>0.86594770299511692</v>
      </c>
      <c r="R244" s="18">
        <v>0.11963964489977943</v>
      </c>
      <c r="S244" s="19">
        <v>2.7885394724596422</v>
      </c>
      <c r="T244" s="19">
        <v>0.94205336770461223</v>
      </c>
      <c r="U244" s="20">
        <v>5.9693352396291352E-2</v>
      </c>
      <c r="V244" s="20">
        <v>0</v>
      </c>
      <c r="W244" s="1"/>
      <c r="X244" s="1"/>
      <c r="Y244" s="22">
        <v>-1.0615109868314354</v>
      </c>
      <c r="Z244" s="22">
        <v>0</v>
      </c>
      <c r="AA244" s="22">
        <f t="shared" si="60"/>
        <v>-0.26537774670785885</v>
      </c>
      <c r="AB244" s="22">
        <v>5.458882010101089E-2</v>
      </c>
      <c r="AC244" s="22">
        <v>-1.4486658073846942E-2</v>
      </c>
      <c r="AD244" s="22">
        <v>2.1424106467674606E-2</v>
      </c>
      <c r="AE244" s="22">
        <v>0.10341043871315092</v>
      </c>
      <c r="AF244" s="22">
        <v>0.86594770299511692</v>
      </c>
      <c r="AG244" s="1"/>
      <c r="AH244" s="22">
        <v>7.1470201891051941</v>
      </c>
      <c r="AI244" s="24">
        <v>-9.819448674601796E-3</v>
      </c>
      <c r="AJ244" s="1"/>
      <c r="AK244" s="22">
        <v>6.7694080055564335E-2</v>
      </c>
      <c r="AL244" s="22">
        <v>-8.0807857518216522E-2</v>
      </c>
      <c r="AM244" s="22">
        <v>-0.10353643772644786</v>
      </c>
      <c r="AN244" s="22">
        <v>0.15551593141582953</v>
      </c>
      <c r="AO244" s="22">
        <v>4.4788608768367016E-3</v>
      </c>
      <c r="AP244" s="22">
        <v>0.14556561687878034</v>
      </c>
      <c r="AQ244" s="22">
        <v>0.1160822786725977</v>
      </c>
      <c r="AR244" s="22">
        <v>0.10532600026803413</v>
      </c>
      <c r="AS244" s="22">
        <v>3.0319236675431873E-4</v>
      </c>
      <c r="AT244" s="22">
        <v>-1.1762845628291775E-2</v>
      </c>
      <c r="AU244" s="22">
        <v>-1.2018745616929578E-2</v>
      </c>
      <c r="AV244" s="22">
        <v>1.6379871033987237E-2</v>
      </c>
      <c r="AW244" s="22">
        <v>1</v>
      </c>
      <c r="AX244" s="22">
        <v>0</v>
      </c>
      <c r="AY244" s="22">
        <v>1</v>
      </c>
      <c r="AZ244" s="24">
        <v>4.3611254170576597E-3</v>
      </c>
      <c r="BA244" s="24">
        <v>4.6170254056954619E-3</v>
      </c>
      <c r="BB244" s="22">
        <v>3.0319236675431873E-4</v>
      </c>
      <c r="BC244" s="22">
        <v>-1.1762845628291775E-2</v>
      </c>
      <c r="BD244" s="22">
        <v>-1.2018745616929578E-2</v>
      </c>
      <c r="BE244" s="22">
        <v>1.6379871033987237E-2</v>
      </c>
      <c r="BF244" s="24">
        <f>SUM(BB244:BE244)</f>
        <v>-7.0985278444797954E-3</v>
      </c>
      <c r="BG244" s="5">
        <v>-3.5490374463398959</v>
      </c>
      <c r="BH244" s="5">
        <v>-3.8776011589386497</v>
      </c>
      <c r="BI244" s="5">
        <v>7.1813882594663001</v>
      </c>
      <c r="BJ244" s="14">
        <v>5.4242128724548504</v>
      </c>
      <c r="BK244" s="36"/>
      <c r="BL244" s="1"/>
    </row>
    <row r="245" spans="1:64" ht="16" thickBot="1" x14ac:dyDescent="0.25">
      <c r="A245" s="133"/>
      <c r="B245" s="6">
        <v>1</v>
      </c>
      <c r="C245" s="6">
        <v>1</v>
      </c>
      <c r="D245" s="7">
        <v>0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37">
        <v>-2.3503470195730274</v>
      </c>
      <c r="T245" s="37">
        <v>8.7038193429421457E-2</v>
      </c>
      <c r="U245" s="38">
        <v>0</v>
      </c>
      <c r="V245" s="38">
        <v>-9.1061232153120925E-2</v>
      </c>
      <c r="W245" s="9"/>
      <c r="X245" s="9"/>
      <c r="Y245" s="39">
        <v>0</v>
      </c>
      <c r="Z245" s="39">
        <v>1.0953360729912338</v>
      </c>
      <c r="AA245" s="39">
        <f t="shared" si="60"/>
        <v>0.27383401824780845</v>
      </c>
      <c r="AB245" s="39">
        <v>7.9462546313964072E-2</v>
      </c>
      <c r="AC245" s="39">
        <v>2.1759548357355361E-2</v>
      </c>
      <c r="AD245" s="39">
        <v>6.1887694201567486E-5</v>
      </c>
      <c r="AE245" s="39">
        <v>0.11209184429262591</v>
      </c>
      <c r="AF245" s="39">
        <v>0.11963964489977943</v>
      </c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39">
        <v>1</v>
      </c>
      <c r="AX245" s="39">
        <v>1</v>
      </c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10"/>
      <c r="BL245" s="1"/>
    </row>
    <row r="246" spans="1:64" x14ac:dyDescent="0.2">
      <c r="A246" s="131">
        <f>A242+1</f>
        <v>61</v>
      </c>
      <c r="B246" s="2">
        <v>0</v>
      </c>
      <c r="C246" s="2">
        <v>0</v>
      </c>
      <c r="D246" s="3">
        <v>0</v>
      </c>
      <c r="E246" s="5" cm="1">
        <f t="array" ref="E246:G248">BG242:BI244</f>
        <v>-6.0719778496255126</v>
      </c>
      <c r="F246" s="4">
        <v>-5.8770147118654759</v>
      </c>
      <c r="G246" s="4">
        <v>-8.5499084296109764</v>
      </c>
      <c r="H246" s="14">
        <f>BJ242</f>
        <v>2.2483889950809264</v>
      </c>
      <c r="I246" s="14">
        <f>BK242</f>
        <v>-3.3910279093469704</v>
      </c>
      <c r="J246" s="16">
        <f>J242</f>
        <v>3.5</v>
      </c>
      <c r="K246" s="3" cm="1">
        <f t="array" ref="K246:N248">MMULT(E246:F248,TRANSPOSE((B246:C249)))+H246:H248</f>
        <v>2.2483889950809264</v>
      </c>
      <c r="L246" s="3">
        <v>-3.6286257167845495</v>
      </c>
      <c r="M246" s="3">
        <v>-3.8235888545445862</v>
      </c>
      <c r="N246" s="3">
        <v>-9.7006035664100629</v>
      </c>
      <c r="O246" s="17" cm="1">
        <f t="array" ref="O246:R248">1/(1+EXP(-_xlfn.ANCHORARRAY(K246)))</f>
        <v>0.90451148251060876</v>
      </c>
      <c r="P246" s="17">
        <v>2.5865843512387139E-2</v>
      </c>
      <c r="Q246" s="17">
        <v>2.1382064263816915E-2</v>
      </c>
      <c r="R246" s="18">
        <v>6.124276664824476E-5</v>
      </c>
      <c r="S246" s="19" cm="1">
        <f t="array" ref="S246:S249">TRANSPOSE((MMULT(TRANSPOSE(G246:G248),_xlfn.ANCHORARRAY(O246)))+I246)</f>
        <v>-3.2492913886096177</v>
      </c>
      <c r="T246" s="19" cm="1">
        <f t="array" ref="T246:T249">1/(1+EXP(-_xlfn.ANCHORARRAY(S246)))</f>
        <v>3.7352358645724532E-2</v>
      </c>
      <c r="U246" s="20" cm="1">
        <f t="array" ref="U246:U249">-D246:D249*LN(_xlfn.ANCHORARRAY(T246))</f>
        <v>0</v>
      </c>
      <c r="V246" s="20" cm="1">
        <f t="array" ref="V246:V249">(1-D246:D249)*LN(1-_xlfn.ANCHORARRAY(T246))</f>
        <v>-3.8067830968963656E-2</v>
      </c>
      <c r="W246" s="20" cm="1">
        <f t="array" ref="W246">SUM(_xlfn.ANCHORARRAY(U246)-_xlfn.ANCHORARRAY(V246))/4</f>
        <v>5.7875010141178768E-2</v>
      </c>
      <c r="X246" s="21" cm="1">
        <f t="array" ref="X246">SUM(_xlfn.ANCHORARRAY(S246)-_xlfn.ANCHORARRAY(S246)*D246:D249+(LN(1+EXP(-_xlfn.ANCHORARRAY(S246)))))/4</f>
        <v>5.7875010141178795E-2</v>
      </c>
      <c r="Y246" s="22" cm="1">
        <f t="array" ref="Y246:Y249">-D246:D249/_xlfn.ANCHORARRAY(T246)</f>
        <v>0</v>
      </c>
      <c r="Z246" s="22" cm="1">
        <f t="array" ref="Z246:Z249">(1-D246:D249)/(1-_xlfn.ANCHORARRAY(T246))</f>
        <v>1.0388016934141928</v>
      </c>
      <c r="AA246" s="22">
        <f>SUM(Y246:Z246)/4</f>
        <v>0.2597004233535482</v>
      </c>
      <c r="AB246" s="22" cm="1">
        <f t="array" ref="AB246:AB249">_xlfn.ANCHORARRAY(T246)*(1-_xlfn.ANCHORARRAY(T246))</f>
        <v>3.5957159949325704E-2</v>
      </c>
      <c r="AC246" s="22" cm="1">
        <f t="array" ref="AC246:AC249">AA246:AA249*_xlfn.ANCHORARRAY(AB246)</f>
        <v>9.3380896614311329E-3</v>
      </c>
      <c r="AD246" s="22" cm="1">
        <f t="array" ref="AD246:AF249">TRANSPOSE(_xlfn.ANCHORARRAY(O246))</f>
        <v>0.90451148251060876</v>
      </c>
      <c r="AE246" s="22">
        <v>0.486315010815149</v>
      </c>
      <c r="AF246" s="22">
        <v>0.99561081499944715</v>
      </c>
      <c r="AG246" s="23">
        <v>1</v>
      </c>
      <c r="AH246" s="22" cm="1">
        <f t="array" ref="AH246:AH248">G246:G248</f>
        <v>-8.5499084296109764</v>
      </c>
      <c r="AI246" s="24" cm="1">
        <f t="array" ref="AI246:AI248">TRANSPOSE(MMULT(TRANSPOSE(_xlfn.ANCHORARRAY(AC246)),_xlfn.ANCHORARRAY(AD246)))</f>
        <v>7.855845710574327E-3</v>
      </c>
      <c r="AJ246" s="25" cm="1">
        <f t="array" ref="AJ246">SUM(_xlfn.ANCHORARRAY(AC246)*AG246)</f>
        <v>5.3474408433738033E-3</v>
      </c>
      <c r="AK246" s="22" cm="1">
        <f t="array" ref="AK246:AN248">MMULT(_xlfn.ANCHORARRAY(AH246),TRANSPOSE(_xlfn.ANCHORARRAY(AC246)))</f>
        <v>-7.9839811512733158E-2</v>
      </c>
      <c r="AL246" s="22">
        <v>9.4944559641582008E-2</v>
      </c>
      <c r="AM246" s="22">
        <v>0.12181372909482306</v>
      </c>
      <c r="AN246" s="22">
        <v>-0.18263860676727961</v>
      </c>
      <c r="AO246" s="22" cm="1">
        <f t="array" ref="AO246:AR248">_xlfn.ANCHORARRAY(O246)*(1-_xlfn.ANCHORARRAY(O246))</f>
        <v>8.6370460517069467E-2</v>
      </c>
      <c r="AP246" s="22">
        <v>2.519680165177984E-2</v>
      </c>
      <c r="AQ246" s="22">
        <v>2.0924871591634919E-2</v>
      </c>
      <c r="AR246" s="22">
        <v>6.1239015971778033E-5</v>
      </c>
      <c r="AS246" s="22" cm="1">
        <f t="array" ref="AS246:AV248">_xlfn.ANCHORARRAY(AK246)*_xlfn.ANCHORARRAY(AO246)</f>
        <v>-6.8958012879507874E-3</v>
      </c>
      <c r="AT246" s="22">
        <v>2.392299237204523E-3</v>
      </c>
      <c r="AU246" s="22">
        <v>2.548936639407375E-3</v>
      </c>
      <c r="AV246" s="22">
        <v>-1.1184608556884723E-5</v>
      </c>
      <c r="AW246" s="22" cm="1">
        <f t="array" ref="AW246:AX249">B246:C249</f>
        <v>0</v>
      </c>
      <c r="AX246" s="22">
        <v>0</v>
      </c>
      <c r="AY246" s="22">
        <v>1</v>
      </c>
      <c r="AZ246" s="24" cm="1">
        <f t="array" ref="AZ246:BA248">MMULT(_xlfn.ANCHORARRAY(AS246),_xlfn.ANCHORARRAY( AW246))</f>
        <v>2.5377520308504905E-3</v>
      </c>
      <c r="BA246" s="24">
        <v>2.3811146286476384E-3</v>
      </c>
      <c r="BB246" s="22" cm="1">
        <f t="array" ref="BB246:BE248">_xlfn.ANCHORARRAY(AS246)*AY246:AY248</f>
        <v>-6.8958012879507874E-3</v>
      </c>
      <c r="BC246" s="22">
        <v>2.392299237204523E-3</v>
      </c>
      <c r="BD246" s="22">
        <v>2.548936639407375E-3</v>
      </c>
      <c r="BE246" s="22">
        <v>-1.1184608556884723E-5</v>
      </c>
      <c r="BF246" s="24">
        <f>SUM(BB246:BE246)</f>
        <v>-1.9657500198957739E-3</v>
      </c>
      <c r="BG246" s="5" cm="1">
        <f t="array" ref="BG246:BH248">E246:F248-J246*_xlfn.ANCHORARRAY(AZ246)</f>
        <v>-6.0808599817334894</v>
      </c>
      <c r="BH246" s="5">
        <v>-5.8853486130657426</v>
      </c>
      <c r="BI246" s="5" cm="1">
        <f t="array" ref="BI246:BI248">G246:G248-J246*_xlfn.ANCHORARRAY(AI246)</f>
        <v>-8.5774038895979867</v>
      </c>
      <c r="BJ246" s="14" cm="1">
        <f t="array" ref="BJ246:BJ248">H246:H248-J246*BF246:BF248</f>
        <v>2.2552691201505617</v>
      </c>
      <c r="BK246" s="35">
        <f>I246-J246*AJ246</f>
        <v>-3.4097439522987787</v>
      </c>
      <c r="BL246" s="1"/>
    </row>
    <row r="247" spans="1:64" x14ac:dyDescent="0.2">
      <c r="A247" s="132"/>
      <c r="B247" s="2">
        <v>0</v>
      </c>
      <c r="C247" s="2">
        <v>1</v>
      </c>
      <c r="D247" s="3">
        <v>1</v>
      </c>
      <c r="E247" s="4">
        <v>-2.1113251950761822</v>
      </c>
      <c r="F247" s="4">
        <v>9.3786150935983401E-2</v>
      </c>
      <c r="G247" s="4">
        <v>1.4915415641482963</v>
      </c>
      <c r="H247" s="14">
        <f>BJ243</f>
        <v>-5.4753631740386804E-2</v>
      </c>
      <c r="K247" s="3">
        <v>-5.4753631740386804E-2</v>
      </c>
      <c r="L247" s="3">
        <v>3.9032519195596596E-2</v>
      </c>
      <c r="M247" s="3">
        <v>-2.1660788268165692</v>
      </c>
      <c r="N247" s="3">
        <v>-2.0722926758805857</v>
      </c>
      <c r="O247" s="17">
        <v>0.486315010815149</v>
      </c>
      <c r="P247" s="17">
        <v>0.50975689108118771</v>
      </c>
      <c r="Q247" s="17">
        <v>0.10283824785562755</v>
      </c>
      <c r="R247" s="18">
        <v>0.11181913730929448</v>
      </c>
      <c r="S247" s="19">
        <v>3.0686526233339002</v>
      </c>
      <c r="T247" s="19">
        <v>0.95558101683860863</v>
      </c>
      <c r="U247" s="20">
        <v>4.5435728902966654E-2</v>
      </c>
      <c r="V247" s="20">
        <v>0</v>
      </c>
      <c r="W247" s="1"/>
      <c r="X247" s="1"/>
      <c r="Y247" s="22">
        <v>-1.0464837437942673</v>
      </c>
      <c r="Z247" s="22">
        <v>0</v>
      </c>
      <c r="AA247" s="22">
        <f t="shared" ref="AA247:AA249" si="61">SUM(Y247:Z247)/4</f>
        <v>-0.26162093594856684</v>
      </c>
      <c r="AB247" s="22">
        <v>4.2445937096299395E-2</v>
      </c>
      <c r="AC247" s="22">
        <v>-1.110474579034784E-2</v>
      </c>
      <c r="AD247" s="22">
        <v>2.5865843512387139E-2</v>
      </c>
      <c r="AE247" s="22">
        <v>0.50975689108118771</v>
      </c>
      <c r="AF247" s="22">
        <v>0.82442381912767027</v>
      </c>
      <c r="AG247" s="1"/>
      <c r="AH247" s="22">
        <v>1.4915415641482963</v>
      </c>
      <c r="AI247" s="24">
        <v>-1.9602125323934377E-4</v>
      </c>
      <c r="AJ247" s="1"/>
      <c r="AK247" s="22">
        <v>1.3928148859768027E-2</v>
      </c>
      <c r="AL247" s="22">
        <v>-1.6563189905604625E-2</v>
      </c>
      <c r="AM247" s="22">
        <v>-2.125054806430204E-2</v>
      </c>
      <c r="AN247" s="22">
        <v>3.1861519389854889E-2</v>
      </c>
      <c r="AO247" s="22">
        <v>0.24981272107101049</v>
      </c>
      <c r="AP247" s="22">
        <v>0.24990480307642984</v>
      </c>
      <c r="AQ247" s="22">
        <v>9.2262542633612069E-2</v>
      </c>
      <c r="AR247" s="22">
        <v>9.931561784069963E-2</v>
      </c>
      <c r="AS247" s="22">
        <v>3.479428766140743E-3</v>
      </c>
      <c r="AT247" s="22">
        <v>-4.1392207116776342E-3</v>
      </c>
      <c r="AU247" s="22">
        <v>-1.9606295967702896E-3</v>
      </c>
      <c r="AV247" s="22">
        <v>3.1643464835468694E-3</v>
      </c>
      <c r="AW247" s="22">
        <v>0</v>
      </c>
      <c r="AX247" s="22">
        <v>1</v>
      </c>
      <c r="AY247" s="22">
        <v>1</v>
      </c>
      <c r="AZ247" s="24">
        <v>1.2037168867765798E-3</v>
      </c>
      <c r="BA247" s="24">
        <v>-9.7487422813076485E-4</v>
      </c>
      <c r="BB247" s="22">
        <v>3.479428766140743E-3</v>
      </c>
      <c r="BC247" s="22">
        <v>-4.1392207116776342E-3</v>
      </c>
      <c r="BD247" s="22">
        <v>-1.9606295967702896E-3</v>
      </c>
      <c r="BE247" s="22">
        <v>3.1643464835468694E-3</v>
      </c>
      <c r="BF247" s="24">
        <f>SUM(BB247:BE247)</f>
        <v>5.439249412396885E-4</v>
      </c>
      <c r="BG247" s="5">
        <v>-2.1155382041799005</v>
      </c>
      <c r="BH247" s="5">
        <v>9.7198210734441071E-2</v>
      </c>
      <c r="BI247" s="5">
        <v>1.492227638534634</v>
      </c>
      <c r="BJ247" s="14">
        <v>-5.6657369034725714E-2</v>
      </c>
      <c r="BK247" s="36"/>
      <c r="BL247" s="1"/>
    </row>
    <row r="248" spans="1:64" x14ac:dyDescent="0.2">
      <c r="A248" s="132"/>
      <c r="B248" s="2">
        <v>1</v>
      </c>
      <c r="C248" s="2">
        <v>0</v>
      </c>
      <c r="D248" s="3">
        <v>1</v>
      </c>
      <c r="E248" s="4">
        <v>-3.5490374463398959</v>
      </c>
      <c r="F248" s="4">
        <v>-3.8776011589386497</v>
      </c>
      <c r="G248" s="4">
        <v>7.1813882594663001</v>
      </c>
      <c r="H248" s="14">
        <f>BJ244</f>
        <v>5.4242128724548504</v>
      </c>
      <c r="K248" s="3">
        <v>5.4242128724548504</v>
      </c>
      <c r="L248" s="3">
        <v>1.5466117135162007</v>
      </c>
      <c r="M248" s="3">
        <v>1.8751754261149545</v>
      </c>
      <c r="N248" s="3">
        <v>-2.0024257328236956</v>
      </c>
      <c r="O248" s="17">
        <v>0.99561081499944715</v>
      </c>
      <c r="P248" s="17">
        <v>0.82442381912767027</v>
      </c>
      <c r="Q248" s="17">
        <v>0.86705598245601556</v>
      </c>
      <c r="R248" s="18">
        <v>0.11894847080013632</v>
      </c>
      <c r="S248" s="19">
        <v>2.806210572931839</v>
      </c>
      <c r="T248" s="19">
        <v>0.94301051053461837</v>
      </c>
      <c r="U248" s="20">
        <v>5.8677850562842443E-2</v>
      </c>
      <c r="V248" s="20">
        <v>0</v>
      </c>
      <c r="W248" s="1"/>
      <c r="X248" s="1"/>
      <c r="Y248" s="22">
        <v>-1.0604335676312586</v>
      </c>
      <c r="Z248" s="22">
        <v>0</v>
      </c>
      <c r="AA248" s="22">
        <f t="shared" si="61"/>
        <v>-0.26510839190781466</v>
      </c>
      <c r="AB248" s="22">
        <v>5.3741687555856781E-2</v>
      </c>
      <c r="AC248" s="22">
        <v>-1.4247372366345405E-2</v>
      </c>
      <c r="AD248" s="22">
        <v>2.1382064263816915E-2</v>
      </c>
      <c r="AE248" s="22">
        <v>0.10283824785562755</v>
      </c>
      <c r="AF248" s="22">
        <v>0.86705598245601556</v>
      </c>
      <c r="AG248" s="1"/>
      <c r="AH248" s="22">
        <v>7.1813882594663001</v>
      </c>
      <c r="AI248" s="24">
        <v>-9.6702692092086838E-3</v>
      </c>
      <c r="AJ248" s="1"/>
      <c r="AK248" s="22">
        <v>6.7060447460445177E-2</v>
      </c>
      <c r="AL248" s="22">
        <v>-7.9747491043161797E-2</v>
      </c>
      <c r="AM248" s="22">
        <v>-0.10231591263991749</v>
      </c>
      <c r="AN248" s="22">
        <v>0.1534050051134293</v>
      </c>
      <c r="AO248" s="22">
        <v>4.3699200555837748E-3</v>
      </c>
      <c r="AP248" s="22">
        <v>0.14474918558261668</v>
      </c>
      <c r="AQ248" s="22">
        <v>0.11526990574324919</v>
      </c>
      <c r="AR248" s="22">
        <v>0.10479973209444544</v>
      </c>
      <c r="AS248" s="22">
        <v>2.9304879429382138E-4</v>
      </c>
      <c r="AT248" s="22">
        <v>-1.1543384380754688E-2</v>
      </c>
      <c r="AU248" s="22">
        <v>-1.1793945606037807E-2</v>
      </c>
      <c r="AV248" s="22">
        <v>1.6076803437834426E-2</v>
      </c>
      <c r="AW248" s="22">
        <v>1</v>
      </c>
      <c r="AX248" s="22">
        <v>0</v>
      </c>
      <c r="AY248" s="22">
        <v>1</v>
      </c>
      <c r="AZ248" s="24">
        <v>4.2828578317966187E-3</v>
      </c>
      <c r="BA248" s="24">
        <v>4.5334190570797371E-3</v>
      </c>
      <c r="BB248" s="22">
        <v>2.9304879429382138E-4</v>
      </c>
      <c r="BC248" s="22">
        <v>-1.1543384380754688E-2</v>
      </c>
      <c r="BD248" s="22">
        <v>-1.1793945606037807E-2</v>
      </c>
      <c r="BE248" s="22">
        <v>1.6076803437834426E-2</v>
      </c>
      <c r="BF248" s="24">
        <f>SUM(BB248:BE248)</f>
        <v>-6.9674777546642509E-3</v>
      </c>
      <c r="BG248" s="5">
        <v>-3.564027448751184</v>
      </c>
      <c r="BH248" s="5">
        <v>-3.8934681256384289</v>
      </c>
      <c r="BI248" s="5">
        <v>7.2152342016985305</v>
      </c>
      <c r="BJ248" s="14">
        <v>5.4485990445961754</v>
      </c>
      <c r="BK248" s="36"/>
      <c r="BL248" s="1"/>
    </row>
    <row r="249" spans="1:64" ht="16" thickBot="1" x14ac:dyDescent="0.25">
      <c r="A249" s="133"/>
      <c r="B249" s="6">
        <v>1</v>
      </c>
      <c r="C249" s="6">
        <v>1</v>
      </c>
      <c r="D249" s="7">
        <v>0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37">
        <v>-2.3705534867442015</v>
      </c>
      <c r="T249" s="37">
        <v>8.5445877354543676E-2</v>
      </c>
      <c r="U249" s="38">
        <v>0</v>
      </c>
      <c r="V249" s="38">
        <v>-8.9318630129942303E-2</v>
      </c>
      <c r="W249" s="9"/>
      <c r="X249" s="9"/>
      <c r="Y249" s="39">
        <v>0</v>
      </c>
      <c r="Z249" s="39">
        <v>1.0934290002513807</v>
      </c>
      <c r="AA249" s="39">
        <f t="shared" si="61"/>
        <v>0.27335725006284517</v>
      </c>
      <c r="AB249" s="39">
        <v>7.814487939765595E-2</v>
      </c>
      <c r="AC249" s="39">
        <v>2.1361469338635915E-2</v>
      </c>
      <c r="AD249" s="39">
        <v>6.124276664824476E-5</v>
      </c>
      <c r="AE249" s="39">
        <v>0.11181913730929448</v>
      </c>
      <c r="AF249" s="39">
        <v>0.11894847080013632</v>
      </c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39">
        <v>1</v>
      </c>
      <c r="AX249" s="39">
        <v>1</v>
      </c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10"/>
      <c r="BL249" s="1"/>
    </row>
    <row r="250" spans="1:64" x14ac:dyDescent="0.2">
      <c r="A250" s="131">
        <f>A246+1</f>
        <v>62</v>
      </c>
      <c r="B250" s="2">
        <v>0</v>
      </c>
      <c r="C250" s="2">
        <v>0</v>
      </c>
      <c r="D250" s="3">
        <v>0</v>
      </c>
      <c r="E250" s="5" cm="1">
        <f t="array" ref="E250:G252">BG246:BI248</f>
        <v>-6.0808599817334894</v>
      </c>
      <c r="F250" s="4">
        <v>-5.8853486130657426</v>
      </c>
      <c r="G250" s="4">
        <v>-8.5774038895979867</v>
      </c>
      <c r="H250" s="14">
        <f>BJ246</f>
        <v>2.2552691201505617</v>
      </c>
      <c r="I250" s="14">
        <f>BK246</f>
        <v>-3.4097439522987787</v>
      </c>
      <c r="J250" s="16">
        <f>J246</f>
        <v>3.5</v>
      </c>
      <c r="K250" s="3" cm="1">
        <f t="array" ref="K250:N252">MMULT(E250:F252,TRANSPOSE((B250:C253)))+H250:H252</f>
        <v>2.2552691201505617</v>
      </c>
      <c r="L250" s="3">
        <v>-3.6300794929151809</v>
      </c>
      <c r="M250" s="3">
        <v>-3.8255908615829277</v>
      </c>
      <c r="N250" s="3">
        <v>-9.7109394746486704</v>
      </c>
      <c r="O250" s="17" cm="1">
        <f t="array" ref="O250:R252">1/(1+EXP(-_xlfn.ANCHORARRAY(K250)))</f>
        <v>0.90510407051820574</v>
      </c>
      <c r="P250" s="17">
        <v>2.5829238241485725E-2</v>
      </c>
      <c r="Q250" s="17">
        <v>2.1340212639671393E-2</v>
      </c>
      <c r="R250" s="18">
        <v>6.0613065273708514E-5</v>
      </c>
      <c r="S250" s="19" cm="1">
        <f t="array" ref="S250:S253">TRANSPOSE((MMULT(TRANSPOSE(G250:G252),_xlfn.ANCHORARRAY(O250)))+I250)</f>
        <v>-3.2638791979538024</v>
      </c>
      <c r="T250" s="19" cm="1">
        <f t="array" ref="T250:T253">1/(1+EXP(-_xlfn.ANCHORARRAY(S250)))</f>
        <v>3.6831348000196579E-2</v>
      </c>
      <c r="U250" s="20" cm="1">
        <f t="array" ref="U250:U253">-D250:D253*LN(_xlfn.ANCHORARRAY(T250))</f>
        <v>0</v>
      </c>
      <c r="V250" s="20" cm="1">
        <f t="array" ref="V250:V253">(1-D250:D253)*LN(1-_xlfn.ANCHORARRAY(T250))</f>
        <v>-3.7526750638469879E-2</v>
      </c>
      <c r="W250" s="20" cm="1">
        <f t="array" ref="W250">SUM(_xlfn.ANCHORARRAY(U250)-_xlfn.ANCHORARRAY(V250))/4</f>
        <v>5.6868073738261318E-2</v>
      </c>
      <c r="X250" s="21" cm="1">
        <f t="array" ref="X250">SUM(_xlfn.ANCHORARRAY(S250)-_xlfn.ANCHORARRAY(S250)*D250:D253+(LN(1+EXP(-_xlfn.ANCHORARRAY(S250)))))/4</f>
        <v>5.6868073738261249E-2</v>
      </c>
      <c r="Y250" s="22" cm="1">
        <f t="array" ref="Y250:Y253">-D250:D253/_xlfn.ANCHORARRAY(T250)</f>
        <v>0</v>
      </c>
      <c r="Z250" s="22" cm="1">
        <f t="array" ref="Z250:Z253">(1-D250:D253)/(1-_xlfn.ANCHORARRAY(T250))</f>
        <v>1.038239770287088</v>
      </c>
      <c r="AA250" s="22">
        <f>SUM(Y250:Z250)/4</f>
        <v>0.25955994257177201</v>
      </c>
      <c r="AB250" s="22" cm="1">
        <f t="array" ref="AB250:AB253">_xlfn.ANCHORARRAY(T250)*(1-_xlfn.ANCHORARRAY(T250))</f>
        <v>3.5474799804684994E-2</v>
      </c>
      <c r="AC250" s="22" cm="1">
        <f t="array" ref="AC250:AC253">AA250:AA253*_xlfn.ANCHORARRAY(AB250)</f>
        <v>9.2078370000491464E-3</v>
      </c>
      <c r="AD250" s="22" cm="1">
        <f t="array" ref="AD250:AF253">TRANSPOSE(_xlfn.ANCHORARRAY(O250))</f>
        <v>0.90510407051820574</v>
      </c>
      <c r="AE250" s="22">
        <v>0.48583944555479813</v>
      </c>
      <c r="AF250" s="22">
        <v>0.99571610288967993</v>
      </c>
      <c r="AG250" s="23">
        <v>1</v>
      </c>
      <c r="AH250" s="22" cm="1">
        <f t="array" ref="AH250:AH252">G250:G252</f>
        <v>-8.5774038895979867</v>
      </c>
      <c r="AI250" s="24" cm="1">
        <f t="array" ref="AI250:AI252">TRANSPOSE(MMULT(TRANSPOSE(_xlfn.ANCHORARRAY(AC250)),_xlfn.ANCHORARRAY(AD250)))</f>
        <v>7.7544575524394433E-3</v>
      </c>
      <c r="AJ250" s="25" cm="1">
        <f t="array" ref="AJ250">SUM(_xlfn.ANCHORARRAY(AC250)*AG250)</f>
        <v>5.2594781553985809E-3</v>
      </c>
      <c r="AK250" s="22" cm="1">
        <f t="array" ref="AK250:AN252">MMULT(_xlfn.ANCHORARRAY(AH250),TRANSPOSE(_xlfn.ANCHORARRAY(AC250)))</f>
        <v>-7.8979336899005811E-2</v>
      </c>
      <c r="AL250" s="22">
        <v>9.3573427625318881E-2</v>
      </c>
      <c r="AM250" s="22">
        <v>0.12021342730813027</v>
      </c>
      <c r="AN250" s="22">
        <v>-0.17992018642181476</v>
      </c>
      <c r="AO250" s="22" cm="1">
        <f t="array" ref="AO250:AR252">_xlfn.ANCHORARRAY(O250)*(1-_xlfn.ANCHORARRAY(O250))</f>
        <v>8.5890692049580594E-2</v>
      </c>
      <c r="AP250" s="22">
        <v>2.5162088693350296E-2</v>
      </c>
      <c r="AQ250" s="22">
        <v>2.0884807964165003E-2</v>
      </c>
      <c r="AR250" s="22">
        <v>6.060939133002664E-5</v>
      </c>
      <c r="AS250" s="22" cm="1">
        <f t="array" ref="AS250:AV252">_xlfn.ANCHORARRAY(AK250)*_xlfn.ANCHORARRAY(AO250)</f>
        <v>-6.7835899038725857E-3</v>
      </c>
      <c r="AT250" s="22">
        <v>2.3545028852490686E-3</v>
      </c>
      <c r="AU250" s="22">
        <v>2.5106343440444096E-3</v>
      </c>
      <c r="AV250" s="22">
        <v>-1.0904852987011117E-5</v>
      </c>
      <c r="AW250" s="22" cm="1">
        <f t="array" ref="AW250:AX253">B250:C253</f>
        <v>0</v>
      </c>
      <c r="AX250" s="22">
        <v>0</v>
      </c>
      <c r="AY250" s="22">
        <v>1</v>
      </c>
      <c r="AZ250" s="24" cm="1">
        <f t="array" ref="AZ250:BA252">MMULT(_xlfn.ANCHORARRAY(AS250),_xlfn.ANCHORARRAY( AW250))</f>
        <v>2.4997294910573983E-3</v>
      </c>
      <c r="BA250" s="24">
        <v>2.3435980322620573E-3</v>
      </c>
      <c r="BB250" s="22" cm="1">
        <f t="array" ref="BB250:BE252">_xlfn.ANCHORARRAY(AS250)*AY250:AY252</f>
        <v>-6.7835899038725857E-3</v>
      </c>
      <c r="BC250" s="22">
        <v>2.3545028852490686E-3</v>
      </c>
      <c r="BD250" s="22">
        <v>2.5106343440444096E-3</v>
      </c>
      <c r="BE250" s="22">
        <v>-1.0904852987011117E-5</v>
      </c>
      <c r="BF250" s="24">
        <f>SUM(BB250:BE250)</f>
        <v>-1.9293575275661191E-3</v>
      </c>
      <c r="BG250" s="5" cm="1">
        <f t="array" ref="BG250:BH252">E250:F252-J250*_xlfn.ANCHORARRAY(AZ250)</f>
        <v>-6.0896090349521899</v>
      </c>
      <c r="BH250" s="5">
        <v>-5.8935512061786595</v>
      </c>
      <c r="BI250" s="5" cm="1">
        <f t="array" ref="BI250:BI252">G250:G252-J250*_xlfn.ANCHORARRAY(AI250)</f>
        <v>-8.6045444910315254</v>
      </c>
      <c r="BJ250" s="14" cm="1">
        <f t="array" ref="BJ250:BJ252">H250:H252-J250*BF250:BF252</f>
        <v>2.2620218714970433</v>
      </c>
      <c r="BK250" s="35">
        <f>I250-J250*AJ250</f>
        <v>-3.4281521258426739</v>
      </c>
      <c r="BL250" s="1"/>
    </row>
    <row r="251" spans="1:64" x14ac:dyDescent="0.2">
      <c r="A251" s="132"/>
      <c r="B251" s="2">
        <v>0</v>
      </c>
      <c r="C251" s="2">
        <v>1</v>
      </c>
      <c r="D251" s="3">
        <v>1</v>
      </c>
      <c r="E251" s="4">
        <v>-2.1155382041799005</v>
      </c>
      <c r="F251" s="4">
        <v>9.7198210734441071E-2</v>
      </c>
      <c r="G251" s="4">
        <v>1.492227638534634</v>
      </c>
      <c r="H251" s="14">
        <f>BJ247</f>
        <v>-5.6657369034725714E-2</v>
      </c>
      <c r="K251" s="3">
        <v>-5.6657369034725714E-2</v>
      </c>
      <c r="L251" s="3">
        <v>4.0540841699715356E-2</v>
      </c>
      <c r="M251" s="3">
        <v>-2.1721955732146263</v>
      </c>
      <c r="N251" s="3">
        <v>-2.0749973624801852</v>
      </c>
      <c r="O251" s="17">
        <v>0.48583944555479813</v>
      </c>
      <c r="P251" s="17">
        <v>0.5101338225009685</v>
      </c>
      <c r="Q251" s="17">
        <v>0.1022752706972378</v>
      </c>
      <c r="R251" s="18">
        <v>0.11155080157988578</v>
      </c>
      <c r="S251" s="19">
        <v>3.0872278400674396</v>
      </c>
      <c r="T251" s="19">
        <v>0.95636282081164559</v>
      </c>
      <c r="U251" s="20">
        <v>4.4617918252658803E-2</v>
      </c>
      <c r="V251" s="20">
        <v>0</v>
      </c>
      <c r="W251" s="1"/>
      <c r="X251" s="1"/>
      <c r="Y251" s="22">
        <v>-1.0456282680994651</v>
      </c>
      <c r="Z251" s="22">
        <v>0</v>
      </c>
      <c r="AA251" s="22">
        <f t="shared" ref="AA251:AA253" si="62">SUM(Y251:Z251)/4</f>
        <v>-0.26140706702486627</v>
      </c>
      <c r="AB251" s="22">
        <v>4.1732975780837865E-2</v>
      </c>
      <c r="AC251" s="22">
        <v>-1.0909294797088605E-2</v>
      </c>
      <c r="AD251" s="22">
        <v>2.5829238241485725E-2</v>
      </c>
      <c r="AE251" s="22">
        <v>0.5101338225009685</v>
      </c>
      <c r="AF251" s="22">
        <v>0.82565356093838604</v>
      </c>
      <c r="AG251" s="1"/>
      <c r="AH251" s="22">
        <v>1.492227638534634</v>
      </c>
      <c r="AI251" s="24">
        <v>-1.8517407991887379E-4</v>
      </c>
      <c r="AJ251" s="1"/>
      <c r="AK251" s="22">
        <v>1.3740188862595166E-2</v>
      </c>
      <c r="AL251" s="22">
        <v>-1.6279151213137697E-2</v>
      </c>
      <c r="AM251" s="22">
        <v>-2.0913763775273701E-2</v>
      </c>
      <c r="AN251" s="22">
        <v>3.130106479357115E-2</v>
      </c>
      <c r="AO251" s="22">
        <v>0.2497994786978045</v>
      </c>
      <c r="AP251" s="22">
        <v>0.24989730564151885</v>
      </c>
      <c r="AQ251" s="22">
        <v>9.1815039701044529E-2</v>
      </c>
      <c r="AR251" s="22">
        <v>9.9107220246770725E-2</v>
      </c>
      <c r="AS251" s="22">
        <v>3.4322920150856519E-3</v>
      </c>
      <c r="AT251" s="22">
        <v>-4.0681160262939732E-3</v>
      </c>
      <c r="AU251" s="22">
        <v>-1.9201980513250218E-3</v>
      </c>
      <c r="AV251" s="22">
        <v>3.102161522454897E-3</v>
      </c>
      <c r="AW251" s="22">
        <v>0</v>
      </c>
      <c r="AX251" s="22">
        <v>1</v>
      </c>
      <c r="AY251" s="22">
        <v>1</v>
      </c>
      <c r="AZ251" s="24">
        <v>1.1819634711298752E-3</v>
      </c>
      <c r="BA251" s="24">
        <v>-9.6595450383907613E-4</v>
      </c>
      <c r="BB251" s="22">
        <v>3.4322920150856519E-3</v>
      </c>
      <c r="BC251" s="22">
        <v>-4.0681160262939732E-3</v>
      </c>
      <c r="BD251" s="22">
        <v>-1.9201980513250218E-3</v>
      </c>
      <c r="BE251" s="22">
        <v>3.102161522454897E-3</v>
      </c>
      <c r="BF251" s="24">
        <f>SUM(BB251:BE251)</f>
        <v>5.4613945992155414E-4</v>
      </c>
      <c r="BG251" s="5">
        <v>-2.1196750763288552</v>
      </c>
      <c r="BH251" s="5">
        <v>0.10057905149787784</v>
      </c>
      <c r="BI251" s="5">
        <v>1.4928757478143502</v>
      </c>
      <c r="BJ251" s="14">
        <v>-5.8568857144451154E-2</v>
      </c>
      <c r="BK251" s="36"/>
      <c r="BL251" s="1"/>
    </row>
    <row r="252" spans="1:64" x14ac:dyDescent="0.2">
      <c r="A252" s="132"/>
      <c r="B252" s="2">
        <v>1</v>
      </c>
      <c r="C252" s="2">
        <v>0</v>
      </c>
      <c r="D252" s="3">
        <v>1</v>
      </c>
      <c r="E252" s="4">
        <v>-3.564027448751184</v>
      </c>
      <c r="F252" s="4">
        <v>-3.8934681256384289</v>
      </c>
      <c r="G252" s="4">
        <v>7.2152342016985305</v>
      </c>
      <c r="H252" s="14">
        <f>BJ248</f>
        <v>5.4485990445961754</v>
      </c>
      <c r="K252" s="3">
        <v>5.4485990445961754</v>
      </c>
      <c r="L252" s="3">
        <v>1.5551309189577465</v>
      </c>
      <c r="M252" s="3">
        <v>1.8845715958449913</v>
      </c>
      <c r="N252" s="3">
        <v>-2.0088965297934376</v>
      </c>
      <c r="O252" s="17">
        <v>0.99571610288967993</v>
      </c>
      <c r="P252" s="17">
        <v>0.82565356093838604</v>
      </c>
      <c r="Q252" s="17">
        <v>0.86813534746998733</v>
      </c>
      <c r="R252" s="18">
        <v>0.11827200334224491</v>
      </c>
      <c r="S252" s="19">
        <v>2.8236302612427759</v>
      </c>
      <c r="T252" s="19">
        <v>0.94393948152358043</v>
      </c>
      <c r="U252" s="20">
        <v>5.769322344720685E-2</v>
      </c>
      <c r="V252" s="20">
        <v>0</v>
      </c>
      <c r="W252" s="1"/>
      <c r="X252" s="1"/>
      <c r="Y252" s="22">
        <v>-1.0593899498577326</v>
      </c>
      <c r="Z252" s="22">
        <v>0</v>
      </c>
      <c r="AA252" s="22">
        <f t="shared" si="62"/>
        <v>-0.26484748746443315</v>
      </c>
      <c r="AB252" s="22">
        <v>5.2917736744574596E-2</v>
      </c>
      <c r="AC252" s="22">
        <v>-1.4015129619104894E-2</v>
      </c>
      <c r="AD252" s="22">
        <v>2.1340212639671393E-2</v>
      </c>
      <c r="AE252" s="22">
        <v>0.1022752706972378</v>
      </c>
      <c r="AF252" s="22">
        <v>0.86813534746998733</v>
      </c>
      <c r="AG252" s="1"/>
      <c r="AH252" s="22">
        <v>7.2152342016985305</v>
      </c>
      <c r="AI252" s="24">
        <v>-9.5250546471443397E-3</v>
      </c>
      <c r="AJ252" s="1"/>
      <c r="AK252" s="22">
        <v>6.6436700446419791E-2</v>
      </c>
      <c r="AL252" s="22">
        <v>-7.871311693636554E-2</v>
      </c>
      <c r="AM252" s="22">
        <v>-0.10112244256900373</v>
      </c>
      <c r="AN252" s="22">
        <v>0.15134722572886761</v>
      </c>
      <c r="AO252" s="22">
        <v>4.2655453358682585E-3</v>
      </c>
      <c r="AP252" s="22">
        <v>0.14394975824814887</v>
      </c>
      <c r="AQ252" s="22">
        <v>0.11447636594315169</v>
      </c>
      <c r="AR252" s="22">
        <v>0.10428373656765692</v>
      </c>
      <c r="AS252" s="22">
        <v>2.8338875771970261E-4</v>
      </c>
      <c r="AT252" s="22">
        <v>-1.1330734153948092E-2</v>
      </c>
      <c r="AU252" s="22">
        <v>-1.1576129740594611E-2</v>
      </c>
      <c r="AV252" s="22">
        <v>1.5783054218154936E-2</v>
      </c>
      <c r="AW252" s="22">
        <v>1</v>
      </c>
      <c r="AX252" s="22">
        <v>0</v>
      </c>
      <c r="AY252" s="22">
        <v>1</v>
      </c>
      <c r="AZ252" s="24">
        <v>4.2069244775603254E-3</v>
      </c>
      <c r="BA252" s="24">
        <v>4.4523200642068439E-3</v>
      </c>
      <c r="BB252" s="22">
        <v>2.8338875771970261E-4</v>
      </c>
      <c r="BC252" s="22">
        <v>-1.1330734153948092E-2</v>
      </c>
      <c r="BD252" s="22">
        <v>-1.1576129740594611E-2</v>
      </c>
      <c r="BE252" s="22">
        <v>1.5783054218154936E-2</v>
      </c>
      <c r="BF252" s="24">
        <f>SUM(BB252:BE252)</f>
        <v>-6.8404209186680651E-3</v>
      </c>
      <c r="BG252" s="5">
        <v>-3.5787516844226452</v>
      </c>
      <c r="BH252" s="5">
        <v>-3.9090512458631528</v>
      </c>
      <c r="BI252" s="5">
        <v>7.2485718929635361</v>
      </c>
      <c r="BJ252" s="14">
        <v>5.4725405178115132</v>
      </c>
      <c r="BK252" s="36"/>
      <c r="BL252" s="1"/>
    </row>
    <row r="253" spans="1:64" ht="16" thickBot="1" x14ac:dyDescent="0.25">
      <c r="A253" s="133"/>
      <c r="B253" s="6">
        <v>1</v>
      </c>
      <c r="C253" s="6">
        <v>1</v>
      </c>
      <c r="D253" s="7">
        <v>0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37">
        <v>-2.390444462204051</v>
      </c>
      <c r="T253" s="37">
        <v>8.3904262286171732E-2</v>
      </c>
      <c r="U253" s="38">
        <v>0</v>
      </c>
      <c r="V253" s="38">
        <v>-8.7634402614709742E-2</v>
      </c>
      <c r="W253" s="9"/>
      <c r="X253" s="9"/>
      <c r="Y253" s="39">
        <v>0</v>
      </c>
      <c r="Z253" s="39">
        <v>1.0915889669954801</v>
      </c>
      <c r="AA253" s="39">
        <f t="shared" si="62"/>
        <v>0.27289724174887003</v>
      </c>
      <c r="AB253" s="39">
        <v>7.6864337056385026E-2</v>
      </c>
      <c r="AC253" s="39">
        <v>2.0976065571542933E-2</v>
      </c>
      <c r="AD253" s="39">
        <v>6.0613065273708514E-5</v>
      </c>
      <c r="AE253" s="39">
        <v>0.11155080157988578</v>
      </c>
      <c r="AF253" s="39">
        <v>0.11827200334224491</v>
      </c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39">
        <v>1</v>
      </c>
      <c r="AX253" s="39">
        <v>1</v>
      </c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10"/>
      <c r="BL253" s="1"/>
    </row>
    <row r="254" spans="1:64" x14ac:dyDescent="0.2">
      <c r="A254" s="131">
        <f>A250+1</f>
        <v>63</v>
      </c>
      <c r="B254" s="2">
        <v>0</v>
      </c>
      <c r="C254" s="2">
        <v>0</v>
      </c>
      <c r="D254" s="3">
        <v>0</v>
      </c>
      <c r="E254" s="5" cm="1">
        <f t="array" ref="E254:G256">BG250:BI252</f>
        <v>-6.0896090349521899</v>
      </c>
      <c r="F254" s="4">
        <v>-5.8935512061786595</v>
      </c>
      <c r="G254" s="4">
        <v>-8.6045444910315254</v>
      </c>
      <c r="H254" s="14">
        <f>BJ250</f>
        <v>2.2620218714970433</v>
      </c>
      <c r="I254" s="14">
        <f>BK250</f>
        <v>-3.4281521258426739</v>
      </c>
      <c r="J254" s="16">
        <f>J250</f>
        <v>3.5</v>
      </c>
      <c r="K254" s="3" cm="1">
        <f t="array" ref="K254:N256">MMULT(E254:F256,TRANSPOSE((B254:C257)))+H254:H256</f>
        <v>2.2620218714970433</v>
      </c>
      <c r="L254" s="3">
        <v>-3.6315293346816162</v>
      </c>
      <c r="M254" s="3">
        <v>-3.8275871634551466</v>
      </c>
      <c r="N254" s="3">
        <v>-9.7211383696338061</v>
      </c>
      <c r="O254" s="17" cm="1">
        <f t="array" ref="O254:R256">1/(1+EXP(-_xlfn.ANCHORARRAY(K254)))</f>
        <v>0.90568248451636013</v>
      </c>
      <c r="P254" s="17">
        <v>2.5792782263238591E-2</v>
      </c>
      <c r="Q254" s="17">
        <v>2.129856007335048E-2</v>
      </c>
      <c r="R254" s="18">
        <v>5.9998057606489779E-5</v>
      </c>
      <c r="S254" s="19" cm="1">
        <f t="array" ref="S254:S257">TRANSPOSE((MMULT(TRANSPOSE(G254:G256),_xlfn.ANCHORARRAY(O254)))+I254)</f>
        <v>-3.2783009558735854</v>
      </c>
      <c r="T254" s="19" cm="1">
        <f t="array" ref="T254:T257">1/(1+EXP(-_xlfn.ANCHORARRAY(S254)))</f>
        <v>3.6323142496917753E-2</v>
      </c>
      <c r="U254" s="20" cm="1">
        <f t="array" ref="U254:U257">-D254:D257*LN(_xlfn.ANCHORARRAY(T254))</f>
        <v>0</v>
      </c>
      <c r="V254" s="20" cm="1">
        <f t="array" ref="V254:V257">(1-D254:D257)*LN(1-_xlfn.ANCHORARRAY(T254))</f>
        <v>-3.6999250626085077E-2</v>
      </c>
      <c r="W254" s="20" cm="1">
        <f t="array" ref="W254">SUM(_xlfn.ANCHORARRAY(U254)-_xlfn.ANCHORARRAY(V254))/4</f>
        <v>5.5892340249362418E-2</v>
      </c>
      <c r="X254" s="21" cm="1">
        <f t="array" ref="X254">SUM(_xlfn.ANCHORARRAY(S254)-_xlfn.ANCHORARRAY(S254)*D254:D257+(LN(1+EXP(-_xlfn.ANCHORARRAY(S254)))))/4</f>
        <v>5.5892340249362363E-2</v>
      </c>
      <c r="Y254" s="22" cm="1">
        <f t="array" ref="Y254:Y257">-D254:D257/_xlfn.ANCHORARRAY(T254)</f>
        <v>0</v>
      </c>
      <c r="Z254" s="22" cm="1">
        <f t="array" ref="Z254:Z257">(1-D254:D257)/(1-_xlfn.ANCHORARRAY(T254))</f>
        <v>1.0376922432183668</v>
      </c>
      <c r="AA254" s="22">
        <f>SUM(Y254:Z254)/4</f>
        <v>0.25942306080459171</v>
      </c>
      <c r="AB254" s="22" cm="1">
        <f t="array" ref="AB254:AB257">_xlfn.ANCHORARRAY(T254)*(1-_xlfn.ANCHORARRAY(T254))</f>
        <v>3.5003771816066363E-2</v>
      </c>
      <c r="AC254" s="22" cm="1">
        <f t="array" ref="AC254:AC257">AA254:AA257*_xlfn.ANCHORARRAY(AB254)</f>
        <v>9.0807856242294382E-3</v>
      </c>
      <c r="AD254" s="22" cm="1">
        <f t="array" ref="AD254:AF257">TRANSPOSE(_xlfn.ANCHORARRAY(O254))</f>
        <v>0.90568248451636013</v>
      </c>
      <c r="AE254" s="22">
        <v>0.48536196989101749</v>
      </c>
      <c r="AF254" s="22">
        <v>0.99581702376207537</v>
      </c>
      <c r="AG254" s="23">
        <v>1</v>
      </c>
      <c r="AH254" s="22" cm="1">
        <f t="array" ref="AH254:AH256">G254:G256</f>
        <v>-8.6045444910315254</v>
      </c>
      <c r="AI254" s="24" cm="1">
        <f t="array" ref="AI254:AI256">TRANSPOSE(MMULT(TRANSPOSE(_xlfn.ANCHORARRAY(AC254)),_xlfn.ANCHORARRAY(AD254)))</f>
        <v>7.6553492339067226E-3</v>
      </c>
      <c r="AJ254" s="25" cm="1">
        <f t="array" ref="AJ254">SUM(_xlfn.ANCHORARRAY(AC254)*AG254)</f>
        <v>5.1740429047659985E-3</v>
      </c>
      <c r="AK254" s="22" cm="1">
        <f t="array" ref="AK254:AN256">MMULT(_xlfn.ANCHORARRAY(AH254),TRANSPOSE(_xlfn.ANCHORARRAY(AC254)))</f>
        <v>-7.8136023917201688E-2</v>
      </c>
      <c r="AL254" s="22">
        <v>9.2239757349131715E-2</v>
      </c>
      <c r="AM254" s="22">
        <v>0.11865363304331195</v>
      </c>
      <c r="AN254" s="22">
        <v>-0.177277648847807</v>
      </c>
      <c r="AO254" s="22" cm="1">
        <f t="array" ref="AO254:AR256">_xlfn.ANCHORARRAY(O254)*(1-_xlfn.ANCHORARRAY(O254))</f>
        <v>8.542172175663322E-2</v>
      </c>
      <c r="AP254" s="22">
        <v>2.5127514646359757E-2</v>
      </c>
      <c r="AQ254" s="22">
        <v>2.0844931412152358E-2</v>
      </c>
      <c r="AR254" s="22">
        <v>5.9994457839573228E-5</v>
      </c>
      <c r="AS254" s="22" cm="1">
        <f t="array" ref="AS254:AV256">_xlfn.ANCHORARRAY(AK254)*_xlfn.ANCHORARRAY(AO254)</f>
        <v>-6.6745136942248408E-3</v>
      </c>
      <c r="AT254" s="22">
        <v>2.3177558537669772E-3</v>
      </c>
      <c r="AU254" s="22">
        <v>2.4733268425905322E-3</v>
      </c>
      <c r="AV254" s="22">
        <v>-1.0635676429698425E-5</v>
      </c>
      <c r="AW254" s="22" cm="1">
        <f t="array" ref="AW254:AX257">B254:C257</f>
        <v>0</v>
      </c>
      <c r="AX254" s="22">
        <v>0</v>
      </c>
      <c r="AY254" s="22">
        <v>1</v>
      </c>
      <c r="AZ254" s="24" cm="1">
        <f t="array" ref="AZ254:BA256">MMULT(_xlfn.ANCHORARRAY(AS254),_xlfn.ANCHORARRAY( AW254))</f>
        <v>2.4626911661608337E-3</v>
      </c>
      <c r="BA254" s="24">
        <v>2.3071201773372787E-3</v>
      </c>
      <c r="BB254" s="22" cm="1">
        <f t="array" ref="BB254:BE256">_xlfn.ANCHORARRAY(AS254)*AY254:AY256</f>
        <v>-6.6745136942248408E-3</v>
      </c>
      <c r="BC254" s="22">
        <v>2.3177558537669772E-3</v>
      </c>
      <c r="BD254" s="22">
        <v>2.4733268425905322E-3</v>
      </c>
      <c r="BE254" s="22">
        <v>-1.0635676429698425E-5</v>
      </c>
      <c r="BF254" s="24">
        <f>SUM(BB254:BE254)</f>
        <v>-1.8940666742970303E-3</v>
      </c>
      <c r="BG254" s="5" cm="1">
        <f t="array" ref="BG254:BH256">E254:F256-J254*_xlfn.ANCHORARRAY(AZ254)</f>
        <v>-6.0982284540337526</v>
      </c>
      <c r="BH254" s="5">
        <v>-5.9016261267993402</v>
      </c>
      <c r="BI254" s="5" cm="1">
        <f t="array" ref="BI254:BI256">G254:G256-J254*_xlfn.ANCHORARRAY(AI254)</f>
        <v>-8.6313382133501992</v>
      </c>
      <c r="BJ254" s="14" cm="1">
        <f t="array" ref="BJ254:BJ256">H254:H256-J254*BF254:BF256</f>
        <v>2.2686511048570828</v>
      </c>
      <c r="BK254" s="35">
        <f>I254-J254*AJ254</f>
        <v>-3.4462612760093547</v>
      </c>
      <c r="BL254" s="1"/>
    </row>
    <row r="255" spans="1:64" x14ac:dyDescent="0.2">
      <c r="A255" s="132"/>
      <c r="B255" s="2">
        <v>0</v>
      </c>
      <c r="C255" s="2">
        <v>1</v>
      </c>
      <c r="D255" s="3">
        <v>1</v>
      </c>
      <c r="E255" s="4">
        <v>-2.1196750763288552</v>
      </c>
      <c r="F255" s="4">
        <v>0.10057905149787784</v>
      </c>
      <c r="G255" s="4">
        <v>1.4928757478143502</v>
      </c>
      <c r="H255" s="14">
        <f>BJ251</f>
        <v>-5.8568857144451154E-2</v>
      </c>
      <c r="K255" s="3">
        <v>-5.8568857144451154E-2</v>
      </c>
      <c r="L255" s="3">
        <v>4.2010194353426684E-2</v>
      </c>
      <c r="M255" s="3">
        <v>-2.1782439334733064</v>
      </c>
      <c r="N255" s="3">
        <v>-2.0776648819754286</v>
      </c>
      <c r="O255" s="17">
        <v>0.48536196989101749</v>
      </c>
      <c r="P255" s="17">
        <v>0.51050100423671174</v>
      </c>
      <c r="Q255" s="17">
        <v>0.1017212746320573</v>
      </c>
      <c r="R255" s="18">
        <v>0.11128670495018099</v>
      </c>
      <c r="S255" s="19">
        <v>3.1055341279633533</v>
      </c>
      <c r="T255" s="19">
        <v>0.95712044608740288</v>
      </c>
      <c r="U255" s="20">
        <v>4.3826037468066681E-2</v>
      </c>
      <c r="V255" s="20">
        <v>0</v>
      </c>
      <c r="W255" s="1"/>
      <c r="X255" s="1"/>
      <c r="Y255" s="22">
        <v>-1.0448005829233757</v>
      </c>
      <c r="Z255" s="22">
        <v>0</v>
      </c>
      <c r="AA255" s="22">
        <f t="shared" ref="AA255:AA257" si="63">SUM(Y255:Z255)/4</f>
        <v>-0.26120014573084394</v>
      </c>
      <c r="AB255" s="22">
        <v>4.10408977688538E-2</v>
      </c>
      <c r="AC255" s="22">
        <v>-1.0719888478149281E-2</v>
      </c>
      <c r="AD255" s="22">
        <v>2.5792782263238591E-2</v>
      </c>
      <c r="AE255" s="22">
        <v>0.51050100423671174</v>
      </c>
      <c r="AF255" s="22">
        <v>0.82685347077757743</v>
      </c>
      <c r="AG255" s="1"/>
      <c r="AH255" s="22">
        <v>1.4928757478143502</v>
      </c>
      <c r="AI255" s="24">
        <v>-1.7492938321708165E-4</v>
      </c>
      <c r="AJ255" s="1"/>
      <c r="AK255" s="22">
        <v>1.3556484629513324E-2</v>
      </c>
      <c r="AL255" s="22">
        <v>-1.6003461528303543E-2</v>
      </c>
      <c r="AM255" s="22">
        <v>-2.0586229909677484E-2</v>
      </c>
      <c r="AN255" s="22">
        <v>3.0757409979143776E-2</v>
      </c>
      <c r="AO255" s="22">
        <v>0.24978572807452853</v>
      </c>
      <c r="AP255" s="22">
        <v>0.24988972891002056</v>
      </c>
      <c r="AQ255" s="22">
        <v>9.1374056919286878E-2</v>
      </c>
      <c r="AR255" s="22">
        <v>9.8901974251512356E-2</v>
      </c>
      <c r="AS255" s="22">
        <v>3.3862163833141409E-3</v>
      </c>
      <c r="AT255" s="22">
        <v>-3.9991006629297157E-3</v>
      </c>
      <c r="AU255" s="22">
        <v>-1.8810473435203964E-3</v>
      </c>
      <c r="AV255" s="22">
        <v>3.0419685698004871E-3</v>
      </c>
      <c r="AW255" s="22">
        <v>0</v>
      </c>
      <c r="AX255" s="22">
        <v>1</v>
      </c>
      <c r="AY255" s="22">
        <v>1</v>
      </c>
      <c r="AZ255" s="24">
        <v>1.1609212262800907E-3</v>
      </c>
      <c r="BA255" s="24">
        <v>-9.5713209312922858E-4</v>
      </c>
      <c r="BB255" s="22">
        <v>3.3862163833141409E-3</v>
      </c>
      <c r="BC255" s="22">
        <v>-3.9991006629297157E-3</v>
      </c>
      <c r="BD255" s="22">
        <v>-1.8810473435203964E-3</v>
      </c>
      <c r="BE255" s="22">
        <v>3.0419685698004871E-3</v>
      </c>
      <c r="BF255" s="24">
        <f>SUM(BB255:BE255)</f>
        <v>5.4803694666451588E-4</v>
      </c>
      <c r="BG255" s="5">
        <v>-2.1237383006208357</v>
      </c>
      <c r="BH255" s="5">
        <v>0.10392901382383014</v>
      </c>
      <c r="BI255" s="5">
        <v>1.4934880006556099</v>
      </c>
      <c r="BJ255" s="14">
        <v>-6.0486986457776962E-2</v>
      </c>
      <c r="BK255" s="36"/>
      <c r="BL255" s="1"/>
    </row>
    <row r="256" spans="1:64" x14ac:dyDescent="0.2">
      <c r="A256" s="132"/>
      <c r="B256" s="2">
        <v>1</v>
      </c>
      <c r="C256" s="2">
        <v>0</v>
      </c>
      <c r="D256" s="3">
        <v>1</v>
      </c>
      <c r="E256" s="4">
        <v>-3.5787516844226452</v>
      </c>
      <c r="F256" s="4">
        <v>-3.9090512458631528</v>
      </c>
      <c r="G256" s="4">
        <v>7.2485718929635361</v>
      </c>
      <c r="H256" s="14">
        <f>BJ252</f>
        <v>5.4725405178115132</v>
      </c>
      <c r="K256" s="3">
        <v>5.4725405178115132</v>
      </c>
      <c r="L256" s="3">
        <v>1.5634892719483604</v>
      </c>
      <c r="M256" s="3">
        <v>1.8937888333888679</v>
      </c>
      <c r="N256" s="3">
        <v>-2.0152624124742848</v>
      </c>
      <c r="O256" s="17">
        <v>0.99581702376207537</v>
      </c>
      <c r="P256" s="17">
        <v>0.82685347077757743</v>
      </c>
      <c r="Q256" s="17">
        <v>0.86918692767067363</v>
      </c>
      <c r="R256" s="18">
        <v>0.11760975682879725</v>
      </c>
      <c r="S256" s="19">
        <v>2.8408046239912101</v>
      </c>
      <c r="T256" s="19">
        <v>0.94484141110921838</v>
      </c>
      <c r="U256" s="20">
        <v>5.6738184503610956E-2</v>
      </c>
      <c r="V256" s="20">
        <v>0</v>
      </c>
      <c r="W256" s="1"/>
      <c r="X256" s="1"/>
      <c r="Y256" s="22">
        <v>-1.0583786741798573</v>
      </c>
      <c r="Z256" s="22">
        <v>0</v>
      </c>
      <c r="AA256" s="22">
        <f t="shared" si="63"/>
        <v>-0.26459466854496433</v>
      </c>
      <c r="AB256" s="22">
        <v>5.2116118962359369E-2</v>
      </c>
      <c r="AC256" s="22">
        <v>-1.3789647222695408E-2</v>
      </c>
      <c r="AD256" s="22">
        <v>2.129856007335048E-2</v>
      </c>
      <c r="AE256" s="22">
        <v>0.1017212746320573</v>
      </c>
      <c r="AF256" s="22">
        <v>0.86918692767067363</v>
      </c>
      <c r="AG256" s="1"/>
      <c r="AH256" s="22">
        <v>7.2485718929635361</v>
      </c>
      <c r="AI256" s="24">
        <v>-9.3836677113874559E-3</v>
      </c>
      <c r="AJ256" s="1"/>
      <c r="AK256" s="22">
        <v>6.5822727441816845E-2</v>
      </c>
      <c r="AL256" s="22">
        <v>-7.7703882318416531E-2</v>
      </c>
      <c r="AM256" s="22">
        <v>-9.9955249272312613E-2</v>
      </c>
      <c r="AN256" s="22">
        <v>0.14934082612138652</v>
      </c>
      <c r="AO256" s="22">
        <v>4.1654789477175869E-3</v>
      </c>
      <c r="AP256" s="22">
        <v>0.14316680864065134</v>
      </c>
      <c r="AQ256" s="22">
        <v>0.1137010124370888</v>
      </c>
      <c r="AR256" s="22">
        <v>0.10377770192746842</v>
      </c>
      <c r="AS256" s="22">
        <v>2.7418318544024075E-4</v>
      </c>
      <c r="AT256" s="22">
        <v>-1.112461685051643E-2</v>
      </c>
      <c r="AU256" s="22">
        <v>-1.1365013040663528E-2</v>
      </c>
      <c r="AV256" s="22">
        <v>1.549824773882714E-2</v>
      </c>
      <c r="AW256" s="22">
        <v>1</v>
      </c>
      <c r="AX256" s="22">
        <v>0</v>
      </c>
      <c r="AY256" s="22">
        <v>1</v>
      </c>
      <c r="AZ256" s="24">
        <v>4.1332346981636115E-3</v>
      </c>
      <c r="BA256" s="24">
        <v>4.3736308883107096E-3</v>
      </c>
      <c r="BB256" s="22">
        <v>2.7418318544024075E-4</v>
      </c>
      <c r="BC256" s="22">
        <v>-1.112461685051643E-2</v>
      </c>
      <c r="BD256" s="22">
        <v>-1.1365013040663528E-2</v>
      </c>
      <c r="BE256" s="22">
        <v>1.549824773882714E-2</v>
      </c>
      <c r="BF256" s="24">
        <f>SUM(BB256:BE256)</f>
        <v>-6.7171989669125767E-3</v>
      </c>
      <c r="BG256" s="5">
        <v>-3.593218005866218</v>
      </c>
      <c r="BH256" s="5">
        <v>-3.9243589539722401</v>
      </c>
      <c r="BI256" s="5">
        <v>7.2814147299533918</v>
      </c>
      <c r="BJ256" s="14">
        <v>5.4960507141957073</v>
      </c>
      <c r="BK256" s="36"/>
      <c r="BL256" s="1"/>
    </row>
    <row r="257" spans="1:64" ht="16" thickBot="1" x14ac:dyDescent="0.25">
      <c r="A257" s="133"/>
      <c r="B257" s="6">
        <v>1</v>
      </c>
      <c r="C257" s="6">
        <v>1</v>
      </c>
      <c r="D257" s="7">
        <v>0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37">
        <v>-2.4100283812369323</v>
      </c>
      <c r="T257" s="37">
        <v>8.2411171925524995E-2</v>
      </c>
      <c r="U257" s="38">
        <v>0</v>
      </c>
      <c r="V257" s="38">
        <v>-8.6005888399686967E-2</v>
      </c>
      <c r="W257" s="9"/>
      <c r="X257" s="9"/>
      <c r="Y257" s="39">
        <v>0</v>
      </c>
      <c r="Z257" s="39">
        <v>1.0898127455392648</v>
      </c>
      <c r="AA257" s="39">
        <f t="shared" si="63"/>
        <v>0.27245318638481619</v>
      </c>
      <c r="AB257" s="39">
        <v>7.561957066738656E-2</v>
      </c>
      <c r="AC257" s="39">
        <v>2.0602792981381249E-2</v>
      </c>
      <c r="AD257" s="39">
        <v>5.9998057606489779E-5</v>
      </c>
      <c r="AE257" s="39">
        <v>0.11128670495018099</v>
      </c>
      <c r="AF257" s="39">
        <v>0.11760975682879725</v>
      </c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39">
        <v>1</v>
      </c>
      <c r="AX257" s="39">
        <v>1</v>
      </c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10"/>
      <c r="BL257" s="1"/>
    </row>
    <row r="258" spans="1:64" x14ac:dyDescent="0.2">
      <c r="A258" s="131">
        <f>A254+1</f>
        <v>64</v>
      </c>
      <c r="B258" s="2">
        <v>0</v>
      </c>
      <c r="C258" s="2">
        <v>0</v>
      </c>
      <c r="D258" s="3">
        <v>0</v>
      </c>
      <c r="E258" s="5" cm="1">
        <f t="array" ref="E258:G260">BG254:BI256</f>
        <v>-6.0982284540337526</v>
      </c>
      <c r="F258" s="4">
        <v>-5.9016261267993402</v>
      </c>
      <c r="G258" s="4">
        <v>-8.6313382133501992</v>
      </c>
      <c r="H258" s="14">
        <f>BJ254</f>
        <v>2.2686511048570828</v>
      </c>
      <c r="I258" s="14">
        <f>BK254</f>
        <v>-3.4462612760093547</v>
      </c>
      <c r="J258" s="16">
        <f>J254</f>
        <v>3.5</v>
      </c>
      <c r="K258" s="3" cm="1">
        <f t="array" ref="K258:N260">MMULT(E258:F260,TRANSPOSE((B258:C261)))+H258:H260</f>
        <v>2.2686511048570828</v>
      </c>
      <c r="L258" s="3">
        <v>-3.6329750219422574</v>
      </c>
      <c r="M258" s="3">
        <v>-3.8295773491766698</v>
      </c>
      <c r="N258" s="3">
        <v>-9.7312034759760095</v>
      </c>
      <c r="O258" s="17" cm="1">
        <f t="array" ref="O258:R260">1/(1+EXP(-_xlfn.ANCHORARRAY(K258)))</f>
        <v>0.90624724413152558</v>
      </c>
      <c r="P258" s="17">
        <v>2.5756480628524637E-2</v>
      </c>
      <c r="Q258" s="17">
        <v>2.1257114287765541E-2</v>
      </c>
      <c r="R258" s="18">
        <v>5.9397235387577106E-5</v>
      </c>
      <c r="S258" s="19" cm="1">
        <f t="array" ref="S258:S261">TRANSPOSE((MMULT(TRANSPOSE(G258:G260),_xlfn.ANCHORARRAY(O258)))+I258)</f>
        <v>-3.2925594341034552</v>
      </c>
      <c r="T258" s="19" cm="1">
        <f t="array" ref="T258:T261">1/(1+EXP(-_xlfn.ANCHORARRAY(S258)))</f>
        <v>3.5827328367609761E-2</v>
      </c>
      <c r="U258" s="20" cm="1">
        <f t="array" ref="U258:U261">-D258:D261*LN(_xlfn.ANCHORARRAY(T258))</f>
        <v>0</v>
      </c>
      <c r="V258" s="20" cm="1">
        <f t="array" ref="V258:V261">(1-D258:D261)*LN(1-_xlfn.ANCHORARRAY(T258))</f>
        <v>-3.6484880461042091E-2</v>
      </c>
      <c r="W258" s="20" cm="1">
        <f t="array" ref="W258">SUM(_xlfn.ANCHORARRAY(U258)-_xlfn.ANCHORARRAY(V258))/4</f>
        <v>5.4946482190438753E-2</v>
      </c>
      <c r="X258" s="21" cm="1">
        <f t="array" ref="X258">SUM(_xlfn.ANCHORARRAY(S258)-_xlfn.ANCHORARRAY(S258)*D258:D261+(LN(1+EXP(-_xlfn.ANCHORARRAY(S258)))))/4</f>
        <v>5.4946482190438739E-2</v>
      </c>
      <c r="Y258" s="22" cm="1">
        <f t="array" ref="Y258:Y261">-D258:D261/_xlfn.ANCHORARRAY(T258)</f>
        <v>0</v>
      </c>
      <c r="Z258" s="22" cm="1">
        <f t="array" ref="Z258:Z261">(1-D258:D261)/(1-_xlfn.ANCHORARRAY(T258))</f>
        <v>1.0371586225390026</v>
      </c>
      <c r="AA258" s="22">
        <f>SUM(Y258:Z258)/4</f>
        <v>0.25928965563475065</v>
      </c>
      <c r="AB258" s="22" cm="1">
        <f t="array" ref="AB258:AB261">_xlfn.ANCHORARRAY(T258)*(1-_xlfn.ANCHORARRAY(T258))</f>
        <v>3.4543730909649226E-2</v>
      </c>
      <c r="AC258" s="22" cm="1">
        <f t="array" ref="AC258:AC261">AA258:AA261*_xlfn.ANCHORARRAY(AB258)</f>
        <v>8.9568320919024402E-3</v>
      </c>
      <c r="AD258" s="22" cm="1">
        <f t="array" ref="AD258:AF261">TRANSPOSE(_xlfn.ANCHORARRAY(O258))</f>
        <v>0.90624724413152558</v>
      </c>
      <c r="AE258" s="22">
        <v>0.48488286216305432</v>
      </c>
      <c r="AF258" s="22">
        <v>0.9959138221761461</v>
      </c>
      <c r="AG258" s="23">
        <v>1</v>
      </c>
      <c r="AH258" s="22" cm="1">
        <f t="array" ref="AH258:AH260">G258:G260</f>
        <v>-8.6313382133501992</v>
      </c>
      <c r="AI258" s="24" cm="1">
        <f t="array" ref="AI258:AI260">TRANSPOSE(MMULT(TRANSPOSE(_xlfn.ANCHORARRAY(AC258)),_xlfn.ANCHORARRAY(AD258)))</f>
        <v>7.5584563918527723E-3</v>
      </c>
      <c r="AJ258" s="25" cm="1">
        <f t="array" ref="AJ258">SUM(_xlfn.ANCHORARRAY(AC258)*AG258)</f>
        <v>5.0910395119700535E-3</v>
      </c>
      <c r="AK258" s="22" cm="1">
        <f t="array" ref="AK258:AN260">MMULT(_xlfn.ANCHORARRAY(AH258),TRANSPOSE(_xlfn.ANCHORARRAY(AC258)))</f>
        <v>-7.7309447105398929E-2</v>
      </c>
      <c r="AL258" s="22">
        <v>9.0942126261344403E-2</v>
      </c>
      <c r="AM258" s="22">
        <v>0.11713292434600982</v>
      </c>
      <c r="AN258" s="22">
        <v>-0.17470808738729815</v>
      </c>
      <c r="AO258" s="22" cm="1">
        <f t="array" ref="AO258:AR260">_xlfn.ANCHORARRAY(O258)*(1-_xlfn.ANCHORARRAY(O258))</f>
        <v>8.4963176635540663E-2</v>
      </c>
      <c r="AP258" s="22">
        <v>2.5093084334157072E-2</v>
      </c>
      <c r="AQ258" s="22">
        <v>2.0805249379922414E-2</v>
      </c>
      <c r="AR258" s="22">
        <v>5.939370735600542E-5</v>
      </c>
      <c r="AS258" s="22" cm="1">
        <f t="array" ref="AS258:AV260">_xlfn.ANCHORARRAY(AK258)*_xlfn.ANCHORARRAY(AO258)</f>
        <v>-6.5684562100119968E-3</v>
      </c>
      <c r="AT258" s="22">
        <v>2.2820184438034755E-3</v>
      </c>
      <c r="AU258" s="22">
        <v>2.43697970161832E-3</v>
      </c>
      <c r="AV258" s="22">
        <v>-1.0376561015008607E-5</v>
      </c>
      <c r="AW258" s="22" cm="1">
        <f t="array" ref="AW258:AX261">B258:C261</f>
        <v>0</v>
      </c>
      <c r="AX258" s="22">
        <v>0</v>
      </c>
      <c r="AY258" s="22">
        <v>1</v>
      </c>
      <c r="AZ258" s="24" cm="1">
        <f t="array" ref="AZ258:BA260">MMULT(_xlfn.ANCHORARRAY(AS258),_xlfn.ANCHORARRAY( AW258))</f>
        <v>2.4266031406033114E-3</v>
      </c>
      <c r="BA258" s="24">
        <v>2.2716418827884669E-3</v>
      </c>
      <c r="BB258" s="22" cm="1">
        <f t="array" ref="BB258:BE260">_xlfn.ANCHORARRAY(AS258)*AY258:AY260</f>
        <v>-6.5684562100119968E-3</v>
      </c>
      <c r="BC258" s="22">
        <v>2.2820184438034755E-3</v>
      </c>
      <c r="BD258" s="22">
        <v>2.43697970161832E-3</v>
      </c>
      <c r="BE258" s="22">
        <v>-1.0376561015008607E-5</v>
      </c>
      <c r="BF258" s="24">
        <f>SUM(BB258:BE258)</f>
        <v>-1.8598346256052094E-3</v>
      </c>
      <c r="BG258" s="5" cm="1">
        <f t="array" ref="BG258:BH260">E258:F260-J258*_xlfn.ANCHORARRAY(AZ258)</f>
        <v>-6.1067215650258646</v>
      </c>
      <c r="BH258" s="5">
        <v>-5.9095768733891001</v>
      </c>
      <c r="BI258" s="5" cm="1">
        <f t="array" ref="BI258:BI260">G258:G260-J258*_xlfn.ANCHORARRAY(AI258)</f>
        <v>-8.6577928107216842</v>
      </c>
      <c r="BJ258" s="14" cm="1">
        <f t="array" ref="BJ258:BJ260">H258:H260-J258*BF258:BF260</f>
        <v>2.2751605260467009</v>
      </c>
      <c r="BK258" s="35">
        <f>I258-J258*AJ258</f>
        <v>-3.4640799143012497</v>
      </c>
      <c r="BL258" s="1"/>
    </row>
    <row r="259" spans="1:64" x14ac:dyDescent="0.2">
      <c r="A259" s="132"/>
      <c r="B259" s="2">
        <v>0</v>
      </c>
      <c r="C259" s="2">
        <v>1</v>
      </c>
      <c r="D259" s="3">
        <v>1</v>
      </c>
      <c r="E259" s="4">
        <v>-2.1237383006208357</v>
      </c>
      <c r="F259" s="4">
        <v>0.10392901382383014</v>
      </c>
      <c r="G259" s="4">
        <v>1.4934880006556099</v>
      </c>
      <c r="H259" s="14">
        <f>BJ255</f>
        <v>-6.0486986457776962E-2</v>
      </c>
      <c r="K259" s="3">
        <v>-6.0486986457776962E-2</v>
      </c>
      <c r="L259" s="3">
        <v>4.3442027366053182E-2</v>
      </c>
      <c r="M259" s="3">
        <v>-2.1842252870786125</v>
      </c>
      <c r="N259" s="3">
        <v>-2.0802962732547825</v>
      </c>
      <c r="O259" s="17">
        <v>0.48488286216305432</v>
      </c>
      <c r="P259" s="17">
        <v>0.51085879915926213</v>
      </c>
      <c r="Q259" s="17">
        <v>0.10117603460864459</v>
      </c>
      <c r="R259" s="18">
        <v>0.11102672123374573</v>
      </c>
      <c r="S259" s="19">
        <v>3.1235781862579692</v>
      </c>
      <c r="T259" s="19">
        <v>0.9578549124071245</v>
      </c>
      <c r="U259" s="20">
        <v>4.3058960907548682E-2</v>
      </c>
      <c r="V259" s="20">
        <v>0</v>
      </c>
      <c r="W259" s="1"/>
      <c r="X259" s="1"/>
      <c r="Y259" s="22">
        <v>-1.0439994481909201</v>
      </c>
      <c r="Z259" s="22">
        <v>0</v>
      </c>
      <c r="AA259" s="22">
        <f t="shared" ref="AA259:AA261" si="64">SUM(Y259:Z259)/4</f>
        <v>-0.26099986204773001</v>
      </c>
      <c r="AB259" s="22">
        <v>4.036887918466435E-2</v>
      </c>
      <c r="AC259" s="22">
        <v>-1.0536271898218874E-2</v>
      </c>
      <c r="AD259" s="22">
        <v>2.5756480628524637E-2</v>
      </c>
      <c r="AE259" s="22">
        <v>0.51085879915926213</v>
      </c>
      <c r="AF259" s="22">
        <v>0.8280246483395437</v>
      </c>
      <c r="AG259" s="1"/>
      <c r="AH259" s="22">
        <v>1.4934880006556099</v>
      </c>
      <c r="AI259" s="24">
        <v>-1.6525109857917167E-4</v>
      </c>
      <c r="AJ259" s="1"/>
      <c r="AK259" s="22">
        <v>1.3376921253143379E-2</v>
      </c>
      <c r="AL259" s="22">
        <v>-1.5735795651634795E-2</v>
      </c>
      <c r="AM259" s="22">
        <v>-2.0267612352611829E-2</v>
      </c>
      <c r="AN259" s="22">
        <v>3.0229893173094113E-2</v>
      </c>
      <c r="AO259" s="22">
        <v>0.24977147214361878</v>
      </c>
      <c r="AP259" s="22">
        <v>0.2498820864808188</v>
      </c>
      <c r="AQ259" s="22">
        <v>9.0939444629514948E-2</v>
      </c>
      <c r="AR259" s="22">
        <v>9.8699788405829852E-2</v>
      </c>
      <c r="AS259" s="22">
        <v>3.3411733141468837E-3</v>
      </c>
      <c r="AT259" s="22">
        <v>-3.9320934498662981E-3</v>
      </c>
      <c r="AU259" s="22">
        <v>-1.8431254113128166E-3</v>
      </c>
      <c r="AV259" s="22">
        <v>2.9836840597152292E-3</v>
      </c>
      <c r="AW259" s="22">
        <v>0</v>
      </c>
      <c r="AX259" s="22">
        <v>1</v>
      </c>
      <c r="AY259" s="22">
        <v>1</v>
      </c>
      <c r="AZ259" s="24">
        <v>1.1405586484024126E-3</v>
      </c>
      <c r="BA259" s="24">
        <v>-9.4840939015106889E-4</v>
      </c>
      <c r="BB259" s="22">
        <v>3.3411733141468837E-3</v>
      </c>
      <c r="BC259" s="22">
        <v>-3.9320934498662981E-3</v>
      </c>
      <c r="BD259" s="22">
        <v>-1.8431254113128166E-3</v>
      </c>
      <c r="BE259" s="22">
        <v>2.9836840597152292E-3</v>
      </c>
      <c r="BF259" s="24">
        <f>SUM(BB259:BE259)</f>
        <v>5.4963851268299791E-4</v>
      </c>
      <c r="BG259" s="5">
        <v>-2.1277302558902442</v>
      </c>
      <c r="BH259" s="5">
        <v>0.10724844668935889</v>
      </c>
      <c r="BI259" s="5">
        <v>1.494066379500637</v>
      </c>
      <c r="BJ259" s="14">
        <v>-6.2410721252167456E-2</v>
      </c>
      <c r="BK259" s="36"/>
      <c r="BL259" s="1"/>
    </row>
    <row r="260" spans="1:64" x14ac:dyDescent="0.2">
      <c r="A260" s="132"/>
      <c r="B260" s="2">
        <v>1</v>
      </c>
      <c r="C260" s="2">
        <v>0</v>
      </c>
      <c r="D260" s="3">
        <v>1</v>
      </c>
      <c r="E260" s="4">
        <v>-3.593218005866218</v>
      </c>
      <c r="F260" s="4">
        <v>-3.9243589539722401</v>
      </c>
      <c r="G260" s="4">
        <v>7.2814147299533918</v>
      </c>
      <c r="H260" s="14">
        <f>BJ256</f>
        <v>5.4960507141957073</v>
      </c>
      <c r="K260" s="3">
        <v>5.4960507141957073</v>
      </c>
      <c r="L260" s="3">
        <v>1.5716917602234672</v>
      </c>
      <c r="M260" s="3">
        <v>1.9028327083294894</v>
      </c>
      <c r="N260" s="3">
        <v>-2.0215262456427503</v>
      </c>
      <c r="O260" s="17">
        <v>0.9959138221761461</v>
      </c>
      <c r="P260" s="17">
        <v>0.8280246483395437</v>
      </c>
      <c r="Q260" s="17">
        <v>0.87021179650783165</v>
      </c>
      <c r="R260" s="18">
        <v>0.11696126602142896</v>
      </c>
      <c r="S260" s="19">
        <v>2.8577395680463589</v>
      </c>
      <c r="T260" s="19">
        <v>0.94571737477980466</v>
      </c>
      <c r="U260" s="20">
        <v>5.5811512728251828E-2</v>
      </c>
      <c r="V260" s="20">
        <v>0</v>
      </c>
      <c r="W260" s="1"/>
      <c r="X260" s="1"/>
      <c r="Y260" s="22">
        <v>-1.0573983588202915</v>
      </c>
      <c r="Z260" s="22">
        <v>0</v>
      </c>
      <c r="AA260" s="22">
        <f t="shared" si="64"/>
        <v>-0.26434958970507288</v>
      </c>
      <c r="AB260" s="22">
        <v>5.1336021819399148E-2</v>
      </c>
      <c r="AC260" s="22">
        <v>-1.3570656305048834E-2</v>
      </c>
      <c r="AD260" s="22">
        <v>2.1257114287765541E-2</v>
      </c>
      <c r="AE260" s="22">
        <v>0.10117603460864459</v>
      </c>
      <c r="AF260" s="22">
        <v>0.87021179650783165</v>
      </c>
      <c r="AG260" s="1"/>
      <c r="AH260" s="22">
        <v>7.2814147299533918</v>
      </c>
      <c r="AI260" s="24">
        <v>-9.2459763048861072E-3</v>
      </c>
      <c r="AJ260" s="1"/>
      <c r="AK260" s="22">
        <v>6.5218409127697677E-2</v>
      </c>
      <c r="AL260" s="22">
        <v>-7.6718965398484898E-2</v>
      </c>
      <c r="AM260" s="22">
        <v>-9.8813576714717452E-2</v>
      </c>
      <c r="AN260" s="22">
        <v>0.14738410307873814</v>
      </c>
      <c r="AO260" s="22">
        <v>4.0694809746457429E-3</v>
      </c>
      <c r="AP260" s="22">
        <v>0.14239983008171869</v>
      </c>
      <c r="AQ260" s="22">
        <v>0.11294322572644386</v>
      </c>
      <c r="AR260" s="22">
        <v>0.10328132827209349</v>
      </c>
      <c r="AS260" s="22">
        <v>2.6540507514182795E-4</v>
      </c>
      <c r="AT260" s="22">
        <v>-1.0924767636789505E-2</v>
      </c>
      <c r="AU260" s="22">
        <v>-1.1160324099727609E-2</v>
      </c>
      <c r="AV260" s="22">
        <v>1.522202593216322E-2</v>
      </c>
      <c r="AW260" s="22">
        <v>1</v>
      </c>
      <c r="AX260" s="22">
        <v>0</v>
      </c>
      <c r="AY260" s="22">
        <v>1</v>
      </c>
      <c r="AZ260" s="24">
        <v>4.0617018324356109E-3</v>
      </c>
      <c r="BA260" s="24">
        <v>4.2972582953737151E-3</v>
      </c>
      <c r="BB260" s="22">
        <v>2.6540507514182795E-4</v>
      </c>
      <c r="BC260" s="22">
        <v>-1.0924767636789505E-2</v>
      </c>
      <c r="BD260" s="22">
        <v>-1.1160324099727609E-2</v>
      </c>
      <c r="BE260" s="22">
        <v>1.522202593216322E-2</v>
      </c>
      <c r="BF260" s="24">
        <f>SUM(BB260:BE260)</f>
        <v>-6.5976607292120657E-3</v>
      </c>
      <c r="BG260" s="5">
        <v>-3.6074339622797424</v>
      </c>
      <c r="BH260" s="5">
        <v>-3.9393993580060482</v>
      </c>
      <c r="BI260" s="5">
        <v>7.3137756470204929</v>
      </c>
      <c r="BJ260" s="14">
        <v>5.5191425267479497</v>
      </c>
      <c r="BK260" s="36"/>
      <c r="BL260" s="1"/>
    </row>
    <row r="261" spans="1:64" ht="16" thickBot="1" x14ac:dyDescent="0.25">
      <c r="A261" s="133"/>
      <c r="B261" s="6">
        <v>1</v>
      </c>
      <c r="C261" s="6">
        <v>1</v>
      </c>
      <c r="D261" s="7">
        <v>0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37">
        <v>-2.4293133924797585</v>
      </c>
      <c r="T261" s="37">
        <v>8.0964542493341285E-2</v>
      </c>
      <c r="U261" s="38">
        <v>0</v>
      </c>
      <c r="V261" s="38">
        <v>-8.4430574664912425E-2</v>
      </c>
      <c r="W261" s="9"/>
      <c r="X261" s="9"/>
      <c r="Y261" s="39">
        <v>0</v>
      </c>
      <c r="Z261" s="39">
        <v>1.0880973000900291</v>
      </c>
      <c r="AA261" s="39">
        <f t="shared" si="64"/>
        <v>0.27202432502250729</v>
      </c>
      <c r="AB261" s="39">
        <v>7.4409285352185217E-2</v>
      </c>
      <c r="AC261" s="39">
        <v>2.0241135623335321E-2</v>
      </c>
      <c r="AD261" s="39">
        <v>5.9397235387577106E-5</v>
      </c>
      <c r="AE261" s="39">
        <v>0.11102672123374573</v>
      </c>
      <c r="AF261" s="39">
        <v>0.11696126602142896</v>
      </c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39">
        <v>1</v>
      </c>
      <c r="AX261" s="39">
        <v>1</v>
      </c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10"/>
      <c r="BL261" s="1"/>
    </row>
    <row r="262" spans="1:64" x14ac:dyDescent="0.2">
      <c r="A262" s="131">
        <f>A258+1</f>
        <v>65</v>
      </c>
      <c r="B262" s="2">
        <v>0</v>
      </c>
      <c r="C262" s="2">
        <v>0</v>
      </c>
      <c r="D262" s="3">
        <v>0</v>
      </c>
      <c r="E262" s="5" cm="1">
        <f t="array" ref="E262:G264">BG258:BI260</f>
        <v>-6.1067215650258646</v>
      </c>
      <c r="F262" s="4">
        <v>-5.9095768733891001</v>
      </c>
      <c r="G262" s="4">
        <v>-8.6577928107216842</v>
      </c>
      <c r="H262" s="14">
        <f>BJ258</f>
        <v>2.2751605260467009</v>
      </c>
      <c r="I262" s="14">
        <f>BK258</f>
        <v>-3.4640799143012497</v>
      </c>
      <c r="J262" s="16">
        <f>J258</f>
        <v>3.5</v>
      </c>
      <c r="K262" s="3" cm="1">
        <f t="array" ref="K262:N264">MMULT(E262:F264,TRANSPOSE((B262:C265)))+H262:H264</f>
        <v>2.2751605260467009</v>
      </c>
      <c r="L262" s="3">
        <v>-3.6344163473423992</v>
      </c>
      <c r="M262" s="3">
        <v>-3.8315610389791637</v>
      </c>
      <c r="N262" s="3">
        <v>-9.7411379123682629</v>
      </c>
      <c r="O262" s="17" cm="1">
        <f t="array" ref="O262:R264">1/(1+EXP(-_xlfn.ANCHORARRAY(K262)))</f>
        <v>0.90679884461482474</v>
      </c>
      <c r="P262" s="17">
        <v>2.5720338039840113E-2</v>
      </c>
      <c r="Q262" s="17">
        <v>2.1215882297341646E-2</v>
      </c>
      <c r="R262" s="18">
        <v>5.8810113225916254E-5</v>
      </c>
      <c r="S262" s="19" cm="1">
        <f t="array" ref="S262:S265">TRANSPOSE((MMULT(TRANSPOSE(G262:G264),_xlfn.ANCHORARRAY(O262)))+I262)</f>
        <v>-3.306657382782678</v>
      </c>
      <c r="T262" s="19" cm="1">
        <f t="array" ref="T262:T265">1/(1+EXP(-_xlfn.ANCHORARRAY(S262)))</f>
        <v>3.5343506707509402E-2</v>
      </c>
      <c r="U262" s="20" cm="1">
        <f t="array" ref="U262:U265">-D262:D265*LN(_xlfn.ANCHORARRAY(T262))</f>
        <v>0</v>
      </c>
      <c r="V262" s="20" cm="1">
        <f t="array" ref="V262:V265">(1-D262:D265)*LN(1-_xlfn.ANCHORARRAY(T262))</f>
        <v>-3.5983206513918453E-2</v>
      </c>
      <c r="W262" s="20" cm="1">
        <f t="array" ref="W262">SUM(_xlfn.ANCHORARRAY(U262)-_xlfn.ANCHORARRAY(V262))/4</f>
        <v>5.4029241442668199E-2</v>
      </c>
      <c r="X262" s="21" cm="1">
        <f t="array" ref="X262">SUM(_xlfn.ANCHORARRAY(S262)-_xlfn.ANCHORARRAY(S262)*D262:D265+(LN(1+EXP(-_xlfn.ANCHORARRAY(S262)))))/4</f>
        <v>5.4029241442668158E-2</v>
      </c>
      <c r="Y262" s="22" cm="1">
        <f t="array" ref="Y262:Y265">-D262:D265/_xlfn.ANCHORARRAY(T262)</f>
        <v>0</v>
      </c>
      <c r="Z262" s="22" cm="1">
        <f t="array" ref="Z262:Z265">(1-D262:D265)/(1-_xlfn.ANCHORARRAY(T262))</f>
        <v>1.0366384375715729</v>
      </c>
      <c r="AA262" s="22">
        <f>SUM(Y262:Z262)/4</f>
        <v>0.25915960939289323</v>
      </c>
      <c r="AB262" s="22" cm="1">
        <f t="array" ref="AB262:AB265">_xlfn.ANCHORARRAY(T262)*(1-_xlfn.ANCHORARRAY(T262))</f>
        <v>3.4094343241125639E-2</v>
      </c>
      <c r="AC262" s="22" cm="1">
        <f t="array" ref="AC262:AC265">AA262:AA265*_xlfn.ANCHORARRAY(AB262)</f>
        <v>8.8358766768773505E-3</v>
      </c>
      <c r="AD262" s="22" cm="1">
        <f t="array" ref="AD262:AF265">TRANSPOSE(_xlfn.ANCHORARRAY(O262))</f>
        <v>0.90679884461482474</v>
      </c>
      <c r="AE262" s="22">
        <v>0.48440238221263615</v>
      </c>
      <c r="AF262" s="22">
        <v>0.99600672584880612</v>
      </c>
      <c r="AG262" s="23">
        <v>1</v>
      </c>
      <c r="AH262" s="22" cm="1">
        <f t="array" ref="AH262:AH264">G262:G264</f>
        <v>-8.6577928107216842</v>
      </c>
      <c r="AI262" s="24" cm="1">
        <f t="array" ref="AI262:AI264">TRANSPOSE(MMULT(TRANSPOSE(_xlfn.ANCHORARRAY(AC262)),_xlfn.ANCHORARRAY(AD262)))</f>
        <v>7.4637163867398212E-3</v>
      </c>
      <c r="AJ262" s="25" cm="1">
        <f t="array" ref="AJ262">SUM(_xlfn.ANCHORARRAY(AC262)*AG262)</f>
        <v>5.0103765175469484E-3</v>
      </c>
      <c r="AK262" s="22" cm="1">
        <f t="array" ref="AK262:AN264">MMULT(_xlfn.ANCHORARRAY(AH262),TRANSPOSE(_xlfn.ANCHORARRAY(AC262)))</f>
        <v>-7.6499189569492129E-2</v>
      </c>
      <c r="AL262" s="22">
        <v>8.967917747936785E-2</v>
      </c>
      <c r="AM262" s="22">
        <v>0.11564993912359246</v>
      </c>
      <c r="AN262" s="22">
        <v>-0.17220872882609489</v>
      </c>
      <c r="AO262" s="22" cm="1">
        <f t="array" ref="AO262:AR264">_xlfn.ANCHORARRAY(O262)*(1-_xlfn.ANCHORARRAY(O262))</f>
        <v>8.4514700020043673E-2</v>
      </c>
      <c r="AP262" s="22">
        <v>2.5058802250956465E-2</v>
      </c>
      <c r="AQ262" s="22">
        <v>2.0765768635686993E-2</v>
      </c>
      <c r="AR262" s="22">
        <v>5.8806654596498607E-5</v>
      </c>
      <c r="AS262" s="22" cm="1">
        <f t="array" ref="AS262:AV264">_xlfn.ANCHORARRAY(AK262)*_xlfn.ANCHORARRAY(AO262)</f>
        <v>-6.465306058242081E-3</v>
      </c>
      <c r="AT262" s="22">
        <v>2.2472527744839075E-3</v>
      </c>
      <c r="AU262" s="22">
        <v>2.4015598785718066E-3</v>
      </c>
      <c r="AV262" s="22">
        <v>-1.0127019234578255E-5</v>
      </c>
      <c r="AW262" s="22" cm="1">
        <f t="array" ref="AW262:AX265">B262:C265</f>
        <v>0</v>
      </c>
      <c r="AX262" s="22">
        <v>0</v>
      </c>
      <c r="AY262" s="22">
        <v>1</v>
      </c>
      <c r="AZ262" s="24" cm="1">
        <f t="array" ref="AZ262:BA264">MMULT(_xlfn.ANCHORARRAY(AS262),_xlfn.ANCHORARRAY( AW262))</f>
        <v>2.3914328593372283E-3</v>
      </c>
      <c r="BA262" s="24">
        <v>2.2371257552493292E-3</v>
      </c>
      <c r="BB262" s="22" cm="1">
        <f t="array" ref="BB262:BE264">_xlfn.ANCHORARRAY(AS262)*AY262:AY264</f>
        <v>-6.465306058242081E-3</v>
      </c>
      <c r="BC262" s="22">
        <v>2.2472527744839075E-3</v>
      </c>
      <c r="BD262" s="22">
        <v>2.4015598785718066E-3</v>
      </c>
      <c r="BE262" s="22">
        <v>-1.0127019234578255E-5</v>
      </c>
      <c r="BF262" s="24">
        <f>SUM(BB262:BE262)</f>
        <v>-1.8266204244209452E-3</v>
      </c>
      <c r="BG262" s="5" cm="1">
        <f t="array" ref="BG262:BH264">E262:F264-J262*_xlfn.ANCHORARRAY(AZ262)</f>
        <v>-6.1150915800335452</v>
      </c>
      <c r="BH262" s="5">
        <v>-5.9174068135324731</v>
      </c>
      <c r="BI262" s="5" cm="1">
        <f t="array" ref="BI262:BI264">G262:G264-J262*_xlfn.ANCHORARRAY(AI262)</f>
        <v>-8.683915818075274</v>
      </c>
      <c r="BJ262" s="14" cm="1">
        <f t="array" ref="BJ262:BJ264">H262:H264-J262*BF262:BF264</f>
        <v>2.2815536975321744</v>
      </c>
      <c r="BK262" s="35">
        <f>I262-J262*AJ262</f>
        <v>-3.481616232112664</v>
      </c>
      <c r="BL262" s="1"/>
    </row>
    <row r="263" spans="1:64" x14ac:dyDescent="0.2">
      <c r="A263" s="132"/>
      <c r="B263" s="2">
        <v>0</v>
      </c>
      <c r="C263" s="2">
        <v>1</v>
      </c>
      <c r="D263" s="3">
        <v>1</v>
      </c>
      <c r="E263" s="4">
        <v>-2.1277302558902442</v>
      </c>
      <c r="F263" s="4">
        <v>0.10724844668935889</v>
      </c>
      <c r="G263" s="4">
        <v>1.494066379500637</v>
      </c>
      <c r="H263" s="14">
        <f>BJ259</f>
        <v>-6.2410721252167456E-2</v>
      </c>
      <c r="K263" s="3">
        <v>-6.2410721252167456E-2</v>
      </c>
      <c r="L263" s="3">
        <v>4.4837725437191431E-2</v>
      </c>
      <c r="M263" s="3">
        <v>-2.1901409771424118</v>
      </c>
      <c r="N263" s="3">
        <v>-2.0828925304530528</v>
      </c>
      <c r="O263" s="17">
        <v>0.48440238221263615</v>
      </c>
      <c r="P263" s="17">
        <v>0.51120755376317462</v>
      </c>
      <c r="Q263" s="17">
        <v>0.10063933285544248</v>
      </c>
      <c r="R263" s="18">
        <v>0.11077072986062761</v>
      </c>
      <c r="S263" s="19">
        <v>3.1413665063197946</v>
      </c>
      <c r="T263" s="19">
        <v>0.95856718706952171</v>
      </c>
      <c r="U263" s="20">
        <v>4.2315622897212558E-2</v>
      </c>
      <c r="V263" s="20">
        <v>0</v>
      </c>
      <c r="W263" s="1"/>
      <c r="X263" s="1"/>
      <c r="Y263" s="22">
        <v>-1.0432236920785327</v>
      </c>
      <c r="Z263" s="22">
        <v>0</v>
      </c>
      <c r="AA263" s="22">
        <f t="shared" ref="AA263:AA265" si="65">SUM(Y263:Z263)/4</f>
        <v>-0.26080592301963318</v>
      </c>
      <c r="AB263" s="22">
        <v>3.9716134943146283E-2</v>
      </c>
      <c r="AC263" s="22">
        <v>-1.0358203232619573E-2</v>
      </c>
      <c r="AD263" s="22">
        <v>2.5720338039840113E-2</v>
      </c>
      <c r="AE263" s="22">
        <v>0.51120755376317462</v>
      </c>
      <c r="AF263" s="22">
        <v>0.82916814133311467</v>
      </c>
      <c r="AG263" s="1"/>
      <c r="AH263" s="22">
        <v>1.494066379500637</v>
      </c>
      <c r="AI263" s="24">
        <v>-1.5610553927589014E-4</v>
      </c>
      <c r="AJ263" s="1"/>
      <c r="AK263" s="22">
        <v>1.3201386276336264E-2</v>
      </c>
      <c r="AL263" s="22">
        <v>-1.547584320189172E-2</v>
      </c>
      <c r="AM263" s="22">
        <v>-1.9957590763996554E-2</v>
      </c>
      <c r="AN263" s="22">
        <v>2.9717882793058391E-2</v>
      </c>
      <c r="AO263" s="22">
        <v>0.24975671431935928</v>
      </c>
      <c r="AP263" s="22">
        <v>0.24987439073864556</v>
      </c>
      <c r="AQ263" s="22">
        <v>9.0511057537853934E-2</v>
      </c>
      <c r="AR263" s="22">
        <v>9.8500575266771473E-2</v>
      </c>
      <c r="AS263" s="22">
        <v>3.2971348608384263E-3</v>
      </c>
      <c r="AT263" s="22">
        <v>-3.8670168912395032E-3</v>
      </c>
      <c r="AU263" s="22">
        <v>-1.8063826459570344E-3</v>
      </c>
      <c r="AV263" s="22">
        <v>2.927228550826741E-3</v>
      </c>
      <c r="AW263" s="22">
        <v>0</v>
      </c>
      <c r="AX263" s="22">
        <v>1</v>
      </c>
      <c r="AY263" s="22">
        <v>1</v>
      </c>
      <c r="AZ263" s="24">
        <v>1.1208459048697066E-3</v>
      </c>
      <c r="BA263" s="24">
        <v>-9.3978834041276221E-4</v>
      </c>
      <c r="BB263" s="22">
        <v>3.2971348608384263E-3</v>
      </c>
      <c r="BC263" s="22">
        <v>-3.8670168912395032E-3</v>
      </c>
      <c r="BD263" s="22">
        <v>-1.8063826459570344E-3</v>
      </c>
      <c r="BE263" s="22">
        <v>2.927228550826741E-3</v>
      </c>
      <c r="BF263" s="24">
        <f>SUM(BB263:BE263)</f>
        <v>5.5096387446862969E-4</v>
      </c>
      <c r="BG263" s="5">
        <v>-2.1316532165572881</v>
      </c>
      <c r="BH263" s="5">
        <v>0.11053770588080356</v>
      </c>
      <c r="BI263" s="5">
        <v>1.4946127488881027</v>
      </c>
      <c r="BJ263" s="14">
        <v>-6.4339094812807654E-2</v>
      </c>
      <c r="BK263" s="36"/>
      <c r="BL263" s="1"/>
    </row>
    <row r="264" spans="1:64" x14ac:dyDescent="0.2">
      <c r="A264" s="132"/>
      <c r="B264" s="2">
        <v>1</v>
      </c>
      <c r="C264" s="2">
        <v>0</v>
      </c>
      <c r="D264" s="3">
        <v>1</v>
      </c>
      <c r="E264" s="4">
        <v>-3.6074339622797424</v>
      </c>
      <c r="F264" s="4">
        <v>-3.9393993580060482</v>
      </c>
      <c r="G264" s="4">
        <v>7.3137756470204929</v>
      </c>
      <c r="H264" s="14">
        <f>BJ260</f>
        <v>5.5191425267479497</v>
      </c>
      <c r="K264" s="3">
        <v>5.5191425267479497</v>
      </c>
      <c r="L264" s="3">
        <v>1.5797431687419015</v>
      </c>
      <c r="M264" s="3">
        <v>1.9117085644682072</v>
      </c>
      <c r="N264" s="3">
        <v>-2.0276907935378405</v>
      </c>
      <c r="O264" s="17">
        <v>0.99600672584880612</v>
      </c>
      <c r="P264" s="17">
        <v>0.82916814133311467</v>
      </c>
      <c r="Q264" s="17">
        <v>0.87121097452590079</v>
      </c>
      <c r="R264" s="18">
        <v>0.11632608516566138</v>
      </c>
      <c r="S264" s="19">
        <v>2.8744408250509226</v>
      </c>
      <c r="T264" s="19">
        <v>0.94656839605569065</v>
      </c>
      <c r="U264" s="20">
        <v>5.4912048866738193E-2</v>
      </c>
      <c r="V264" s="20">
        <v>0</v>
      </c>
      <c r="W264" s="1"/>
      <c r="X264" s="1"/>
      <c r="Y264" s="22">
        <v>-1.0564476948173598</v>
      </c>
      <c r="Z264" s="22">
        <v>0</v>
      </c>
      <c r="AA264" s="22">
        <f t="shared" si="65"/>
        <v>-0.26411192370433995</v>
      </c>
      <c r="AB264" s="22">
        <v>5.0576667644247814E-2</v>
      </c>
      <c r="AC264" s="22">
        <v>-1.3357900986077337E-2</v>
      </c>
      <c r="AD264" s="22">
        <v>2.1215882297341646E-2</v>
      </c>
      <c r="AE264" s="22">
        <v>0.10063933285544248</v>
      </c>
      <c r="AF264" s="22">
        <v>0.87121097452590079</v>
      </c>
      <c r="AG264" s="1"/>
      <c r="AH264" s="22">
        <v>7.3137756470204929</v>
      </c>
      <c r="AI264" s="24">
        <v>-9.1118533568960002E-3</v>
      </c>
      <c r="AJ264" s="1"/>
      <c r="AK264" s="22">
        <v>6.4623619659421927E-2</v>
      </c>
      <c r="AL264" s="22">
        <v>-7.5757574549621981E-2</v>
      </c>
      <c r="AM264" s="22">
        <v>-9.7696690927283447E-2</v>
      </c>
      <c r="AN264" s="22">
        <v>0.14547541557392171</v>
      </c>
      <c r="AO264" s="22">
        <v>3.9773279127472885E-3</v>
      </c>
      <c r="AP264" s="22">
        <v>0.14164833473130264</v>
      </c>
      <c r="AQ264" s="22">
        <v>0.11220241239153103</v>
      </c>
      <c r="AR264" s="22">
        <v>0.10279432707569268</v>
      </c>
      <c r="AS264" s="22">
        <v>2.5702932629418322E-4</v>
      </c>
      <c r="AT264" s="22">
        <v>-1.0730934278236468E-2</v>
      </c>
      <c r="AU264" s="22">
        <v>-1.0961804404711006E-2</v>
      </c>
      <c r="AV264" s="22">
        <v>1.4954047449978025E-2</v>
      </c>
      <c r="AW264" s="22">
        <v>1</v>
      </c>
      <c r="AX264" s="22">
        <v>0</v>
      </c>
      <c r="AY264" s="22">
        <v>1</v>
      </c>
      <c r="AZ264" s="24">
        <v>3.9922430452670188E-3</v>
      </c>
      <c r="BA264" s="24">
        <v>4.2231131717415573E-3</v>
      </c>
      <c r="BB264" s="22">
        <v>2.5702932629418322E-4</v>
      </c>
      <c r="BC264" s="22">
        <v>-1.0730934278236468E-2</v>
      </c>
      <c r="BD264" s="22">
        <v>-1.0961804404711006E-2</v>
      </c>
      <c r="BE264" s="22">
        <v>1.4954047449978025E-2</v>
      </c>
      <c r="BF264" s="24">
        <f>SUM(BB264:BE264)</f>
        <v>-6.4816619066752658E-3</v>
      </c>
      <c r="BG264" s="5">
        <v>-3.6214068129381771</v>
      </c>
      <c r="BH264" s="5">
        <v>-3.9541802541071438</v>
      </c>
      <c r="BI264" s="5">
        <v>7.3456671337696289</v>
      </c>
      <c r="BJ264" s="14">
        <v>5.5418283434213134</v>
      </c>
      <c r="BK264" s="36"/>
      <c r="BL264" s="1"/>
    </row>
    <row r="265" spans="1:64" ht="16" thickBot="1" x14ac:dyDescent="0.25">
      <c r="A265" s="133"/>
      <c r="B265" s="6">
        <v>1</v>
      </c>
      <c r="C265" s="6">
        <v>1</v>
      </c>
      <c r="D265" s="7">
        <v>0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37">
        <v>-2.4483073679613776</v>
      </c>
      <c r="T265" s="37">
        <v>7.956241623746603E-2</v>
      </c>
      <c r="U265" s="38">
        <v>0</v>
      </c>
      <c r="V265" s="38">
        <v>-8.2906087492803579E-2</v>
      </c>
      <c r="W265" s="9"/>
      <c r="X265" s="9"/>
      <c r="Y265" s="39">
        <v>0</v>
      </c>
      <c r="Z265" s="39">
        <v>1.0864397734740834</v>
      </c>
      <c r="AA265" s="39">
        <f t="shared" si="65"/>
        <v>0.27160994336852085</v>
      </c>
      <c r="AB265" s="39">
        <v>7.3232238159922233E-2</v>
      </c>
      <c r="AC265" s="39">
        <v>1.9890604059366507E-2</v>
      </c>
      <c r="AD265" s="39">
        <v>5.8810113225916254E-5</v>
      </c>
      <c r="AE265" s="39">
        <v>0.11077072986062761</v>
      </c>
      <c r="AF265" s="39">
        <v>0.11632608516566138</v>
      </c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39">
        <v>1</v>
      </c>
      <c r="AX265" s="39">
        <v>1</v>
      </c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10"/>
      <c r="BL265" s="1"/>
    </row>
    <row r="266" spans="1:64" x14ac:dyDescent="0.2">
      <c r="A266" s="131">
        <f>A262+1</f>
        <v>66</v>
      </c>
      <c r="B266" s="2">
        <v>0</v>
      </c>
      <c r="C266" s="2">
        <v>0</v>
      </c>
      <c r="D266" s="3">
        <v>0</v>
      </c>
      <c r="E266" s="5" cm="1">
        <f t="array" ref="E266:G268">BG262:BI264</f>
        <v>-6.1150915800335452</v>
      </c>
      <c r="F266" s="4">
        <v>-5.9174068135324731</v>
      </c>
      <c r="G266" s="4">
        <v>-8.683915818075274</v>
      </c>
      <c r="H266" s="14">
        <f>BJ262</f>
        <v>2.2815536975321744</v>
      </c>
      <c r="I266" s="14">
        <f>BK262</f>
        <v>-3.481616232112664</v>
      </c>
      <c r="J266" s="16">
        <f>J262</f>
        <v>3.5</v>
      </c>
      <c r="K266" s="3" cm="1">
        <f t="array" ref="K266:N268">MMULT(E266:F268,TRANSPOSE((B266:C269)))+H266:H268</f>
        <v>2.2815536975321744</v>
      </c>
      <c r="L266" s="3">
        <v>-3.6358531160002987</v>
      </c>
      <c r="M266" s="3">
        <v>-3.8335378825013708</v>
      </c>
      <c r="N266" s="3">
        <v>-9.7509446960338444</v>
      </c>
      <c r="O266" s="17" cm="1">
        <f t="array" ref="O266:R268">1/(1+EXP(-_xlfn.ANCHORARRAY(K266)))</f>
        <v>0.90733775817828455</v>
      </c>
      <c r="P266" s="17">
        <v>2.5684358861647678E-2</v>
      </c>
      <c r="Q266" s="17">
        <v>2.117487045242995E-2</v>
      </c>
      <c r="R266" s="18">
        <v>5.8236227341920039E-5</v>
      </c>
      <c r="S266" s="19" cm="1">
        <f t="array" ref="S266:S269">TRANSPOSE((MMULT(TRANSPOSE(G266:G268),_xlfn.ANCHORARRAY(O266)))+I266)</f>
        <v>-3.3205975264810901</v>
      </c>
      <c r="T266" s="19" cm="1">
        <f t="array" ref="T266:T269">1/(1+EXP(-_xlfn.ANCHORARRAY(S266)))</f>
        <v>3.4871293017118284E-2</v>
      </c>
      <c r="U266" s="20" cm="1">
        <f t="array" ref="U266:U269">-D266:D269*LN(_xlfn.ANCHORARRAY(T266))</f>
        <v>0</v>
      </c>
      <c r="V266" s="20" cm="1">
        <f t="array" ref="V266:V269">(1-D266:D269)*LN(1-_xlfn.ANCHORARRAY(T266))</f>
        <v>-3.5493811425026084E-2</v>
      </c>
      <c r="W266" s="20" cm="1">
        <f t="array" ref="W266">SUM(_xlfn.ANCHORARRAY(U266)-_xlfn.ANCHORARRAY(V266))/4</f>
        <v>5.3139425097199468E-2</v>
      </c>
      <c r="X266" s="21" cm="1">
        <f t="array" ref="X266">SUM(_xlfn.ANCHORARRAY(S266)-_xlfn.ANCHORARRAY(S266)*D266:D269+(LN(1+EXP(-_xlfn.ANCHORARRAY(S266)))))/4</f>
        <v>5.3139425097199523E-2</v>
      </c>
      <c r="Y266" s="22" cm="1">
        <f t="array" ref="Y266:Y269">-D266:D269/_xlfn.ANCHORARRAY(T266)</f>
        <v>0</v>
      </c>
      <c r="Z266" s="22" cm="1">
        <f t="array" ref="Z266:Z269">(1-D266:D269)/(1-_xlfn.ANCHORARRAY(T266))</f>
        <v>1.0361312359323873</v>
      </c>
      <c r="AA266" s="22">
        <f>SUM(Y266:Z266)/4</f>
        <v>0.25903280898309683</v>
      </c>
      <c r="AB266" s="22" cm="1">
        <f t="array" ref="AB266:AB269">_xlfn.ANCHORARRAY(T266)*(1-_xlfn.ANCHORARRAY(T266))</f>
        <v>3.3655285940432558E-2</v>
      </c>
      <c r="AC266" s="22" cm="1">
        <f t="array" ref="AC266:AC269">AA266:AA269*_xlfn.ANCHORARRAY(AB266)</f>
        <v>8.7178232542795709E-3</v>
      </c>
      <c r="AD266" s="22" cm="1">
        <f t="array" ref="AD266:AF269">TRANSPOSE(_xlfn.ANCHORARRAY(O266))</f>
        <v>0.90733775817828455</v>
      </c>
      <c r="AE266" s="22">
        <v>0.4839207726032641</v>
      </c>
      <c r="AF266" s="22">
        <v>0.99609594700943194</v>
      </c>
      <c r="AG266" s="23">
        <v>1</v>
      </c>
      <c r="AH266" s="22" cm="1">
        <f t="array" ref="AH266:AH268">G266:G268</f>
        <v>-8.683915818075274</v>
      </c>
      <c r="AI266" s="24" cm="1">
        <f t="array" ref="AI266:AI268">TRANSPOSE(MMULT(TRANSPOSE(_xlfn.ANCHORARRAY(AC266)),_xlfn.ANCHORARRAY(AD266)))</f>
        <v>7.3710683020898077E-3</v>
      </c>
      <c r="AJ266" s="25" cm="1">
        <f t="array" ref="AJ266">SUM(_xlfn.ANCHORARRAY(AC266)*AG266)</f>
        <v>4.9319664099132816E-3</v>
      </c>
      <c r="AK266" s="22" cm="1">
        <f t="array" ref="AK266:AN268">MMULT(_xlfn.ANCHORARRAY(AH266),TRANSPOSE(_xlfn.ANCHORARRAY(AC266)))</f>
        <v>-7.5704843257022827E-2</v>
      </c>
      <c r="AL266" s="22">
        <v>8.8449616442227444E-2</v>
      </c>
      <c r="AM266" s="22">
        <v>0.11420337246903543</v>
      </c>
      <c r="AN266" s="22">
        <v>-0.16977692677550191</v>
      </c>
      <c r="AO266" s="22" cm="1">
        <f t="array" ref="AO266:AR268">_xlfn.ANCHORARRAY(O266)*(1-_xlfn.ANCHORARRAY(O266))</f>
        <v>8.4075950762289381E-2</v>
      </c>
      <c r="AP266" s="22">
        <v>2.5024672571513779E-2</v>
      </c>
      <c r="AQ266" s="22">
        <v>2.0726495313752757E-2</v>
      </c>
      <c r="AR266" s="22">
        <v>5.823283588374502E-5</v>
      </c>
      <c r="AS266" s="22" cm="1">
        <f t="array" ref="AS266:AV268">_xlfn.ANCHORARRAY(AK266)*_xlfn.ANCHORARRAY(AO266)</f>
        <v>-6.3649566741442861E-3</v>
      </c>
      <c r="AT266" s="22">
        <v>2.2134226905427233E-3</v>
      </c>
      <c r="AU266" s="22">
        <v>2.3670356642942238E-3</v>
      </c>
      <c r="AV266" s="22">
        <v>-9.8865919137643982E-6</v>
      </c>
      <c r="AW266" s="22" cm="1">
        <f t="array" ref="AW266:AX269">B266:C269</f>
        <v>0</v>
      </c>
      <c r="AX266" s="22">
        <v>0</v>
      </c>
      <c r="AY266" s="22">
        <v>1</v>
      </c>
      <c r="AZ266" s="24" cm="1">
        <f t="array" ref="AZ266:BA268">MMULT(_xlfn.ANCHORARRAY(AS266),_xlfn.ANCHORARRAY( AW266))</f>
        <v>2.3571490723804595E-3</v>
      </c>
      <c r="BA266" s="24">
        <v>2.203536098628959E-3</v>
      </c>
      <c r="BB266" s="22" cm="1">
        <f t="array" ref="BB266:BE268">_xlfn.ANCHORARRAY(AS266)*AY266:AY268</f>
        <v>-6.3649566741442861E-3</v>
      </c>
      <c r="BC266" s="22">
        <v>2.2134226905427233E-3</v>
      </c>
      <c r="BD266" s="22">
        <v>2.3670356642942238E-3</v>
      </c>
      <c r="BE266" s="22">
        <v>-9.8865919137643982E-6</v>
      </c>
      <c r="BF266" s="24">
        <f>SUM(BB266:BE266)</f>
        <v>-1.7943849112211036E-3</v>
      </c>
      <c r="BG266" s="5" cm="1">
        <f t="array" ref="BG266:BH268">E266:F268-J266*_xlfn.ANCHORARRAY(AZ266)</f>
        <v>-6.1233416017868771</v>
      </c>
      <c r="BH266" s="5">
        <v>-5.9251191898776741</v>
      </c>
      <c r="BI266" s="5" cm="1">
        <f t="array" ref="BI266:BI268">G266:G268-J266*_xlfn.ANCHORARRAY(AI266)</f>
        <v>-8.7097145571325889</v>
      </c>
      <c r="BJ266" s="14" cm="1">
        <f t="array" ref="BJ266:BJ268">H266:H268-J266*BF266:BF268</f>
        <v>2.2878340447214485</v>
      </c>
      <c r="BK266" s="35">
        <f>I266-J266*AJ266</f>
        <v>-3.4988781145473604</v>
      </c>
      <c r="BL266" s="1"/>
    </row>
    <row r="267" spans="1:64" x14ac:dyDescent="0.2">
      <c r="A267" s="132"/>
      <c r="B267" s="2">
        <v>0</v>
      </c>
      <c r="C267" s="2">
        <v>1</v>
      </c>
      <c r="D267" s="3">
        <v>1</v>
      </c>
      <c r="E267" s="4">
        <v>-2.1316532165572881</v>
      </c>
      <c r="F267" s="4">
        <v>0.11053770588080356</v>
      </c>
      <c r="G267" s="4">
        <v>1.4946127488881027</v>
      </c>
      <c r="H267" s="14">
        <f>BJ263</f>
        <v>-6.4339094812807654E-2</v>
      </c>
      <c r="K267" s="3">
        <v>-6.4339094812807654E-2</v>
      </c>
      <c r="L267" s="3">
        <v>4.6198611067995901E-2</v>
      </c>
      <c r="M267" s="3">
        <v>-2.1959923113700959</v>
      </c>
      <c r="N267" s="3">
        <v>-2.0854546054892924</v>
      </c>
      <c r="O267" s="17">
        <v>0.4839207726032641</v>
      </c>
      <c r="P267" s="17">
        <v>0.51154759899211888</v>
      </c>
      <c r="Q267" s="17">
        <v>0.10011095861512044</v>
      </c>
      <c r="R267" s="18">
        <v>0.1105186155507048</v>
      </c>
      <c r="S267" s="19">
        <v>3.1589053776933946</v>
      </c>
      <c r="T267" s="19">
        <v>0.95925818799020479</v>
      </c>
      <c r="U267" s="20">
        <v>4.1595014066428571E-2</v>
      </c>
      <c r="V267" s="20">
        <v>0</v>
      </c>
      <c r="W267" s="1"/>
      <c r="X267" s="1"/>
      <c r="Y267" s="22">
        <v>-1.042472206669568</v>
      </c>
      <c r="Z267" s="22">
        <v>0</v>
      </c>
      <c r="AA267" s="22">
        <f t="shared" ref="AA267:AA269" si="66">SUM(Y267:Z267)/4</f>
        <v>-0.26061805166739199</v>
      </c>
      <c r="AB267" s="22">
        <v>3.9081916763953714E-2</v>
      </c>
      <c r="AC267" s="22">
        <v>-1.0185453002448802E-2</v>
      </c>
      <c r="AD267" s="22">
        <v>2.5684358861647678E-2</v>
      </c>
      <c r="AE267" s="22">
        <v>0.51154759899211888</v>
      </c>
      <c r="AF267" s="22">
        <v>0.83028494836727751</v>
      </c>
      <c r="AG267" s="1"/>
      <c r="AH267" s="22">
        <v>1.4946127488881027</v>
      </c>
      <c r="AI267" s="24">
        <v>-1.4746122672623391E-4</v>
      </c>
      <c r="AJ267" s="1"/>
      <c r="AK267" s="22">
        <v>1.3029769778399414E-2</v>
      </c>
      <c r="AL267" s="22">
        <v>-1.5223307910660584E-2</v>
      </c>
      <c r="AM267" s="22">
        <v>-1.9655858029271989E-2</v>
      </c>
      <c r="AN267" s="22">
        <v>2.9220776034877435E-2</v>
      </c>
      <c r="AO267" s="22">
        <v>0.24974145844632403</v>
      </c>
      <c r="AP267" s="22">
        <v>0.24986665295751723</v>
      </c>
      <c r="AQ267" s="22">
        <v>9.0088754580282079E-2</v>
      </c>
      <c r="AR267" s="22">
        <v>9.8304251167460319E-2</v>
      </c>
      <c r="AS267" s="22">
        <v>3.2540737076773062E-3</v>
      </c>
      <c r="AT267" s="22">
        <v>-3.8037969945784547E-3</v>
      </c>
      <c r="AU267" s="22">
        <v>-1.7707717700639512E-3</v>
      </c>
      <c r="AV267" s="22">
        <v>2.8725265066406967E-3</v>
      </c>
      <c r="AW267" s="22">
        <v>0</v>
      </c>
      <c r="AX267" s="22">
        <v>1</v>
      </c>
      <c r="AY267" s="22">
        <v>1</v>
      </c>
      <c r="AZ267" s="24">
        <v>1.1017547365767455E-3</v>
      </c>
      <c r="BA267" s="24">
        <v>-9.3127048793775801E-4</v>
      </c>
      <c r="BB267" s="22">
        <v>3.2540737076773062E-3</v>
      </c>
      <c r="BC267" s="22">
        <v>-3.8037969945784547E-3</v>
      </c>
      <c r="BD267" s="22">
        <v>-1.7707717700639512E-3</v>
      </c>
      <c r="BE267" s="22">
        <v>2.8725265066406967E-3</v>
      </c>
      <c r="BF267" s="24">
        <f>SUM(BB267:BE267)</f>
        <v>5.5203144967559681E-4</v>
      </c>
      <c r="BG267" s="5">
        <v>-2.1355093581353066</v>
      </c>
      <c r="BH267" s="5">
        <v>0.11379715258858571</v>
      </c>
      <c r="BI267" s="5">
        <v>1.4951288631816446</v>
      </c>
      <c r="BJ267" s="14">
        <v>-6.6271204886672236E-2</v>
      </c>
      <c r="BK267" s="36"/>
      <c r="BL267" s="1"/>
    </row>
    <row r="268" spans="1:64" x14ac:dyDescent="0.2">
      <c r="A268" s="132"/>
      <c r="B268" s="2">
        <v>1</v>
      </c>
      <c r="C268" s="2">
        <v>0</v>
      </c>
      <c r="D268" s="3">
        <v>1</v>
      </c>
      <c r="E268" s="4">
        <v>-3.6214068129381771</v>
      </c>
      <c r="F268" s="4">
        <v>-3.9541802541071438</v>
      </c>
      <c r="G268" s="4">
        <v>7.3456671337696289</v>
      </c>
      <c r="H268" s="14">
        <f>BJ264</f>
        <v>5.5418283434213134</v>
      </c>
      <c r="K268" s="3">
        <v>5.5418283434213134</v>
      </c>
      <c r="L268" s="3">
        <v>1.5876480893141696</v>
      </c>
      <c r="M268" s="3">
        <v>1.9204215304831362</v>
      </c>
      <c r="N268" s="3">
        <v>-2.0337587236240076</v>
      </c>
      <c r="O268" s="17">
        <v>0.99609594700943194</v>
      </c>
      <c r="P268" s="17">
        <v>0.83028494836727751</v>
      </c>
      <c r="Q268" s="17">
        <v>0.87218543243057667</v>
      </c>
      <c r="R268" s="18">
        <v>0.11570378706137267</v>
      </c>
      <c r="S268" s="19">
        <v>2.8909139560272914</v>
      </c>
      <c r="T268" s="19">
        <v>0.94739544930579589</v>
      </c>
      <c r="U268" s="20">
        <v>5.4038691854458872E-2</v>
      </c>
      <c r="V268" s="20">
        <v>0</v>
      </c>
      <c r="W268" s="1"/>
      <c r="X268" s="1"/>
      <c r="Y268" s="22">
        <v>-1.0555254416017621</v>
      </c>
      <c r="Z268" s="22">
        <v>0</v>
      </c>
      <c r="AA268" s="22">
        <f t="shared" si="66"/>
        <v>-0.26388136040044052</v>
      </c>
      <c r="AB268" s="22">
        <v>4.9837311940465021E-2</v>
      </c>
      <c r="AC268" s="22">
        <v>-1.3151137673551028E-2</v>
      </c>
      <c r="AD268" s="22">
        <v>2.117487045242995E-2</v>
      </c>
      <c r="AE268" s="22">
        <v>0.10011095861512044</v>
      </c>
      <c r="AF268" s="22">
        <v>0.87218543243057667</v>
      </c>
      <c r="AG268" s="1"/>
      <c r="AH268" s="22">
        <v>7.3456671337696289</v>
      </c>
      <c r="AI268" s="24">
        <v>-8.9811766645143294E-3</v>
      </c>
      <c r="AJ268" s="1"/>
      <c r="AK268" s="22">
        <v>6.4038227756974028E-2</v>
      </c>
      <c r="AL268" s="22">
        <v>-7.4818947362643357E-2</v>
      </c>
      <c r="AM268" s="22">
        <v>-9.6603879780283369E-2</v>
      </c>
      <c r="AN268" s="22">
        <v>0.14361318294810846</v>
      </c>
      <c r="AO268" s="22">
        <v>3.8888113608148999E-3</v>
      </c>
      <c r="AP268" s="22">
        <v>0.14091185288202482</v>
      </c>
      <c r="AQ268" s="22">
        <v>0.11147800388646464</v>
      </c>
      <c r="AR268" s="22">
        <v>0.10231642072102921</v>
      </c>
      <c r="AS268" s="22">
        <v>2.4903258762777266E-4</v>
      </c>
      <c r="AT268" s="22">
        <v>-1.054287650355276E-2</v>
      </c>
      <c r="AU268" s="22">
        <v>-1.0769207685593992E-2</v>
      </c>
      <c r="AV268" s="22">
        <v>1.4693986847604803E-2</v>
      </c>
      <c r="AW268" s="22">
        <v>1</v>
      </c>
      <c r="AX268" s="22">
        <v>0</v>
      </c>
      <c r="AY268" s="22">
        <v>1</v>
      </c>
      <c r="AZ268" s="24">
        <v>3.9247791620108108E-3</v>
      </c>
      <c r="BA268" s="24">
        <v>4.1511103440520433E-3</v>
      </c>
      <c r="BB268" s="22">
        <v>2.4903258762777266E-4</v>
      </c>
      <c r="BC268" s="22">
        <v>-1.054287650355276E-2</v>
      </c>
      <c r="BD268" s="22">
        <v>-1.0769207685593992E-2</v>
      </c>
      <c r="BE268" s="22">
        <v>1.4693986847604803E-2</v>
      </c>
      <c r="BF268" s="24">
        <f>SUM(BB268:BE268)</f>
        <v>-6.3690647539141765E-3</v>
      </c>
      <c r="BG268" s="5">
        <v>-3.635143540005215</v>
      </c>
      <c r="BH268" s="5">
        <v>-3.9687091403113262</v>
      </c>
      <c r="BI268" s="5">
        <v>7.3771012520954287</v>
      </c>
      <c r="BJ268" s="14">
        <v>5.5641200700600129</v>
      </c>
      <c r="BK268" s="36"/>
      <c r="BL268" s="1"/>
    </row>
    <row r="269" spans="1:64" ht="16" thickBot="1" x14ac:dyDescent="0.25">
      <c r="A269" s="133"/>
      <c r="B269" s="6">
        <v>1</v>
      </c>
      <c r="C269" s="6">
        <v>1</v>
      </c>
      <c r="D269" s="7">
        <v>0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37">
        <v>-2.4670179129475125</v>
      </c>
      <c r="T269" s="37">
        <v>7.8202935326534162E-2</v>
      </c>
      <c r="U269" s="38">
        <v>0</v>
      </c>
      <c r="V269" s="38">
        <v>-8.1430183042884352E-2</v>
      </c>
      <c r="W269" s="9"/>
      <c r="X269" s="9"/>
      <c r="Y269" s="39">
        <v>0</v>
      </c>
      <c r="Z269" s="39">
        <v>1.0848374748885063</v>
      </c>
      <c r="AA269" s="39">
        <f t="shared" si="66"/>
        <v>0.27120936872212659</v>
      </c>
      <c r="AB269" s="39">
        <v>7.2087236232848087E-2</v>
      </c>
      <c r="AC269" s="39">
        <v>1.9550733831633541E-2</v>
      </c>
      <c r="AD269" s="39">
        <v>5.8236227341920039E-5</v>
      </c>
      <c r="AE269" s="39">
        <v>0.1105186155507048</v>
      </c>
      <c r="AF269" s="39">
        <v>0.11570378706137267</v>
      </c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39">
        <v>1</v>
      </c>
      <c r="AX269" s="39">
        <v>1</v>
      </c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10"/>
      <c r="BL269" s="1"/>
    </row>
    <row r="270" spans="1:64" x14ac:dyDescent="0.2">
      <c r="A270" s="131">
        <f>A266+1</f>
        <v>67</v>
      </c>
      <c r="B270" s="2">
        <v>0</v>
      </c>
      <c r="C270" s="2">
        <v>0</v>
      </c>
      <c r="D270" s="3">
        <v>0</v>
      </c>
      <c r="E270" s="5" cm="1">
        <f t="array" ref="E270:G272">BG266:BI268</f>
        <v>-6.1233416017868771</v>
      </c>
      <c r="F270" s="4">
        <v>-5.9251191898776741</v>
      </c>
      <c r="G270" s="4">
        <v>-8.7097145571325889</v>
      </c>
      <c r="H270" s="14">
        <f>BJ266</f>
        <v>2.2878340447214485</v>
      </c>
      <c r="I270" s="14">
        <f>BK266</f>
        <v>-3.4988781145473604</v>
      </c>
      <c r="J270" s="16">
        <f>J266</f>
        <v>3.5</v>
      </c>
      <c r="K270" s="3" cm="1">
        <f t="array" ref="K270:N272">MMULT(E270:F272,TRANSPOSE((B270:C273)))+H270:H272</f>
        <v>2.2878340447214485</v>
      </c>
      <c r="L270" s="3">
        <v>-3.6372851451562256</v>
      </c>
      <c r="M270" s="3">
        <v>-3.8355075570654287</v>
      </c>
      <c r="N270" s="3">
        <v>-9.7606267469431032</v>
      </c>
      <c r="O270" s="17" cm="1">
        <f t="array" ref="O270:R272">1/(1+EXP(-_xlfn.ANCHORARRAY(K270)))</f>
        <v>0.90786443525104676</v>
      </c>
      <c r="P270" s="17">
        <v>2.5648547131566179E-2</v>
      </c>
      <c r="Q270" s="17">
        <v>2.1134084481454235E-2</v>
      </c>
      <c r="R270" s="18">
        <v>5.7675134392347205E-5</v>
      </c>
      <c r="S270" s="19" cm="1">
        <f t="array" ref="S270:S273">TRANSPOSE((MMULT(TRANSPOSE(G270:G272),_xlfn.ANCHORARRAY(O270)))+I270)</f>
        <v>-3.3343825607950413</v>
      </c>
      <c r="T270" s="19" cm="1">
        <f t="array" ref="T270:T273">1/(1+EXP(-_xlfn.ANCHORARRAY(S270)))</f>
        <v>3.4410316740088799E-2</v>
      </c>
      <c r="U270" s="20" cm="1">
        <f t="array" ref="U270:U273">-D270:D273*LN(_xlfn.ANCHORARRAY(T270))</f>
        <v>0</v>
      </c>
      <c r="V270" s="20" cm="1">
        <f t="array" ref="V270:V273">(1-D270:D273)*LN(1-_xlfn.ANCHORARRAY(T270))</f>
        <v>-3.5016293535189189E-2</v>
      </c>
      <c r="W270" s="20" cm="1">
        <f t="array" ref="W270">SUM(_xlfn.ANCHORARRAY(U270)-_xlfn.ANCHORARRAY(V270))/4</f>
        <v>5.2275901569251236E-2</v>
      </c>
      <c r="X270" s="21" cm="1">
        <f t="array" ref="X270">SUM(_xlfn.ANCHORARRAY(S270)-_xlfn.ANCHORARRAY(S270)*D270:D273+(LN(1+EXP(-_xlfn.ANCHORARRAY(S270)))))/4</f>
        <v>5.227590156925125E-2</v>
      </c>
      <c r="Y270" s="22" cm="1">
        <f t="array" ref="Y270:Y273">-D270:D273/_xlfn.ANCHORARRAY(T270)</f>
        <v>0</v>
      </c>
      <c r="Z270" s="22" cm="1">
        <f t="array" ref="Z270:Z273">(1-D270:D273)/(1-_xlfn.ANCHORARRAY(T270))</f>
        <v>1.0356365828432597</v>
      </c>
      <c r="AA270" s="22">
        <f>SUM(Y270:Z270)/4</f>
        <v>0.25890914571081491</v>
      </c>
      <c r="AB270" s="22" cm="1">
        <f t="array" ref="AB270:AB273">_xlfn.ANCHORARRAY(T270)*(1-_xlfn.ANCHORARRAY(T270))</f>
        <v>3.3226246841935564E-2</v>
      </c>
      <c r="AC270" s="22" cm="1">
        <f t="array" ref="AC270:AC273">AA270:AA273*_xlfn.ANCHORARRAY(AB270)</f>
        <v>8.602579185022198E-3</v>
      </c>
      <c r="AD270" s="22" cm="1">
        <f t="array" ref="AD270:AF273">TRANSPOSE(_xlfn.ANCHORARRAY(O270))</f>
        <v>0.90786443525104676</v>
      </c>
      <c r="AE270" s="22">
        <v>0.48343825975579019</v>
      </c>
      <c r="AF270" s="22">
        <v>0.9961816836317251</v>
      </c>
      <c r="AG270" s="23">
        <v>1</v>
      </c>
      <c r="AH270" s="22" cm="1">
        <f t="array" ref="AH270:AH272">G270:G272</f>
        <v>-8.7097145571325889</v>
      </c>
      <c r="AI270" s="24" cm="1">
        <f t="array" ref="AI270:AI272">TRANSPOSE(MMULT(TRANSPOSE(_xlfn.ANCHORARRAY(AC270)),_xlfn.ANCHORARRAY(AD270)))</f>
        <v>7.2804529361382249E-3</v>
      </c>
      <c r="AJ270" s="25" cm="1">
        <f t="array" ref="AJ270">SUM(_xlfn.ANCHORARRAY(AC270)*AG270)</f>
        <v>4.8557254569858675E-3</v>
      </c>
      <c r="AK270" s="22" cm="1">
        <f t="array" ref="AK270:AN272">MMULT(_xlfn.ANCHORARRAY(AH270),TRANSPOSE(_xlfn.ANCHORARRAY(AC270)))</f>
        <v>-7.4926009156673648E-2</v>
      </c>
      <c r="AL270" s="22">
        <v>8.7252207729588263E-2</v>
      </c>
      <c r="AM270" s="22">
        <v>0.11279197408582323</v>
      </c>
      <c r="AN270" s="22">
        <v>-0.16741015535688697</v>
      </c>
      <c r="AO270" s="22" cm="1">
        <f t="array" ref="AO270:AR272">_xlfn.ANCHORARRAY(O270)*(1-_xlfn.ANCHORARRAY(O270))</f>
        <v>8.3646602457344676E-2</v>
      </c>
      <c r="AP270" s="22">
        <v>2.4990699161606008E-2</v>
      </c>
      <c r="AQ270" s="22">
        <v>2.0687434954584989E-2</v>
      </c>
      <c r="AR270" s="22">
        <v>5.767180797122003E-5</v>
      </c>
      <c r="AS270" s="22" cm="1">
        <f t="array" ref="AS270:AV272">_xlfn.ANCHORARRAY(AK270)*_xlfn.ANCHORARRAY(AO270)</f>
        <v>-6.2673061016436478E-3</v>
      </c>
      <c r="AT270" s="22">
        <v>2.1804936745560945E-3</v>
      </c>
      <c r="AU270" s="22">
        <v>2.3333766272997038E-3</v>
      </c>
      <c r="AV270" s="22">
        <v>-9.6548463321744975E-6</v>
      </c>
      <c r="AW270" s="22" cm="1">
        <f t="array" ref="AW270:AX273">B270:C273</f>
        <v>0</v>
      </c>
      <c r="AX270" s="22">
        <v>0</v>
      </c>
      <c r="AY270" s="22">
        <v>1</v>
      </c>
      <c r="AZ270" s="24" cm="1">
        <f t="array" ref="AZ270:BA272">MMULT(_xlfn.ANCHORARRAY(AS270),_xlfn.ANCHORARRAY( AW270))</f>
        <v>2.3237217809675293E-3</v>
      </c>
      <c r="BA270" s="24">
        <v>2.17083882822392E-3</v>
      </c>
      <c r="BB270" s="22" cm="1">
        <f t="array" ref="BB270:BE272">_xlfn.ANCHORARRAY(AS270)*AY270:AY272</f>
        <v>-6.2673061016436478E-3</v>
      </c>
      <c r="BC270" s="22">
        <v>2.1804936745560945E-3</v>
      </c>
      <c r="BD270" s="22">
        <v>2.3333766272997038E-3</v>
      </c>
      <c r="BE270" s="22">
        <v>-9.6548463321744975E-6</v>
      </c>
      <c r="BF270" s="24">
        <f>SUM(BB270:BE270)</f>
        <v>-1.7630906461200239E-3</v>
      </c>
      <c r="BG270" s="5" cm="1">
        <f t="array" ref="BG270:BH272">E270:F272-J270*_xlfn.ANCHORARRAY(AZ270)</f>
        <v>-6.1314746280202632</v>
      </c>
      <c r="BH270" s="5">
        <v>-5.9327171257764579</v>
      </c>
      <c r="BI270" s="5" cm="1">
        <f t="array" ref="BI270:BI272">G270:G272-J270*_xlfn.ANCHORARRAY(AI270)</f>
        <v>-8.7351961424090732</v>
      </c>
      <c r="BJ270" s="14" cm="1">
        <f t="array" ref="BJ270:BJ272">H270:H272-J270*BF270:BF272</f>
        <v>2.2940048619828683</v>
      </c>
      <c r="BK270" s="35">
        <f>I270-J270*AJ270</f>
        <v>-3.5158731536468109</v>
      </c>
      <c r="BL270" s="1"/>
    </row>
    <row r="271" spans="1:64" x14ac:dyDescent="0.2">
      <c r="A271" s="132"/>
      <c r="B271" s="2">
        <v>0</v>
      </c>
      <c r="C271" s="2">
        <v>1</v>
      </c>
      <c r="D271" s="3">
        <v>1</v>
      </c>
      <c r="E271" s="4">
        <v>-2.1355093581353066</v>
      </c>
      <c r="F271" s="4">
        <v>0.11379715258858571</v>
      </c>
      <c r="G271" s="4">
        <v>1.4951288631816446</v>
      </c>
      <c r="H271" s="14">
        <f>BJ267</f>
        <v>-6.6271204886672236E-2</v>
      </c>
      <c r="K271" s="3">
        <v>-6.6271204886672236E-2</v>
      </c>
      <c r="L271" s="3">
        <v>4.7525947701913471E-2</v>
      </c>
      <c r="M271" s="3">
        <v>-2.2017805630219787</v>
      </c>
      <c r="N271" s="3">
        <v>-2.087983410433393</v>
      </c>
      <c r="O271" s="17">
        <v>0.48343825975579019</v>
      </c>
      <c r="P271" s="17">
        <v>0.51187925102207765</v>
      </c>
      <c r="Q271" s="17">
        <v>9.9590707887856331E-2</v>
      </c>
      <c r="R271" s="18">
        <v>0.11027026800974059</v>
      </c>
      <c r="S271" s="19">
        <v>3.1762008941538191</v>
      </c>
      <c r="T271" s="19">
        <v>0.95992878657170899</v>
      </c>
      <c r="U271" s="20">
        <v>4.0896177926245753E-2</v>
      </c>
      <c r="V271" s="20">
        <v>0</v>
      </c>
      <c r="W271" s="1"/>
      <c r="X271" s="1"/>
      <c r="Y271" s="22">
        <v>-1.0417439439142162</v>
      </c>
      <c r="Z271" s="22">
        <v>0</v>
      </c>
      <c r="AA271" s="22">
        <f t="shared" ref="AA271:AA273" si="67">SUM(Y271:Z271)/4</f>
        <v>-0.26043598597855405</v>
      </c>
      <c r="AB271" s="22">
        <v>3.8465511282675356E-2</v>
      </c>
      <c r="AC271" s="22">
        <v>-1.0017803357072752E-2</v>
      </c>
      <c r="AD271" s="22">
        <v>2.5648547131566179E-2</v>
      </c>
      <c r="AE271" s="22">
        <v>0.51187925102207765</v>
      </c>
      <c r="AF271" s="22">
        <v>0.83137602166071434</v>
      </c>
      <c r="AG271" s="1"/>
      <c r="AH271" s="22">
        <v>1.4951288631816446</v>
      </c>
      <c r="AI271" s="24">
        <v>-1.3928873352363029E-4</v>
      </c>
      <c r="AJ271" s="1"/>
      <c r="AK271" s="22">
        <v>1.2861964437332318E-2</v>
      </c>
      <c r="AL271" s="22">
        <v>-1.4977906944837447E-2</v>
      </c>
      <c r="AM271" s="22">
        <v>-1.936211972100146E-2</v>
      </c>
      <c r="AN271" s="22">
        <v>2.8737997510932041E-2</v>
      </c>
      <c r="AO271" s="22">
        <v>0.24972570876008329</v>
      </c>
      <c r="AP271" s="22">
        <v>0.24985888339515447</v>
      </c>
      <c r="AQ271" s="22">
        <v>8.9672398790252003E-2</v>
      </c>
      <c r="AR271" s="22">
        <v>9.8110736002800569E-2</v>
      </c>
      <c r="AS271" s="22">
        <v>3.2119631851597989E-3</v>
      </c>
      <c r="AT271" s="22">
        <v>-3.7423631048336139E-3</v>
      </c>
      <c r="AU271" s="22">
        <v>-1.7362477210462457E-3</v>
      </c>
      <c r="AV271" s="22">
        <v>2.8195060870441933E-3</v>
      </c>
      <c r="AW271" s="22">
        <v>0</v>
      </c>
      <c r="AX271" s="22">
        <v>1</v>
      </c>
      <c r="AY271" s="22">
        <v>1</v>
      </c>
      <c r="AZ271" s="24">
        <v>1.0832583659979476E-3</v>
      </c>
      <c r="BA271" s="24">
        <v>-9.2285701778942056E-4</v>
      </c>
      <c r="BB271" s="22">
        <v>3.2119631851597989E-3</v>
      </c>
      <c r="BC271" s="22">
        <v>-3.7423631048336139E-3</v>
      </c>
      <c r="BD271" s="22">
        <v>-1.7362477210462457E-3</v>
      </c>
      <c r="BE271" s="22">
        <v>2.8195060870441933E-3</v>
      </c>
      <c r="BF271" s="24">
        <f>SUM(BB271:BE271)</f>
        <v>5.5285844632413286E-4</v>
      </c>
      <c r="BG271" s="5">
        <v>-2.1393007624162994</v>
      </c>
      <c r="BH271" s="5">
        <v>0.11702715215084868</v>
      </c>
      <c r="BI271" s="5">
        <v>1.4956163737489774</v>
      </c>
      <c r="BJ271" s="14">
        <v>-6.8206209448806704E-2</v>
      </c>
      <c r="BK271" s="36"/>
      <c r="BL271" s="1"/>
    </row>
    <row r="272" spans="1:64" x14ac:dyDescent="0.2">
      <c r="A272" s="132"/>
      <c r="B272" s="2">
        <v>1</v>
      </c>
      <c r="C272" s="2">
        <v>0</v>
      </c>
      <c r="D272" s="3">
        <v>1</v>
      </c>
      <c r="E272" s="4">
        <v>-3.635143540005215</v>
      </c>
      <c r="F272" s="4">
        <v>-3.9687091403113262</v>
      </c>
      <c r="G272" s="4">
        <v>7.3771012520954287</v>
      </c>
      <c r="H272" s="14">
        <f>BJ268</f>
        <v>5.5641200700600129</v>
      </c>
      <c r="K272" s="3">
        <v>5.5641200700600129</v>
      </c>
      <c r="L272" s="3">
        <v>1.5954109297486867</v>
      </c>
      <c r="M272" s="3">
        <v>1.9289765300547979</v>
      </c>
      <c r="N272" s="3">
        <v>-2.0397326102565279</v>
      </c>
      <c r="O272" s="17">
        <v>0.9961816836317251</v>
      </c>
      <c r="P272" s="17">
        <v>0.83137602166071434</v>
      </c>
      <c r="Q272" s="17">
        <v>0.87313609395775871</v>
      </c>
      <c r="R272" s="18">
        <v>0.11509396217752788</v>
      </c>
      <c r="S272" s="19">
        <v>2.9071643560461666</v>
      </c>
      <c r="T272" s="19">
        <v>0.94819946240674202</v>
      </c>
      <c r="U272" s="20">
        <v>5.319039547616336E-2</v>
      </c>
      <c r="V272" s="20">
        <v>0</v>
      </c>
      <c r="W272" s="1"/>
      <c r="X272" s="1"/>
      <c r="Y272" s="22">
        <v>-1.0546304228667001</v>
      </c>
      <c r="Z272" s="22">
        <v>0</v>
      </c>
      <c r="AA272" s="22">
        <f t="shared" si="67"/>
        <v>-0.26365760571667501</v>
      </c>
      <c r="AB272" s="22">
        <v>4.9117241898307448E-2</v>
      </c>
      <c r="AC272" s="22">
        <v>-1.2950134398314495E-2</v>
      </c>
      <c r="AD272" s="22">
        <v>2.1134084481454235E-2</v>
      </c>
      <c r="AE272" s="22">
        <v>9.9590707887856331E-2</v>
      </c>
      <c r="AF272" s="22">
        <v>0.87313609395775871</v>
      </c>
      <c r="AG272" s="1"/>
      <c r="AH272" s="22">
        <v>7.3771012520954287</v>
      </c>
      <c r="AI272" s="24">
        <v>-8.8538287313891621E-3</v>
      </c>
      <c r="AJ272" s="1"/>
      <c r="AK272" s="22">
        <v>6.3462097677077334E-2</v>
      </c>
      <c r="AL272" s="22">
        <v>-7.3902349688707195E-2</v>
      </c>
      <c r="AM272" s="22">
        <v>-9.5534452684609944E-2</v>
      </c>
      <c r="AN272" s="22">
        <v>0.1417958830448019</v>
      </c>
      <c r="AO272" s="22">
        <v>3.8037368283866629E-3</v>
      </c>
      <c r="AP272" s="22">
        <v>0.14018993226831777</v>
      </c>
      <c r="AQ272" s="22">
        <v>0.11076945538594667</v>
      </c>
      <c r="AR272" s="22">
        <v>0.10184734204780566</v>
      </c>
      <c r="AS272" s="22">
        <v>2.4139311814097076E-4</v>
      </c>
      <c r="AT272" s="22">
        <v>-1.0360365397329397E-2</v>
      </c>
      <c r="AU272" s="22">
        <v>-1.0582299294468734E-2</v>
      </c>
      <c r="AV272" s="22">
        <v>1.4441533801434585E-2</v>
      </c>
      <c r="AW272" s="22">
        <v>1</v>
      </c>
      <c r="AX272" s="22">
        <v>0</v>
      </c>
      <c r="AY272" s="22">
        <v>1</v>
      </c>
      <c r="AZ272" s="24">
        <v>3.8592345069658508E-3</v>
      </c>
      <c r="BA272" s="24">
        <v>4.0811684041051881E-3</v>
      </c>
      <c r="BB272" s="22">
        <v>2.4139311814097076E-4</v>
      </c>
      <c r="BC272" s="22">
        <v>-1.0360365397329397E-2</v>
      </c>
      <c r="BD272" s="22">
        <v>-1.0582299294468734E-2</v>
      </c>
      <c r="BE272" s="22">
        <v>1.4441533801434585E-2</v>
      </c>
      <c r="BF272" s="24">
        <f>SUM(BB272:BE272)</f>
        <v>-6.2597377722225754E-3</v>
      </c>
      <c r="BG272" s="5">
        <v>-3.6486508607795956</v>
      </c>
      <c r="BH272" s="5">
        <v>-3.9829932297256945</v>
      </c>
      <c r="BI272" s="5">
        <v>7.4080896526552911</v>
      </c>
      <c r="BJ272" s="14">
        <v>5.5860291522627916</v>
      </c>
      <c r="BK272" s="36"/>
      <c r="BL272" s="1"/>
    </row>
    <row r="273" spans="1:64" ht="16" thickBot="1" x14ac:dyDescent="0.25">
      <c r="A273" s="133"/>
      <c r="B273" s="6">
        <v>1</v>
      </c>
      <c r="C273" s="6">
        <v>1</v>
      </c>
      <c r="D273" s="7">
        <v>0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37">
        <v>-2.4854523755643587</v>
      </c>
      <c r="T273" s="37">
        <v>7.6884336109403678E-2</v>
      </c>
      <c r="U273" s="38">
        <v>0</v>
      </c>
      <c r="V273" s="38">
        <v>-8.0000739339406629E-2</v>
      </c>
      <c r="W273" s="9"/>
      <c r="X273" s="9"/>
      <c r="Y273" s="39">
        <v>0</v>
      </c>
      <c r="Z273" s="39">
        <v>1.0832878685920724</v>
      </c>
      <c r="AA273" s="39">
        <f t="shared" si="67"/>
        <v>0.27082196714801809</v>
      </c>
      <c r="AB273" s="39">
        <v>7.0973134970419918E-2</v>
      </c>
      <c r="AC273" s="39">
        <v>1.9221084027350916E-2</v>
      </c>
      <c r="AD273" s="39">
        <v>5.7675134392347205E-5</v>
      </c>
      <c r="AE273" s="39">
        <v>0.11027026800974059</v>
      </c>
      <c r="AF273" s="39">
        <v>0.11509396217752788</v>
      </c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39">
        <v>1</v>
      </c>
      <c r="AX273" s="39">
        <v>1</v>
      </c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10"/>
      <c r="BL273" s="1"/>
    </row>
    <row r="274" spans="1:64" x14ac:dyDescent="0.2">
      <c r="A274" s="131">
        <f>A270+1</f>
        <v>68</v>
      </c>
      <c r="B274" s="2">
        <v>0</v>
      </c>
      <c r="C274" s="2">
        <v>0</v>
      </c>
      <c r="D274" s="3">
        <v>0</v>
      </c>
      <c r="E274" s="5" cm="1">
        <f t="array" ref="E274:G276">BG270:BI272</f>
        <v>-6.1314746280202632</v>
      </c>
      <c r="F274" s="4">
        <v>-5.9327171257764579</v>
      </c>
      <c r="G274" s="4">
        <v>-8.7351961424090732</v>
      </c>
      <c r="H274" s="14">
        <f>BJ270</f>
        <v>2.2940048619828683</v>
      </c>
      <c r="I274" s="14">
        <f>BK270</f>
        <v>-3.5158731536468109</v>
      </c>
      <c r="J274" s="16">
        <f>J270</f>
        <v>3.5</v>
      </c>
      <c r="K274" s="3" cm="1">
        <f t="array" ref="K274:N276">MMULT(E274:F276,TRANSPOSE((B274:C277)))+H274:H276</f>
        <v>2.2940048619828683</v>
      </c>
      <c r="L274" s="3">
        <v>-3.6387122637935896</v>
      </c>
      <c r="M274" s="3">
        <v>-3.8374697660373949</v>
      </c>
      <c r="N274" s="3">
        <v>-9.7701868918138519</v>
      </c>
      <c r="O274" s="17" cm="1">
        <f t="array" ref="O274:R276">1/(1+EXP(-_xlfn.ANCHORARRAY(K274)))</f>
        <v>0.90837930566039771</v>
      </c>
      <c r="P274" s="17">
        <v>2.5612906572164258E-2</v>
      </c>
      <c r="Q274" s="17">
        <v>2.1093529530842502E-2</v>
      </c>
      <c r="R274" s="18">
        <v>5.7126410370474637E-5</v>
      </c>
      <c r="S274" s="19" cm="1">
        <f t="array" ref="S274:S277">TRANSPOSE((MMULT(TRANSPOSE(G274:G276),_xlfn.ANCHORARRAY(O274)))+I274)</f>
        <v>-3.3480151494505002</v>
      </c>
      <c r="T274" s="19" cm="1">
        <f t="array" ref="T274:T277">1/(1+EXP(-_xlfn.ANCHORARRAY(S274)))</f>
        <v>3.3960220800703565E-2</v>
      </c>
      <c r="U274" s="20" cm="1">
        <f t="array" ref="U274:U277">-D274:D277*LN(_xlfn.ANCHORARRAY(T274))</f>
        <v>0</v>
      </c>
      <c r="V274" s="20" cm="1">
        <f t="array" ref="V274:V277">(1-D274:D277)*LN(1-_xlfn.ANCHORARRAY(T274))</f>
        <v>-3.4550266322125073E-2</v>
      </c>
      <c r="W274" s="20" cm="1">
        <f t="array" ref="W274">SUM(_xlfn.ANCHORARRAY(U274)-_xlfn.ANCHORARRAY(V274))/4</f>
        <v>5.1437596963966534E-2</v>
      </c>
      <c r="X274" s="21" cm="1">
        <f t="array" ref="X274">SUM(_xlfn.ANCHORARRAY(S274)-_xlfn.ANCHORARRAY(S274)*D274:D277+(LN(1+EXP(-_xlfn.ANCHORARRAY(S274)))))/4</f>
        <v>5.1437596963966527E-2</v>
      </c>
      <c r="Y274" s="22" cm="1">
        <f t="array" ref="Y274:Y277">-D274:D277/_xlfn.ANCHORARRAY(T274)</f>
        <v>0</v>
      </c>
      <c r="Z274" s="22" cm="1">
        <f t="array" ref="Z274:Z277">(1-D274:D277)/(1-_xlfn.ANCHORARRAY(T274))</f>
        <v>1.0351540604558247</v>
      </c>
      <c r="AA274" s="22">
        <f>SUM(Y274:Z274)/4</f>
        <v>0.25878851511395617</v>
      </c>
      <c r="AB274" s="22" cm="1">
        <f t="array" ref="AB274:AB277">_xlfn.ANCHORARRAY(T274)*(1-_xlfn.ANCHORARRAY(T274))</f>
        <v>3.2806924203871025E-2</v>
      </c>
      <c r="AC274" s="22" cm="1">
        <f t="array" ref="AC274:AC277">AA274:AA277*_xlfn.ANCHORARRAY(AB274)</f>
        <v>8.4900552001758913E-3</v>
      </c>
      <c r="AD274" s="22" cm="1">
        <f t="array" ref="AD274:AF277">TRANSPOSE(_xlfn.ANCHORARRAY(O274))</f>
        <v>0.90837930566039771</v>
      </c>
      <c r="AE274" s="22">
        <v>0.48295505500611002</v>
      </c>
      <c r="AF274" s="22">
        <v>0.99626412055473734</v>
      </c>
      <c r="AG274" s="23">
        <v>1</v>
      </c>
      <c r="AH274" s="22" cm="1">
        <f t="array" ref="AH274:AH276">G274:G276</f>
        <v>-8.7351961424090732</v>
      </c>
      <c r="AI274" s="24" cm="1">
        <f t="array" ref="AI274:AI276">TRANSPOSE(MMULT(TRANSPOSE(_xlfn.ANCHORARRAY(AC274)),_xlfn.ANCHORARRAY(AD274)))</f>
        <v>7.1918127869204295E-3</v>
      </c>
      <c r="AJ274" s="25" cm="1">
        <f t="array" ref="AJ274">SUM(_xlfn.ANCHORARRAY(AC274)*AG274)</f>
        <v>4.7815735421931609E-3</v>
      </c>
      <c r="AK274" s="22" cm="1">
        <f t="array" ref="AK274:AN276">MMULT(_xlfn.ANCHORARRAY(AH274),TRANSPOSE(_xlfn.ANCHORARRAY(AC274)))</f>
        <v>-7.4162297433416541E-2</v>
      </c>
      <c r="AL274" s="22">
        <v>8.6085772041836969E-2</v>
      </c>
      <c r="AM274" s="22">
        <v>0.11141454581449745</v>
      </c>
      <c r="AN274" s="22">
        <v>-0.16510600318332885</v>
      </c>
      <c r="AO274" s="22" cm="1">
        <f t="array" ref="AO274:AR276">_xlfn.ANCHORARRAY(O274)*(1-_xlfn.ANCHORARRAY(O274))</f>
        <v>8.3226342708331458E-2</v>
      </c>
      <c r="AP274" s="22">
        <v>2.4956885589089841E-2</v>
      </c>
      <c r="AQ274" s="22">
        <v>2.0648592542773975E-2</v>
      </c>
      <c r="AR274" s="22">
        <v>5.7123146943712821E-5</v>
      </c>
      <c r="AS274" s="22" cm="1">
        <f t="array" ref="AS274:AV276">_xlfn.ANCHORARRAY(AK274)*_xlfn.ANCHORARRAY(AO274)</f>
        <v>-6.1722567822307351E-3</v>
      </c>
      <c r="AT274" s="22">
        <v>2.1484327636965943E-3</v>
      </c>
      <c r="AU274" s="22">
        <v>2.3005535598617814E-3</v>
      </c>
      <c r="AV274" s="22">
        <v>-9.431374481130411E-6</v>
      </c>
      <c r="AW274" s="22" cm="1">
        <f t="array" ref="AW274:AX277">B274:C277</f>
        <v>0</v>
      </c>
      <c r="AX274" s="22">
        <v>0</v>
      </c>
      <c r="AY274" s="22">
        <v>1</v>
      </c>
      <c r="AZ274" s="24" cm="1">
        <f t="array" ref="AZ274:BA276">MMULT(_xlfn.ANCHORARRAY(AS274),_xlfn.ANCHORARRAY( AW274))</f>
        <v>2.291122185380651E-3</v>
      </c>
      <c r="BA274" s="24">
        <v>2.1390013892154639E-3</v>
      </c>
      <c r="BB274" s="22" cm="1">
        <f t="array" ref="BB274:BE276">_xlfn.ANCHORARRAY(AS274)*AY274:AY276</f>
        <v>-6.1722567822307351E-3</v>
      </c>
      <c r="BC274" s="22">
        <v>2.1484327636965943E-3</v>
      </c>
      <c r="BD274" s="22">
        <v>2.3005535598617814E-3</v>
      </c>
      <c r="BE274" s="22">
        <v>-9.431374481130411E-6</v>
      </c>
      <c r="BF274" s="24">
        <f>SUM(BB274:BE274)</f>
        <v>-1.7327018331534899E-3</v>
      </c>
      <c r="BG274" s="5" cm="1">
        <f t="array" ref="BG274:BH276">E274:F276-J274*_xlfn.ANCHORARRAY(AZ274)</f>
        <v>-6.1394935556690955</v>
      </c>
      <c r="BH274" s="5">
        <v>-5.9402036306387123</v>
      </c>
      <c r="BI274" s="5" cm="1">
        <f t="array" ref="BI274:BI276">G274:G276-J274*_xlfn.ANCHORARRAY(AI274)</f>
        <v>-8.7603674871632951</v>
      </c>
      <c r="BJ274" s="14" cm="1">
        <f t="array" ref="BJ274:BJ276">H274:H276-J274*BF274:BF276</f>
        <v>2.3000693183989056</v>
      </c>
      <c r="BK274" s="35">
        <f>I274-J274*AJ274</f>
        <v>-3.5326086610444869</v>
      </c>
      <c r="BL274" s="1"/>
    </row>
    <row r="275" spans="1:64" x14ac:dyDescent="0.2">
      <c r="A275" s="132"/>
      <c r="B275" s="2">
        <v>0</v>
      </c>
      <c r="C275" s="2">
        <v>1</v>
      </c>
      <c r="D275" s="3">
        <v>1</v>
      </c>
      <c r="E275" s="4">
        <v>-2.1393007624162994</v>
      </c>
      <c r="F275" s="4">
        <v>0.11702715215084868</v>
      </c>
      <c r="G275" s="4">
        <v>1.4956163737489774</v>
      </c>
      <c r="H275" s="14">
        <f>BJ271</f>
        <v>-6.8206209448806704E-2</v>
      </c>
      <c r="K275" s="3">
        <v>-6.8206209448806704E-2</v>
      </c>
      <c r="L275" s="3">
        <v>4.8820942702041972E-2</v>
      </c>
      <c r="M275" s="3">
        <v>-2.2075069718651061</v>
      </c>
      <c r="N275" s="3">
        <v>-2.0904798197142576</v>
      </c>
      <c r="O275" s="17">
        <v>0.48295505500611002</v>
      </c>
      <c r="P275" s="17">
        <v>0.51220281200407081</v>
      </c>
      <c r="Q275" s="17">
        <v>9.9078383183501262E-2</v>
      </c>
      <c r="R275" s="18">
        <v>0.11002558164636624</v>
      </c>
      <c r="S275" s="19">
        <v>3.1932589597361991</v>
      </c>
      <c r="T275" s="19">
        <v>0.96057981039537577</v>
      </c>
      <c r="U275" s="20">
        <v>4.0218207674374486E-2</v>
      </c>
      <c r="V275" s="20">
        <v>0</v>
      </c>
      <c r="W275" s="1"/>
      <c r="X275" s="1"/>
      <c r="Y275" s="22">
        <v>-1.0410379118715798</v>
      </c>
      <c r="Z275" s="22">
        <v>0</v>
      </c>
      <c r="AA275" s="22">
        <f t="shared" ref="AA275:AA277" si="68">SUM(Y275:Z275)/4</f>
        <v>-0.26025947796789495</v>
      </c>
      <c r="AB275" s="22">
        <v>3.7866238256159708E-2</v>
      </c>
      <c r="AC275" s="22">
        <v>-9.8550474011560585E-3</v>
      </c>
      <c r="AD275" s="22">
        <v>2.5612906572164258E-2</v>
      </c>
      <c r="AE275" s="22">
        <v>0.51220281200407081</v>
      </c>
      <c r="AF275" s="22">
        <v>0.83244226958621226</v>
      </c>
      <c r="AG275" s="1"/>
      <c r="AH275" s="22">
        <v>1.4956163737489774</v>
      </c>
      <c r="AI275" s="24">
        <v>-1.3156053821479366E-4</v>
      </c>
      <c r="AJ275" s="1"/>
      <c r="AK275" s="22">
        <v>1.2697865571415714E-2</v>
      </c>
      <c r="AL275" s="22">
        <v>-1.4739370257241308E-2</v>
      </c>
      <c r="AM275" s="22">
        <v>-1.9076093573327853E-2</v>
      </c>
      <c r="AN275" s="22">
        <v>2.8268997941142435E-2</v>
      </c>
      <c r="AO275" s="22">
        <v>0.24970946985015527</v>
      </c>
      <c r="AP275" s="22">
        <v>0.24985109137919331</v>
      </c>
      <c r="AQ275" s="22">
        <v>8.9261857169244563E-2</v>
      </c>
      <c r="AR275" s="22">
        <v>9.791995302974503E-2</v>
      </c>
      <c r="AS275" s="22">
        <v>3.1707772800667567E-3</v>
      </c>
      <c r="AT275" s="22">
        <v>-3.6826477450137619E-3</v>
      </c>
      <c r="AU275" s="22">
        <v>-1.702767539889535E-3</v>
      </c>
      <c r="AV275" s="22">
        <v>2.7680989505946261E-3</v>
      </c>
      <c r="AW275" s="22">
        <v>0</v>
      </c>
      <c r="AX275" s="22">
        <v>1</v>
      </c>
      <c r="AY275" s="22">
        <v>1</v>
      </c>
      <c r="AZ275" s="24">
        <v>1.0653314107050911E-3</v>
      </c>
      <c r="BA275" s="24">
        <v>-9.1454879441913578E-4</v>
      </c>
      <c r="BB275" s="22">
        <v>3.1707772800667567E-3</v>
      </c>
      <c r="BC275" s="22">
        <v>-3.6826477450137619E-3</v>
      </c>
      <c r="BD275" s="22">
        <v>-1.702767539889535E-3</v>
      </c>
      <c r="BE275" s="22">
        <v>2.7680989505946261E-3</v>
      </c>
      <c r="BF275" s="24">
        <f>SUM(BB275:BE275)</f>
        <v>5.5346094575808597E-4</v>
      </c>
      <c r="BG275" s="5">
        <v>-2.1430294223537674</v>
      </c>
      <c r="BH275" s="5">
        <v>0.12022807293131565</v>
      </c>
      <c r="BI275" s="5">
        <v>1.4960768356327292</v>
      </c>
      <c r="BJ275" s="14">
        <v>-7.014332275896E-2</v>
      </c>
      <c r="BK275" s="36"/>
      <c r="BL275" s="1"/>
    </row>
    <row r="276" spans="1:64" x14ac:dyDescent="0.2">
      <c r="A276" s="132"/>
      <c r="B276" s="2">
        <v>1</v>
      </c>
      <c r="C276" s="2">
        <v>0</v>
      </c>
      <c r="D276" s="3">
        <v>1</v>
      </c>
      <c r="E276" s="4">
        <v>-3.6486508607795956</v>
      </c>
      <c r="F276" s="4">
        <v>-3.9829932297256945</v>
      </c>
      <c r="G276" s="4">
        <v>7.4080896526552911</v>
      </c>
      <c r="H276" s="14">
        <f>BJ272</f>
        <v>5.5860291522627916</v>
      </c>
      <c r="K276" s="3">
        <v>5.5860291522627916</v>
      </c>
      <c r="L276" s="3">
        <v>1.6030359225370971</v>
      </c>
      <c r="M276" s="3">
        <v>1.9373782914831961</v>
      </c>
      <c r="N276" s="3">
        <v>-2.0456149382424984</v>
      </c>
      <c r="O276" s="17">
        <v>0.99626412055473734</v>
      </c>
      <c r="P276" s="17">
        <v>0.83244226958621226</v>
      </c>
      <c r="Q276" s="17">
        <v>0.8740638385583126</v>
      </c>
      <c r="R276" s="18">
        <v>0.11449621780974718</v>
      </c>
      <c r="S276" s="19">
        <v>2.9231972589234019</v>
      </c>
      <c r="T276" s="19">
        <v>0.94898131925231366</v>
      </c>
      <c r="U276" s="20">
        <v>5.2366165231588414E-2</v>
      </c>
      <c r="V276" s="20">
        <v>0</v>
      </c>
      <c r="W276" s="1"/>
      <c r="X276" s="1"/>
      <c r="Y276" s="22">
        <v>-1.0537615227114092</v>
      </c>
      <c r="Z276" s="22">
        <v>0</v>
      </c>
      <c r="AA276" s="22">
        <f t="shared" si="68"/>
        <v>-0.2634403806778523</v>
      </c>
      <c r="AB276" s="22">
        <v>4.8415774962452002E-2</v>
      </c>
      <c r="AC276" s="22">
        <v>-1.2754670186921585E-2</v>
      </c>
      <c r="AD276" s="22">
        <v>2.1093529530842502E-2</v>
      </c>
      <c r="AE276" s="22">
        <v>9.9078383183501262E-2</v>
      </c>
      <c r="AF276" s="22">
        <v>0.8740638385583126</v>
      </c>
      <c r="AG276" s="1"/>
      <c r="AH276" s="22">
        <v>7.4080896526552911</v>
      </c>
      <c r="AI276" s="24">
        <v>-8.7296966052340282E-3</v>
      </c>
      <c r="AJ276" s="1"/>
      <c r="AK276" s="22">
        <v>6.2895090078895266E-2</v>
      </c>
      <c r="AL276" s="22">
        <v>-7.3007074678931611E-2</v>
      </c>
      <c r="AM276" s="22">
        <v>-9.4487740234764722E-2</v>
      </c>
      <c r="AN276" s="22">
        <v>0.14002205031613255</v>
      </c>
      <c r="AO276" s="22">
        <v>3.7219226500331214E-3</v>
      </c>
      <c r="AP276" s="22">
        <v>0.13948213739236817</v>
      </c>
      <c r="AQ276" s="22">
        <v>0.11007624468302064</v>
      </c>
      <c r="AR276" s="22">
        <v>0.10138683391701012</v>
      </c>
      <c r="AS276" s="22">
        <v>2.3409066034051375E-4</v>
      </c>
      <c r="AT276" s="22">
        <v>-1.0183182820981622E-2</v>
      </c>
      <c r="AU276" s="22">
        <v>-1.0400855613627656E-2</v>
      </c>
      <c r="AV276" s="22">
        <v>1.4196392360120965E-2</v>
      </c>
      <c r="AW276" s="22">
        <v>1</v>
      </c>
      <c r="AX276" s="22">
        <v>0</v>
      </c>
      <c r="AY276" s="22">
        <v>1</v>
      </c>
      <c r="AZ276" s="24">
        <v>3.7955367464933085E-3</v>
      </c>
      <c r="BA276" s="24">
        <v>4.0132095391393428E-3</v>
      </c>
      <c r="BB276" s="22">
        <v>2.3409066034051375E-4</v>
      </c>
      <c r="BC276" s="22">
        <v>-1.0183182820981622E-2</v>
      </c>
      <c r="BD276" s="22">
        <v>-1.0400855613627656E-2</v>
      </c>
      <c r="BE276" s="22">
        <v>1.4196392360120965E-2</v>
      </c>
      <c r="BF276" s="24">
        <f>SUM(BB276:BE276)</f>
        <v>-6.1535554141477992E-3</v>
      </c>
      <c r="BG276" s="5">
        <v>-3.6619352393923221</v>
      </c>
      <c r="BH276" s="5">
        <v>-3.997039463112682</v>
      </c>
      <c r="BI276" s="5">
        <v>7.4386435907736104</v>
      </c>
      <c r="BJ276" s="14">
        <v>5.6075665962123091</v>
      </c>
      <c r="BK276" s="36"/>
      <c r="BL276" s="1"/>
    </row>
    <row r="277" spans="1:64" ht="16" thickBot="1" x14ac:dyDescent="0.25">
      <c r="A277" s="133"/>
      <c r="B277" s="6">
        <v>1</v>
      </c>
      <c r="C277" s="6">
        <v>1</v>
      </c>
      <c r="D277" s="7">
        <v>0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37">
        <v>-2.5036178561801936</v>
      </c>
      <c r="T277" s="37">
        <v>7.5604943720379666E-2</v>
      </c>
      <c r="U277" s="38">
        <v>0</v>
      </c>
      <c r="V277" s="38">
        <v>-7.8615748627778176E-2</v>
      </c>
      <c r="W277" s="9"/>
      <c r="X277" s="9"/>
      <c r="Y277" s="39">
        <v>0</v>
      </c>
      <c r="Z277" s="39">
        <v>1.081788563457559</v>
      </c>
      <c r="AA277" s="39">
        <f t="shared" si="68"/>
        <v>0.27044714086438976</v>
      </c>
      <c r="AB277" s="39">
        <v>6.9888836205417887E-2</v>
      </c>
      <c r="AC277" s="39">
        <v>1.8901235930094913E-2</v>
      </c>
      <c r="AD277" s="39">
        <v>5.7126410370474637E-5</v>
      </c>
      <c r="AE277" s="39">
        <v>0.11002558164636624</v>
      </c>
      <c r="AF277" s="39">
        <v>0.11449621780974718</v>
      </c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39">
        <v>1</v>
      </c>
      <c r="AX277" s="39">
        <v>1</v>
      </c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10"/>
      <c r="BL277" s="1"/>
    </row>
    <row r="278" spans="1:64" x14ac:dyDescent="0.2">
      <c r="A278" s="131">
        <f>A274+1</f>
        <v>69</v>
      </c>
      <c r="B278" s="2">
        <v>0</v>
      </c>
      <c r="C278" s="2">
        <v>0</v>
      </c>
      <c r="D278" s="3">
        <v>0</v>
      </c>
      <c r="E278" s="5" cm="1">
        <f t="array" ref="E278:G280">BG274:BI276</f>
        <v>-6.1394935556690955</v>
      </c>
      <c r="F278" s="4">
        <v>-5.9402036306387123</v>
      </c>
      <c r="G278" s="4">
        <v>-8.7603674871632951</v>
      </c>
      <c r="H278" s="14">
        <f>BJ274</f>
        <v>2.3000693183989056</v>
      </c>
      <c r="I278" s="14">
        <f>BK274</f>
        <v>-3.5326086610444869</v>
      </c>
      <c r="J278" s="16">
        <f>J274</f>
        <v>3.5</v>
      </c>
      <c r="K278" s="3" cm="1">
        <f t="array" ref="K278:N280">MMULT(E278:F280,TRANSPOSE((B278:C281)))+H278:H280</f>
        <v>2.3000693183989056</v>
      </c>
      <c r="L278" s="3">
        <v>-3.6401343122398067</v>
      </c>
      <c r="M278" s="3">
        <v>-3.8394242372701899</v>
      </c>
      <c r="N278" s="3">
        <v>-9.7796278679089017</v>
      </c>
      <c r="O278" s="17" cm="1">
        <f t="array" ref="O278:R280">1/(1+EXP(-_xlfn.ANCHORARRAY(K278)))</f>
        <v>0.90888277974221487</v>
      </c>
      <c r="P278" s="17">
        <v>2.5577440603159925E-2</v>
      </c>
      <c r="Q278" s="17">
        <v>2.105321020280547E-2</v>
      </c>
      <c r="R278" s="18">
        <v>5.6589649576004663E-5</v>
      </c>
      <c r="S278" s="19" cm="1">
        <f t="array" ref="S278:S281">TRANSPOSE((MMULT(TRANSPOSE(G278:G280),_xlfn.ANCHORARRAY(O278)))+I278)</f>
        <v>-3.3614979218571199</v>
      </c>
      <c r="T278" s="19" cm="1">
        <f t="array" ref="T278:T281">1/(1+EXP(-_xlfn.ANCHORARRAY(S278)))</f>
        <v>3.3520661143807903E-2</v>
      </c>
      <c r="U278" s="20" cm="1">
        <f t="array" ref="U278:U281">-D278:D281*LN(_xlfn.ANCHORARRAY(T278))</f>
        <v>0</v>
      </c>
      <c r="V278" s="20" cm="1">
        <f t="array" ref="V278:V281">(1-D278:D281)*LN(1-_xlfn.ANCHORARRAY(T278))</f>
        <v>-3.4095357845029914E-2</v>
      </c>
      <c r="W278" s="20" cm="1">
        <f t="array" ref="W278">SUM(_xlfn.ANCHORARRAY(U278)-_xlfn.ANCHORARRAY(V278))/4</f>
        <v>5.062349167742608E-2</v>
      </c>
      <c r="X278" s="21" cm="1">
        <f t="array" ref="X278">SUM(_xlfn.ANCHORARRAY(S278)-_xlfn.ANCHORARRAY(S278)*D278:D281+(LN(1+EXP(-_xlfn.ANCHORARRAY(S278)))))/4</f>
        <v>5.062349167742608E-2</v>
      </c>
      <c r="Y278" s="22" cm="1">
        <f t="array" ref="Y278:Y281">-D278:D281/_xlfn.ANCHORARRAY(T278)</f>
        <v>0</v>
      </c>
      <c r="Z278" s="22" cm="1">
        <f t="array" ref="Z278:Z281">(1-D278:D281)/(1-_xlfn.ANCHORARRAY(T278))</f>
        <v>1.0346832671906665</v>
      </c>
      <c r="AA278" s="22">
        <f>SUM(Y278:Z278)/4</f>
        <v>0.25867081679766663</v>
      </c>
      <c r="AB278" s="22" cm="1">
        <f t="array" ref="AB278:AB281">_xlfn.ANCHORARRAY(T278)*(1-_xlfn.ANCHORARRAY(T278))</f>
        <v>3.2397026420289909E-2</v>
      </c>
      <c r="AC278" s="22" cm="1">
        <f t="array" ref="AC278:AC281">AA278:AA281*_xlfn.ANCHORARRAY(AB278)</f>
        <v>8.3801652859519758E-3</v>
      </c>
      <c r="AD278" s="22" cm="1">
        <f t="array" ref="AD278:AF281">TRANSPOSE(_xlfn.ANCHORARRAY(O278))</f>
        <v>0.90888277974221487</v>
      </c>
      <c r="AE278" s="22">
        <v>0.48247135559042759</v>
      </c>
      <c r="AF278" s="22">
        <v>0.99634343050407159</v>
      </c>
      <c r="AG278" s="23">
        <v>1</v>
      </c>
      <c r="AH278" s="22" cm="1">
        <f t="array" ref="AH278:AH280">G278:G280</f>
        <v>-8.7603674871632951</v>
      </c>
      <c r="AI278" s="24" cm="1">
        <f t="array" ref="AI278:AI280">TRANSPOSE(MMULT(TRANSPOSE(_xlfn.ANCHORARRAY(AC278)),_xlfn.ANCHORARRAY(AD278)))</f>
        <v>7.1050920318796451E-3</v>
      </c>
      <c r="AJ278" s="25" cm="1">
        <f t="array" ref="AJ278">SUM(_xlfn.ANCHORARRAY(AC278)*AG278)</f>
        <v>4.7094340053263489E-3</v>
      </c>
      <c r="AK278" s="22" cm="1">
        <f t="array" ref="AK278:AN280">MMULT(_xlfn.ANCHORARRAY(AH278),TRANSPOSE(_xlfn.ANCHORARRAY(AC278)))</f>
        <v>-7.3413327508108181E-2</v>
      </c>
      <c r="AL278" s="22">
        <v>8.4949183335352646E-2</v>
      </c>
      <c r="AM278" s="22">
        <v>0.11006993926053289</v>
      </c>
      <c r="AN278" s="22">
        <v>-0.16286216763097952</v>
      </c>
      <c r="AO278" s="22" cm="1">
        <f t="array" ref="AO278:AR280">_xlfn.ANCHORARRAY(O278)*(1-_xlfn.ANCHORARRAY(O278))</f>
        <v>8.2814872430279393E-2</v>
      </c>
      <c r="AP278" s="22">
        <v>2.4923235135351753E-2</v>
      </c>
      <c r="AQ278" s="22">
        <v>2.0609972542961957E-2</v>
      </c>
      <c r="AR278" s="22">
        <v>5.6586447187565525E-5</v>
      </c>
      <c r="AS278" s="22" cm="1">
        <f t="array" ref="AS278:AV280">_xlfn.ANCHORARRAY(AK278)*_xlfn.ANCHORARRAY(AO278)</f>
        <v>-6.0797153522662998E-3</v>
      </c>
      <c r="AT278" s="22">
        <v>2.1172084708230986E-3</v>
      </c>
      <c r="AU278" s="22">
        <v>2.2685384259650732E-3</v>
      </c>
      <c r="AV278" s="22">
        <v>-9.2157914475028656E-6</v>
      </c>
      <c r="AW278" s="22" cm="1">
        <f t="array" ref="AW278:AX281">B278:C281</f>
        <v>0</v>
      </c>
      <c r="AX278" s="22">
        <v>0</v>
      </c>
      <c r="AY278" s="22">
        <v>1</v>
      </c>
      <c r="AZ278" s="24" cm="1">
        <f t="array" ref="AZ278:BA280">MMULT(_xlfn.ANCHORARRAY(AS278),_xlfn.ANCHORARRAY( AW278))</f>
        <v>2.2593226345175702E-3</v>
      </c>
      <c r="BA278" s="24">
        <v>2.1079926793755956E-3</v>
      </c>
      <c r="BB278" s="22" cm="1">
        <f t="array" ref="BB278:BE280">_xlfn.ANCHORARRAY(AS278)*AY278:AY280</f>
        <v>-6.0797153522662998E-3</v>
      </c>
      <c r="BC278" s="22">
        <v>2.1172084708230986E-3</v>
      </c>
      <c r="BD278" s="22">
        <v>2.2685384259650732E-3</v>
      </c>
      <c r="BE278" s="22">
        <v>-9.2157914475028656E-6</v>
      </c>
      <c r="BF278" s="24">
        <f>SUM(BB278:BE278)</f>
        <v>-1.7031842469256305E-3</v>
      </c>
      <c r="BG278" s="5" cm="1">
        <f t="array" ref="BG278:BH280">E278:F280-J278*_xlfn.ANCHORARRAY(AZ278)</f>
        <v>-6.1474011848899073</v>
      </c>
      <c r="BH278" s="5">
        <v>-5.9475816050165271</v>
      </c>
      <c r="BI278" s="5" cm="1">
        <f t="array" ref="BI278:BI280">G278:G280-J278*_xlfn.ANCHORARRAY(AI278)</f>
        <v>-8.7852353092748743</v>
      </c>
      <c r="BJ278" s="14" cm="1">
        <f t="array" ref="BJ278:BJ280">H278:H280-J278*BF278:BF280</f>
        <v>2.3060304632631454</v>
      </c>
      <c r="BK278" s="35">
        <f>I278-J278*AJ278</f>
        <v>-3.5490916800631291</v>
      </c>
      <c r="BL278" s="1"/>
    </row>
    <row r="279" spans="1:64" x14ac:dyDescent="0.2">
      <c r="A279" s="132"/>
      <c r="B279" s="2">
        <v>0</v>
      </c>
      <c r="C279" s="2">
        <v>1</v>
      </c>
      <c r="D279" s="3">
        <v>1</v>
      </c>
      <c r="E279" s="4">
        <v>-2.1430294223537674</v>
      </c>
      <c r="F279" s="4">
        <v>0.12022807293131565</v>
      </c>
      <c r="G279" s="4">
        <v>1.4960768356327292</v>
      </c>
      <c r="H279" s="14">
        <f>BJ275</f>
        <v>-7.014332275896E-2</v>
      </c>
      <c r="K279" s="3">
        <v>-7.014332275896E-2</v>
      </c>
      <c r="L279" s="3">
        <v>5.0084750172355655E-2</v>
      </c>
      <c r="M279" s="3">
        <v>-2.2131727451127272</v>
      </c>
      <c r="N279" s="3">
        <v>-2.0929446721814116</v>
      </c>
      <c r="O279" s="17">
        <v>0.48247135559042759</v>
      </c>
      <c r="P279" s="17">
        <v>0.51251857076816087</v>
      </c>
      <c r="Q279" s="17">
        <v>9.8573793282525218E-2</v>
      </c>
      <c r="R279" s="18">
        <v>0.10978445530836439</v>
      </c>
      <c r="S279" s="19">
        <v>3.2100852947113192</v>
      </c>
      <c r="T279" s="19">
        <v>0.96121204574587538</v>
      </c>
      <c r="U279" s="20">
        <v>3.9560243211378091E-2</v>
      </c>
      <c r="V279" s="20">
        <v>0</v>
      </c>
      <c r="W279" s="1"/>
      <c r="X279" s="1"/>
      <c r="Y279" s="22">
        <v>-1.0403531712131491</v>
      </c>
      <c r="Z279" s="22">
        <v>0</v>
      </c>
      <c r="AA279" s="22">
        <f t="shared" ref="AA279:AA281" si="69">SUM(Y279:Z279)/4</f>
        <v>-0.26008829280328727</v>
      </c>
      <c r="AB279" s="22">
        <v>3.7283448858904562E-2</v>
      </c>
      <c r="AC279" s="22">
        <v>-9.6969885635311559E-3</v>
      </c>
      <c r="AD279" s="22">
        <v>2.5577440603159925E-2</v>
      </c>
      <c r="AE279" s="22">
        <v>0.51251857076816087</v>
      </c>
      <c r="AF279" s="22">
        <v>0.83348455906030949</v>
      </c>
      <c r="AG279" s="1"/>
      <c r="AH279" s="22">
        <v>1.4960768356327292</v>
      </c>
      <c r="AI279" s="24">
        <v>-1.2425089094637333E-4</v>
      </c>
      <c r="AJ279" s="1"/>
      <c r="AK279" s="22">
        <v>1.2537371163086277E-2</v>
      </c>
      <c r="AL279" s="22">
        <v>-1.4507439965294456E-2</v>
      </c>
      <c r="AM279" s="22">
        <v>-1.8797508970768959E-2</v>
      </c>
      <c r="AN279" s="22">
        <v>2.781325289728695E-2</v>
      </c>
      <c r="AO279" s="22">
        <v>0.24969274662516275</v>
      </c>
      <c r="AP279" s="22">
        <v>0.24984328538592254</v>
      </c>
      <c r="AQ279" s="22">
        <v>8.8857000560419203E-2</v>
      </c>
      <c r="AR279" s="22">
        <v>9.773182868101013E-2</v>
      </c>
      <c r="AS279" s="22">
        <v>3.130490641170124E-3</v>
      </c>
      <c r="AT279" s="22">
        <v>-3.6245864634682008E-3</v>
      </c>
      <c r="AU279" s="22">
        <v>-1.6702902651501025E-3</v>
      </c>
      <c r="AV279" s="22">
        <v>2.7182400672192569E-3</v>
      </c>
      <c r="AW279" s="22">
        <v>0</v>
      </c>
      <c r="AX279" s="22">
        <v>1</v>
      </c>
      <c r="AY279" s="22">
        <v>1</v>
      </c>
      <c r="AZ279" s="24">
        <v>1.0479498020691544E-3</v>
      </c>
      <c r="BA279" s="24">
        <v>-9.0634639624894396E-4</v>
      </c>
      <c r="BB279" s="22">
        <v>3.130490641170124E-3</v>
      </c>
      <c r="BC279" s="22">
        <v>-3.6245864634682008E-3</v>
      </c>
      <c r="BD279" s="22">
        <v>-1.6702902651501025E-3</v>
      </c>
      <c r="BE279" s="22">
        <v>2.7182400672192569E-3</v>
      </c>
      <c r="BF279" s="24">
        <f>SUM(BB279:BE279)</f>
        <v>5.5385397977107762E-4</v>
      </c>
      <c r="BG279" s="5">
        <v>-2.1466972466610095</v>
      </c>
      <c r="BH279" s="5">
        <v>0.12340028531818696</v>
      </c>
      <c r="BI279" s="5">
        <v>1.4965117137510415</v>
      </c>
      <c r="BJ279" s="14">
        <v>-7.2081811688158776E-2</v>
      </c>
      <c r="BK279" s="36"/>
      <c r="BL279" s="1"/>
    </row>
    <row r="280" spans="1:64" x14ac:dyDescent="0.2">
      <c r="A280" s="132"/>
      <c r="B280" s="2">
        <v>1</v>
      </c>
      <c r="C280" s="2">
        <v>0</v>
      </c>
      <c r="D280" s="3">
        <v>1</v>
      </c>
      <c r="E280" s="4">
        <v>-3.6619352393923221</v>
      </c>
      <c r="F280" s="4">
        <v>-3.997039463112682</v>
      </c>
      <c r="G280" s="4">
        <v>7.4386435907736104</v>
      </c>
      <c r="H280" s="14">
        <f>BJ276</f>
        <v>5.6075665962123091</v>
      </c>
      <c r="K280" s="3">
        <v>5.6075665962123091</v>
      </c>
      <c r="L280" s="3">
        <v>1.6105271330996271</v>
      </c>
      <c r="M280" s="3">
        <v>1.945631356819987</v>
      </c>
      <c r="N280" s="3">
        <v>-2.051408106292695</v>
      </c>
      <c r="O280" s="17">
        <v>0.99634343050407159</v>
      </c>
      <c r="P280" s="17">
        <v>0.83348455906030949</v>
      </c>
      <c r="Q280" s="17">
        <v>0.87496950391118145</v>
      </c>
      <c r="R280" s="18">
        <v>0.11391017727918479</v>
      </c>
      <c r="S280" s="19">
        <v>2.9390177419161518</v>
      </c>
      <c r="T280" s="19">
        <v>0.94974186212082079</v>
      </c>
      <c r="U280" s="20">
        <v>5.1565055394574656E-2</v>
      </c>
      <c r="V280" s="20">
        <v>0</v>
      </c>
      <c r="W280" s="1"/>
      <c r="X280" s="1"/>
      <c r="Y280" s="22">
        <v>-1.05291768203936</v>
      </c>
      <c r="Z280" s="22">
        <v>0</v>
      </c>
      <c r="AA280" s="22">
        <f t="shared" si="69"/>
        <v>-0.26322942050984</v>
      </c>
      <c r="AB280" s="22">
        <v>4.7732257456096619E-2</v>
      </c>
      <c r="AC280" s="22">
        <v>-1.2564534469794802E-2</v>
      </c>
      <c r="AD280" s="22">
        <v>2.105321020280547E-2</v>
      </c>
      <c r="AE280" s="22">
        <v>9.8573793282525218E-2</v>
      </c>
      <c r="AF280" s="22">
        <v>0.87496950391118145</v>
      </c>
      <c r="AG280" s="1"/>
      <c r="AH280" s="22">
        <v>7.4386435907736104</v>
      </c>
      <c r="AI280" s="24">
        <v>-8.6086717154919001E-3</v>
      </c>
      <c r="AJ280" s="1"/>
      <c r="AK280" s="22">
        <v>6.2337062793970166E-2</v>
      </c>
      <c r="AL280" s="22">
        <v>-7.2132441827916033E-2</v>
      </c>
      <c r="AM280" s="22">
        <v>-9.3463093804793215E-2</v>
      </c>
      <c r="AN280" s="22">
        <v>0.13829027391863122</v>
      </c>
      <c r="AO280" s="22">
        <v>3.6431989954498539E-3</v>
      </c>
      <c r="AP280" s="22">
        <v>0.13878804886835094</v>
      </c>
      <c r="AQ280" s="22">
        <v>0.10939787113660249</v>
      </c>
      <c r="AR280" s="22">
        <v>0.10093464879140948</v>
      </c>
      <c r="AS280" s="22">
        <v>2.2710632455028658E-4</v>
      </c>
      <c r="AT280" s="22">
        <v>-1.0011120861406292E-2</v>
      </c>
      <c r="AU280" s="22">
        <v>-1.0224663492084958E-2</v>
      </c>
      <c r="AV280" s="22">
        <v>1.3958280229244856E-2</v>
      </c>
      <c r="AW280" s="22">
        <v>1</v>
      </c>
      <c r="AX280" s="22">
        <v>0</v>
      </c>
      <c r="AY280" s="22">
        <v>1</v>
      </c>
      <c r="AZ280" s="24">
        <v>3.7336167371598977E-3</v>
      </c>
      <c r="BA280" s="24">
        <v>3.9471593678385639E-3</v>
      </c>
      <c r="BB280" s="22">
        <v>2.2710632455028658E-4</v>
      </c>
      <c r="BC280" s="22">
        <v>-1.0011120861406292E-2</v>
      </c>
      <c r="BD280" s="22">
        <v>-1.0224663492084958E-2</v>
      </c>
      <c r="BE280" s="22">
        <v>1.3958280229244856E-2</v>
      </c>
      <c r="BF280" s="24">
        <f>SUM(BB280:BE280)</f>
        <v>-6.050397799696107E-3</v>
      </c>
      <c r="BG280" s="5">
        <v>-3.6750028979723819</v>
      </c>
      <c r="BH280" s="5">
        <v>-4.010854520900117</v>
      </c>
      <c r="BI280" s="5">
        <v>7.4687739417778323</v>
      </c>
      <c r="BJ280" s="14">
        <v>5.6287429885112452</v>
      </c>
      <c r="BK280" s="36"/>
      <c r="BL280" s="1"/>
    </row>
    <row r="281" spans="1:64" ht="16" thickBot="1" x14ac:dyDescent="0.25">
      <c r="A281" s="133"/>
      <c r="B281" s="6">
        <v>1</v>
      </c>
      <c r="C281" s="6">
        <v>1</v>
      </c>
      <c r="D281" s="7">
        <v>0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37">
        <v>-2.5215212165296483</v>
      </c>
      <c r="T281" s="37">
        <v>7.4363167010801326E-2</v>
      </c>
      <c r="U281" s="38">
        <v>0</v>
      </c>
      <c r="V281" s="38">
        <v>-7.7273310258721667E-2</v>
      </c>
      <c r="W281" s="9"/>
      <c r="X281" s="9"/>
      <c r="Y281" s="39">
        <v>0</v>
      </c>
      <c r="Z281" s="39">
        <v>1.0803373033143648</v>
      </c>
      <c r="AA281" s="39">
        <f t="shared" si="69"/>
        <v>0.27008432582859121</v>
      </c>
      <c r="AB281" s="39">
        <v>6.8833286402924992E-2</v>
      </c>
      <c r="AC281" s="39">
        <v>1.8590791752700331E-2</v>
      </c>
      <c r="AD281" s="39">
        <v>5.6589649576004663E-5</v>
      </c>
      <c r="AE281" s="39">
        <v>0.10978445530836439</v>
      </c>
      <c r="AF281" s="39">
        <v>0.11391017727918479</v>
      </c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39">
        <v>1</v>
      </c>
      <c r="AX281" s="39">
        <v>1</v>
      </c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10"/>
      <c r="BL281" s="1"/>
    </row>
    <row r="282" spans="1:64" x14ac:dyDescent="0.2">
      <c r="A282" s="131">
        <f>A278+1</f>
        <v>70</v>
      </c>
      <c r="B282" s="2">
        <v>0</v>
      </c>
      <c r="C282" s="2">
        <v>0</v>
      </c>
      <c r="D282" s="3">
        <v>0</v>
      </c>
      <c r="E282" s="5" cm="1">
        <f t="array" ref="E282:G284">BG278:BI280</f>
        <v>-6.1474011848899073</v>
      </c>
      <c r="F282" s="4">
        <v>-5.9475816050165271</v>
      </c>
      <c r="G282" s="4">
        <v>-8.7852353092748743</v>
      </c>
      <c r="H282" s="14">
        <f>BJ278</f>
        <v>2.3060304632631454</v>
      </c>
      <c r="I282" s="14">
        <f>BK278</f>
        <v>-3.5490916800631291</v>
      </c>
      <c r="J282" s="16">
        <f>J278</f>
        <v>3.5</v>
      </c>
      <c r="K282" s="3" cm="1">
        <f t="array" ref="K282:N284">MMULT(E282:F284,TRANSPOSE((B282:C285)))+H282:H284</f>
        <v>2.3060304632631454</v>
      </c>
      <c r="L282" s="3">
        <v>-3.6415511417533817</v>
      </c>
      <c r="M282" s="3">
        <v>-3.8413707216267619</v>
      </c>
      <c r="N282" s="3">
        <v>-9.7889523266432903</v>
      </c>
      <c r="O282" s="17" cm="1">
        <f t="array" ref="O282:R284">1/(1+EXP(-_xlfn.ANCHORARRAY(K282)))</f>
        <v>0.90937524938517256</v>
      </c>
      <c r="P282" s="17">
        <v>2.5542152353859707E-2</v>
      </c>
      <c r="Q282" s="17">
        <v>2.1013130591032114E-2</v>
      </c>
      <c r="R282" s="18">
        <v>5.6064463649612651E-5</v>
      </c>
      <c r="S282" s="19" cm="1">
        <f t="array" ref="S282:S285">TRANSPOSE((MMULT(TRANSPOSE(G282:G284),_xlfn.ANCHORARRAY(O282)))+I282)</f>
        <v>-3.3748334710627397</v>
      </c>
      <c r="T282" s="19" cm="1">
        <f t="array" ref="T282:T285">1/(1+EXP(-_xlfn.ANCHORARRAY(S282)))</f>
        <v>3.3091306279555213E-2</v>
      </c>
      <c r="U282" s="20" cm="1">
        <f t="array" ref="U282:U285">-D282:D285*LN(_xlfn.ANCHORARRAY(T282))</f>
        <v>0</v>
      </c>
      <c r="V282" s="20" cm="1">
        <f t="array" ref="V282:V285">(1-D282:D285)*LN(1-_xlfn.ANCHORARRAY(T282))</f>
        <v>-3.3651210199470538E-2</v>
      </c>
      <c r="W282" s="20" cm="1">
        <f t="array" ref="W282">SUM(_xlfn.ANCHORARRAY(U282)-_xlfn.ANCHORARRAY(V282))/4</f>
        <v>4.9832617217195958E-2</v>
      </c>
      <c r="X282" s="21" cm="1">
        <f t="array" ref="X282">SUM(_xlfn.ANCHORARRAY(S282)-_xlfn.ANCHORARRAY(S282)*D282:D285+(LN(1+EXP(-_xlfn.ANCHORARRAY(S282)))))/4</f>
        <v>4.9832617217195965E-2</v>
      </c>
      <c r="Y282" s="22" cm="1">
        <f t="array" ref="Y282:Y285">-D282:D285/_xlfn.ANCHORARRAY(T282)</f>
        <v>0</v>
      </c>
      <c r="Z282" s="22" cm="1">
        <f t="array" ref="Z282:Z285">(1-D282:D285)/(1-_xlfn.ANCHORARRAY(T282))</f>
        <v>1.0342238170930365</v>
      </c>
      <c r="AA282" s="22">
        <f>SUM(Y282:Z282)/4</f>
        <v>0.25855595427325911</v>
      </c>
      <c r="AB282" s="22" cm="1">
        <f t="array" ref="AB282:AB285">_xlfn.ANCHORARRAY(T282)*(1-_xlfn.ANCHORARRAY(T282))</f>
        <v>3.1996271728267883E-2</v>
      </c>
      <c r="AC282" s="22" cm="1">
        <f t="array" ref="AC282:AC285">AA282:AA285*_xlfn.ANCHORARRAY(AB282)</f>
        <v>8.272826569888805E-3</v>
      </c>
      <c r="AD282" s="22" cm="1">
        <f t="array" ref="AD282:AF285">TRANSPOSE(_xlfn.ANCHORARRAY(O282))</f>
        <v>0.90937524938517256</v>
      </c>
      <c r="AE282" s="22">
        <v>0.48198734556317563</v>
      </c>
      <c r="AF282" s="22">
        <v>0.99641977502309054</v>
      </c>
      <c r="AG282" s="23">
        <v>1</v>
      </c>
      <c r="AH282" s="22" cm="1">
        <f t="array" ref="AH282:AH284">G282:G284</f>
        <v>-8.7852353092748743</v>
      </c>
      <c r="AI282" s="24" cm="1">
        <f t="array" ref="AI282:AI284">TRANSPOSE(MMULT(TRANSPOSE(_xlfn.ANCHORARRAY(AC282)),_xlfn.ANCHORARRAY(AD282)))</f>
        <v>7.0202365029455342E-3</v>
      </c>
      <c r="AJ282" s="25" cm="1">
        <f t="array" ref="AJ282">SUM(_xlfn.ANCHORARRAY(AC282)*AG282)</f>
        <v>4.639233488555496E-3</v>
      </c>
      <c r="AK282" s="22" cm="1">
        <f t="array" ref="AK282:AN284">MMULT(_xlfn.ANCHORARRAY(AH282),TRANSPOSE(_xlfn.ANCHORARRAY(AC282)))</f>
        <v>-7.2678728089294473E-2</v>
      </c>
      <c r="AL282" s="22">
        <v>8.3841366106801263E-2</v>
      </c>
      <c r="AM282" s="22">
        <v>0.10875705352241899</v>
      </c>
      <c r="AN282" s="22">
        <v>-0.16067644939155398</v>
      </c>
      <c r="AO282" s="22" cm="1">
        <f t="array" ref="AO282:AR284">_xlfn.ANCHORARRAY(O282)*(1-_xlfn.ANCHORARRAY(O282))</f>
        <v>8.2411905190827778E-2</v>
      </c>
      <c r="AP282" s="22">
        <v>2.4889750806991927E-2</v>
      </c>
      <c r="AQ282" s="22">
        <v>2.0571578933796342E-2</v>
      </c>
      <c r="AR282" s="22">
        <v>5.6061320425528332E-5</v>
      </c>
      <c r="AS282" s="22" cm="1">
        <f t="array" ref="AS282:AV284">_xlfn.ANCHORARRAY(AK282)*_xlfn.ANCHORARRAY(AO282)</f>
        <v>-5.989592448684888E-3</v>
      </c>
      <c r="AT282" s="22">
        <v>2.0867907097160622E-3</v>
      </c>
      <c r="AU282" s="22">
        <v>2.2373043111435557E-3</v>
      </c>
      <c r="AV282" s="22">
        <v>-9.0077339141760941E-6</v>
      </c>
      <c r="AW282" s="22" cm="1">
        <f t="array" ref="AW282:AX285">B282:C285</f>
        <v>0</v>
      </c>
      <c r="AX282" s="22">
        <v>0</v>
      </c>
      <c r="AY282" s="22">
        <v>1</v>
      </c>
      <c r="AZ282" s="24" cm="1">
        <f t="array" ref="AZ282:BA284">MMULT(_xlfn.ANCHORARRAY(AS282),_xlfn.ANCHORARRAY( AW282))</f>
        <v>2.2282965772293796E-3</v>
      </c>
      <c r="BA282" s="24">
        <v>2.0777829758018861E-3</v>
      </c>
      <c r="BB282" s="22" cm="1">
        <f t="array" ref="BB282:BE284">_xlfn.ANCHORARRAY(AS282)*AY282:AY284</f>
        <v>-5.989592448684888E-3</v>
      </c>
      <c r="BC282" s="22">
        <v>2.0867907097160622E-3</v>
      </c>
      <c r="BD282" s="22">
        <v>2.2373043111435557E-3</v>
      </c>
      <c r="BE282" s="22">
        <v>-9.0077339141760941E-6</v>
      </c>
      <c r="BF282" s="24">
        <f>SUM(BB282:BE282)</f>
        <v>-1.6745051617394462E-3</v>
      </c>
      <c r="BG282" s="5" cm="1">
        <f t="array" ref="BG282:BH284">E282:F284-J282*_xlfn.ANCHORARRAY(AZ282)</f>
        <v>-6.1552002229102101</v>
      </c>
      <c r="BH282" s="5">
        <v>-5.9548538454318338</v>
      </c>
      <c r="BI282" s="5" cm="1">
        <f t="array" ref="BI282:BI284">G282:G284-J282*_xlfn.ANCHORARRAY(AI282)</f>
        <v>-8.8098061370351832</v>
      </c>
      <c r="BJ282" s="14" cm="1">
        <f t="array" ref="BJ282:BJ284">H282:H284-J282*BF282:BF284</f>
        <v>2.3118912313292337</v>
      </c>
      <c r="BK282" s="35">
        <f>I282-J282*AJ282</f>
        <v>-3.5653289972730735</v>
      </c>
      <c r="BL282" s="1"/>
    </row>
    <row r="283" spans="1:64" x14ac:dyDescent="0.2">
      <c r="A283" s="132"/>
      <c r="B283" s="2">
        <v>0</v>
      </c>
      <c r="C283" s="2">
        <v>1</v>
      </c>
      <c r="D283" s="3">
        <v>1</v>
      </c>
      <c r="E283" s="4">
        <v>-2.1466972466610095</v>
      </c>
      <c r="F283" s="4">
        <v>0.12340028531818696</v>
      </c>
      <c r="G283" s="4">
        <v>1.4965117137510415</v>
      </c>
      <c r="H283" s="14">
        <f>BJ279</f>
        <v>-7.2081811688158776E-2</v>
      </c>
      <c r="K283" s="3">
        <v>-7.2081811688158776E-2</v>
      </c>
      <c r="L283" s="3">
        <v>5.1318473630028186E-2</v>
      </c>
      <c r="M283" s="3">
        <v>-2.2187790583491682</v>
      </c>
      <c r="N283" s="3">
        <v>-2.0953787730309812</v>
      </c>
      <c r="O283" s="17">
        <v>0.48198734556317563</v>
      </c>
      <c r="P283" s="17">
        <v>0.51282680349050125</v>
      </c>
      <c r="Q283" s="17">
        <v>9.807675300560352E-2</v>
      </c>
      <c r="R283" s="18">
        <v>0.10954679203676179</v>
      </c>
      <c r="S283" s="19">
        <v>3.2266854414833119</v>
      </c>
      <c r="T283" s="19">
        <v>0.96182623997866645</v>
      </c>
      <c r="U283" s="20">
        <v>3.8921468353659672E-2</v>
      </c>
      <c r="V283" s="20">
        <v>0</v>
      </c>
      <c r="W283" s="1"/>
      <c r="X283" s="1"/>
      <c r="Y283" s="22">
        <v>-1.0396888319684232</v>
      </c>
      <c r="Z283" s="22">
        <v>0</v>
      </c>
      <c r="AA283" s="22">
        <f t="shared" ref="AA283:AA285" si="70">SUM(Y283:Z283)/4</f>
        <v>-0.2599222079921058</v>
      </c>
      <c r="AB283" s="22">
        <v>3.6716524067167182E-2</v>
      </c>
      <c r="AC283" s="22">
        <v>-9.5434400053333868E-3</v>
      </c>
      <c r="AD283" s="22">
        <v>2.5542152353859707E-2</v>
      </c>
      <c r="AE283" s="22">
        <v>0.51282680349050125</v>
      </c>
      <c r="AF283" s="22">
        <v>0.83450371778795618</v>
      </c>
      <c r="AG283" s="1"/>
      <c r="AH283" s="22">
        <v>1.4965117137510415</v>
      </c>
      <c r="AI283" s="24">
        <v>-1.1733568915408069E-4</v>
      </c>
      <c r="AJ283" s="1"/>
      <c r="AK283" s="22">
        <v>1.2380381867669446E-2</v>
      </c>
      <c r="AL283" s="22">
        <v>-1.4281869757461716E-2</v>
      </c>
      <c r="AM283" s="22">
        <v>-1.8526106452438636E-2</v>
      </c>
      <c r="AN283" s="22">
        <v>2.7370261600680314E-2</v>
      </c>
      <c r="AO283" s="22">
        <v>0.24967554428013958</v>
      </c>
      <c r="AP283" s="22">
        <v>0.24983547311221607</v>
      </c>
      <c r="AQ283" s="22">
        <v>8.8457703525481365E-2</v>
      </c>
      <c r="AR283" s="22">
        <v>9.754629239121626E-2</v>
      </c>
      <c r="AS283" s="22">
        <v>3.0910785812063397E-3</v>
      </c>
      <c r="AT283" s="22">
        <v>-3.5681176877824985E-3</v>
      </c>
      <c r="AU283" s="22">
        <v>-1.6387768320513241E-3</v>
      </c>
      <c r="AV283" s="22">
        <v>2.6698675409240406E-3</v>
      </c>
      <c r="AW283" s="22">
        <v>0</v>
      </c>
      <c r="AX283" s="22">
        <v>1</v>
      </c>
      <c r="AY283" s="22">
        <v>1</v>
      </c>
      <c r="AZ283" s="24">
        <v>1.0310907088727165E-3</v>
      </c>
      <c r="BA283" s="24">
        <v>-8.9825014685845786E-4</v>
      </c>
      <c r="BB283" s="22">
        <v>3.0910785812063397E-3</v>
      </c>
      <c r="BC283" s="22">
        <v>-3.5681176877824985E-3</v>
      </c>
      <c r="BD283" s="22">
        <v>-1.6387768320513241E-3</v>
      </c>
      <c r="BE283" s="22">
        <v>2.6698675409240406E-3</v>
      </c>
      <c r="BF283" s="24">
        <f>SUM(BB283:BE283)</f>
        <v>5.5405160229655753E-4</v>
      </c>
      <c r="BG283" s="5">
        <v>-2.1503060641420642</v>
      </c>
      <c r="BH283" s="5">
        <v>0.12654416083219155</v>
      </c>
      <c r="BI283" s="5">
        <v>1.4969223886630809</v>
      </c>
      <c r="BJ283" s="14">
        <v>-7.4020992296196728E-2</v>
      </c>
      <c r="BK283" s="36"/>
      <c r="BL283" s="1"/>
    </row>
    <row r="284" spans="1:64" x14ac:dyDescent="0.2">
      <c r="A284" s="132"/>
      <c r="B284" s="2">
        <v>1</v>
      </c>
      <c r="C284" s="2">
        <v>0</v>
      </c>
      <c r="D284" s="3">
        <v>1</v>
      </c>
      <c r="E284" s="4">
        <v>-3.6750028979723819</v>
      </c>
      <c r="F284" s="4">
        <v>-4.010854520900117</v>
      </c>
      <c r="G284" s="4">
        <v>7.4687739417778323</v>
      </c>
      <c r="H284" s="14">
        <f>BJ280</f>
        <v>5.6287429885112452</v>
      </c>
      <c r="K284" s="3">
        <v>5.6287429885112452</v>
      </c>
      <c r="L284" s="3">
        <v>1.6178884676111283</v>
      </c>
      <c r="M284" s="3">
        <v>1.9537400905388633</v>
      </c>
      <c r="N284" s="3">
        <v>-2.0571144303612536</v>
      </c>
      <c r="O284" s="17">
        <v>0.99641977502309054</v>
      </c>
      <c r="P284" s="17">
        <v>0.83450371778795618</v>
      </c>
      <c r="Q284" s="17">
        <v>0.87585388827653921</v>
      </c>
      <c r="R284" s="18">
        <v>0.11333547917111708</v>
      </c>
      <c r="S284" s="19">
        <v>2.9546307303942942</v>
      </c>
      <c r="T284" s="19">
        <v>0.95048189390779303</v>
      </c>
      <c r="U284" s="20">
        <v>5.0786166253717173E-2</v>
      </c>
      <c r="V284" s="20">
        <v>0</v>
      </c>
      <c r="W284" s="1"/>
      <c r="X284" s="1"/>
      <c r="Y284" s="22">
        <v>-1.0520978951935835</v>
      </c>
      <c r="Z284" s="22">
        <v>0</v>
      </c>
      <c r="AA284" s="22">
        <f t="shared" si="70"/>
        <v>-0.26302447379839589</v>
      </c>
      <c r="AB284" s="22">
        <v>4.7066063261247904E-2</v>
      </c>
      <c r="AC284" s="22">
        <v>-1.2379526523051743E-2</v>
      </c>
      <c r="AD284" s="22">
        <v>2.1013130591032114E-2</v>
      </c>
      <c r="AE284" s="22">
        <v>9.807675300560352E-2</v>
      </c>
      <c r="AF284" s="22">
        <v>0.87585388827653921</v>
      </c>
      <c r="AG284" s="1"/>
      <c r="AH284" s="22">
        <v>7.4687739417778323</v>
      </c>
      <c r="AI284" s="24">
        <v>-8.490649712239666E-3</v>
      </c>
      <c r="AJ284" s="1"/>
      <c r="AK284" s="22">
        <v>6.1787871510032795E-2</v>
      </c>
      <c r="AL284" s="22">
        <v>-7.1277796026754089E-2</v>
      </c>
      <c r="AM284" s="22">
        <v>-9.2459885106916384E-2</v>
      </c>
      <c r="AN284" s="22">
        <v>0.13659919581278404</v>
      </c>
      <c r="AO284" s="22">
        <v>3.5674069660241764E-3</v>
      </c>
      <c r="AP284" s="22">
        <v>0.13810726278603536</v>
      </c>
      <c r="AQ284" s="22">
        <v>0.10873385466740679</v>
      </c>
      <c r="AR284" s="22">
        <v>0.10049054833217037</v>
      </c>
      <c r="AS284" s="22">
        <v>2.2042248324069774E-4</v>
      </c>
      <c r="AT284" s="22">
        <v>-9.8439813066763544E-3</v>
      </c>
      <c r="AU284" s="22">
        <v>-1.0053519709780575E-2</v>
      </c>
      <c r="AV284" s="22">
        <v>1.3726928088960179E-2</v>
      </c>
      <c r="AW284" s="22">
        <v>1</v>
      </c>
      <c r="AX284" s="22">
        <v>0</v>
      </c>
      <c r="AY284" s="22">
        <v>1</v>
      </c>
      <c r="AZ284" s="24">
        <v>3.6734083791796039E-3</v>
      </c>
      <c r="BA284" s="24">
        <v>3.8829467822838245E-3</v>
      </c>
      <c r="BB284" s="22">
        <v>2.2042248324069774E-4</v>
      </c>
      <c r="BC284" s="22">
        <v>-9.8439813066763544E-3</v>
      </c>
      <c r="BD284" s="22">
        <v>-1.0053519709780575E-2</v>
      </c>
      <c r="BE284" s="22">
        <v>1.3726928088960179E-2</v>
      </c>
      <c r="BF284" s="24">
        <f>SUM(BB284:BE284)</f>
        <v>-5.9501504442560534E-3</v>
      </c>
      <c r="BG284" s="5">
        <v>-3.6878598272995107</v>
      </c>
      <c r="BH284" s="5">
        <v>-4.0244448346381105</v>
      </c>
      <c r="BI284" s="5">
        <v>7.4984912157706711</v>
      </c>
      <c r="BJ284" s="14">
        <v>5.6495685150661412</v>
      </c>
      <c r="BK284" s="36"/>
      <c r="BL284" s="1"/>
    </row>
    <row r="285" spans="1:64" ht="16" thickBot="1" x14ac:dyDescent="0.25">
      <c r="A285" s="133"/>
      <c r="B285" s="6">
        <v>1</v>
      </c>
      <c r="C285" s="6">
        <v>1</v>
      </c>
      <c r="D285" s="7">
        <v>0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37">
        <v>-2.5391690885697722</v>
      </c>
      <c r="T285" s="37">
        <v>7.3157493788207281E-2</v>
      </c>
      <c r="U285" s="38">
        <v>0</v>
      </c>
      <c r="V285" s="38">
        <v>-7.5971624061936444E-2</v>
      </c>
      <c r="W285" s="9"/>
      <c r="X285" s="9"/>
      <c r="Y285" s="39">
        <v>0</v>
      </c>
      <c r="Z285" s="39">
        <v>1.0789319580164896</v>
      </c>
      <c r="AA285" s="39">
        <f t="shared" si="70"/>
        <v>0.26973298950412239</v>
      </c>
      <c r="AB285" s="39">
        <v>6.7805474890835701E-2</v>
      </c>
      <c r="AC285" s="39">
        <v>1.828937344705182E-2</v>
      </c>
      <c r="AD285" s="39">
        <v>5.6064463649612651E-5</v>
      </c>
      <c r="AE285" s="39">
        <v>0.10954679203676179</v>
      </c>
      <c r="AF285" s="39">
        <v>0.11333547917111708</v>
      </c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39">
        <v>1</v>
      </c>
      <c r="AX285" s="39">
        <v>1</v>
      </c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10"/>
      <c r="BL285" s="1"/>
    </row>
  </sheetData>
  <mergeCells count="80">
    <mergeCell ref="A10:A13"/>
    <mergeCell ref="B1:C1"/>
    <mergeCell ref="E1:F1"/>
    <mergeCell ref="K1:N1"/>
    <mergeCell ref="O1:R1"/>
    <mergeCell ref="AZ1:BA1"/>
    <mergeCell ref="BB1:BE1"/>
    <mergeCell ref="BG1:BH1"/>
    <mergeCell ref="A2:A5"/>
    <mergeCell ref="A6:A9"/>
    <mergeCell ref="AD1:AF1"/>
    <mergeCell ref="AK1:AN1"/>
    <mergeCell ref="A58:A61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106:A109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54:A157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202:A205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50:A253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78:A281"/>
    <mergeCell ref="A282:A285"/>
    <mergeCell ref="A254:A257"/>
    <mergeCell ref="A258:A261"/>
    <mergeCell ref="A262:A265"/>
    <mergeCell ref="A266:A269"/>
    <mergeCell ref="A270:A273"/>
    <mergeCell ref="A274:A27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AC0F-BB8A-472C-9747-9588348A3C15}">
  <dimension ref="A1:AR241"/>
  <sheetViews>
    <sheetView tabSelected="1" topLeftCell="A54" zoomScaleNormal="111" workbookViewId="0">
      <selection activeCell="AX65" sqref="AX65"/>
    </sheetView>
  </sheetViews>
  <sheetFormatPr baseColWidth="10" defaultColWidth="8.83203125" defaultRowHeight="15" x14ac:dyDescent="0.2"/>
  <cols>
    <col min="12" max="19" width="8.83203125" customWidth="1"/>
    <col min="20" max="20" width="14.33203125" customWidth="1"/>
    <col min="21" max="27" width="8.83203125" customWidth="1"/>
    <col min="30" max="30" width="10.83203125" bestFit="1" customWidth="1"/>
  </cols>
  <sheetData>
    <row r="1" spans="1:30" ht="16" thickBot="1" x14ac:dyDescent="0.25">
      <c r="A1" s="12" t="s">
        <v>8</v>
      </c>
      <c r="B1" s="131" t="s">
        <v>0</v>
      </c>
      <c r="C1" s="146"/>
      <c r="D1" s="131" t="s">
        <v>44</v>
      </c>
      <c r="E1" s="147"/>
      <c r="F1" s="147"/>
      <c r="G1" s="146"/>
      <c r="H1" s="148" t="s">
        <v>1</v>
      </c>
      <c r="I1" s="149"/>
      <c r="J1" s="94" t="s">
        <v>4</v>
      </c>
      <c r="K1" s="11" t="s">
        <v>6</v>
      </c>
      <c r="L1" s="150" t="s">
        <v>3</v>
      </c>
      <c r="M1" s="151"/>
      <c r="N1" s="151"/>
      <c r="O1" s="152"/>
      <c r="P1" s="156" t="s">
        <v>39</v>
      </c>
      <c r="Q1" s="142"/>
      <c r="R1" s="142"/>
      <c r="S1" s="157"/>
      <c r="T1" s="56" t="s">
        <v>40</v>
      </c>
      <c r="U1" s="158" t="s">
        <v>43</v>
      </c>
      <c r="V1" s="158"/>
      <c r="W1" s="158"/>
      <c r="X1" s="159"/>
      <c r="Y1" s="148" t="s">
        <v>41</v>
      </c>
      <c r="Z1" s="149"/>
      <c r="AA1" s="13" t="s">
        <v>42</v>
      </c>
      <c r="AB1" s="148" t="s">
        <v>5</v>
      </c>
      <c r="AC1" s="149"/>
      <c r="AD1" s="75" t="s">
        <v>7</v>
      </c>
    </row>
    <row r="2" spans="1:30" ht="16" thickBot="1" x14ac:dyDescent="0.25">
      <c r="A2" s="153">
        <v>1</v>
      </c>
      <c r="B2" s="101">
        <v>0</v>
      </c>
      <c r="C2" s="102">
        <v>0</v>
      </c>
      <c r="D2" s="103">
        <v>1</v>
      </c>
      <c r="E2" s="104">
        <v>0</v>
      </c>
      <c r="F2" s="104">
        <v>0</v>
      </c>
      <c r="G2" s="105">
        <v>0</v>
      </c>
      <c r="H2" s="59">
        <v>0.5</v>
      </c>
      <c r="I2" s="59">
        <v>0.5</v>
      </c>
      <c r="J2" s="58">
        <v>0.6</v>
      </c>
      <c r="K2" s="54">
        <v>1</v>
      </c>
      <c r="L2" s="49" cm="1">
        <f t="array" ref="L2:O5">MMULT(H2:I5,TRANSPOSE(B2:C5))+J2:J5</f>
        <v>0.6</v>
      </c>
      <c r="M2" s="50">
        <v>1.1000000000000001</v>
      </c>
      <c r="N2" s="50">
        <v>1.1000000000000001</v>
      </c>
      <c r="O2" s="51">
        <v>1.6</v>
      </c>
      <c r="P2" s="52" cm="1">
        <f t="array" ref="P2">EXP(L2)/SUM(EXP(L2:L5))</f>
        <v>0.25</v>
      </c>
      <c r="Q2" s="52" cm="1">
        <f t="array" ref="Q2">EXP(M2)/SUM(EXP(M2:M5))</f>
        <v>0.25</v>
      </c>
      <c r="R2" s="52" cm="1">
        <f t="array" ref="R2">EXP(N2)/SUM(EXP(N2:N5))</f>
        <v>0.25</v>
      </c>
      <c r="S2" s="52" cm="1">
        <f t="array" ref="S2">EXP(O2)/SUM(EXP(O2:O5))</f>
        <v>0.25</v>
      </c>
      <c r="T2" s="55" cm="1">
        <f t="array" ref="T2">SUM(-D2:G5*LN(P2:S5))/4</f>
        <v>1.3862943611198906</v>
      </c>
      <c r="U2" s="50" cm="1">
        <f t="array" ref="U2:X5">(P2:S5-D2:G5)/4</f>
        <v>-0.1875</v>
      </c>
      <c r="V2" s="50">
        <v>6.25E-2</v>
      </c>
      <c r="W2" s="50">
        <v>6.25E-2</v>
      </c>
      <c r="X2" s="72">
        <v>6.25E-2</v>
      </c>
      <c r="Y2" s="95" cm="1">
        <f t="array" ref="Y2:Z5">MMULT(_xlfn.ANCHORARRAY(U2),B2:C5)</f>
        <v>0.125</v>
      </c>
      <c r="Z2" s="96">
        <v>0.125</v>
      </c>
      <c r="AA2" s="74">
        <f>SUM(U2:X2)</f>
        <v>0</v>
      </c>
      <c r="AB2" s="59" cm="1">
        <f t="array" ref="AB2:AC5">H2:I5-K2*_xlfn.ANCHORARRAY(Y2)</f>
        <v>0.375</v>
      </c>
      <c r="AC2" s="60">
        <v>0.375</v>
      </c>
      <c r="AD2" s="69" cm="1">
        <f t="array" ref="AD2:AD5">J2:J5-K2*AA2:AA5</f>
        <v>0.6</v>
      </c>
    </row>
    <row r="3" spans="1:30" ht="16" thickBot="1" x14ac:dyDescent="0.25">
      <c r="A3" s="154"/>
      <c r="B3" s="106">
        <v>0</v>
      </c>
      <c r="C3" s="107">
        <v>1</v>
      </c>
      <c r="D3" s="108">
        <v>0</v>
      </c>
      <c r="E3" s="109">
        <v>1</v>
      </c>
      <c r="F3" s="109">
        <v>0</v>
      </c>
      <c r="G3" s="110">
        <v>0</v>
      </c>
      <c r="H3" s="59">
        <v>0.5</v>
      </c>
      <c r="I3" s="59">
        <v>0.5</v>
      </c>
      <c r="J3" s="58">
        <v>0.6</v>
      </c>
      <c r="L3" s="40">
        <v>0.6</v>
      </c>
      <c r="M3" s="41">
        <v>1.1000000000000001</v>
      </c>
      <c r="N3" s="41">
        <v>1.1000000000000001</v>
      </c>
      <c r="O3" s="42">
        <v>1.6</v>
      </c>
      <c r="P3" s="46" cm="1">
        <f t="array" ref="P3">EXP(L3)/SUM(EXP(L2:L5))</f>
        <v>0.25</v>
      </c>
      <c r="Q3" s="46" cm="1">
        <f t="array" ref="Q3">EXP(M3)/SUM(EXP(M2:M5))</f>
        <v>0.25</v>
      </c>
      <c r="R3" s="46" cm="1">
        <f t="array" ref="R3">EXP(N3)/SUM(EXP(N2:N5))</f>
        <v>0.25</v>
      </c>
      <c r="S3" s="46" cm="1">
        <f t="array" ref="S3">EXP(O3)/SUM(EXP(O2:O5))</f>
        <v>0.25</v>
      </c>
      <c r="U3" s="41">
        <v>6.25E-2</v>
      </c>
      <c r="V3" s="41">
        <v>-0.1875</v>
      </c>
      <c r="W3" s="41">
        <v>6.25E-2</v>
      </c>
      <c r="X3" s="73">
        <v>6.25E-2</v>
      </c>
      <c r="Y3" s="97">
        <v>0.125</v>
      </c>
      <c r="Z3" s="98">
        <v>-0.125</v>
      </c>
      <c r="AA3" s="74">
        <f t="shared" ref="AA3:AA5" si="0">SUM(U3:X3)</f>
        <v>0</v>
      </c>
      <c r="AB3" s="61">
        <v>0.375</v>
      </c>
      <c r="AC3" s="62">
        <v>0.625</v>
      </c>
      <c r="AD3" s="70">
        <v>0.6</v>
      </c>
    </row>
    <row r="4" spans="1:30" ht="16" thickBot="1" x14ac:dyDescent="0.25">
      <c r="A4" s="154"/>
      <c r="B4" s="106">
        <v>1</v>
      </c>
      <c r="C4" s="107">
        <v>0</v>
      </c>
      <c r="D4" s="108">
        <v>0</v>
      </c>
      <c r="E4" s="109">
        <v>0</v>
      </c>
      <c r="F4" s="109">
        <v>1</v>
      </c>
      <c r="G4" s="110">
        <v>0</v>
      </c>
      <c r="H4" s="59">
        <v>0.5</v>
      </c>
      <c r="I4" s="59">
        <v>0.5</v>
      </c>
      <c r="J4" s="58">
        <v>0.6</v>
      </c>
      <c r="L4" s="40">
        <v>0.6</v>
      </c>
      <c r="M4" s="41">
        <v>1.1000000000000001</v>
      </c>
      <c r="N4" s="41">
        <v>1.1000000000000001</v>
      </c>
      <c r="O4" s="42">
        <v>1.6</v>
      </c>
      <c r="P4" s="46" cm="1">
        <f t="array" ref="P4">EXP(L4)/SUM(EXP(L2:L5))</f>
        <v>0.25</v>
      </c>
      <c r="Q4" s="46" cm="1">
        <f t="array" ref="Q4">EXP(M4)/SUM(EXP(M2:M5))</f>
        <v>0.25</v>
      </c>
      <c r="R4" s="46" cm="1">
        <f t="array" ref="R4">EXP(N4)/SUM(EXP(N2:N5))</f>
        <v>0.25</v>
      </c>
      <c r="S4" s="46" cm="1">
        <f t="array" ref="S4">EXP(O4)/SUM(EXP(O2:O5))</f>
        <v>0.25</v>
      </c>
      <c r="U4" s="41">
        <v>6.25E-2</v>
      </c>
      <c r="V4" s="41">
        <v>6.25E-2</v>
      </c>
      <c r="W4" s="41">
        <v>-0.1875</v>
      </c>
      <c r="X4" s="73">
        <v>6.25E-2</v>
      </c>
      <c r="Y4" s="97">
        <v>-0.125</v>
      </c>
      <c r="Z4" s="98">
        <v>0.125</v>
      </c>
      <c r="AA4" s="74">
        <f t="shared" si="0"/>
        <v>0</v>
      </c>
      <c r="AB4" s="61">
        <v>0.625</v>
      </c>
      <c r="AC4" s="62">
        <v>0.375</v>
      </c>
      <c r="AD4" s="70">
        <v>0.6</v>
      </c>
    </row>
    <row r="5" spans="1:30" ht="16" thickBot="1" x14ac:dyDescent="0.25">
      <c r="A5" s="155"/>
      <c r="B5" s="111">
        <v>1</v>
      </c>
      <c r="C5" s="112">
        <v>1</v>
      </c>
      <c r="D5" s="113">
        <v>0</v>
      </c>
      <c r="E5" s="114">
        <v>0</v>
      </c>
      <c r="F5" s="114">
        <v>0</v>
      </c>
      <c r="G5" s="115">
        <v>1</v>
      </c>
      <c r="H5" s="59">
        <v>0.5</v>
      </c>
      <c r="I5" s="59">
        <v>0.5</v>
      </c>
      <c r="J5" s="58">
        <v>0.6</v>
      </c>
      <c r="L5" s="89">
        <v>0.6</v>
      </c>
      <c r="M5" s="90">
        <v>1.1000000000000001</v>
      </c>
      <c r="N5" s="90">
        <v>1.1000000000000001</v>
      </c>
      <c r="O5" s="91">
        <v>1.6</v>
      </c>
      <c r="P5" s="82" cm="1">
        <f t="array" ref="P5">EXP(L5)/SUM(EXP(L2:L5))</f>
        <v>0.25</v>
      </c>
      <c r="Q5" s="82" cm="1">
        <f t="array" ref="Q5">EXP(M5)/SUM(EXP(M2:M5))</f>
        <v>0.25</v>
      </c>
      <c r="R5" s="82" cm="1">
        <f t="array" ref="R5">EXP(N5)/SUM(EXP(N2:N5))</f>
        <v>0.25</v>
      </c>
      <c r="S5" s="82" cm="1">
        <f t="array" ref="S5">EXP(O5)/SUM(EXP(O2:O5))</f>
        <v>0.25</v>
      </c>
      <c r="U5" s="90">
        <v>6.25E-2</v>
      </c>
      <c r="V5" s="90">
        <v>6.25E-2</v>
      </c>
      <c r="W5" s="90">
        <v>6.25E-2</v>
      </c>
      <c r="X5" s="92">
        <v>-0.1875</v>
      </c>
      <c r="Y5" s="99">
        <v>-0.125</v>
      </c>
      <c r="Z5" s="100">
        <v>-0.125</v>
      </c>
      <c r="AA5" s="74">
        <f t="shared" si="0"/>
        <v>0</v>
      </c>
      <c r="AB5" s="87">
        <v>0.625</v>
      </c>
      <c r="AC5" s="88">
        <v>0.625</v>
      </c>
      <c r="AD5" s="93">
        <v>0.6</v>
      </c>
    </row>
    <row r="6" spans="1:30" ht="16" thickBot="1" x14ac:dyDescent="0.25">
      <c r="A6" s="143">
        <f>A2+1</f>
        <v>2</v>
      </c>
      <c r="B6" s="116">
        <v>0</v>
      </c>
      <c r="C6" s="117">
        <v>0</v>
      </c>
      <c r="D6" s="118">
        <v>1</v>
      </c>
      <c r="E6" s="119">
        <v>0</v>
      </c>
      <c r="F6" s="119">
        <v>0</v>
      </c>
      <c r="G6" s="120">
        <v>0</v>
      </c>
      <c r="H6" s="59">
        <f t="shared" ref="H6:J21" si="1">AB2</f>
        <v>0.375</v>
      </c>
      <c r="I6" s="76">
        <f t="shared" si="1"/>
        <v>0.375</v>
      </c>
      <c r="J6" s="69">
        <f t="shared" si="1"/>
        <v>0.6</v>
      </c>
      <c r="K6" s="81">
        <f>K2</f>
        <v>1</v>
      </c>
      <c r="L6" s="49" cm="1">
        <f t="array" ref="L6:O9">MMULT(H6:I9,TRANSPOSE(B6:C9))+J6:J9</f>
        <v>0.6</v>
      </c>
      <c r="M6" s="50">
        <v>0.97499999999999998</v>
      </c>
      <c r="N6" s="50">
        <v>0.97499999999999998</v>
      </c>
      <c r="O6" s="51">
        <v>1.35</v>
      </c>
      <c r="P6" s="52" cm="1">
        <f t="array" ref="P6">EXP(L6)/SUM(EXP(L6:L9))</f>
        <v>0.25</v>
      </c>
      <c r="Q6" s="52" cm="1">
        <f t="array" ref="Q6">EXP(M6)/SUM(EXP(M6:M9))</f>
        <v>0.21891174955710091</v>
      </c>
      <c r="R6" s="52" cm="1">
        <f t="array" ref="R6">EXP(N6)/SUM(EXP(N6:N9))</f>
        <v>0.21891174955710091</v>
      </c>
      <c r="S6" s="52" cm="1">
        <f t="array" ref="S6">EXP(O6)/SUM(EXP(O6:O9))</f>
        <v>0.19168941637660353</v>
      </c>
      <c r="T6" s="55" cm="1">
        <f t="array" ref="T6">SUM(-D6:G9*LN(P6:S9))/4</f>
        <v>1.2690866004387888</v>
      </c>
      <c r="U6" s="50" cm="1">
        <f t="array" ref="U6:X9">(P6:S9-D6:G9)/4</f>
        <v>-0.1875</v>
      </c>
      <c r="V6" s="50">
        <v>5.4727937389275227E-2</v>
      </c>
      <c r="W6" s="50">
        <v>5.4727937389275227E-2</v>
      </c>
      <c r="X6" s="72">
        <v>4.7922354094150882E-2</v>
      </c>
      <c r="Y6" s="95" cm="1">
        <f t="array" ref="Y6:Z9">MMULT(_xlfn.ANCHORARRAY(U6),B6:C9)</f>
        <v>0.10265029148342611</v>
      </c>
      <c r="Z6" s="96">
        <v>0.10265029148342611</v>
      </c>
      <c r="AA6" s="74">
        <f>SUM(U6:X6)</f>
        <v>-3.0121771127298663E-2</v>
      </c>
      <c r="AB6" s="59" cm="1">
        <f t="array" ref="AB6:AC9">H6:I9-K6*_xlfn.ANCHORARRAY(Y6)</f>
        <v>0.27234970851657392</v>
      </c>
      <c r="AC6" s="60">
        <v>0.27234970851657392</v>
      </c>
      <c r="AD6" s="69" cm="1">
        <f t="array" ref="AD6:AD9">J6:J9-K6*AA6:AA9</f>
        <v>0.63012177112729861</v>
      </c>
    </row>
    <row r="7" spans="1:30" ht="16" thickBot="1" x14ac:dyDescent="0.25">
      <c r="A7" s="144"/>
      <c r="B7" s="121">
        <v>0</v>
      </c>
      <c r="C7" s="122">
        <v>1</v>
      </c>
      <c r="D7" s="123">
        <v>0</v>
      </c>
      <c r="E7" s="124">
        <v>1</v>
      </c>
      <c r="F7" s="124">
        <v>0</v>
      </c>
      <c r="G7" s="125">
        <v>0</v>
      </c>
      <c r="H7" s="59">
        <f t="shared" si="1"/>
        <v>0.375</v>
      </c>
      <c r="I7" s="76">
        <f t="shared" si="1"/>
        <v>0.625</v>
      </c>
      <c r="J7" s="70">
        <f t="shared" si="1"/>
        <v>0.6</v>
      </c>
      <c r="K7" s="79"/>
      <c r="L7" s="40">
        <v>0.6</v>
      </c>
      <c r="M7" s="41">
        <v>1.2250000000000001</v>
      </c>
      <c r="N7" s="41">
        <v>0.97499999999999998</v>
      </c>
      <c r="O7" s="42">
        <v>1.6</v>
      </c>
      <c r="P7" s="46" cm="1">
        <f t="array" ref="P7">EXP(L7)/SUM(EXP(L6:L9))</f>
        <v>0.25</v>
      </c>
      <c r="Q7" s="46" cm="1">
        <f t="array" ref="Q7">EXP(M7)/SUM(EXP(M6:M9))</f>
        <v>0.28108825044289903</v>
      </c>
      <c r="R7" s="46" cm="1">
        <f t="array" ref="R7">EXP(N7)/SUM(EXP(N6:N9))</f>
        <v>0.21891174955710091</v>
      </c>
      <c r="S7" s="46" cm="1">
        <f t="array" ref="S7">EXP(O7)/SUM(EXP(O6:O9))</f>
        <v>0.24613408273759835</v>
      </c>
      <c r="U7" s="41">
        <v>6.25E-2</v>
      </c>
      <c r="V7" s="41">
        <v>-0.17972793738927523</v>
      </c>
      <c r="W7" s="41">
        <v>5.4727937389275227E-2</v>
      </c>
      <c r="X7" s="73">
        <v>6.1533520684399587E-2</v>
      </c>
      <c r="Y7" s="97">
        <v>0.11626145807367481</v>
      </c>
      <c r="Z7" s="98">
        <v>-0.11819441670487564</v>
      </c>
      <c r="AA7" s="74">
        <f t="shared" ref="AA7:AA9" si="2">SUM(U7:X7)</f>
        <v>-9.6647931560041311E-4</v>
      </c>
      <c r="AB7" s="61">
        <v>0.25873854192632517</v>
      </c>
      <c r="AC7" s="62">
        <v>0.74319441670487563</v>
      </c>
      <c r="AD7" s="70">
        <v>0.60096647931560043</v>
      </c>
    </row>
    <row r="8" spans="1:30" ht="16" thickBot="1" x14ac:dyDescent="0.25">
      <c r="A8" s="144"/>
      <c r="B8" s="121">
        <v>1</v>
      </c>
      <c r="C8" s="122">
        <v>0</v>
      </c>
      <c r="D8" s="123">
        <v>0</v>
      </c>
      <c r="E8" s="124">
        <v>0</v>
      </c>
      <c r="F8" s="124">
        <v>1</v>
      </c>
      <c r="G8" s="125">
        <v>0</v>
      </c>
      <c r="H8" s="59">
        <f t="shared" si="1"/>
        <v>0.625</v>
      </c>
      <c r="I8" s="76">
        <f t="shared" si="1"/>
        <v>0.375</v>
      </c>
      <c r="J8" s="70">
        <f t="shared" si="1"/>
        <v>0.6</v>
      </c>
      <c r="K8" s="79"/>
      <c r="L8" s="40">
        <v>0.6</v>
      </c>
      <c r="M8" s="41">
        <v>0.97499999999999998</v>
      </c>
      <c r="N8" s="41">
        <v>1.2250000000000001</v>
      </c>
      <c r="O8" s="42">
        <v>1.6</v>
      </c>
      <c r="P8" s="46" cm="1">
        <f t="array" ref="P8">EXP(L8)/SUM(EXP(L6:L9))</f>
        <v>0.25</v>
      </c>
      <c r="Q8" s="46" cm="1">
        <f t="array" ref="Q8">EXP(M8)/SUM(EXP(M6:M9))</f>
        <v>0.21891174955710091</v>
      </c>
      <c r="R8" s="46" cm="1">
        <f t="array" ref="R8">EXP(N8)/SUM(EXP(N6:N9))</f>
        <v>0.28108825044289903</v>
      </c>
      <c r="S8" s="46" cm="1">
        <f t="array" ref="S8">EXP(O8)/SUM(EXP(O6:O9))</f>
        <v>0.24613408273759835</v>
      </c>
      <c r="U8" s="41">
        <v>6.25E-2</v>
      </c>
      <c r="V8" s="41">
        <v>5.4727937389275227E-2</v>
      </c>
      <c r="W8" s="41">
        <v>-0.17972793738927523</v>
      </c>
      <c r="X8" s="73">
        <v>6.1533520684399587E-2</v>
      </c>
      <c r="Y8" s="97">
        <v>-0.11819441670487564</v>
      </c>
      <c r="Z8" s="98">
        <v>0.11626145807367481</v>
      </c>
      <c r="AA8" s="74">
        <f t="shared" si="2"/>
        <v>-9.6647931560041311E-4</v>
      </c>
      <c r="AB8" s="61">
        <v>0.74319441670487563</v>
      </c>
      <c r="AC8" s="62">
        <v>0.25873854192632517</v>
      </c>
      <c r="AD8" s="70">
        <v>0.60096647931560043</v>
      </c>
    </row>
    <row r="9" spans="1:30" ht="16" thickBot="1" x14ac:dyDescent="0.25">
      <c r="A9" s="145"/>
      <c r="B9" s="126">
        <v>1</v>
      </c>
      <c r="C9" s="127">
        <v>1</v>
      </c>
      <c r="D9" s="128">
        <v>0</v>
      </c>
      <c r="E9" s="129">
        <v>0</v>
      </c>
      <c r="F9" s="129">
        <v>0</v>
      </c>
      <c r="G9" s="130">
        <v>1</v>
      </c>
      <c r="H9" s="77">
        <f t="shared" si="1"/>
        <v>0.625</v>
      </c>
      <c r="I9" s="78">
        <f t="shared" si="1"/>
        <v>0.625</v>
      </c>
      <c r="J9" s="71">
        <f t="shared" si="1"/>
        <v>0.6</v>
      </c>
      <c r="K9" s="80"/>
      <c r="L9" s="89">
        <v>0.6</v>
      </c>
      <c r="M9" s="90">
        <v>1.2250000000000001</v>
      </c>
      <c r="N9" s="90">
        <v>1.2250000000000001</v>
      </c>
      <c r="O9" s="91">
        <v>1.85</v>
      </c>
      <c r="P9" s="82" cm="1">
        <f t="array" ref="P9">EXP(L9)/SUM(EXP(L6:L9))</f>
        <v>0.25</v>
      </c>
      <c r="Q9" s="82" cm="1">
        <f t="array" ref="Q9">EXP(M9)/SUM(EXP(M6:M9))</f>
        <v>0.28108825044289903</v>
      </c>
      <c r="R9" s="82" cm="1">
        <f t="array" ref="R9">EXP(N9)/SUM(EXP(N6:N9))</f>
        <v>0.28108825044289903</v>
      </c>
      <c r="S9" s="82" cm="1">
        <f t="array" ref="S9">EXP(O9)/SUM(EXP(O6:O9))</f>
        <v>0.31604241814819972</v>
      </c>
      <c r="U9" s="90">
        <v>6.25E-2</v>
      </c>
      <c r="V9" s="90">
        <v>7.0272062610724759E-2</v>
      </c>
      <c r="W9" s="90">
        <v>7.0272062610724759E-2</v>
      </c>
      <c r="X9" s="92">
        <v>-0.17098939546295006</v>
      </c>
      <c r="Y9" s="99">
        <v>-0.1007173328522253</v>
      </c>
      <c r="Z9" s="100">
        <v>-0.1007173328522253</v>
      </c>
      <c r="AA9" s="74">
        <f t="shared" si="2"/>
        <v>3.2054729758499489E-2</v>
      </c>
      <c r="AB9" s="87">
        <v>0.72571733285222528</v>
      </c>
      <c r="AC9" s="88">
        <v>0.72571733285222528</v>
      </c>
      <c r="AD9" s="93">
        <v>0.56794527024150043</v>
      </c>
    </row>
    <row r="10" spans="1:30" ht="16" thickBot="1" x14ac:dyDescent="0.25">
      <c r="A10" s="143">
        <f t="shared" ref="A10" si="3">A6+1</f>
        <v>3</v>
      </c>
      <c r="B10" s="116">
        <v>0</v>
      </c>
      <c r="C10" s="117">
        <v>0</v>
      </c>
      <c r="D10" s="118">
        <v>1</v>
      </c>
      <c r="E10" s="119">
        <v>0</v>
      </c>
      <c r="F10" s="119">
        <v>0</v>
      </c>
      <c r="G10" s="120">
        <v>0</v>
      </c>
      <c r="H10" s="59">
        <f t="shared" si="1"/>
        <v>0.27234970851657392</v>
      </c>
      <c r="I10" s="76">
        <f t="shared" si="1"/>
        <v>0.27234970851657392</v>
      </c>
      <c r="J10" s="69">
        <f t="shared" si="1"/>
        <v>0.63012177112729861</v>
      </c>
      <c r="K10" s="81">
        <f t="shared" ref="K10" si="4">K6</f>
        <v>1</v>
      </c>
      <c r="L10" s="49" cm="1">
        <f t="array" ref="L10:O13">MMULT(H10:I13,TRANSPOSE(B10:C13))+J10:J13</f>
        <v>0.63012177112729861</v>
      </c>
      <c r="M10" s="50">
        <v>0.90247147964387253</v>
      </c>
      <c r="N10" s="50">
        <v>0.90247147964387253</v>
      </c>
      <c r="O10" s="51">
        <v>1.1748211881604465</v>
      </c>
      <c r="P10" s="52" cm="1">
        <f t="array" ref="P10">EXP(L10)/SUM(EXP(L10:L13))</f>
        <v>0.25758270302453912</v>
      </c>
      <c r="Q10" s="53" cm="1">
        <f t="array" ref="Q10">EXP(M10)/SUM(EXP(M10:M13))</f>
        <v>0.20031213271777626</v>
      </c>
      <c r="R10" s="53" cm="1">
        <f t="array" ref="R10">EXP(N10)/SUM(EXP(N10:N13))</f>
        <v>0.20031213271777623</v>
      </c>
      <c r="S10" s="57" cm="1">
        <f t="array" ref="S10">EXP(O10)/SUM(EXP(O10:O13))</f>
        <v>0.15635839823007133</v>
      </c>
      <c r="T10" s="55" cm="1">
        <f t="array" ref="T10">SUM(-D10:G13*LN(P10:S13))/4</f>
        <v>1.1749595665417845</v>
      </c>
      <c r="U10" s="50" cm="1">
        <f t="array" ref="U10:X13">(P10:S13-D10:G13)/4</f>
        <v>-0.18560432424386522</v>
      </c>
      <c r="V10" s="50">
        <v>5.0078033179444065E-2</v>
      </c>
      <c r="W10" s="50">
        <v>5.0078033179444058E-2</v>
      </c>
      <c r="X10" s="51">
        <v>3.9089599557517833E-2</v>
      </c>
      <c r="Y10" s="65" cm="1">
        <f t="array" ref="Y10:Z13">MMULT(_xlfn.ANCHORARRAY(U10),B10:C13)</f>
        <v>8.9167632736961891E-2</v>
      </c>
      <c r="Z10" s="66">
        <v>8.9167632736961905E-2</v>
      </c>
      <c r="AA10" s="74">
        <f>SUM(U10:X10)</f>
        <v>-4.6358658327459258E-2</v>
      </c>
      <c r="AB10" s="59" cm="1">
        <f t="array" ref="AB10:AC13">H10:I13-K10*_xlfn.ANCHORARRAY(Y10)</f>
        <v>0.18318207577961204</v>
      </c>
      <c r="AC10" s="60">
        <v>0.18318207577961201</v>
      </c>
      <c r="AD10" s="69" cm="1">
        <f t="array" ref="AD10:AD13">J10:J13-K10*AA10:AA13</f>
        <v>0.67648042945475784</v>
      </c>
    </row>
    <row r="11" spans="1:30" ht="16" thickBot="1" x14ac:dyDescent="0.25">
      <c r="A11" s="144"/>
      <c r="B11" s="121">
        <v>0</v>
      </c>
      <c r="C11" s="122">
        <v>1</v>
      </c>
      <c r="D11" s="123">
        <v>0</v>
      </c>
      <c r="E11" s="124">
        <v>1</v>
      </c>
      <c r="F11" s="124">
        <v>0</v>
      </c>
      <c r="G11" s="125">
        <v>0</v>
      </c>
      <c r="H11" s="59">
        <f t="shared" si="1"/>
        <v>0.25873854192632517</v>
      </c>
      <c r="I11" s="76">
        <f t="shared" si="1"/>
        <v>0.74319441670487563</v>
      </c>
      <c r="J11" s="70">
        <f t="shared" si="1"/>
        <v>0.60096647931560043</v>
      </c>
      <c r="K11" s="79"/>
      <c r="L11" s="40">
        <v>0.60096647931560043</v>
      </c>
      <c r="M11" s="41">
        <v>1.3441608960204761</v>
      </c>
      <c r="N11" s="41">
        <v>0.8597050212419256</v>
      </c>
      <c r="O11" s="42">
        <v>1.6028994379468011</v>
      </c>
      <c r="P11" s="46" cm="1">
        <f t="array" ref="P11">EXP(L11)/SUM(EXP(L10:L13))</f>
        <v>0.25018122456744862</v>
      </c>
      <c r="Q11" s="47" cm="1">
        <f t="array" ref="Q11">EXP(M11)/SUM(EXP(M10:M13))</f>
        <v>0.31155199110791859</v>
      </c>
      <c r="R11" s="47" cm="1">
        <f t="array" ref="R11">EXP(N11)/SUM(EXP(N10:N13))</f>
        <v>0.19192609099139668</v>
      </c>
      <c r="S11" s="48" cm="1">
        <f t="array" ref="S11">EXP(O11)/SUM(EXP(O10:O13))</f>
        <v>0.23990164972535521</v>
      </c>
      <c r="U11" s="40">
        <v>6.2545306141862156E-2</v>
      </c>
      <c r="V11" s="41">
        <v>-0.17211200222302037</v>
      </c>
      <c r="W11" s="41">
        <v>4.798152274784917E-2</v>
      </c>
      <c r="X11" s="42">
        <v>5.9975412431338804E-2</v>
      </c>
      <c r="Y11" s="67">
        <v>0.10795693517918797</v>
      </c>
      <c r="Z11" s="68">
        <v>-0.11213658979168156</v>
      </c>
      <c r="AA11" s="74">
        <f t="shared" ref="AA11:AA13" si="5">SUM(U11:X11)</f>
        <v>-1.6097609019702364E-3</v>
      </c>
      <c r="AB11" s="61">
        <v>0.1507816067471372</v>
      </c>
      <c r="AC11" s="62">
        <v>0.85533100649655713</v>
      </c>
      <c r="AD11" s="70">
        <v>0.60257624021757072</v>
      </c>
    </row>
    <row r="12" spans="1:30" ht="16" thickBot="1" x14ac:dyDescent="0.25">
      <c r="A12" s="144"/>
      <c r="B12" s="121">
        <v>1</v>
      </c>
      <c r="C12" s="122">
        <v>0</v>
      </c>
      <c r="D12" s="123">
        <v>0</v>
      </c>
      <c r="E12" s="124">
        <v>0</v>
      </c>
      <c r="F12" s="124">
        <v>1</v>
      </c>
      <c r="G12" s="125">
        <v>0</v>
      </c>
      <c r="H12" s="59">
        <f t="shared" si="1"/>
        <v>0.74319441670487563</v>
      </c>
      <c r="I12" s="76">
        <f t="shared" si="1"/>
        <v>0.25873854192632517</v>
      </c>
      <c r="J12" s="70">
        <f t="shared" si="1"/>
        <v>0.60096647931560043</v>
      </c>
      <c r="K12" s="79"/>
      <c r="L12" s="40">
        <v>0.60096647931560043</v>
      </c>
      <c r="M12" s="41">
        <v>0.8597050212419256</v>
      </c>
      <c r="N12" s="41">
        <v>1.3441608960204761</v>
      </c>
      <c r="O12" s="42">
        <v>1.6028994379468011</v>
      </c>
      <c r="P12" s="46" cm="1">
        <f t="array" ref="P12">EXP(L12)/SUM(EXP(L10:L13))</f>
        <v>0.25018122456744862</v>
      </c>
      <c r="Q12" s="47" cm="1">
        <f t="array" ref="Q12">EXP(M12)/SUM(EXP(M10:M13))</f>
        <v>0.19192609099139671</v>
      </c>
      <c r="R12" s="47" cm="1">
        <f t="array" ref="R12">EXP(N12)/SUM(EXP(N10:N13))</f>
        <v>0.31155199110791854</v>
      </c>
      <c r="S12" s="48" cm="1">
        <f t="array" ref="S12">EXP(O12)/SUM(EXP(O10:O13))</f>
        <v>0.23990164972535521</v>
      </c>
      <c r="U12" s="40">
        <v>6.2545306141862156E-2</v>
      </c>
      <c r="V12" s="41">
        <v>4.7981522747849177E-2</v>
      </c>
      <c r="W12" s="41">
        <v>-0.17211200222302037</v>
      </c>
      <c r="X12" s="42">
        <v>5.9975412431338804E-2</v>
      </c>
      <c r="Y12" s="67">
        <v>-0.11213658979168156</v>
      </c>
      <c r="Z12" s="68">
        <v>0.10795693517918797</v>
      </c>
      <c r="AA12" s="74">
        <f t="shared" si="5"/>
        <v>-1.6097609019702364E-3</v>
      </c>
      <c r="AB12" s="61">
        <v>0.85533100649655713</v>
      </c>
      <c r="AC12" s="62">
        <v>0.1507816067471372</v>
      </c>
      <c r="AD12" s="70">
        <v>0.60257624021757072</v>
      </c>
    </row>
    <row r="13" spans="1:30" ht="16" thickBot="1" x14ac:dyDescent="0.25">
      <c r="A13" s="145"/>
      <c r="B13" s="126">
        <v>1</v>
      </c>
      <c r="C13" s="127">
        <v>1</v>
      </c>
      <c r="D13" s="128">
        <v>0</v>
      </c>
      <c r="E13" s="129">
        <v>0</v>
      </c>
      <c r="F13" s="129">
        <v>0</v>
      </c>
      <c r="G13" s="130">
        <v>1</v>
      </c>
      <c r="H13" s="77">
        <f t="shared" si="1"/>
        <v>0.72571733285222528</v>
      </c>
      <c r="I13" s="78">
        <f t="shared" si="1"/>
        <v>0.72571733285222528</v>
      </c>
      <c r="J13" s="71">
        <f t="shared" si="1"/>
        <v>0.56794527024150043</v>
      </c>
      <c r="K13" s="80"/>
      <c r="L13" s="43">
        <v>0.56794527024150043</v>
      </c>
      <c r="M13" s="44">
        <v>1.2936626030937257</v>
      </c>
      <c r="N13" s="44">
        <v>1.2936626030937257</v>
      </c>
      <c r="O13" s="45">
        <v>2.0193799359459508</v>
      </c>
      <c r="P13" s="82" cm="1">
        <f t="array" ref="P13">EXP(L13)/SUM(EXP(L10:L13))</f>
        <v>0.24205484784056375</v>
      </c>
      <c r="Q13" s="83" cm="1">
        <f t="array" ref="Q13">EXP(M13)/SUM(EXP(M10:M13))</f>
        <v>0.29620978518290847</v>
      </c>
      <c r="R13" s="83" cm="1">
        <f t="array" ref="R13">EXP(N13)/SUM(EXP(N10:N13))</f>
        <v>0.29620978518290841</v>
      </c>
      <c r="S13" s="84" cm="1">
        <f t="array" ref="S13">EXP(O13)/SUM(EXP(O10:O13))</f>
        <v>0.36383830231921838</v>
      </c>
      <c r="T13" s="8"/>
      <c r="U13" s="43">
        <v>6.0513711960140937E-2</v>
      </c>
      <c r="V13" s="44">
        <v>7.4052446295727117E-2</v>
      </c>
      <c r="W13" s="44">
        <v>7.4052446295727103E-2</v>
      </c>
      <c r="X13" s="45">
        <v>-0.15904042442019539</v>
      </c>
      <c r="Y13" s="85">
        <v>-8.4987978124468289E-2</v>
      </c>
      <c r="Z13" s="86">
        <v>-8.4987978124468275E-2</v>
      </c>
      <c r="AA13" s="74">
        <f t="shared" si="5"/>
        <v>4.9578180131399752E-2</v>
      </c>
      <c r="AB13" s="63">
        <v>0.81070531097669352</v>
      </c>
      <c r="AC13" s="64">
        <v>0.81070531097669352</v>
      </c>
      <c r="AD13" s="71">
        <v>0.51836709011010074</v>
      </c>
    </row>
    <row r="14" spans="1:30" ht="16" thickBot="1" x14ac:dyDescent="0.25">
      <c r="A14" s="143">
        <f t="shared" ref="A14" si="6">A10+1</f>
        <v>4</v>
      </c>
      <c r="B14" s="116">
        <v>0</v>
      </c>
      <c r="C14" s="117">
        <v>0</v>
      </c>
      <c r="D14" s="118">
        <v>1</v>
      </c>
      <c r="E14" s="119">
        <v>0</v>
      </c>
      <c r="F14" s="119">
        <v>0</v>
      </c>
      <c r="G14" s="120">
        <v>0</v>
      </c>
      <c r="H14" s="59">
        <f t="shared" si="1"/>
        <v>0.18318207577961204</v>
      </c>
      <c r="I14" s="76">
        <f t="shared" si="1"/>
        <v>0.18318207577961201</v>
      </c>
      <c r="J14" s="69">
        <f t="shared" si="1"/>
        <v>0.67648042945475784</v>
      </c>
      <c r="K14" s="81">
        <f t="shared" ref="K14" si="7">K10</f>
        <v>1</v>
      </c>
      <c r="L14" s="49" cm="1">
        <f t="array" ref="L14:O17">MMULT(H14:I17,TRANSPOSE(B14:C17))+J14:J17</f>
        <v>0.67648042945475784</v>
      </c>
      <c r="M14" s="50">
        <v>0.85966250523436982</v>
      </c>
      <c r="N14" s="50">
        <v>0.85966250523436982</v>
      </c>
      <c r="O14" s="51">
        <v>1.0428445810139819</v>
      </c>
      <c r="P14" s="52" cm="1">
        <f t="array" ref="P14">EXP(L14)/SUM(EXP(L14:L17))</f>
        <v>0.26944922481041939</v>
      </c>
      <c r="Q14" s="53" cm="1">
        <f t="array" ref="Q14">EXP(M14)/SUM(EXP(M14:M17))</f>
        <v>0.18807158608426044</v>
      </c>
      <c r="R14" s="53" cm="1">
        <f t="array" ref="R14">EXP(N14)/SUM(EXP(N14:N17))</f>
        <v>0.18807158608426044</v>
      </c>
      <c r="S14" s="57" cm="1">
        <f t="array" ref="S14">EXP(O14)/SUM(EXP(O14:O17))</f>
        <v>0.13303472393560567</v>
      </c>
      <c r="T14" s="55" cm="1">
        <f t="array" ref="T14">SUM(-D14:G17*LN(P14:S17))/4</f>
        <v>1.0942407558288412</v>
      </c>
      <c r="U14" s="50" cm="1">
        <f t="array" ref="U14:X17">(P14:S17-D14:G17)/4</f>
        <v>-0.18263769379739514</v>
      </c>
      <c r="V14" s="50">
        <v>4.7017896521065111E-2</v>
      </c>
      <c r="W14" s="50">
        <v>4.7017896521065111E-2</v>
      </c>
      <c r="X14" s="51">
        <v>3.3258680983901417E-2</v>
      </c>
      <c r="Y14" s="65" cm="1">
        <f t="array" ref="Y14:Z17">MMULT(_xlfn.ANCHORARRAY(U14),B14:C17)</f>
        <v>8.0276577504966529E-2</v>
      </c>
      <c r="Z14" s="66">
        <v>8.0276577504966529E-2</v>
      </c>
      <c r="AA14" s="74">
        <f>SUM(U14:X14)</f>
        <v>-5.53432197713635E-2</v>
      </c>
      <c r="AB14" s="59" cm="1">
        <f t="array" ref="AB14:AC17">H14:I17-K14*_xlfn.ANCHORARRAY(Y14)</f>
        <v>0.10290549827464551</v>
      </c>
      <c r="AC14" s="60">
        <v>0.10290549827464548</v>
      </c>
      <c r="AD14" s="69" cm="1">
        <f t="array" ref="AD14:AD17">J14:J17-K14*AA14:AA17</f>
        <v>0.73182364922612131</v>
      </c>
    </row>
    <row r="15" spans="1:30" ht="16" thickBot="1" x14ac:dyDescent="0.25">
      <c r="A15" s="144"/>
      <c r="B15" s="121">
        <v>0</v>
      </c>
      <c r="C15" s="122">
        <v>1</v>
      </c>
      <c r="D15" s="123">
        <v>0</v>
      </c>
      <c r="E15" s="124">
        <v>1</v>
      </c>
      <c r="F15" s="124">
        <v>0</v>
      </c>
      <c r="G15" s="125">
        <v>0</v>
      </c>
      <c r="H15" s="59">
        <f t="shared" si="1"/>
        <v>0.1507816067471372</v>
      </c>
      <c r="I15" s="76">
        <f t="shared" si="1"/>
        <v>0.85533100649655713</v>
      </c>
      <c r="J15" s="70">
        <f t="shared" si="1"/>
        <v>0.60257624021757072</v>
      </c>
      <c r="K15" s="79"/>
      <c r="L15" s="40">
        <v>0.60257624021757072</v>
      </c>
      <c r="M15" s="41">
        <v>1.4579072467141279</v>
      </c>
      <c r="N15" s="41">
        <v>0.75335784696470798</v>
      </c>
      <c r="O15" s="42">
        <v>1.6086888534612651</v>
      </c>
      <c r="P15" s="46" cm="1">
        <f t="array" ref="P15">EXP(L15)/SUM(EXP(L14:L17))</f>
        <v>0.250253843872001</v>
      </c>
      <c r="Q15" s="47" cm="1">
        <f t="array" ref="Q15">EXP(M15)/SUM(EXP(M14:M17))</f>
        <v>0.34208779302685577</v>
      </c>
      <c r="R15" s="47" cm="1">
        <f t="array" ref="R15">EXP(N15)/SUM(EXP(N14:N17))</f>
        <v>0.16910469313505105</v>
      </c>
      <c r="S15" s="48" cm="1">
        <f t="array" ref="S15">EXP(O15)/SUM(EXP(O14:O17))</f>
        <v>0.23426535036597065</v>
      </c>
      <c r="U15" s="40">
        <v>6.2563460968000251E-2</v>
      </c>
      <c r="V15" s="41">
        <v>-0.16447805174328606</v>
      </c>
      <c r="W15" s="41">
        <v>4.2276173283762764E-2</v>
      </c>
      <c r="X15" s="42">
        <v>5.8566337591492663E-2</v>
      </c>
      <c r="Y15" s="67">
        <v>0.10084251087525542</v>
      </c>
      <c r="Z15" s="68">
        <v>-0.1059117141517934</v>
      </c>
      <c r="AA15" s="74">
        <f t="shared" ref="AA15:AA17" si="8">SUM(U15:X15)</f>
        <v>-1.0720799000303802E-3</v>
      </c>
      <c r="AB15" s="61">
        <v>4.9939095871881778E-2</v>
      </c>
      <c r="AC15" s="62">
        <v>0.96124272064835048</v>
      </c>
      <c r="AD15" s="70">
        <v>0.60364832011760106</v>
      </c>
    </row>
    <row r="16" spans="1:30" ht="16" thickBot="1" x14ac:dyDescent="0.25">
      <c r="A16" s="144"/>
      <c r="B16" s="121">
        <v>1</v>
      </c>
      <c r="C16" s="122">
        <v>0</v>
      </c>
      <c r="D16" s="123">
        <v>0</v>
      </c>
      <c r="E16" s="124">
        <v>0</v>
      </c>
      <c r="F16" s="124">
        <v>1</v>
      </c>
      <c r="G16" s="125">
        <v>0</v>
      </c>
      <c r="H16" s="59">
        <f t="shared" si="1"/>
        <v>0.85533100649655713</v>
      </c>
      <c r="I16" s="76">
        <f t="shared" si="1"/>
        <v>0.1507816067471372</v>
      </c>
      <c r="J16" s="70">
        <f t="shared" si="1"/>
        <v>0.60257624021757072</v>
      </c>
      <c r="K16" s="79"/>
      <c r="L16" s="40">
        <v>0.60257624021757072</v>
      </c>
      <c r="M16" s="41">
        <v>0.75335784696470798</v>
      </c>
      <c r="N16" s="41">
        <v>1.4579072467141279</v>
      </c>
      <c r="O16" s="42">
        <v>1.6086888534612651</v>
      </c>
      <c r="P16" s="46" cm="1">
        <f t="array" ref="P16">EXP(L16)/SUM(EXP(L14:L17))</f>
        <v>0.250253843872001</v>
      </c>
      <c r="Q16" s="47" cm="1">
        <f t="array" ref="Q16">EXP(M16)/SUM(EXP(M14:M17))</f>
        <v>0.16910469313505105</v>
      </c>
      <c r="R16" s="47" cm="1">
        <f t="array" ref="R16">EXP(N16)/SUM(EXP(N14:N17))</f>
        <v>0.34208779302685577</v>
      </c>
      <c r="S16" s="48" cm="1">
        <f t="array" ref="S16">EXP(O16)/SUM(EXP(O14:O17))</f>
        <v>0.23426535036597065</v>
      </c>
      <c r="U16" s="40">
        <v>6.2563460968000251E-2</v>
      </c>
      <c r="V16" s="41">
        <v>4.2276173283762764E-2</v>
      </c>
      <c r="W16" s="41">
        <v>-0.16447805174328606</v>
      </c>
      <c r="X16" s="42">
        <v>5.8566337591492663E-2</v>
      </c>
      <c r="Y16" s="67">
        <v>-0.1059117141517934</v>
      </c>
      <c r="Z16" s="68">
        <v>0.10084251087525542</v>
      </c>
      <c r="AA16" s="74">
        <f t="shared" si="8"/>
        <v>-1.0720799000303802E-3</v>
      </c>
      <c r="AB16" s="61">
        <v>0.96124272064835048</v>
      </c>
      <c r="AC16" s="62">
        <v>4.9939095871881778E-2</v>
      </c>
      <c r="AD16" s="70">
        <v>0.60364832011760106</v>
      </c>
    </row>
    <row r="17" spans="1:30" ht="16" thickBot="1" x14ac:dyDescent="0.25">
      <c r="A17" s="145"/>
      <c r="B17" s="126">
        <v>1</v>
      </c>
      <c r="C17" s="127">
        <v>1</v>
      </c>
      <c r="D17" s="128">
        <v>0</v>
      </c>
      <c r="E17" s="129">
        <v>0</v>
      </c>
      <c r="F17" s="129">
        <v>0</v>
      </c>
      <c r="G17" s="130">
        <v>1</v>
      </c>
      <c r="H17" s="77">
        <f t="shared" si="1"/>
        <v>0.81070531097669352</v>
      </c>
      <c r="I17" s="78">
        <f t="shared" si="1"/>
        <v>0.81070531097669352</v>
      </c>
      <c r="J17" s="71">
        <f t="shared" si="1"/>
        <v>0.51836709011010074</v>
      </c>
      <c r="K17" s="80"/>
      <c r="L17" s="43">
        <v>0.51836709011010074</v>
      </c>
      <c r="M17" s="44">
        <v>1.3290724010867943</v>
      </c>
      <c r="N17" s="44">
        <v>1.3290724010867943</v>
      </c>
      <c r="O17" s="45">
        <v>2.1397777120634878</v>
      </c>
      <c r="P17" s="82" cm="1">
        <f t="array" ref="P17">EXP(L17)/SUM(EXP(L14:L17))</f>
        <v>0.23004308744557866</v>
      </c>
      <c r="Q17" s="83" cm="1">
        <f t="array" ref="Q17">EXP(M17)/SUM(EXP(M14:M17))</f>
        <v>0.30073592775383279</v>
      </c>
      <c r="R17" s="83" cm="1">
        <f t="array" ref="R17">EXP(N17)/SUM(EXP(N14:N17))</f>
        <v>0.30073592775383279</v>
      </c>
      <c r="S17" s="84" cm="1">
        <f t="array" ref="S17">EXP(O17)/SUM(EXP(O14:O17))</f>
        <v>0.39843457533245291</v>
      </c>
      <c r="T17" s="8"/>
      <c r="U17" s="43">
        <v>5.7510771861394666E-2</v>
      </c>
      <c r="V17" s="44">
        <v>7.5183981938458197E-2</v>
      </c>
      <c r="W17" s="44">
        <v>7.5183981938458197E-2</v>
      </c>
      <c r="X17" s="45">
        <v>-0.15039135616688676</v>
      </c>
      <c r="Y17" s="85">
        <v>-7.5207374228428561E-2</v>
      </c>
      <c r="Z17" s="86">
        <v>-7.5207374228428561E-2</v>
      </c>
      <c r="AA17" s="74">
        <f t="shared" si="8"/>
        <v>5.7487379571424302E-2</v>
      </c>
      <c r="AB17" s="63">
        <v>0.88591268520512212</v>
      </c>
      <c r="AC17" s="64">
        <v>0.88591268520512212</v>
      </c>
      <c r="AD17" s="71">
        <v>0.46087971053867643</v>
      </c>
    </row>
    <row r="18" spans="1:30" ht="16" thickBot="1" x14ac:dyDescent="0.25">
      <c r="A18" s="143">
        <f t="shared" ref="A18" si="9">A14+1</f>
        <v>5</v>
      </c>
      <c r="B18" s="116">
        <v>0</v>
      </c>
      <c r="C18" s="117">
        <v>0</v>
      </c>
      <c r="D18" s="118">
        <v>1</v>
      </c>
      <c r="E18" s="119">
        <v>0</v>
      </c>
      <c r="F18" s="119">
        <v>0</v>
      </c>
      <c r="G18" s="120">
        <v>0</v>
      </c>
      <c r="H18" s="59">
        <f t="shared" si="1"/>
        <v>0.10290549827464551</v>
      </c>
      <c r="I18" s="76">
        <f t="shared" si="1"/>
        <v>0.10290549827464548</v>
      </c>
      <c r="J18" s="69">
        <f t="shared" si="1"/>
        <v>0.73182364922612131</v>
      </c>
      <c r="K18" s="81">
        <f t="shared" ref="K18" si="10">K14</f>
        <v>1</v>
      </c>
      <c r="L18" s="49" cm="1">
        <f t="array" ref="L18:O21">MMULT(H18:I21,TRANSPOSE(B18:C21))+J18:J21</f>
        <v>0.73182364922612131</v>
      </c>
      <c r="M18" s="50">
        <v>0.83472914750076677</v>
      </c>
      <c r="N18" s="50">
        <v>0.83472914750076677</v>
      </c>
      <c r="O18" s="51">
        <v>0.93763464577541233</v>
      </c>
      <c r="P18" s="52" cm="1">
        <f t="array" ref="P18">EXP(L18)/SUM(EXP(L18:L21))</f>
        <v>0.28392494944056307</v>
      </c>
      <c r="Q18" s="53" cm="1">
        <f t="array" ref="Q18">EXP(M18)/SUM(EXP(M18:M21))</f>
        <v>0.17926080387997695</v>
      </c>
      <c r="R18" s="53" cm="1">
        <f t="array" ref="R18">EXP(N18)/SUM(EXP(N18:N21))</f>
        <v>0.17926080387997695</v>
      </c>
      <c r="S18" s="57" cm="1">
        <f t="array" ref="S18">EXP(O18)/SUM(EXP(O18:O21))</f>
        <v>0.11644218901971658</v>
      </c>
      <c r="T18" s="55" cm="1">
        <f t="array" ref="T18">SUM(-D18:G21*LN(P18:S21))/4</f>
        <v>1.0229596336395996</v>
      </c>
      <c r="U18" s="50" cm="1">
        <f t="array" ref="U18:X21">(P18:S21-D18:G21)/4</f>
        <v>-0.17901876263985922</v>
      </c>
      <c r="V18" s="50">
        <v>4.4815200969994237E-2</v>
      </c>
      <c r="W18" s="50">
        <v>4.4815200969994237E-2</v>
      </c>
      <c r="X18" s="51">
        <v>2.9110547254929144E-2</v>
      </c>
      <c r="Y18" s="65" cm="1">
        <f t="array" ref="Y18:Z21">MMULT(_xlfn.ANCHORARRAY(U18),B18:C21)</f>
        <v>7.3925748224923385E-2</v>
      </c>
      <c r="Z18" s="66">
        <v>7.3925748224923385E-2</v>
      </c>
      <c r="AA18" s="74">
        <f>SUM(U18:X18)</f>
        <v>-6.0277813444941583E-2</v>
      </c>
      <c r="AB18" s="59" cm="1">
        <f t="array" ref="AB18:AC21">H18:I21-K18*_xlfn.ANCHORARRAY(Y18)</f>
        <v>2.8979750049722128E-2</v>
      </c>
      <c r="AC18" s="60">
        <v>2.89797500497221E-2</v>
      </c>
      <c r="AD18" s="69" cm="1">
        <f t="array" ref="AD18:AD21">J18:J21-K18*AA18:AA21</f>
        <v>0.79210146267106285</v>
      </c>
    </row>
    <row r="19" spans="1:30" ht="16" thickBot="1" x14ac:dyDescent="0.25">
      <c r="A19" s="144"/>
      <c r="B19" s="121">
        <v>0</v>
      </c>
      <c r="C19" s="122">
        <v>1</v>
      </c>
      <c r="D19" s="123">
        <v>0</v>
      </c>
      <c r="E19" s="124">
        <v>1</v>
      </c>
      <c r="F19" s="124">
        <v>0</v>
      </c>
      <c r="G19" s="125">
        <v>0</v>
      </c>
      <c r="H19" s="59">
        <f t="shared" si="1"/>
        <v>4.9939095871881778E-2</v>
      </c>
      <c r="I19" s="76">
        <f t="shared" si="1"/>
        <v>0.96124272064835048</v>
      </c>
      <c r="J19" s="70">
        <f t="shared" si="1"/>
        <v>0.60364832011760106</v>
      </c>
      <c r="K19" s="79"/>
      <c r="L19" s="40">
        <v>0.60364832011760106</v>
      </c>
      <c r="M19" s="41">
        <v>1.5648910407659515</v>
      </c>
      <c r="N19" s="41">
        <v>0.65358741598948278</v>
      </c>
      <c r="O19" s="42">
        <v>1.6148301366378333</v>
      </c>
      <c r="P19" s="46" cm="1">
        <f t="array" ref="P19">EXP(L19)/SUM(EXP(L18:L21))</f>
        <v>0.2497685306557316</v>
      </c>
      <c r="Q19" s="47" cm="1">
        <f t="array" ref="Q19">EXP(M19)/SUM(EXP(M18:M21))</f>
        <v>0.37204084387918601</v>
      </c>
      <c r="R19" s="47" cm="1">
        <f t="array" ref="R19">EXP(N19)/SUM(EXP(N18:N21))</f>
        <v>0.14956035426840372</v>
      </c>
      <c r="S19" s="48" cm="1">
        <f t="array" ref="S19">EXP(O19)/SUM(EXP(O18:O21))</f>
        <v>0.22919895124589326</v>
      </c>
      <c r="U19" s="40">
        <v>6.2442132663932899E-2</v>
      </c>
      <c r="V19" s="41">
        <v>-0.1569897890302035</v>
      </c>
      <c r="W19" s="41">
        <v>3.7390088567100931E-2</v>
      </c>
      <c r="X19" s="42">
        <v>5.7299737811473316E-2</v>
      </c>
      <c r="Y19" s="67">
        <v>9.4689826378574246E-2</v>
      </c>
      <c r="Z19" s="68">
        <v>-9.9690051218730175E-2</v>
      </c>
      <c r="AA19" s="74">
        <f t="shared" ref="AA19:AA21" si="11">SUM(U19:X19)</f>
        <v>1.4217001230364124E-4</v>
      </c>
      <c r="AB19" s="61">
        <v>-4.4750730506692468E-2</v>
      </c>
      <c r="AC19" s="62">
        <v>1.0609327718670807</v>
      </c>
      <c r="AD19" s="70">
        <v>0.6035061501052974</v>
      </c>
    </row>
    <row r="20" spans="1:30" ht="16" thickBot="1" x14ac:dyDescent="0.25">
      <c r="A20" s="144"/>
      <c r="B20" s="121">
        <v>1</v>
      </c>
      <c r="C20" s="122">
        <v>0</v>
      </c>
      <c r="D20" s="123">
        <v>0</v>
      </c>
      <c r="E20" s="124">
        <v>0</v>
      </c>
      <c r="F20" s="124">
        <v>1</v>
      </c>
      <c r="G20" s="125">
        <v>0</v>
      </c>
      <c r="H20" s="59">
        <f t="shared" si="1"/>
        <v>0.96124272064835048</v>
      </c>
      <c r="I20" s="76">
        <f t="shared" si="1"/>
        <v>4.9939095871881778E-2</v>
      </c>
      <c r="J20" s="70">
        <f t="shared" si="1"/>
        <v>0.60364832011760106</v>
      </c>
      <c r="K20" s="79"/>
      <c r="L20" s="40">
        <v>0.60364832011760106</v>
      </c>
      <c r="M20" s="41">
        <v>0.65358741598948278</v>
      </c>
      <c r="N20" s="41">
        <v>1.5648910407659515</v>
      </c>
      <c r="O20" s="42">
        <v>1.6148301366378333</v>
      </c>
      <c r="P20" s="46" cm="1">
        <f t="array" ref="P20">EXP(L20)/SUM(EXP(L18:L21))</f>
        <v>0.2497685306557316</v>
      </c>
      <c r="Q20" s="47" cm="1">
        <f t="array" ref="Q20">EXP(M20)/SUM(EXP(M18:M21))</f>
        <v>0.14956035426840372</v>
      </c>
      <c r="R20" s="47" cm="1">
        <f t="array" ref="R20">EXP(N20)/SUM(EXP(N18:N21))</f>
        <v>0.37204084387918601</v>
      </c>
      <c r="S20" s="48" cm="1">
        <f t="array" ref="S20">EXP(O20)/SUM(EXP(O18:O21))</f>
        <v>0.22919895124589326</v>
      </c>
      <c r="U20" s="40">
        <v>6.2442132663932899E-2</v>
      </c>
      <c r="V20" s="41">
        <v>3.7390088567100931E-2</v>
      </c>
      <c r="W20" s="41">
        <v>-0.1569897890302035</v>
      </c>
      <c r="X20" s="42">
        <v>5.7299737811473316E-2</v>
      </c>
      <c r="Y20" s="67">
        <v>-9.9690051218730175E-2</v>
      </c>
      <c r="Z20" s="68">
        <v>9.4689826378574246E-2</v>
      </c>
      <c r="AA20" s="74">
        <f t="shared" si="11"/>
        <v>1.4217001230364817E-4</v>
      </c>
      <c r="AB20" s="61">
        <v>1.0609327718670807</v>
      </c>
      <c r="AC20" s="62">
        <v>-4.4750730506692468E-2</v>
      </c>
      <c r="AD20" s="70">
        <v>0.6035061501052974</v>
      </c>
    </row>
    <row r="21" spans="1:30" ht="16" thickBot="1" x14ac:dyDescent="0.25">
      <c r="A21" s="145"/>
      <c r="B21" s="126">
        <v>1</v>
      </c>
      <c r="C21" s="127">
        <v>1</v>
      </c>
      <c r="D21" s="128">
        <v>0</v>
      </c>
      <c r="E21" s="129">
        <v>0</v>
      </c>
      <c r="F21" s="129">
        <v>0</v>
      </c>
      <c r="G21" s="130">
        <v>1</v>
      </c>
      <c r="H21" s="77">
        <f t="shared" si="1"/>
        <v>0.88591268520512212</v>
      </c>
      <c r="I21" s="78">
        <f t="shared" si="1"/>
        <v>0.88591268520512212</v>
      </c>
      <c r="J21" s="71">
        <f t="shared" si="1"/>
        <v>0.46087971053867643</v>
      </c>
      <c r="K21" s="80"/>
      <c r="L21" s="43">
        <v>0.46087971053867643</v>
      </c>
      <c r="M21" s="44">
        <v>1.3467923957437986</v>
      </c>
      <c r="N21" s="44">
        <v>1.3467923957437986</v>
      </c>
      <c r="O21" s="45">
        <v>2.2327050809489206</v>
      </c>
      <c r="P21" s="82" cm="1">
        <f t="array" ref="P21">EXP(L21)/SUM(EXP(L18:L21))</f>
        <v>0.21653798924797374</v>
      </c>
      <c r="Q21" s="83" cm="1">
        <f t="array" ref="Q21">EXP(M21)/SUM(EXP(M18:M21))</f>
        <v>0.29913799797243334</v>
      </c>
      <c r="R21" s="83" cm="1">
        <f t="array" ref="R21">EXP(N21)/SUM(EXP(N18:N21))</f>
        <v>0.29913799797243334</v>
      </c>
      <c r="S21" s="84" cm="1">
        <f t="array" ref="S21">EXP(O21)/SUM(EXP(O18:O21))</f>
        <v>0.42515990848849683</v>
      </c>
      <c r="T21" s="8"/>
      <c r="U21" s="43">
        <v>5.4134497311993435E-2</v>
      </c>
      <c r="V21" s="44">
        <v>7.4784499493108336E-2</v>
      </c>
      <c r="W21" s="44">
        <v>7.4784499493108336E-2</v>
      </c>
      <c r="X21" s="45">
        <v>-0.14371002287787579</v>
      </c>
      <c r="Y21" s="85">
        <v>-6.8925523384767456E-2</v>
      </c>
      <c r="Z21" s="86">
        <v>-6.8925523384767456E-2</v>
      </c>
      <c r="AA21" s="74">
        <f t="shared" si="11"/>
        <v>5.9993473420334315E-2</v>
      </c>
      <c r="AB21" s="63">
        <v>0.95483820858988955</v>
      </c>
      <c r="AC21" s="64">
        <v>0.95483820858988955</v>
      </c>
      <c r="AD21" s="71">
        <v>0.40088623711834215</v>
      </c>
    </row>
    <row r="22" spans="1:30" ht="16" thickBot="1" x14ac:dyDescent="0.25">
      <c r="A22" s="143">
        <f t="shared" ref="A22" si="12">A18+1</f>
        <v>6</v>
      </c>
      <c r="B22" s="116">
        <v>0</v>
      </c>
      <c r="C22" s="117">
        <v>0</v>
      </c>
      <c r="D22" s="118">
        <v>1</v>
      </c>
      <c r="E22" s="119">
        <v>0</v>
      </c>
      <c r="F22" s="119">
        <v>0</v>
      </c>
      <c r="G22" s="120">
        <v>0</v>
      </c>
      <c r="H22" s="59">
        <f t="shared" ref="H22:J85" si="13">AB18</f>
        <v>2.8979750049722128E-2</v>
      </c>
      <c r="I22" s="76">
        <f t="shared" si="13"/>
        <v>2.89797500497221E-2</v>
      </c>
      <c r="J22" s="69">
        <f t="shared" si="13"/>
        <v>0.79210146267106285</v>
      </c>
      <c r="K22" s="81">
        <f t="shared" ref="K22" si="14">K18</f>
        <v>1</v>
      </c>
      <c r="L22" s="49" cm="1">
        <f t="array" ref="L22:O25">MMULT(H22:I25,TRANSPOSE(B22:C25))+J22:J25</f>
        <v>0.79210146267106285</v>
      </c>
      <c r="M22" s="50">
        <v>0.82108121272078494</v>
      </c>
      <c r="N22" s="50">
        <v>0.82108121272078494</v>
      </c>
      <c r="O22" s="51">
        <v>0.85006096277050713</v>
      </c>
      <c r="P22" s="52" cm="1">
        <f t="array" ref="P22">EXP(L22)/SUM(EXP(L22:L25))</f>
        <v>0.30007702353197657</v>
      </c>
      <c r="Q22" s="53" cm="1">
        <f t="array" ref="Q22">EXP(M22)/SUM(EXP(M22:M25))</f>
        <v>0.17240614514660249</v>
      </c>
      <c r="R22" s="53" cm="1">
        <f t="array" ref="R22">EXP(N22)/SUM(EXP(N22:N25))</f>
        <v>0.17240614514660249</v>
      </c>
      <c r="S22" s="57" cm="1">
        <f t="array" ref="S22">EXP(O22)/SUM(EXP(O22:O25))</f>
        <v>0.1038848471647853</v>
      </c>
      <c r="T22" s="55" cm="1">
        <f t="array" ref="T22">SUM(-D22:G25*LN(P22:S25))/4</f>
        <v>0.95919394189910967</v>
      </c>
      <c r="U22" s="50" cm="1">
        <f t="array" ref="U22:X25">(P22:S25-D22:G25)/4</f>
        <v>-0.17498074411700587</v>
      </c>
      <c r="V22" s="50">
        <v>4.3101536286650623E-2</v>
      </c>
      <c r="W22" s="50">
        <v>4.3101536286650623E-2</v>
      </c>
      <c r="X22" s="51">
        <v>2.5971211791196325E-2</v>
      </c>
      <c r="Y22" s="65" cm="1">
        <f t="array" ref="Y22:Z25">MMULT(_xlfn.ANCHORARRAY(U22),B22:C25)</f>
        <v>6.907274807784694E-2</v>
      </c>
      <c r="Z22" s="66">
        <v>6.907274807784694E-2</v>
      </c>
      <c r="AA22" s="74">
        <f>SUM(U22:X22)</f>
        <v>-6.2806459752508315E-2</v>
      </c>
      <c r="AB22" s="59" cm="1">
        <f t="array" ref="AB22:AC25">H22:I25-K22*_xlfn.ANCHORARRAY(Y22)</f>
        <v>-4.0092998028124813E-2</v>
      </c>
      <c r="AC22" s="60">
        <v>-4.009299802812484E-2</v>
      </c>
      <c r="AD22" s="69" cm="1">
        <f t="array" ref="AD22:AD25">J22:J25-K22*AA22:AA25</f>
        <v>0.85490792242357116</v>
      </c>
    </row>
    <row r="23" spans="1:30" ht="16" thickBot="1" x14ac:dyDescent="0.25">
      <c r="A23" s="144"/>
      <c r="B23" s="121">
        <v>0</v>
      </c>
      <c r="C23" s="122">
        <v>1</v>
      </c>
      <c r="D23" s="123">
        <v>0</v>
      </c>
      <c r="E23" s="124">
        <v>1</v>
      </c>
      <c r="F23" s="124">
        <v>0</v>
      </c>
      <c r="G23" s="125">
        <v>0</v>
      </c>
      <c r="H23" s="59">
        <f t="shared" si="13"/>
        <v>-4.4750730506692468E-2</v>
      </c>
      <c r="I23" s="76">
        <f t="shared" si="13"/>
        <v>1.0609327718670807</v>
      </c>
      <c r="J23" s="70">
        <f t="shared" si="13"/>
        <v>0.6035061501052974</v>
      </c>
      <c r="K23" s="79"/>
      <c r="L23" s="40">
        <v>0.6035061501052974</v>
      </c>
      <c r="M23" s="41">
        <v>1.6644389219723781</v>
      </c>
      <c r="N23" s="41">
        <v>0.55875541959860497</v>
      </c>
      <c r="O23" s="42">
        <v>1.6196881914656855</v>
      </c>
      <c r="P23" s="46" cm="1">
        <f t="array" ref="P23">EXP(L23)/SUM(EXP(L22:L25))</f>
        <v>0.24850025563381012</v>
      </c>
      <c r="Q23" s="47" cm="1">
        <f t="array" ref="Q23">EXP(M23)/SUM(EXP(M22:M25))</f>
        <v>0.40069907594907955</v>
      </c>
      <c r="R23" s="47" cm="1">
        <f t="array" ref="R23">EXP(N23)/SUM(EXP(N22:N25))</f>
        <v>0.1326252138234863</v>
      </c>
      <c r="S23" s="48" cm="1">
        <f t="array" ref="S23">EXP(O23)/SUM(EXP(O22:O25))</f>
        <v>0.22428336519844158</v>
      </c>
      <c r="U23" s="40">
        <v>6.212506390845253E-2</v>
      </c>
      <c r="V23" s="41">
        <v>-0.1498252310127301</v>
      </c>
      <c r="W23" s="41">
        <v>3.3156303455871575E-2</v>
      </c>
      <c r="X23" s="42">
        <v>5.6070841299610395E-2</v>
      </c>
      <c r="Y23" s="67">
        <v>8.9227144755481963E-2</v>
      </c>
      <c r="Z23" s="68">
        <v>-9.3754389713119696E-2</v>
      </c>
      <c r="AA23" s="74">
        <f t="shared" ref="AA23:AA25" si="15">SUM(U23:X23)</f>
        <v>1.5269776512044017E-3</v>
      </c>
      <c r="AB23" s="61">
        <v>-0.13397787526217442</v>
      </c>
      <c r="AC23" s="62">
        <v>1.1546871615802003</v>
      </c>
      <c r="AD23" s="70">
        <v>0.60197917245409305</v>
      </c>
    </row>
    <row r="24" spans="1:30" ht="16" thickBot="1" x14ac:dyDescent="0.25">
      <c r="A24" s="144"/>
      <c r="B24" s="121">
        <v>1</v>
      </c>
      <c r="C24" s="122">
        <v>0</v>
      </c>
      <c r="D24" s="123">
        <v>0</v>
      </c>
      <c r="E24" s="124">
        <v>0</v>
      </c>
      <c r="F24" s="124">
        <v>1</v>
      </c>
      <c r="G24" s="125">
        <v>0</v>
      </c>
      <c r="H24" s="59">
        <f t="shared" si="13"/>
        <v>1.0609327718670807</v>
      </c>
      <c r="I24" s="76">
        <f t="shared" si="13"/>
        <v>-4.4750730506692468E-2</v>
      </c>
      <c r="J24" s="70">
        <f t="shared" si="13"/>
        <v>0.6035061501052974</v>
      </c>
      <c r="K24" s="79"/>
      <c r="L24" s="40">
        <v>0.6035061501052974</v>
      </c>
      <c r="M24" s="41">
        <v>0.55875541959860497</v>
      </c>
      <c r="N24" s="41">
        <v>1.6644389219723781</v>
      </c>
      <c r="O24" s="42">
        <v>1.6196881914656855</v>
      </c>
      <c r="P24" s="46" cm="1">
        <f t="array" ref="P24">EXP(L24)/SUM(EXP(L22:L25))</f>
        <v>0.24850025563381012</v>
      </c>
      <c r="Q24" s="47" cm="1">
        <f t="array" ref="Q24">EXP(M24)/SUM(EXP(M22:M25))</f>
        <v>0.1326252138234863</v>
      </c>
      <c r="R24" s="47" cm="1">
        <f t="array" ref="R24">EXP(N24)/SUM(EXP(N22:N25))</f>
        <v>0.40069907594907955</v>
      </c>
      <c r="S24" s="48" cm="1">
        <f t="array" ref="S24">EXP(O24)/SUM(EXP(O22:O25))</f>
        <v>0.22428336519844158</v>
      </c>
      <c r="U24" s="40">
        <v>6.212506390845253E-2</v>
      </c>
      <c r="V24" s="41">
        <v>3.3156303455871575E-2</v>
      </c>
      <c r="W24" s="41">
        <v>-0.1498252310127301</v>
      </c>
      <c r="X24" s="42">
        <v>5.6070841299610395E-2</v>
      </c>
      <c r="Y24" s="67">
        <v>-9.3754389713119696E-2</v>
      </c>
      <c r="Z24" s="68">
        <v>8.9227144755481963E-2</v>
      </c>
      <c r="AA24" s="74">
        <f t="shared" si="15"/>
        <v>1.5269776512044017E-3</v>
      </c>
      <c r="AB24" s="61">
        <v>1.1546871615802003</v>
      </c>
      <c r="AC24" s="62">
        <v>-0.13397787526217442</v>
      </c>
      <c r="AD24" s="70">
        <v>0.60197917245409305</v>
      </c>
    </row>
    <row r="25" spans="1:30" ht="16" thickBot="1" x14ac:dyDescent="0.25">
      <c r="A25" s="145"/>
      <c r="B25" s="126">
        <v>1</v>
      </c>
      <c r="C25" s="127">
        <v>1</v>
      </c>
      <c r="D25" s="128">
        <v>0</v>
      </c>
      <c r="E25" s="129">
        <v>0</v>
      </c>
      <c r="F25" s="129">
        <v>0</v>
      </c>
      <c r="G25" s="130">
        <v>1</v>
      </c>
      <c r="H25" s="77">
        <f t="shared" si="13"/>
        <v>0.95483820858988955</v>
      </c>
      <c r="I25" s="78">
        <f t="shared" si="13"/>
        <v>0.95483820858988955</v>
      </c>
      <c r="J25" s="71">
        <f t="shared" si="13"/>
        <v>0.40088623711834215</v>
      </c>
      <c r="K25" s="80"/>
      <c r="L25" s="43">
        <v>0.40088623711834215</v>
      </c>
      <c r="M25" s="44">
        <v>1.3557244457082316</v>
      </c>
      <c r="N25" s="44">
        <v>1.3557244457082316</v>
      </c>
      <c r="O25" s="45">
        <v>2.3105626542981215</v>
      </c>
      <c r="P25" s="82" cm="1">
        <f t="array" ref="P25">EXP(L25)/SUM(EXP(L22:L25))</f>
        <v>0.20292246520040325</v>
      </c>
      <c r="Q25" s="83" cm="1">
        <f t="array" ref="Q25">EXP(M25)/SUM(EXP(M22:M25))</f>
        <v>0.29426956508083169</v>
      </c>
      <c r="R25" s="83" cm="1">
        <f t="array" ref="R25">EXP(N25)/SUM(EXP(N22:N25))</f>
        <v>0.29426956508083169</v>
      </c>
      <c r="S25" s="84" cm="1">
        <f t="array" ref="S25">EXP(O25)/SUM(EXP(O22:O25))</f>
        <v>0.44754842243833159</v>
      </c>
      <c r="T25" s="8"/>
      <c r="U25" s="43">
        <v>5.0730616300100811E-2</v>
      </c>
      <c r="V25" s="44">
        <v>7.3567391270207921E-2</v>
      </c>
      <c r="W25" s="44">
        <v>7.3567391270207921E-2</v>
      </c>
      <c r="X25" s="45">
        <v>-0.1381128943904171</v>
      </c>
      <c r="Y25" s="85">
        <v>-6.454550312020918E-2</v>
      </c>
      <c r="Z25" s="86">
        <v>-6.454550312020918E-2</v>
      </c>
      <c r="AA25" s="74">
        <f t="shared" si="15"/>
        <v>5.9752504450099553E-2</v>
      </c>
      <c r="AB25" s="63">
        <v>1.0193837117100988</v>
      </c>
      <c r="AC25" s="64">
        <v>1.0193837117100988</v>
      </c>
      <c r="AD25" s="71">
        <v>0.3411337326682426</v>
      </c>
    </row>
    <row r="26" spans="1:30" ht="16" thickBot="1" x14ac:dyDescent="0.25">
      <c r="A26" s="143">
        <f t="shared" ref="A26" si="16">A22+1</f>
        <v>7</v>
      </c>
      <c r="B26" s="116">
        <v>0</v>
      </c>
      <c r="C26" s="117">
        <v>0</v>
      </c>
      <c r="D26" s="118">
        <v>1</v>
      </c>
      <c r="E26" s="119">
        <v>0</v>
      </c>
      <c r="F26" s="119">
        <v>0</v>
      </c>
      <c r="G26" s="120">
        <v>0</v>
      </c>
      <c r="H26" s="59">
        <f t="shared" si="13"/>
        <v>-4.0092998028124813E-2</v>
      </c>
      <c r="I26" s="76">
        <f t="shared" si="13"/>
        <v>-4.009299802812484E-2</v>
      </c>
      <c r="J26" s="69">
        <f t="shared" si="13"/>
        <v>0.85490792242357116</v>
      </c>
      <c r="K26" s="81">
        <f t="shared" ref="K26" si="17">K22</f>
        <v>1</v>
      </c>
      <c r="L26" s="49" cm="1">
        <f t="array" ref="L26:O29">MMULT(H26:I29,TRANSPOSE(B26:C29))+J26:J29</f>
        <v>0.85490792242357116</v>
      </c>
      <c r="M26" s="50">
        <v>0.81481492439544634</v>
      </c>
      <c r="N26" s="50">
        <v>0.81481492439544634</v>
      </c>
      <c r="O26" s="51">
        <v>0.77472192636732151</v>
      </c>
      <c r="P26" s="52" cm="1">
        <f t="array" ref="P26">EXP(L26)/SUM(EXP(L26:L29))</f>
        <v>0.31733138215685847</v>
      </c>
      <c r="Q26" s="52" cm="1">
        <f t="array" ref="Q26">EXP(M26)/SUM(EXP(M26:M29))</f>
        <v>0.16673661733287731</v>
      </c>
      <c r="R26" s="52" cm="1">
        <f t="array" ref="R26">EXP(N26)/SUM(EXP(N26:N29))</f>
        <v>0.16673661733287728</v>
      </c>
      <c r="S26" s="52" cm="1">
        <f t="array" ref="S26">EXP(O26)/SUM(EXP(O26:O29))</f>
        <v>9.3909587228993813E-2</v>
      </c>
      <c r="T26" s="55" cm="1">
        <f t="array" ref="T26">SUM(-D26:G29*LN(P26:S29))/4</f>
        <v>0.90175728416815804</v>
      </c>
      <c r="U26" s="50" cm="1">
        <f t="array" ref="U26:X29">(P26:S29-D26:G29)/4</f>
        <v>-0.1706671544607854</v>
      </c>
      <c r="V26" s="50">
        <v>4.1684154333219328E-2</v>
      </c>
      <c r="W26" s="50">
        <v>4.1684154333219321E-2</v>
      </c>
      <c r="X26" s="72">
        <v>2.3477396807248453E-2</v>
      </c>
      <c r="Y26" s="95" cm="1">
        <f t="array" ref="Y26:Z29">MMULT(_xlfn.ANCHORARRAY(U26),B26:C29)</f>
        <v>6.5161551140467774E-2</v>
      </c>
      <c r="Z26" s="96">
        <v>6.5161551140467788E-2</v>
      </c>
      <c r="AA26" s="74">
        <f>SUM(U26:X26)</f>
        <v>-6.3821448987098323E-2</v>
      </c>
      <c r="AB26" s="59" cm="1">
        <f t="array" ref="AB26:AC29">H26:I29-K26*_xlfn.ANCHORARRAY(Y26)</f>
        <v>-0.10525454916859259</v>
      </c>
      <c r="AC26" s="60">
        <v>-0.10525454916859263</v>
      </c>
      <c r="AD26" s="69" cm="1">
        <f t="array" ref="AD26:AD29">J26:J29-K26*AA26:AA29</f>
        <v>0.91872937141066946</v>
      </c>
    </row>
    <row r="27" spans="1:30" ht="16" thickBot="1" x14ac:dyDescent="0.25">
      <c r="A27" s="144"/>
      <c r="B27" s="121">
        <v>0</v>
      </c>
      <c r="C27" s="122">
        <v>1</v>
      </c>
      <c r="D27" s="123">
        <v>0</v>
      </c>
      <c r="E27" s="124">
        <v>1</v>
      </c>
      <c r="F27" s="124">
        <v>0</v>
      </c>
      <c r="G27" s="125">
        <v>0</v>
      </c>
      <c r="H27" s="59">
        <f t="shared" si="13"/>
        <v>-0.13397787526217442</v>
      </c>
      <c r="I27" s="76">
        <f t="shared" si="13"/>
        <v>1.1546871615802003</v>
      </c>
      <c r="J27" s="70">
        <f t="shared" si="13"/>
        <v>0.60197917245409305</v>
      </c>
      <c r="K27" s="79"/>
      <c r="L27" s="40">
        <v>0.60197917245409305</v>
      </c>
      <c r="M27" s="41">
        <v>1.7566663340342934</v>
      </c>
      <c r="N27" s="41">
        <v>0.46800129719191863</v>
      </c>
      <c r="O27" s="42">
        <v>1.6226884587721189</v>
      </c>
      <c r="P27" s="46" cm="1">
        <f t="array" ref="P27">EXP(L27)/SUM(EXP(L26:L29))</f>
        <v>0.24641518260335976</v>
      </c>
      <c r="Q27" s="46" cm="1">
        <f t="array" ref="Q27">EXP(M27)/SUM(EXP(M26:M29))</f>
        <v>0.42763363470885296</v>
      </c>
      <c r="R27" s="46" cm="1">
        <f t="array" ref="R27">EXP(N27)/SUM(EXP(N26:N29))</f>
        <v>0.11787229568891597</v>
      </c>
      <c r="S27" s="46" cm="1">
        <f t="array" ref="S27">EXP(O27)/SUM(EXP(O26:O29))</f>
        <v>0.21926894019653384</v>
      </c>
      <c r="U27" s="41">
        <v>6.160379565083994E-2</v>
      </c>
      <c r="V27" s="41">
        <v>-0.14309159132278676</v>
      </c>
      <c r="W27" s="41">
        <v>2.9468073922228992E-2</v>
      </c>
      <c r="X27" s="73">
        <v>5.481723504913346E-2</v>
      </c>
      <c r="Y27" s="97">
        <v>8.4285308971362452E-2</v>
      </c>
      <c r="Z27" s="98">
        <v>-8.8274356273653293E-2</v>
      </c>
      <c r="AA27" s="74">
        <f t="shared" ref="AA27:AA29" si="18">SUM(U27:X27)</f>
        <v>2.7975132994156326E-3</v>
      </c>
      <c r="AB27" s="61">
        <v>-0.21826318423353686</v>
      </c>
      <c r="AC27" s="62">
        <v>1.2429615178538536</v>
      </c>
      <c r="AD27" s="70">
        <v>0.59918165915467747</v>
      </c>
    </row>
    <row r="28" spans="1:30" ht="16" thickBot="1" x14ac:dyDescent="0.25">
      <c r="A28" s="144"/>
      <c r="B28" s="121">
        <v>1</v>
      </c>
      <c r="C28" s="122">
        <v>0</v>
      </c>
      <c r="D28" s="123">
        <v>0</v>
      </c>
      <c r="E28" s="124">
        <v>0</v>
      </c>
      <c r="F28" s="124">
        <v>1</v>
      </c>
      <c r="G28" s="125">
        <v>0</v>
      </c>
      <c r="H28" s="59">
        <f t="shared" si="13"/>
        <v>1.1546871615802003</v>
      </c>
      <c r="I28" s="76">
        <f t="shared" si="13"/>
        <v>-0.13397787526217442</v>
      </c>
      <c r="J28" s="70">
        <f t="shared" si="13"/>
        <v>0.60197917245409305</v>
      </c>
      <c r="K28" s="79"/>
      <c r="L28" s="40">
        <v>0.60197917245409305</v>
      </c>
      <c r="M28" s="41">
        <v>0.46800129719191863</v>
      </c>
      <c r="N28" s="41">
        <v>1.7566663340342934</v>
      </c>
      <c r="O28" s="42">
        <v>1.6226884587721189</v>
      </c>
      <c r="P28" s="46" cm="1">
        <f t="array" ref="P28">EXP(L28)/SUM(EXP(L26:L29))</f>
        <v>0.24641518260335976</v>
      </c>
      <c r="Q28" s="46" cm="1">
        <f t="array" ref="Q28">EXP(M28)/SUM(EXP(M26:M29))</f>
        <v>0.117872295688916</v>
      </c>
      <c r="R28" s="46" cm="1">
        <f t="array" ref="R28">EXP(N28)/SUM(EXP(N26:N29))</f>
        <v>0.42763363470885291</v>
      </c>
      <c r="S28" s="46" cm="1">
        <f t="array" ref="S28">EXP(O28)/SUM(EXP(O26:O29))</f>
        <v>0.21926894019653384</v>
      </c>
      <c r="U28" s="41">
        <v>6.160379565083994E-2</v>
      </c>
      <c r="V28" s="41">
        <v>2.9468073922228999E-2</v>
      </c>
      <c r="W28" s="41">
        <v>-0.14309159132278676</v>
      </c>
      <c r="X28" s="73">
        <v>5.481723504913346E-2</v>
      </c>
      <c r="Y28" s="97">
        <v>-8.8274356273653293E-2</v>
      </c>
      <c r="Z28" s="98">
        <v>8.4285308971362466E-2</v>
      </c>
      <c r="AA28" s="74">
        <f t="shared" si="18"/>
        <v>2.7975132994156396E-3</v>
      </c>
      <c r="AB28" s="61">
        <v>1.2429615178538536</v>
      </c>
      <c r="AC28" s="62">
        <v>-0.21826318423353688</v>
      </c>
      <c r="AD28" s="70">
        <v>0.59918165915467736</v>
      </c>
    </row>
    <row r="29" spans="1:30" ht="16" thickBot="1" x14ac:dyDescent="0.25">
      <c r="A29" s="145"/>
      <c r="B29" s="126">
        <v>1</v>
      </c>
      <c r="C29" s="127">
        <v>1</v>
      </c>
      <c r="D29" s="128">
        <v>0</v>
      </c>
      <c r="E29" s="129">
        <v>0</v>
      </c>
      <c r="F29" s="129">
        <v>0</v>
      </c>
      <c r="G29" s="130">
        <v>1</v>
      </c>
      <c r="H29" s="77">
        <f t="shared" si="13"/>
        <v>1.0193837117100988</v>
      </c>
      <c r="I29" s="78">
        <f t="shared" si="13"/>
        <v>1.0193837117100988</v>
      </c>
      <c r="J29" s="71">
        <f t="shared" si="13"/>
        <v>0.3411337326682426</v>
      </c>
      <c r="K29" s="80"/>
      <c r="L29" s="89">
        <v>0.3411337326682426</v>
      </c>
      <c r="M29" s="90">
        <v>1.3605174443783414</v>
      </c>
      <c r="N29" s="90">
        <v>1.3605174443783414</v>
      </c>
      <c r="O29" s="91">
        <v>2.3799011560884402</v>
      </c>
      <c r="P29" s="82" cm="1">
        <f t="array" ref="P29">EXP(L29)/SUM(EXP(L26:L29))</f>
        <v>0.18983825263642201</v>
      </c>
      <c r="Q29" s="82" cm="1">
        <f t="array" ref="Q29">EXP(M29)/SUM(EXP(M26:M29))</f>
        <v>0.28775745226935384</v>
      </c>
      <c r="R29" s="82" cm="1">
        <f t="array" ref="R29">EXP(N29)/SUM(EXP(N26:N29))</f>
        <v>0.28775745226935379</v>
      </c>
      <c r="S29" s="82" cm="1">
        <f t="array" ref="S29">EXP(O29)/SUM(EXP(O26:O29))</f>
        <v>0.46755253237793853</v>
      </c>
      <c r="U29" s="90">
        <v>4.7459563159105503E-2</v>
      </c>
      <c r="V29" s="90">
        <v>7.193936306733846E-2</v>
      </c>
      <c r="W29" s="90">
        <v>7.1939363067338447E-2</v>
      </c>
      <c r="X29" s="92">
        <v>-0.13311186690551535</v>
      </c>
      <c r="Y29" s="99">
        <v>-6.1172503838176906E-2</v>
      </c>
      <c r="Z29" s="100">
        <v>-6.1172503838176892E-2</v>
      </c>
      <c r="AA29" s="74">
        <f t="shared" si="18"/>
        <v>5.8226422388267057E-2</v>
      </c>
      <c r="AB29" s="87">
        <v>1.0805562155482757</v>
      </c>
      <c r="AC29" s="88">
        <v>1.0805562155482757</v>
      </c>
      <c r="AD29" s="93">
        <v>0.28290731027997551</v>
      </c>
    </row>
    <row r="30" spans="1:30" ht="16" thickBot="1" x14ac:dyDescent="0.25">
      <c r="A30" s="143">
        <f t="shared" ref="A30" si="19">A26+1</f>
        <v>8</v>
      </c>
      <c r="B30" s="116">
        <v>0</v>
      </c>
      <c r="C30" s="117">
        <v>0</v>
      </c>
      <c r="D30" s="118">
        <v>1</v>
      </c>
      <c r="E30" s="119">
        <v>0</v>
      </c>
      <c r="F30" s="119">
        <v>0</v>
      </c>
      <c r="G30" s="120">
        <v>0</v>
      </c>
      <c r="H30" s="59">
        <f t="shared" si="13"/>
        <v>-0.10525454916859259</v>
      </c>
      <c r="I30" s="76">
        <f t="shared" si="13"/>
        <v>-0.10525454916859263</v>
      </c>
      <c r="J30" s="69">
        <f t="shared" si="13"/>
        <v>0.91872937141066946</v>
      </c>
      <c r="K30" s="81">
        <f t="shared" ref="K30" si="20">K26</f>
        <v>1</v>
      </c>
      <c r="L30" s="49" cm="1">
        <f t="array" ref="L30:O33">MMULT(H30:I33,TRANSPOSE(B30:C33))+J30:J33</f>
        <v>0.91872937141066946</v>
      </c>
      <c r="M30" s="50">
        <v>0.81347482224207679</v>
      </c>
      <c r="N30" s="50">
        <v>0.8134748222420769</v>
      </c>
      <c r="O30" s="51">
        <v>0.70822027307348423</v>
      </c>
      <c r="P30" s="52" cm="1">
        <f t="array" ref="P30">EXP(L30)/SUM(EXP(L30:L33))</f>
        <v>0.33529423378530548</v>
      </c>
      <c r="Q30" s="52" cm="1">
        <f t="array" ref="Q30">EXP(M30)/SUM(EXP(M30:M33))</f>
        <v>0.16182748488164331</v>
      </c>
      <c r="R30" s="52" cm="1">
        <f t="array" ref="R30">EXP(N30)/SUM(EXP(N30:N33))</f>
        <v>0.16182748488164331</v>
      </c>
      <c r="S30" s="52" cm="1">
        <f t="array" ref="S30">EXP(O30)/SUM(EXP(O30:O33))</f>
        <v>8.5687543769850147E-2</v>
      </c>
      <c r="T30" s="55" cm="1">
        <f t="array" ref="T30">SUM(-D30:G33*LN(P30:S33))/4</f>
        <v>0.84977682361626006</v>
      </c>
      <c r="U30" s="50" cm="1">
        <f t="array" ref="U30:X33">(P30:S33-D30:G33)/4</f>
        <v>-0.16617644155367362</v>
      </c>
      <c r="V30" s="50">
        <v>4.0456871220410827E-2</v>
      </c>
      <c r="W30" s="50">
        <v>4.0456871220410827E-2</v>
      </c>
      <c r="X30" s="72">
        <v>2.1421885942462537E-2</v>
      </c>
      <c r="Y30" s="95" cm="1">
        <f t="array" ref="Y30:Z33">MMULT(_xlfn.ANCHORARRAY(U30),B30:C33)</f>
        <v>6.187875716287336E-2</v>
      </c>
      <c r="Z30" s="96">
        <v>6.187875716287336E-2</v>
      </c>
      <c r="AA30" s="74">
        <f>SUM(U30:X30)</f>
        <v>-6.3840813170389407E-2</v>
      </c>
      <c r="AB30" s="59" cm="1">
        <f t="array" ref="AB30:AC33">H30:I33-K30*_xlfn.ANCHORARRAY(Y30)</f>
        <v>-0.16713330633146595</v>
      </c>
      <c r="AC30" s="60">
        <v>-0.167133306331466</v>
      </c>
      <c r="AD30" s="69" cm="1">
        <f t="array" ref="AD30:AD33">J30:J33-K30*AA30:AA33</f>
        <v>0.98257018458105883</v>
      </c>
    </row>
    <row r="31" spans="1:30" ht="16" thickBot="1" x14ac:dyDescent="0.25">
      <c r="A31" s="144"/>
      <c r="B31" s="121">
        <v>0</v>
      </c>
      <c r="C31" s="122">
        <v>1</v>
      </c>
      <c r="D31" s="123">
        <v>0</v>
      </c>
      <c r="E31" s="124">
        <v>1</v>
      </c>
      <c r="F31" s="124">
        <v>0</v>
      </c>
      <c r="G31" s="125">
        <v>0</v>
      </c>
      <c r="H31" s="59">
        <f t="shared" si="13"/>
        <v>-0.21826318423353686</v>
      </c>
      <c r="I31" s="76">
        <f t="shared" si="13"/>
        <v>1.2429615178538536</v>
      </c>
      <c r="J31" s="70">
        <f t="shared" si="13"/>
        <v>0.59918165915467747</v>
      </c>
      <c r="K31" s="79"/>
      <c r="L31" s="40">
        <v>0.59918165915467747</v>
      </c>
      <c r="M31" s="41">
        <v>1.842143177008531</v>
      </c>
      <c r="N31" s="41">
        <v>0.38091847492114062</v>
      </c>
      <c r="O31" s="42">
        <v>1.6238799927749941</v>
      </c>
      <c r="P31" s="46" cm="1">
        <f t="array" ref="P31">EXP(L31)/SUM(EXP(L30:L33))</f>
        <v>0.24358373002479042</v>
      </c>
      <c r="Q31" s="46" cm="1">
        <f t="array" ref="Q31">EXP(M31)/SUM(EXP(M30:M33))</f>
        <v>0.45268622002235814</v>
      </c>
      <c r="R31" s="46" cm="1">
        <f t="array" ref="R31">EXP(N31)/SUM(EXP(N30:N33))</f>
        <v>0.10500148704135992</v>
      </c>
      <c r="S31" s="46" cm="1">
        <f t="array" ref="S31">EXP(O31)/SUM(EXP(O30:O33))</f>
        <v>0.21408372735619219</v>
      </c>
      <c r="U31" s="41">
        <v>6.0895932506197605E-2</v>
      </c>
      <c r="V31" s="41">
        <v>-0.13682844499441046</v>
      </c>
      <c r="W31" s="41">
        <v>2.625037176033998E-2</v>
      </c>
      <c r="X31" s="73">
        <v>5.3520931839048047E-2</v>
      </c>
      <c r="Y31" s="97">
        <v>7.9771303599388027E-2</v>
      </c>
      <c r="Z31" s="98">
        <v>-8.3307513155362417E-2</v>
      </c>
      <c r="AA31" s="74">
        <f t="shared" ref="AA31:AA33" si="21">SUM(U31:X31)</f>
        <v>3.8387911111751605E-3</v>
      </c>
      <c r="AB31" s="61">
        <v>-0.29803448783292485</v>
      </c>
      <c r="AC31" s="62">
        <v>1.326269031009216</v>
      </c>
      <c r="AD31" s="70">
        <v>0.59534286804350234</v>
      </c>
    </row>
    <row r="32" spans="1:30" ht="16" thickBot="1" x14ac:dyDescent="0.25">
      <c r="A32" s="144"/>
      <c r="B32" s="121">
        <v>1</v>
      </c>
      <c r="C32" s="122">
        <v>0</v>
      </c>
      <c r="D32" s="123">
        <v>0</v>
      </c>
      <c r="E32" s="124">
        <v>0</v>
      </c>
      <c r="F32" s="124">
        <v>1</v>
      </c>
      <c r="G32" s="125">
        <v>0</v>
      </c>
      <c r="H32" s="59">
        <f t="shared" si="13"/>
        <v>1.2429615178538536</v>
      </c>
      <c r="I32" s="76">
        <f t="shared" si="13"/>
        <v>-0.21826318423353688</v>
      </c>
      <c r="J32" s="70">
        <f t="shared" si="13"/>
        <v>0.59918165915467736</v>
      </c>
      <c r="K32" s="79"/>
      <c r="L32" s="40">
        <v>0.59918165915467736</v>
      </c>
      <c r="M32" s="41">
        <v>0.3809184749211405</v>
      </c>
      <c r="N32" s="41">
        <v>1.842143177008531</v>
      </c>
      <c r="O32" s="42">
        <v>1.6238799927749938</v>
      </c>
      <c r="P32" s="46" cm="1">
        <f t="array" ref="P32">EXP(L32)/SUM(EXP(L30:L33))</f>
        <v>0.24358373002479039</v>
      </c>
      <c r="Q32" s="46" cm="1">
        <f t="array" ref="Q32">EXP(M32)/SUM(EXP(M30:M33))</f>
        <v>0.10500148704135991</v>
      </c>
      <c r="R32" s="46" cm="1">
        <f t="array" ref="R32">EXP(N32)/SUM(EXP(N30:N33))</f>
        <v>0.45268622002235814</v>
      </c>
      <c r="S32" s="46" cm="1">
        <f t="array" ref="S32">EXP(O32)/SUM(EXP(O30:O33))</f>
        <v>0.21408372735619211</v>
      </c>
      <c r="U32" s="41">
        <v>6.0895932506197598E-2</v>
      </c>
      <c r="V32" s="41">
        <v>2.6250371760339977E-2</v>
      </c>
      <c r="W32" s="41">
        <v>-0.13682844499441046</v>
      </c>
      <c r="X32" s="73">
        <v>5.3520931839048026E-2</v>
      </c>
      <c r="Y32" s="97">
        <v>-8.3307513155362445E-2</v>
      </c>
      <c r="Z32" s="98">
        <v>7.9771303599387999E-2</v>
      </c>
      <c r="AA32" s="74">
        <f t="shared" si="21"/>
        <v>3.8387911111751397E-3</v>
      </c>
      <c r="AB32" s="61">
        <v>1.326269031009216</v>
      </c>
      <c r="AC32" s="62">
        <v>-0.29803448783292485</v>
      </c>
      <c r="AD32" s="70">
        <v>0.59534286804350223</v>
      </c>
    </row>
    <row r="33" spans="1:44" ht="16" thickBot="1" x14ac:dyDescent="0.25">
      <c r="A33" s="145"/>
      <c r="B33" s="126">
        <v>1</v>
      </c>
      <c r="C33" s="127">
        <v>1</v>
      </c>
      <c r="D33" s="128">
        <v>0</v>
      </c>
      <c r="E33" s="129">
        <v>0</v>
      </c>
      <c r="F33" s="129">
        <v>0</v>
      </c>
      <c r="G33" s="130">
        <v>1</v>
      </c>
      <c r="H33" s="77">
        <f t="shared" si="13"/>
        <v>1.0805562155482757</v>
      </c>
      <c r="I33" s="78">
        <f t="shared" si="13"/>
        <v>1.0805562155482757</v>
      </c>
      <c r="J33" s="71">
        <f t="shared" si="13"/>
        <v>0.28290731027997551</v>
      </c>
      <c r="K33" s="80"/>
      <c r="L33" s="89">
        <v>0.28290731027997551</v>
      </c>
      <c r="M33" s="90">
        <v>1.3634635258282513</v>
      </c>
      <c r="N33" s="90">
        <v>1.3634635258282513</v>
      </c>
      <c r="O33" s="91">
        <v>2.4440197413765272</v>
      </c>
      <c r="P33" s="82" cm="1">
        <f t="array" ref="P33">EXP(L33)/SUM(EXP(L30:L33))</f>
        <v>0.17753830616511376</v>
      </c>
      <c r="Q33" s="82" cm="1">
        <f t="array" ref="Q33">EXP(M33)/SUM(EXP(M30:M33))</f>
        <v>0.28048480805463871</v>
      </c>
      <c r="R33" s="82" cm="1">
        <f t="array" ref="R33">EXP(N33)/SUM(EXP(N30:N33))</f>
        <v>0.28048480805463871</v>
      </c>
      <c r="S33" s="82" cm="1">
        <f t="array" ref="S33">EXP(O33)/SUM(EXP(O30:O33))</f>
        <v>0.48614500151776563</v>
      </c>
      <c r="U33" s="90">
        <v>4.4384576541278441E-2</v>
      </c>
      <c r="V33" s="90">
        <v>7.0121202013659678E-2</v>
      </c>
      <c r="W33" s="90">
        <v>7.0121202013659678E-2</v>
      </c>
      <c r="X33" s="92">
        <v>-0.12846374962055859</v>
      </c>
      <c r="Y33" s="99">
        <v>-5.8342547606898915E-2</v>
      </c>
      <c r="Z33" s="100">
        <v>-5.8342547606898915E-2</v>
      </c>
      <c r="AA33" s="74">
        <f t="shared" si="21"/>
        <v>5.6163230948039211E-2</v>
      </c>
      <c r="AB33" s="87">
        <v>1.1388987631551746</v>
      </c>
      <c r="AC33" s="88">
        <v>1.1388987631551746</v>
      </c>
      <c r="AD33" s="93">
        <v>0.2267440793319363</v>
      </c>
    </row>
    <row r="34" spans="1:44" ht="16" thickBot="1" x14ac:dyDescent="0.25">
      <c r="A34" s="143">
        <f t="shared" ref="A34" si="22">A30+1</f>
        <v>9</v>
      </c>
      <c r="B34" s="116">
        <v>0</v>
      </c>
      <c r="C34" s="117">
        <v>0</v>
      </c>
      <c r="D34" s="118">
        <v>1</v>
      </c>
      <c r="E34" s="119">
        <v>0</v>
      </c>
      <c r="F34" s="119">
        <v>0</v>
      </c>
      <c r="G34" s="120">
        <v>0</v>
      </c>
      <c r="H34" s="59">
        <f t="shared" si="13"/>
        <v>-0.16713330633146595</v>
      </c>
      <c r="I34" s="76">
        <f t="shared" si="13"/>
        <v>-0.167133306331466</v>
      </c>
      <c r="J34" s="69">
        <f t="shared" si="13"/>
        <v>0.98257018458105883</v>
      </c>
      <c r="K34" s="81">
        <f t="shared" ref="K34" si="23">K30</f>
        <v>1</v>
      </c>
      <c r="L34" s="49" cm="1">
        <f t="array" ref="L34:O37">MMULT(H34:I37,TRANSPOSE(B34:C37))+J34:J37</f>
        <v>0.98257018458105883</v>
      </c>
      <c r="M34" s="50">
        <v>0.81543687824959288</v>
      </c>
      <c r="N34" s="50">
        <v>0.81543687824959288</v>
      </c>
      <c r="O34" s="51">
        <v>0.64830357191812693</v>
      </c>
      <c r="P34" s="52" cm="1">
        <f t="array" ref="P34">EXP(L34)/SUM(EXP(L34:L37))</f>
        <v>0.35366982145422587</v>
      </c>
      <c r="Q34" s="53" cm="1">
        <f t="array" ref="Q34">EXP(M34)/SUM(EXP(M34:M37))</f>
        <v>0.15743027235485135</v>
      </c>
      <c r="R34" s="53" cm="1">
        <f t="array" ref="R34">EXP(N34)/SUM(EXP(N34:N37))</f>
        <v>0.15743027235485138</v>
      </c>
      <c r="S34" s="57" cm="1">
        <f t="array" ref="S34">EXP(O34)/SUM(EXP(O34:O37))</f>
        <v>7.8719065126182236E-2</v>
      </c>
      <c r="T34" s="55" cm="1">
        <f t="array" ref="T34">SUM(-D34:G37*LN(P34:S37))/4</f>
        <v>0.80255465091635081</v>
      </c>
      <c r="U34" s="50" cm="1">
        <f t="array" ref="U34:X37">(P34:S37-D34:G37)/4</f>
        <v>-0.16158254463644353</v>
      </c>
      <c r="V34" s="50">
        <v>3.9357568088712838E-2</v>
      </c>
      <c r="W34" s="50">
        <v>3.9357568088712845E-2</v>
      </c>
      <c r="X34" s="51">
        <v>1.9679766281545559E-2</v>
      </c>
      <c r="Y34" s="65" cm="1">
        <f t="array" ref="Y34:Z37">MMULT(_xlfn.ANCHORARRAY(U34),B34:C37)</f>
        <v>5.9037334370258404E-2</v>
      </c>
      <c r="Z34" s="66">
        <v>5.9037334370258397E-2</v>
      </c>
      <c r="AA34" s="74">
        <f>SUM(U34:X34)</f>
        <v>-6.3187642177472303E-2</v>
      </c>
      <c r="AB34" s="59" cm="1">
        <f t="array" ref="AB34:AC37">H34:I37-K34*_xlfn.ANCHORARRAY(Y34)</f>
        <v>-0.22617064070172435</v>
      </c>
      <c r="AC34" s="60">
        <v>-0.22617064070172441</v>
      </c>
      <c r="AD34" s="69" cm="1">
        <f t="array" ref="AD34:AD37">J34:J37-K34*AA34:AA37</f>
        <v>1.045757826758531</v>
      </c>
    </row>
    <row r="35" spans="1:44" ht="16" thickBot="1" x14ac:dyDescent="0.25">
      <c r="A35" s="144"/>
      <c r="B35" s="121">
        <v>0</v>
      </c>
      <c r="C35" s="122">
        <v>1</v>
      </c>
      <c r="D35" s="123">
        <v>0</v>
      </c>
      <c r="E35" s="124">
        <v>1</v>
      </c>
      <c r="F35" s="124">
        <v>0</v>
      </c>
      <c r="G35" s="125">
        <v>0</v>
      </c>
      <c r="H35" s="59">
        <f t="shared" si="13"/>
        <v>-0.29803448783292485</v>
      </c>
      <c r="I35" s="76">
        <f t="shared" si="13"/>
        <v>1.326269031009216</v>
      </c>
      <c r="J35" s="70">
        <f t="shared" si="13"/>
        <v>0.59534286804350234</v>
      </c>
      <c r="K35" s="79"/>
      <c r="L35" s="40">
        <v>0.59534286804350234</v>
      </c>
      <c r="M35" s="41">
        <v>1.9216118990527185</v>
      </c>
      <c r="N35" s="41">
        <v>0.29730838021057748</v>
      </c>
      <c r="O35" s="42">
        <v>1.6235774112197934</v>
      </c>
      <c r="P35" s="46" cm="1">
        <f t="array" ref="P35">EXP(L35)/SUM(EXP(L34:L37))</f>
        <v>0.24011943697055332</v>
      </c>
      <c r="Q35" s="47" cm="1">
        <f t="array" ref="Q35">EXP(M35)/SUM(EXP(M34:M37))</f>
        <v>0.47587616643365516</v>
      </c>
      <c r="R35" s="47" cm="1">
        <f t="array" ref="R35">EXP(N35)/SUM(EXP(N34:N37))</f>
        <v>9.3770860021175254E-2</v>
      </c>
      <c r="S35" s="48" cm="1">
        <f t="array" ref="S35">EXP(O35)/SUM(EXP(O34:O37))</f>
        <v>0.20875456171881424</v>
      </c>
      <c r="U35" s="40">
        <v>6.0029859242638331E-2</v>
      </c>
      <c r="V35" s="41">
        <v>-0.13103095839158621</v>
      </c>
      <c r="W35" s="41">
        <v>2.3442715005293813E-2</v>
      </c>
      <c r="X35" s="42">
        <v>5.2188640429703559E-2</v>
      </c>
      <c r="Y35" s="67">
        <v>7.5631355434997369E-2</v>
      </c>
      <c r="Z35" s="68">
        <v>-7.8842317961882652E-2</v>
      </c>
      <c r="AA35" s="74">
        <f t="shared" ref="AA35:AA37" si="24">SUM(U35:X35)</f>
        <v>4.6302562860494889E-3</v>
      </c>
      <c r="AB35" s="61">
        <v>-0.37366584326792224</v>
      </c>
      <c r="AC35" s="62">
        <v>1.4051113489710987</v>
      </c>
      <c r="AD35" s="70">
        <v>0.59071261175745282</v>
      </c>
    </row>
    <row r="36" spans="1:44" ht="16" thickBot="1" x14ac:dyDescent="0.25">
      <c r="A36" s="144"/>
      <c r="B36" s="121">
        <v>1</v>
      </c>
      <c r="C36" s="122">
        <v>0</v>
      </c>
      <c r="D36" s="123">
        <v>0</v>
      </c>
      <c r="E36" s="124">
        <v>0</v>
      </c>
      <c r="F36" s="124">
        <v>1</v>
      </c>
      <c r="G36" s="125">
        <v>0</v>
      </c>
      <c r="H36" s="59">
        <f t="shared" si="13"/>
        <v>1.326269031009216</v>
      </c>
      <c r="I36" s="76">
        <f t="shared" si="13"/>
        <v>-0.29803448783292485</v>
      </c>
      <c r="J36" s="70">
        <f t="shared" si="13"/>
        <v>0.59534286804350223</v>
      </c>
      <c r="K36" s="79"/>
      <c r="L36" s="40">
        <v>0.59534286804350223</v>
      </c>
      <c r="M36" s="41">
        <v>0.29730838021057737</v>
      </c>
      <c r="N36" s="41">
        <v>1.9216118990527182</v>
      </c>
      <c r="O36" s="42">
        <v>1.6235774112197934</v>
      </c>
      <c r="P36" s="46" cm="1">
        <f t="array" ref="P36">EXP(L36)/SUM(EXP(L34:L37))</f>
        <v>0.2401194369705533</v>
      </c>
      <c r="Q36" s="47" cm="1">
        <f t="array" ref="Q36">EXP(M36)/SUM(EXP(M34:M37))</f>
        <v>9.377086002117524E-2</v>
      </c>
      <c r="R36" s="47" cm="1">
        <f t="array" ref="R36">EXP(N36)/SUM(EXP(N34:N37))</f>
        <v>0.47587616643365516</v>
      </c>
      <c r="S36" s="48" cm="1">
        <f t="array" ref="S36">EXP(O36)/SUM(EXP(O34:O37))</f>
        <v>0.20875456171881424</v>
      </c>
      <c r="U36" s="40">
        <v>6.0029859242638324E-2</v>
      </c>
      <c r="V36" s="41">
        <v>2.344271500529381E-2</v>
      </c>
      <c r="W36" s="41">
        <v>-0.13103095839158621</v>
      </c>
      <c r="X36" s="42">
        <v>5.2188640429703559E-2</v>
      </c>
      <c r="Y36" s="67">
        <v>-7.8842317961882652E-2</v>
      </c>
      <c r="Z36" s="68">
        <v>7.5631355434997369E-2</v>
      </c>
      <c r="AA36" s="74">
        <f t="shared" si="24"/>
        <v>4.6302562860494889E-3</v>
      </c>
      <c r="AB36" s="61">
        <v>1.4051113489710987</v>
      </c>
      <c r="AC36" s="62">
        <v>-0.37366584326792224</v>
      </c>
      <c r="AD36" s="70">
        <v>0.59071261175745271</v>
      </c>
    </row>
    <row r="37" spans="1:44" ht="16" thickBot="1" x14ac:dyDescent="0.25">
      <c r="A37" s="145"/>
      <c r="B37" s="126">
        <v>1</v>
      </c>
      <c r="C37" s="127">
        <v>1</v>
      </c>
      <c r="D37" s="128">
        <v>0</v>
      </c>
      <c r="E37" s="129">
        <v>0</v>
      </c>
      <c r="F37" s="129">
        <v>0</v>
      </c>
      <c r="G37" s="130">
        <v>1</v>
      </c>
      <c r="H37" s="77">
        <f t="shared" si="13"/>
        <v>1.1388987631551746</v>
      </c>
      <c r="I37" s="78">
        <f t="shared" si="13"/>
        <v>1.1388987631551746</v>
      </c>
      <c r="J37" s="71">
        <f t="shared" si="13"/>
        <v>0.2267440793319363</v>
      </c>
      <c r="K37" s="80"/>
      <c r="L37" s="43">
        <v>0.2267440793319363</v>
      </c>
      <c r="M37" s="44">
        <v>1.365642842487111</v>
      </c>
      <c r="N37" s="44">
        <v>1.365642842487111</v>
      </c>
      <c r="O37" s="45">
        <v>2.5045416056422853</v>
      </c>
      <c r="P37" s="82" cm="1">
        <f t="array" ref="P37">EXP(L37)/SUM(EXP(L34:L37))</f>
        <v>0.16609130460466753</v>
      </c>
      <c r="Q37" s="83" cm="1">
        <f t="array" ref="Q37">EXP(M37)/SUM(EXP(M34:M37))</f>
        <v>0.27292270119031814</v>
      </c>
      <c r="R37" s="83" cm="1">
        <f t="array" ref="R37">EXP(N37)/SUM(EXP(N34:N37))</f>
        <v>0.2729227011903182</v>
      </c>
      <c r="S37" s="84" cm="1">
        <f t="array" ref="S37">EXP(O37)/SUM(EXP(O34:O37))</f>
        <v>0.50377181143618921</v>
      </c>
      <c r="T37" s="8"/>
      <c r="U37" s="43">
        <v>4.1522826151166883E-2</v>
      </c>
      <c r="V37" s="44">
        <v>6.8230675297579535E-2</v>
      </c>
      <c r="W37" s="44">
        <v>6.8230675297579549E-2</v>
      </c>
      <c r="X37" s="45">
        <v>-0.1240570471409527</v>
      </c>
      <c r="Y37" s="85">
        <v>-5.5826371843373149E-2</v>
      </c>
      <c r="Z37" s="86">
        <v>-5.5826371843373163E-2</v>
      </c>
      <c r="AA37" s="74">
        <f t="shared" si="24"/>
        <v>5.392712960537327E-2</v>
      </c>
      <c r="AB37" s="63">
        <v>1.1947251349985477</v>
      </c>
      <c r="AC37" s="64">
        <v>1.1947251349985477</v>
      </c>
      <c r="AD37" s="71">
        <v>0.17281694972656303</v>
      </c>
    </row>
    <row r="38" spans="1:44" ht="16" thickBot="1" x14ac:dyDescent="0.25">
      <c r="A38" s="143">
        <f t="shared" ref="A38" si="25">A34+1</f>
        <v>10</v>
      </c>
      <c r="B38" s="116">
        <v>0</v>
      </c>
      <c r="C38" s="117">
        <v>0</v>
      </c>
      <c r="D38" s="118">
        <v>1</v>
      </c>
      <c r="E38" s="119">
        <v>0</v>
      </c>
      <c r="F38" s="119">
        <v>0</v>
      </c>
      <c r="G38" s="120">
        <v>0</v>
      </c>
      <c r="H38" s="59">
        <f t="shared" si="13"/>
        <v>-0.22617064070172435</v>
      </c>
      <c r="I38" s="76">
        <f t="shared" si="13"/>
        <v>-0.22617064070172441</v>
      </c>
      <c r="J38" s="69">
        <f t="shared" si="13"/>
        <v>1.045757826758531</v>
      </c>
      <c r="K38" s="81">
        <f t="shared" ref="K38" si="26">K34</f>
        <v>1</v>
      </c>
      <c r="L38" s="49" cm="1">
        <f t="array" ref="L38:O41">MMULT(H38:I41,TRANSPOSE(B38:C41))+J38:J41</f>
        <v>1.045757826758531</v>
      </c>
      <c r="M38" s="50">
        <v>0.81958718605680658</v>
      </c>
      <c r="N38" s="50">
        <v>0.81958718605680669</v>
      </c>
      <c r="O38" s="51">
        <v>0.59341654535508226</v>
      </c>
      <c r="P38" s="52" cm="1">
        <f t="array" ref="P38">EXP(L38)/SUM(EXP(L38:L41))</f>
        <v>0.37222323722768674</v>
      </c>
      <c r="Q38" s="53" cm="1">
        <f t="array" ref="Q38">EXP(M38)/SUM(EXP(M38:M41))</f>
        <v>0.1533911383531491</v>
      </c>
      <c r="R38" s="53" cm="1">
        <f t="array" ref="R38">EXP(N38)/SUM(EXP(N38:N41))</f>
        <v>0.1533911383531491</v>
      </c>
      <c r="S38" s="57" cm="1">
        <f t="array" ref="S38">EXP(O38)/SUM(EXP(O38:O41))</f>
        <v>7.2687487535151335E-2</v>
      </c>
      <c r="T38" s="55" cm="1">
        <f t="array" ref="T38">SUM(-D38:G41*LN(P38:S41))/4</f>
        <v>0.75951290524983295</v>
      </c>
      <c r="U38" s="50" cm="1">
        <f t="array" ref="U38:X41">(P38:S41-D38:G41)/4</f>
        <v>-0.1569441906930783</v>
      </c>
      <c r="V38" s="50">
        <v>3.8347784588287276E-2</v>
      </c>
      <c r="W38" s="50">
        <v>3.8347784588287276E-2</v>
      </c>
      <c r="X38" s="51">
        <v>1.8171871883787834E-2</v>
      </c>
      <c r="Y38" s="65" cm="1">
        <f t="array" ref="Y38:Z41">MMULT(_xlfn.ANCHORARRAY(U38),B38:C41)</f>
        <v>5.651965647207511E-2</v>
      </c>
      <c r="Z38" s="66">
        <v>5.651965647207511E-2</v>
      </c>
      <c r="AA38" s="74">
        <f>SUM(U38:X38)</f>
        <v>-6.2076749632715915E-2</v>
      </c>
      <c r="AB38" s="59" cm="1">
        <f t="array" ref="AB38:AC41">H38:I41-K38*_xlfn.ANCHORARRAY(Y38)</f>
        <v>-0.28269029717379945</v>
      </c>
      <c r="AC38" s="60">
        <v>-0.28269029717379951</v>
      </c>
      <c r="AD38" s="69" cm="1">
        <f t="array" ref="AD38:AD41">J38:J41-K38*AA38:AA41</f>
        <v>1.1078345763912469</v>
      </c>
    </row>
    <row r="39" spans="1:44" ht="16" thickBot="1" x14ac:dyDescent="0.25">
      <c r="A39" s="144"/>
      <c r="B39" s="121">
        <v>0</v>
      </c>
      <c r="C39" s="122">
        <v>1</v>
      </c>
      <c r="D39" s="123">
        <v>0</v>
      </c>
      <c r="E39" s="124">
        <v>1</v>
      </c>
      <c r="F39" s="124">
        <v>0</v>
      </c>
      <c r="G39" s="125">
        <v>0</v>
      </c>
      <c r="H39" s="59">
        <f t="shared" si="13"/>
        <v>-0.37366584326792224</v>
      </c>
      <c r="I39" s="76">
        <f t="shared" si="13"/>
        <v>1.4051113489710987</v>
      </c>
      <c r="J39" s="70">
        <f t="shared" si="13"/>
        <v>0.59071261175745282</v>
      </c>
      <c r="K39" s="79"/>
      <c r="L39" s="40">
        <v>0.59071261175745282</v>
      </c>
      <c r="M39" s="41">
        <v>1.9958239607285515</v>
      </c>
      <c r="N39" s="41">
        <v>0.21704676848953058</v>
      </c>
      <c r="O39" s="42">
        <v>1.6221581174606292</v>
      </c>
      <c r="P39" s="46" cm="1">
        <f t="array" ref="P39">EXP(L39)/SUM(EXP(L38:L41))</f>
        <v>0.23614559891731624</v>
      </c>
      <c r="Q39" s="47" cm="1">
        <f t="array" ref="Q39">EXP(M39)/SUM(EXP(M38:M41))</f>
        <v>0.49731712133074746</v>
      </c>
      <c r="R39" s="47" cm="1">
        <f t="array" ref="R39">EXP(N39)/SUM(EXP(N38:N41))</f>
        <v>8.3969253448666389E-2</v>
      </c>
      <c r="S39" s="48" cm="1">
        <f t="array" ref="S39">EXP(O39)/SUM(EXP(O38:O41))</f>
        <v>0.20334638010649433</v>
      </c>
      <c r="U39" s="40">
        <v>5.9036399729329059E-2</v>
      </c>
      <c r="V39" s="41">
        <v>-0.12567071966731314</v>
      </c>
      <c r="W39" s="41">
        <v>2.0992313362166597E-2</v>
      </c>
      <c r="X39" s="42">
        <v>5.0836595026623584E-2</v>
      </c>
      <c r="Y39" s="67">
        <v>7.1828908388790177E-2</v>
      </c>
      <c r="Z39" s="68">
        <v>-7.4834124640689559E-2</v>
      </c>
      <c r="AA39" s="74">
        <f t="shared" ref="AA39:AA41" si="27">SUM(U39:X39)</f>
        <v>5.1945884508061077E-3</v>
      </c>
      <c r="AB39" s="61">
        <v>-0.44549475165671243</v>
      </c>
      <c r="AC39" s="62">
        <v>1.4799454736117883</v>
      </c>
      <c r="AD39" s="70">
        <v>0.58551802330664671</v>
      </c>
    </row>
    <row r="40" spans="1:44" ht="16" thickBot="1" x14ac:dyDescent="0.25">
      <c r="A40" s="144"/>
      <c r="B40" s="121">
        <v>1</v>
      </c>
      <c r="C40" s="122">
        <v>0</v>
      </c>
      <c r="D40" s="123">
        <v>0</v>
      </c>
      <c r="E40" s="124">
        <v>0</v>
      </c>
      <c r="F40" s="124">
        <v>1</v>
      </c>
      <c r="G40" s="125">
        <v>0</v>
      </c>
      <c r="H40" s="59">
        <f t="shared" si="13"/>
        <v>1.4051113489710987</v>
      </c>
      <c r="I40" s="76">
        <f t="shared" si="13"/>
        <v>-0.37366584326792224</v>
      </c>
      <c r="J40" s="70">
        <f t="shared" si="13"/>
        <v>0.59071261175745271</v>
      </c>
      <c r="K40" s="79"/>
      <c r="L40" s="40">
        <v>0.59071261175745271</v>
      </c>
      <c r="M40" s="41">
        <v>0.21704676848953047</v>
      </c>
      <c r="N40" s="41">
        <v>1.9958239607285515</v>
      </c>
      <c r="O40" s="42">
        <v>1.622158117460629</v>
      </c>
      <c r="P40" s="46" cm="1">
        <f t="array" ref="P40">EXP(L40)/SUM(EXP(L38:L41))</f>
        <v>0.23614559891731624</v>
      </c>
      <c r="Q40" s="47" cm="1">
        <f t="array" ref="Q40">EXP(M40)/SUM(EXP(M38:M41))</f>
        <v>8.3969253448666389E-2</v>
      </c>
      <c r="R40" s="47" cm="1">
        <f t="array" ref="R40">EXP(N40)/SUM(EXP(N38:N41))</f>
        <v>0.49731712133074746</v>
      </c>
      <c r="S40" s="48" cm="1">
        <f t="array" ref="S40">EXP(O40)/SUM(EXP(O38:O41))</f>
        <v>0.20334638010649428</v>
      </c>
      <c r="U40" s="40">
        <v>5.9036399729329059E-2</v>
      </c>
      <c r="V40" s="41">
        <v>2.0992313362166597E-2</v>
      </c>
      <c r="W40" s="41">
        <v>-0.12567071966731314</v>
      </c>
      <c r="X40" s="42">
        <v>5.083659502662357E-2</v>
      </c>
      <c r="Y40" s="67">
        <v>-7.4834124640689559E-2</v>
      </c>
      <c r="Z40" s="68">
        <v>7.1828908388790164E-2</v>
      </c>
      <c r="AA40" s="74">
        <f t="shared" si="27"/>
        <v>5.1945884508060938E-3</v>
      </c>
      <c r="AB40" s="61">
        <v>1.4799454736117883</v>
      </c>
      <c r="AC40" s="62">
        <v>-0.44549475165671237</v>
      </c>
      <c r="AD40" s="70">
        <v>0.5855180233066466</v>
      </c>
    </row>
    <row r="41" spans="1:44" ht="16" thickBot="1" x14ac:dyDescent="0.25">
      <c r="A41" s="145"/>
      <c r="B41" s="126">
        <v>1</v>
      </c>
      <c r="C41" s="127">
        <v>1</v>
      </c>
      <c r="D41" s="128">
        <v>0</v>
      </c>
      <c r="E41" s="129">
        <v>0</v>
      </c>
      <c r="F41" s="129">
        <v>0</v>
      </c>
      <c r="G41" s="130">
        <v>1</v>
      </c>
      <c r="H41" s="77">
        <f t="shared" si="13"/>
        <v>1.1947251349985477</v>
      </c>
      <c r="I41" s="78">
        <f t="shared" si="13"/>
        <v>1.1947251349985477</v>
      </c>
      <c r="J41" s="71">
        <f t="shared" si="13"/>
        <v>0.17281694972656303</v>
      </c>
      <c r="K41" s="80"/>
      <c r="L41" s="43">
        <v>0.17281694972656303</v>
      </c>
      <c r="M41" s="44">
        <v>1.3675420847251107</v>
      </c>
      <c r="N41" s="44">
        <v>1.3675420847251107</v>
      </c>
      <c r="O41" s="45">
        <v>2.5622672197236582</v>
      </c>
      <c r="P41" s="82" cm="1">
        <f t="array" ref="P41">EXP(L41)/SUM(EXP(L38:L41))</f>
        <v>0.15548556493768081</v>
      </c>
      <c r="Q41" s="83" cm="1">
        <f t="array" ref="Q41">EXP(M41)/SUM(EXP(M38:M41))</f>
        <v>0.26532248686743709</v>
      </c>
      <c r="R41" s="83" cm="1">
        <f t="array" ref="R41">EXP(N41)/SUM(EXP(N38:N41))</f>
        <v>0.26532248686743709</v>
      </c>
      <c r="S41" s="84" cm="1">
        <f t="array" ref="S41">EXP(O41)/SUM(EXP(O38:O41))</f>
        <v>0.52061975225185997</v>
      </c>
      <c r="T41" s="8"/>
      <c r="U41" s="43">
        <v>3.8871391234420204E-2</v>
      </c>
      <c r="V41" s="44">
        <v>6.6330621716859273E-2</v>
      </c>
      <c r="W41" s="44">
        <v>6.6330621716859273E-2</v>
      </c>
      <c r="X41" s="45">
        <v>-0.11984506193703501</v>
      </c>
      <c r="Y41" s="85">
        <v>-5.3514440220175735E-2</v>
      </c>
      <c r="Z41" s="86">
        <v>-5.3514440220175735E-2</v>
      </c>
      <c r="AA41" s="74">
        <f t="shared" si="27"/>
        <v>5.1687572731103748E-2</v>
      </c>
      <c r="AB41" s="63">
        <v>1.2482395752187234</v>
      </c>
      <c r="AC41" s="64">
        <v>1.2482395752187234</v>
      </c>
      <c r="AD41" s="71">
        <v>0.12112937699545928</v>
      </c>
    </row>
    <row r="42" spans="1:44" ht="16" thickBot="1" x14ac:dyDescent="0.25">
      <c r="A42" s="143">
        <f t="shared" ref="A42" si="28">A38+1</f>
        <v>11</v>
      </c>
      <c r="B42" s="116">
        <v>0</v>
      </c>
      <c r="C42" s="117">
        <v>0</v>
      </c>
      <c r="D42" s="118">
        <v>1</v>
      </c>
      <c r="E42" s="119">
        <v>0</v>
      </c>
      <c r="F42" s="119">
        <v>0</v>
      </c>
      <c r="G42" s="120">
        <v>0</v>
      </c>
      <c r="H42" s="59">
        <f t="shared" si="13"/>
        <v>-0.28269029717379945</v>
      </c>
      <c r="I42" s="76">
        <f t="shared" si="13"/>
        <v>-0.28269029717379951</v>
      </c>
      <c r="J42" s="69">
        <f t="shared" si="13"/>
        <v>1.1078345763912469</v>
      </c>
      <c r="K42" s="81">
        <f t="shared" ref="K42" si="29">K38</f>
        <v>1</v>
      </c>
      <c r="L42" s="49" cm="1">
        <f t="array" ref="L42:O45">MMULT(H42:I45,TRANSPOSE(B42:C45))+J42:J45</f>
        <v>1.1078345763912469</v>
      </c>
      <c r="M42" s="50">
        <v>0.82514427921744748</v>
      </c>
      <c r="N42" s="50">
        <v>0.82514427921744748</v>
      </c>
      <c r="O42" s="51">
        <v>0.54245398204364803</v>
      </c>
      <c r="P42" s="52" cm="1">
        <f t="array" ref="P42">EXP(L42)/SUM(EXP(L42:L45))</f>
        <v>0.39076347859132021</v>
      </c>
      <c r="Q42" s="53" cm="1">
        <f t="array" ref="Q42">EXP(M42)/SUM(EXP(M42:M45))</f>
        <v>0.14961061443414708</v>
      </c>
      <c r="R42" s="53" cm="1">
        <f t="array" ref="R42">EXP(N42)/SUM(EXP(N42:N45))</f>
        <v>0.14961061443414711</v>
      </c>
      <c r="S42" s="57" cm="1">
        <f t="array" ref="S42">EXP(O42)/SUM(EXP(O42:O45))</f>
        <v>6.7383091508331605E-2</v>
      </c>
      <c r="T42" s="55" cm="1">
        <f t="array" ref="T42">SUM(-D42:G45*LN(P42:S45))/4</f>
        <v>0.72016488085290364</v>
      </c>
      <c r="U42" s="50" cm="1">
        <f t="array" ref="U42:X45">(P42:S45-D42:G45)/4</f>
        <v>-0.15230913035216995</v>
      </c>
      <c r="V42" s="50">
        <v>3.7402653608536771E-2</v>
      </c>
      <c r="W42" s="50">
        <v>3.7402653608536778E-2</v>
      </c>
      <c r="X42" s="51">
        <v>1.6845772877082901E-2</v>
      </c>
      <c r="Y42" s="65" cm="1">
        <f t="array" ref="Y42:Z45">MMULT(_xlfn.ANCHORARRAY(U42),B42:C45)</f>
        <v>5.4248426485619679E-2</v>
      </c>
      <c r="Z42" s="66">
        <v>5.4248426485619672E-2</v>
      </c>
      <c r="AA42" s="74">
        <f>SUM(U42:X42)</f>
        <v>-6.0658050258013504E-2</v>
      </c>
      <c r="AB42" s="59" cm="1">
        <f t="array" ref="AB42:AC45">H42:I45-K42*_xlfn.ANCHORARRAY(Y42)</f>
        <v>-0.33693872365941913</v>
      </c>
      <c r="AC42" s="60">
        <v>-0.33693872365941918</v>
      </c>
      <c r="AD42" s="69" cm="1">
        <f t="array" ref="AD42:AD45">J42:J45-K42*AA42:AA45</f>
        <v>1.1684926266492603</v>
      </c>
    </row>
    <row r="43" spans="1:44" ht="16" thickBot="1" x14ac:dyDescent="0.25">
      <c r="A43" s="144"/>
      <c r="B43" s="121">
        <v>0</v>
      </c>
      <c r="C43" s="122">
        <v>1</v>
      </c>
      <c r="D43" s="123">
        <v>0</v>
      </c>
      <c r="E43" s="124">
        <v>1</v>
      </c>
      <c r="F43" s="124">
        <v>0</v>
      </c>
      <c r="G43" s="125">
        <v>0</v>
      </c>
      <c r="H43" s="59">
        <f t="shared" si="13"/>
        <v>-0.44549475165671243</v>
      </c>
      <c r="I43" s="76">
        <f t="shared" si="13"/>
        <v>1.4799454736117883</v>
      </c>
      <c r="J43" s="70">
        <f t="shared" si="13"/>
        <v>0.58551802330664671</v>
      </c>
      <c r="K43" s="79"/>
      <c r="L43" s="40">
        <v>0.58551802330664671</v>
      </c>
      <c r="M43" s="41">
        <v>2.0654634969184351</v>
      </c>
      <c r="N43" s="41">
        <v>0.14002327164993428</v>
      </c>
      <c r="O43" s="42">
        <v>1.6199687452617226</v>
      </c>
      <c r="P43" s="46" cm="1">
        <f t="array" ref="P43">EXP(L43)/SUM(EXP(L42:L45))</f>
        <v>0.23177936582099951</v>
      </c>
      <c r="Q43" s="47" cm="1">
        <f t="array" ref="Q43">EXP(M43)/SUM(EXP(M42:M45))</f>
        <v>0.51716151447318481</v>
      </c>
      <c r="R43" s="47" cm="1">
        <f t="array" ref="R43">EXP(N43)/SUM(EXP(N42:N45))</f>
        <v>7.5408123471231436E-2</v>
      </c>
      <c r="S43" s="48" cm="1">
        <f t="array" ref="S43">EXP(O43)/SUM(EXP(O42:O45))</f>
        <v>0.19792909922305257</v>
      </c>
      <c r="U43" s="40">
        <v>5.7944841455249876E-2</v>
      </c>
      <c r="V43" s="41">
        <v>-0.1207096213817038</v>
      </c>
      <c r="W43" s="41">
        <v>1.8852030867807859E-2</v>
      </c>
      <c r="X43" s="42">
        <v>4.9482274805763143E-2</v>
      </c>
      <c r="Y43" s="67">
        <v>6.8334305673571002E-2</v>
      </c>
      <c r="Z43" s="68">
        <v>-7.1227346575940653E-2</v>
      </c>
      <c r="AA43" s="74">
        <f t="shared" ref="AA43:AA45" si="30">SUM(U43:X43)</f>
        <v>5.5695257471170823E-3</v>
      </c>
      <c r="AB43" s="61">
        <v>-0.51382905733028339</v>
      </c>
      <c r="AC43" s="62">
        <v>1.5511728201877291</v>
      </c>
      <c r="AD43" s="70">
        <v>0.5799484975595296</v>
      </c>
      <c r="AH43" s="1"/>
      <c r="AI43" s="1"/>
      <c r="AJ43" s="1"/>
      <c r="AK43" s="1"/>
      <c r="AR43" s="1"/>
    </row>
    <row r="44" spans="1:44" ht="16" thickBot="1" x14ac:dyDescent="0.25">
      <c r="A44" s="144"/>
      <c r="B44" s="121">
        <v>1</v>
      </c>
      <c r="C44" s="122">
        <v>0</v>
      </c>
      <c r="D44" s="123">
        <v>0</v>
      </c>
      <c r="E44" s="124">
        <v>0</v>
      </c>
      <c r="F44" s="124">
        <v>1</v>
      </c>
      <c r="G44" s="125">
        <v>0</v>
      </c>
      <c r="H44" s="59">
        <f t="shared" si="13"/>
        <v>1.4799454736117883</v>
      </c>
      <c r="I44" s="76">
        <f t="shared" si="13"/>
        <v>-0.44549475165671237</v>
      </c>
      <c r="J44" s="70">
        <f t="shared" si="13"/>
        <v>0.5855180233066466</v>
      </c>
      <c r="K44" s="79"/>
      <c r="L44" s="40">
        <v>0.5855180233066466</v>
      </c>
      <c r="M44" s="41">
        <v>0.14002327164993422</v>
      </c>
      <c r="N44" s="41">
        <v>2.0654634969184347</v>
      </c>
      <c r="O44" s="42">
        <v>1.6199687452617224</v>
      </c>
      <c r="P44" s="46" cm="1">
        <f t="array" ref="P44">EXP(L44)/SUM(EXP(L42:L45))</f>
        <v>0.23177936582099948</v>
      </c>
      <c r="Q44" s="47" cm="1">
        <f t="array" ref="Q44">EXP(M44)/SUM(EXP(M42:M45))</f>
        <v>7.5408123471231422E-2</v>
      </c>
      <c r="R44" s="47" cm="1">
        <f t="array" ref="R44">EXP(N44)/SUM(EXP(N42:N45))</f>
        <v>0.5171615144731847</v>
      </c>
      <c r="S44" s="48" cm="1">
        <f t="array" ref="S44">EXP(O44)/SUM(EXP(O42:O45))</f>
        <v>0.19792909922305249</v>
      </c>
      <c r="U44" s="40">
        <v>5.7944841455249869E-2</v>
      </c>
      <c r="V44" s="41">
        <v>1.8852030867807856E-2</v>
      </c>
      <c r="W44" s="41">
        <v>-0.12070962138170382</v>
      </c>
      <c r="X44" s="42">
        <v>4.9482274805763123E-2</v>
      </c>
      <c r="Y44" s="67">
        <v>-7.1227346575940709E-2</v>
      </c>
      <c r="Z44" s="68">
        <v>6.8334305673570975E-2</v>
      </c>
      <c r="AA44" s="74">
        <f t="shared" si="30"/>
        <v>5.5695257471170198E-3</v>
      </c>
      <c r="AB44" s="61">
        <v>1.5511728201877291</v>
      </c>
      <c r="AC44" s="62">
        <v>-0.51382905733028339</v>
      </c>
      <c r="AD44" s="70">
        <v>0.5799484975595296</v>
      </c>
      <c r="AH44" s="1"/>
      <c r="AI44" s="1"/>
      <c r="AJ44" s="1"/>
      <c r="AK44" s="1"/>
    </row>
    <row r="45" spans="1:44" ht="16" thickBot="1" x14ac:dyDescent="0.25">
      <c r="A45" s="145"/>
      <c r="B45" s="126">
        <v>1</v>
      </c>
      <c r="C45" s="127">
        <v>1</v>
      </c>
      <c r="D45" s="128">
        <v>0</v>
      </c>
      <c r="E45" s="129">
        <v>0</v>
      </c>
      <c r="F45" s="129">
        <v>0</v>
      </c>
      <c r="G45" s="130">
        <v>1</v>
      </c>
      <c r="H45" s="77">
        <f t="shared" si="13"/>
        <v>1.2482395752187234</v>
      </c>
      <c r="I45" s="78">
        <f t="shared" si="13"/>
        <v>1.2482395752187234</v>
      </c>
      <c r="J45" s="71">
        <f t="shared" si="13"/>
        <v>0.12112937699545928</v>
      </c>
      <c r="K45" s="80"/>
      <c r="L45" s="43">
        <v>0.12112937699545928</v>
      </c>
      <c r="M45" s="44">
        <v>1.3693689522141828</v>
      </c>
      <c r="N45" s="44">
        <v>1.3693689522141828</v>
      </c>
      <c r="O45" s="45">
        <v>2.617608527432906</v>
      </c>
      <c r="P45" s="82" cm="1">
        <f t="array" ref="P45">EXP(L45)/SUM(EXP(L42:L45))</f>
        <v>0.14567778976668089</v>
      </c>
      <c r="Q45" s="83" cm="1">
        <f t="array" ref="Q45">EXP(M45)/SUM(EXP(M42:M45))</f>
        <v>0.25781974762143672</v>
      </c>
      <c r="R45" s="83" cm="1">
        <f t="array" ref="R45">EXP(N45)/SUM(EXP(N42:N45))</f>
        <v>0.25781974762143678</v>
      </c>
      <c r="S45" s="84" cm="1">
        <f t="array" ref="S45">EXP(O45)/SUM(EXP(O42:O45))</f>
        <v>0.5367587100455633</v>
      </c>
      <c r="T45" s="8"/>
      <c r="U45" s="43">
        <v>3.6419447441670222E-2</v>
      </c>
      <c r="V45" s="44">
        <v>6.4454936905359181E-2</v>
      </c>
      <c r="W45" s="44">
        <v>6.4454936905359195E-2</v>
      </c>
      <c r="X45" s="45">
        <v>-0.11581032248860917</v>
      </c>
      <c r="Y45" s="85">
        <v>-5.1355385583249979E-2</v>
      </c>
      <c r="Z45" s="86">
        <v>-5.1355385583249993E-2</v>
      </c>
      <c r="AA45" s="74">
        <f t="shared" si="30"/>
        <v>4.9518998763779409E-2</v>
      </c>
      <c r="AB45" s="63">
        <v>1.2995949608019735</v>
      </c>
      <c r="AC45" s="64">
        <v>1.2995949608019735</v>
      </c>
      <c r="AD45" s="71">
        <v>7.1610378231679872E-2</v>
      </c>
      <c r="AH45" s="1"/>
      <c r="AI45" s="1"/>
      <c r="AJ45" s="1"/>
      <c r="AK45" s="1"/>
    </row>
    <row r="46" spans="1:44" ht="16" thickBot="1" x14ac:dyDescent="0.25">
      <c r="A46" s="143">
        <f t="shared" ref="A46" si="31">A42+1</f>
        <v>12</v>
      </c>
      <c r="B46" s="116">
        <v>0</v>
      </c>
      <c r="C46" s="117">
        <v>0</v>
      </c>
      <c r="D46" s="118">
        <v>1</v>
      </c>
      <c r="E46" s="119">
        <v>0</v>
      </c>
      <c r="F46" s="119">
        <v>0</v>
      </c>
      <c r="G46" s="120">
        <v>0</v>
      </c>
      <c r="H46" s="59">
        <f t="shared" si="13"/>
        <v>-0.33693872365941913</v>
      </c>
      <c r="I46" s="76">
        <f t="shared" si="13"/>
        <v>-0.33693872365941918</v>
      </c>
      <c r="J46" s="69">
        <f t="shared" si="13"/>
        <v>1.1684926266492603</v>
      </c>
      <c r="K46" s="81">
        <f t="shared" ref="K46" si="32">K42</f>
        <v>1</v>
      </c>
      <c r="L46" s="49" cm="1">
        <f t="array" ref="L46:O49">MMULT(H46:I49,TRANSPOSE(B46:C49))+J46:J49</f>
        <v>1.1684926266492603</v>
      </c>
      <c r="M46" s="50">
        <v>0.83155390298984111</v>
      </c>
      <c r="N46" s="50">
        <v>0.83155390298984122</v>
      </c>
      <c r="O46" s="51">
        <v>0.49461517933042209</v>
      </c>
      <c r="P46" s="52" cm="1">
        <f t="array" ref="P46">EXP(L46)/SUM(EXP(L46:L49))</f>
        <v>0.40913511727362883</v>
      </c>
      <c r="Q46" s="53" cm="1">
        <f t="array" ref="Q46">EXP(M46)/SUM(EXP(M46:M49))</f>
        <v>0.14602269885052788</v>
      </c>
      <c r="R46" s="53" cm="1">
        <f t="array" ref="R46">EXP(N46)/SUM(EXP(N46:N49))</f>
        <v>0.1460226988505279</v>
      </c>
      <c r="S46" s="57" cm="1">
        <f t="array" ref="S46">EXP(O46)/SUM(EXP(O46:O49))</f>
        <v>6.2661497972906474E-2</v>
      </c>
      <c r="T46" s="55" cm="1">
        <f t="array" ref="T46">SUM(-D46:G49*LN(P46:S49))/4</f>
        <v>0.68409608758254503</v>
      </c>
      <c r="U46" s="50" cm="1">
        <f t="array" ref="U46:X49">(P46:S49-D46:G49)/4</f>
        <v>-0.14771622068159279</v>
      </c>
      <c r="V46" s="50">
        <v>3.6505674712631969E-2</v>
      </c>
      <c r="W46" s="50">
        <v>3.6505674712631976E-2</v>
      </c>
      <c r="X46" s="51">
        <v>1.5665374493226619E-2</v>
      </c>
      <c r="Y46" s="65" cm="1">
        <f t="array" ref="Y46:Z49">MMULT(_xlfn.ANCHORARRAY(U46),B46:C49)</f>
        <v>5.2171049205858591E-2</v>
      </c>
      <c r="Z46" s="66">
        <v>5.2171049205858591E-2</v>
      </c>
      <c r="AA46" s="74">
        <f>SUM(U46:X46)</f>
        <v>-5.9039496763102231E-2</v>
      </c>
      <c r="AB46" s="59" cm="1">
        <f t="array" ref="AB46:AC49">H46:I49-K46*_xlfn.ANCHORARRAY(Y46)</f>
        <v>-0.3891097728652777</v>
      </c>
      <c r="AC46" s="60">
        <v>-0.38910977286527776</v>
      </c>
      <c r="AD46" s="69" cm="1">
        <f t="array" ref="AD46:AD49">J46:J49-K46*AA46:AA49</f>
        <v>1.2275321234123626</v>
      </c>
      <c r="AH46" s="1"/>
      <c r="AI46" s="1"/>
      <c r="AJ46" s="1"/>
      <c r="AK46" s="1"/>
    </row>
    <row r="47" spans="1:44" ht="16" thickBot="1" x14ac:dyDescent="0.25">
      <c r="A47" s="144"/>
      <c r="B47" s="121">
        <v>0</v>
      </c>
      <c r="C47" s="122">
        <v>1</v>
      </c>
      <c r="D47" s="123">
        <v>0</v>
      </c>
      <c r="E47" s="124">
        <v>1</v>
      </c>
      <c r="F47" s="124">
        <v>0</v>
      </c>
      <c r="G47" s="125">
        <v>0</v>
      </c>
      <c r="H47" s="59">
        <f t="shared" si="13"/>
        <v>-0.51382905733028339</v>
      </c>
      <c r="I47" s="76">
        <f t="shared" si="13"/>
        <v>1.5511728201877291</v>
      </c>
      <c r="J47" s="70">
        <f t="shared" si="13"/>
        <v>0.5799484975595296</v>
      </c>
      <c r="K47" s="79"/>
      <c r="L47" s="40">
        <v>0.5799484975595296</v>
      </c>
      <c r="M47" s="41">
        <v>2.1311213177472585</v>
      </c>
      <c r="N47" s="41">
        <v>6.6119440229246207E-2</v>
      </c>
      <c r="O47" s="42">
        <v>1.617292260416975</v>
      </c>
      <c r="P47" s="46" cm="1">
        <f t="array" ref="P47">EXP(L47)/SUM(EXP(L46:L49))</f>
        <v>0.2271251830087864</v>
      </c>
      <c r="Q47" s="47" cm="1">
        <f t="array" ref="Q47">EXP(M47)/SUM(EXP(M46:M49))</f>
        <v>0.53556887298044653</v>
      </c>
      <c r="R47" s="47" cm="1">
        <f t="array" ref="R47">EXP(N47)/SUM(EXP(N46:N49))</f>
        <v>6.7919801432037616E-2</v>
      </c>
      <c r="S47" s="48" cm="1">
        <f t="array" ref="S47">EXP(O47)/SUM(EXP(O46:O49))</f>
        <v>0.1925631732640247</v>
      </c>
      <c r="U47" s="40">
        <v>5.6781295752196599E-2</v>
      </c>
      <c r="V47" s="41">
        <v>-0.11610778175488837</v>
      </c>
      <c r="W47" s="41">
        <v>1.6979950358009404E-2</v>
      </c>
      <c r="X47" s="42">
        <v>4.8140793316006174E-2</v>
      </c>
      <c r="Y47" s="67">
        <v>6.5120743674015574E-2</v>
      </c>
      <c r="Z47" s="68">
        <v>-6.7966988438882187E-2</v>
      </c>
      <c r="AA47" s="74">
        <f t="shared" ref="AA47:AA49" si="33">SUM(U47:X47)</f>
        <v>5.7942576713238061E-3</v>
      </c>
      <c r="AB47" s="61">
        <v>-0.57894980100429894</v>
      </c>
      <c r="AC47" s="62">
        <v>1.6191398086266113</v>
      </c>
      <c r="AD47" s="70">
        <v>0.5741542398882058</v>
      </c>
    </row>
    <row r="48" spans="1:44" ht="16" thickBot="1" x14ac:dyDescent="0.25">
      <c r="A48" s="144"/>
      <c r="B48" s="121">
        <v>1</v>
      </c>
      <c r="C48" s="122">
        <v>0</v>
      </c>
      <c r="D48" s="123">
        <v>0</v>
      </c>
      <c r="E48" s="124">
        <v>0</v>
      </c>
      <c r="F48" s="124">
        <v>1</v>
      </c>
      <c r="G48" s="125">
        <v>0</v>
      </c>
      <c r="H48" s="59">
        <f t="shared" si="13"/>
        <v>1.5511728201877291</v>
      </c>
      <c r="I48" s="76">
        <f t="shared" si="13"/>
        <v>-0.51382905733028339</v>
      </c>
      <c r="J48" s="70">
        <f t="shared" si="13"/>
        <v>0.5799484975595296</v>
      </c>
      <c r="K48" s="79"/>
      <c r="L48" s="40">
        <v>0.5799484975595296</v>
      </c>
      <c r="M48" s="41">
        <v>6.6119440229246207E-2</v>
      </c>
      <c r="N48" s="41">
        <v>2.1311213177472585</v>
      </c>
      <c r="O48" s="42">
        <v>1.617292260416975</v>
      </c>
      <c r="P48" s="46" cm="1">
        <f t="array" ref="P48">EXP(L48)/SUM(EXP(L46:L49))</f>
        <v>0.2271251830087864</v>
      </c>
      <c r="Q48" s="47" cm="1">
        <f t="array" ref="Q48">EXP(M48)/SUM(EXP(M46:M49))</f>
        <v>6.7919801432037616E-2</v>
      </c>
      <c r="R48" s="47" cm="1">
        <f t="array" ref="R48">EXP(N48)/SUM(EXP(N46:N49))</f>
        <v>0.53556887298044653</v>
      </c>
      <c r="S48" s="48" cm="1">
        <f t="array" ref="S48">EXP(O48)/SUM(EXP(O46:O49))</f>
        <v>0.1925631732640247</v>
      </c>
      <c r="U48" s="40">
        <v>5.6781295752196599E-2</v>
      </c>
      <c r="V48" s="41">
        <v>1.6979950358009404E-2</v>
      </c>
      <c r="W48" s="41">
        <v>-0.11610778175488837</v>
      </c>
      <c r="X48" s="42">
        <v>4.8140793316006174E-2</v>
      </c>
      <c r="Y48" s="67">
        <v>-6.7966988438882187E-2</v>
      </c>
      <c r="Z48" s="68">
        <v>6.5120743674015574E-2</v>
      </c>
      <c r="AA48" s="74">
        <f t="shared" si="33"/>
        <v>5.7942576713238061E-3</v>
      </c>
      <c r="AB48" s="61">
        <v>1.6191398086266113</v>
      </c>
      <c r="AC48" s="62">
        <v>-0.57894980100429894</v>
      </c>
      <c r="AD48" s="70">
        <v>0.5741542398882058</v>
      </c>
    </row>
    <row r="49" spans="1:30" ht="16" thickBot="1" x14ac:dyDescent="0.25">
      <c r="A49" s="145"/>
      <c r="B49" s="126">
        <v>1</v>
      </c>
      <c r="C49" s="127">
        <v>1</v>
      </c>
      <c r="D49" s="128">
        <v>0</v>
      </c>
      <c r="E49" s="129">
        <v>0</v>
      </c>
      <c r="F49" s="129">
        <v>0</v>
      </c>
      <c r="G49" s="130">
        <v>1</v>
      </c>
      <c r="H49" s="77">
        <f t="shared" si="13"/>
        <v>1.2995949608019735</v>
      </c>
      <c r="I49" s="78">
        <f t="shared" si="13"/>
        <v>1.2995949608019735</v>
      </c>
      <c r="J49" s="71">
        <f t="shared" si="13"/>
        <v>7.1610378231679872E-2</v>
      </c>
      <c r="K49" s="80"/>
      <c r="L49" s="43">
        <v>7.1610378231679872E-2</v>
      </c>
      <c r="M49" s="44">
        <v>1.3712053390336534</v>
      </c>
      <c r="N49" s="44">
        <v>1.3712053390336534</v>
      </c>
      <c r="O49" s="45">
        <v>2.6708002998356268</v>
      </c>
      <c r="P49" s="82" cm="1">
        <f t="array" ref="P49">EXP(L49)/SUM(EXP(L46:L49))</f>
        <v>0.13661451670879832</v>
      </c>
      <c r="Q49" s="83" cm="1">
        <f t="array" ref="Q49">EXP(M49)/SUM(EXP(M46:M49))</f>
        <v>0.25048862673698802</v>
      </c>
      <c r="R49" s="83" cm="1">
        <f t="array" ref="R49">EXP(N49)/SUM(EXP(N46:N49))</f>
        <v>0.25048862673698802</v>
      </c>
      <c r="S49" s="84" cm="1">
        <f t="array" ref="S49">EXP(O49)/SUM(EXP(O46:O49))</f>
        <v>0.55221215549904412</v>
      </c>
      <c r="T49" s="8"/>
      <c r="U49" s="43">
        <v>3.4153629177199579E-2</v>
      </c>
      <c r="V49" s="44">
        <v>6.2622156684247005E-2</v>
      </c>
      <c r="W49" s="44">
        <v>6.2622156684247005E-2</v>
      </c>
      <c r="X49" s="45">
        <v>-0.11194696112523897</v>
      </c>
      <c r="Y49" s="85">
        <v>-4.9324804440991965E-2</v>
      </c>
      <c r="Z49" s="86">
        <v>-4.9324804440991965E-2</v>
      </c>
      <c r="AA49" s="74">
        <f t="shared" si="33"/>
        <v>4.7450981420454619E-2</v>
      </c>
      <c r="AB49" s="63">
        <v>1.3489197652429654</v>
      </c>
      <c r="AC49" s="64">
        <v>1.3489197652429654</v>
      </c>
      <c r="AD49" s="71">
        <v>2.4159396811225253E-2</v>
      </c>
    </row>
    <row r="50" spans="1:30" ht="16" thickBot="1" x14ac:dyDescent="0.25">
      <c r="A50" s="143">
        <f t="shared" ref="A50" si="34">A46+1</f>
        <v>13</v>
      </c>
      <c r="B50" s="116">
        <v>0</v>
      </c>
      <c r="C50" s="117">
        <v>0</v>
      </c>
      <c r="D50" s="118">
        <v>1</v>
      </c>
      <c r="E50" s="119">
        <v>0</v>
      </c>
      <c r="F50" s="119">
        <v>0</v>
      </c>
      <c r="G50" s="120">
        <v>0</v>
      </c>
      <c r="H50" s="59">
        <f t="shared" si="13"/>
        <v>-0.3891097728652777</v>
      </c>
      <c r="I50" s="76">
        <f t="shared" si="13"/>
        <v>-0.38910977286527776</v>
      </c>
      <c r="J50" s="69">
        <f t="shared" si="13"/>
        <v>1.2275321234123626</v>
      </c>
      <c r="K50" s="81">
        <f t="shared" ref="K50" si="35">K46</f>
        <v>1</v>
      </c>
      <c r="L50" s="49" cm="1">
        <f t="array" ref="L50:O53">MMULT(H50:I53,TRANSPOSE(B50:C53))+J50:J53</f>
        <v>1.2275321234123626</v>
      </c>
      <c r="M50" s="50">
        <v>0.83842235054708492</v>
      </c>
      <c r="N50" s="50">
        <v>0.83842235054708492</v>
      </c>
      <c r="O50" s="51">
        <v>0.44931257768180721</v>
      </c>
      <c r="P50" s="52" cm="1">
        <f t="array" ref="P50">EXP(L50)/SUM(EXP(L50:L53))</f>
        <v>0.42721336103729329</v>
      </c>
      <c r="Q50" s="53" cm="1">
        <f t="array" ref="Q50">EXP(M50)/SUM(EXP(M50:M53))</f>
        <v>0.14258318945832757</v>
      </c>
      <c r="R50" s="53" cm="1">
        <f t="array" ref="R50">EXP(N50)/SUM(EXP(N50:N53))</f>
        <v>0.14258318945832757</v>
      </c>
      <c r="S50" s="57" cm="1">
        <f t="array" ref="S50">EXP(O50)/SUM(EXP(O50:O53))</f>
        <v>5.8419790728514227E-2</v>
      </c>
      <c r="T50" s="55" cm="1">
        <f t="array" ref="T50">SUM(-D50:G53*LN(P50:S53))/4</f>
        <v>0.65095046563278425</v>
      </c>
      <c r="U50" s="50" cm="1">
        <f t="array" ref="U50:X53">(P50:S53-D50:G53)/4</f>
        <v>-0.14319665974067669</v>
      </c>
      <c r="V50" s="50">
        <v>3.5645797364581892E-2</v>
      </c>
      <c r="W50" s="50">
        <v>3.5645797364581892E-2</v>
      </c>
      <c r="X50" s="51">
        <v>1.4604947682128557E-2</v>
      </c>
      <c r="Y50" s="65" cm="1">
        <f t="array" ref="Y50:Z53">MMULT(_xlfn.ANCHORARRAY(U50),B50:C53)</f>
        <v>5.0250745046710447E-2</v>
      </c>
      <c r="Z50" s="66">
        <v>5.0250745046710447E-2</v>
      </c>
      <c r="AA50" s="74">
        <f>SUM(U50:X50)</f>
        <v>-5.7300117329384337E-2</v>
      </c>
      <c r="AB50" s="59" cm="1">
        <f t="array" ref="AB50:AC53">H50:I53-K50*_xlfn.ANCHORARRAY(Y50)</f>
        <v>-0.43936051791198816</v>
      </c>
      <c r="AC50" s="60">
        <v>-0.43936051791198821</v>
      </c>
      <c r="AD50" s="69" cm="1">
        <f t="array" ref="AD50:AD53">J50:J53-K50*AA50:AA53</f>
        <v>1.284832240741747</v>
      </c>
    </row>
    <row r="51" spans="1:30" ht="16" thickBot="1" x14ac:dyDescent="0.25">
      <c r="A51" s="144"/>
      <c r="B51" s="121">
        <v>0</v>
      </c>
      <c r="C51" s="122">
        <v>1</v>
      </c>
      <c r="D51" s="123">
        <v>0</v>
      </c>
      <c r="E51" s="124">
        <v>1</v>
      </c>
      <c r="F51" s="124">
        <v>0</v>
      </c>
      <c r="G51" s="125">
        <v>0</v>
      </c>
      <c r="H51" s="59">
        <f t="shared" si="13"/>
        <v>-0.57894980100429894</v>
      </c>
      <c r="I51" s="76">
        <f t="shared" si="13"/>
        <v>1.6191398086266113</v>
      </c>
      <c r="J51" s="70">
        <f t="shared" si="13"/>
        <v>0.5741542398882058</v>
      </c>
      <c r="K51" s="79"/>
      <c r="L51" s="40">
        <v>0.5741542398882058</v>
      </c>
      <c r="M51" s="41">
        <v>2.1932940485148169</v>
      </c>
      <c r="N51" s="41">
        <v>-4.7955611160931388E-3</v>
      </c>
      <c r="O51" s="42">
        <v>1.6143442475105183</v>
      </c>
      <c r="P51" s="46" cm="1">
        <f t="array" ref="P51">EXP(L51)/SUM(EXP(L50:L53))</f>
        <v>0.22227284960244753</v>
      </c>
      <c r="Q51" s="47" cm="1">
        <f t="array" ref="Q51">EXP(M51)/SUM(EXP(M50:M53))</f>
        <v>0.55269002616148144</v>
      </c>
      <c r="R51" s="47" cm="1">
        <f t="array" ref="R51">EXP(N51)/SUM(EXP(N50:N53))</f>
        <v>6.135690424044149E-2</v>
      </c>
      <c r="S51" s="48" cm="1">
        <f t="array" ref="S51">EXP(O51)/SUM(EXP(O50:O53))</f>
        <v>0.18729527544382957</v>
      </c>
      <c r="U51" s="40">
        <v>5.5568212400611883E-2</v>
      </c>
      <c r="V51" s="41">
        <v>-0.11182749345962964</v>
      </c>
      <c r="W51" s="41">
        <v>1.5339226060110372E-2</v>
      </c>
      <c r="X51" s="42">
        <v>4.6823818860957392E-2</v>
      </c>
      <c r="Y51" s="67">
        <v>6.2163044921067764E-2</v>
      </c>
      <c r="Z51" s="68">
        <v>-6.5003674598672248E-2</v>
      </c>
      <c r="AA51" s="74">
        <f t="shared" ref="AA51:AA53" si="36">SUM(U51:X51)</f>
        <v>5.9037638620500071E-3</v>
      </c>
      <c r="AB51" s="61">
        <v>-0.64111284592536666</v>
      </c>
      <c r="AC51" s="62">
        <v>1.6841434832252835</v>
      </c>
      <c r="AD51" s="70">
        <v>0.56825047602615575</v>
      </c>
    </row>
    <row r="52" spans="1:30" ht="16" thickBot="1" x14ac:dyDescent="0.25">
      <c r="A52" s="144"/>
      <c r="B52" s="121">
        <v>1</v>
      </c>
      <c r="C52" s="122">
        <v>0</v>
      </c>
      <c r="D52" s="123">
        <v>0</v>
      </c>
      <c r="E52" s="124">
        <v>0</v>
      </c>
      <c r="F52" s="124">
        <v>1</v>
      </c>
      <c r="G52" s="125">
        <v>0</v>
      </c>
      <c r="H52" s="59">
        <f t="shared" si="13"/>
        <v>1.6191398086266113</v>
      </c>
      <c r="I52" s="76">
        <f t="shared" si="13"/>
        <v>-0.57894980100429894</v>
      </c>
      <c r="J52" s="70">
        <f t="shared" si="13"/>
        <v>0.5741542398882058</v>
      </c>
      <c r="K52" s="79"/>
      <c r="L52" s="40">
        <v>0.5741542398882058</v>
      </c>
      <c r="M52" s="41">
        <v>-4.7955611160931388E-3</v>
      </c>
      <c r="N52" s="41">
        <v>2.1932940485148169</v>
      </c>
      <c r="O52" s="42">
        <v>1.6143442475105183</v>
      </c>
      <c r="P52" s="46" cm="1">
        <f t="array" ref="P52">EXP(L52)/SUM(EXP(L50:L53))</f>
        <v>0.22227284960244753</v>
      </c>
      <c r="Q52" s="47" cm="1">
        <f t="array" ref="Q52">EXP(M52)/SUM(EXP(M50:M53))</f>
        <v>6.135690424044149E-2</v>
      </c>
      <c r="R52" s="47" cm="1">
        <f t="array" ref="R52">EXP(N52)/SUM(EXP(N50:N53))</f>
        <v>0.55269002616148144</v>
      </c>
      <c r="S52" s="48" cm="1">
        <f t="array" ref="S52">EXP(O52)/SUM(EXP(O50:O53))</f>
        <v>0.18729527544382957</v>
      </c>
      <c r="U52" s="40">
        <v>5.5568212400611883E-2</v>
      </c>
      <c r="V52" s="41">
        <v>1.5339226060110372E-2</v>
      </c>
      <c r="W52" s="41">
        <v>-0.11182749345962964</v>
      </c>
      <c r="X52" s="42">
        <v>4.6823818860957392E-2</v>
      </c>
      <c r="Y52" s="67">
        <v>-6.5003674598672248E-2</v>
      </c>
      <c r="Z52" s="68">
        <v>6.2163044921067764E-2</v>
      </c>
      <c r="AA52" s="74">
        <f t="shared" si="36"/>
        <v>5.9037638620500071E-3</v>
      </c>
      <c r="AB52" s="61">
        <v>1.6841434832252835</v>
      </c>
      <c r="AC52" s="62">
        <v>-0.64111284592536666</v>
      </c>
      <c r="AD52" s="70">
        <v>0.56825047602615575</v>
      </c>
    </row>
    <row r="53" spans="1:30" ht="16" thickBot="1" x14ac:dyDescent="0.25">
      <c r="A53" s="145"/>
      <c r="B53" s="126">
        <v>1</v>
      </c>
      <c r="C53" s="127">
        <v>1</v>
      </c>
      <c r="D53" s="128">
        <v>0</v>
      </c>
      <c r="E53" s="129">
        <v>0</v>
      </c>
      <c r="F53" s="129">
        <v>0</v>
      </c>
      <c r="G53" s="130">
        <v>1</v>
      </c>
      <c r="H53" s="77">
        <f t="shared" si="13"/>
        <v>1.3489197652429654</v>
      </c>
      <c r="I53" s="78">
        <f t="shared" si="13"/>
        <v>1.3489197652429654</v>
      </c>
      <c r="J53" s="71">
        <f t="shared" si="13"/>
        <v>2.4159396811225253E-2</v>
      </c>
      <c r="K53" s="80"/>
      <c r="L53" s="43">
        <v>2.4159396811225253E-2</v>
      </c>
      <c r="M53" s="44">
        <v>1.3730791620541907</v>
      </c>
      <c r="N53" s="44">
        <v>1.3730791620541907</v>
      </c>
      <c r="O53" s="45">
        <v>2.7219989272971561</v>
      </c>
      <c r="P53" s="82" cm="1">
        <f t="array" ref="P53">EXP(L53)/SUM(EXP(L50:L53))</f>
        <v>0.12824093975781162</v>
      </c>
      <c r="Q53" s="83" cm="1">
        <f t="array" ref="Q53">EXP(M53)/SUM(EXP(M50:M53))</f>
        <v>0.24336988013974953</v>
      </c>
      <c r="R53" s="83" cm="1">
        <f t="array" ref="R53">EXP(N53)/SUM(EXP(N50:N53))</f>
        <v>0.24336988013974953</v>
      </c>
      <c r="S53" s="84" cm="1">
        <f t="array" ref="S53">EXP(O53)/SUM(EXP(O50:O53))</f>
        <v>0.56698965838382664</v>
      </c>
      <c r="T53" s="8"/>
      <c r="U53" s="43">
        <v>3.2060234939452904E-2</v>
      </c>
      <c r="V53" s="44">
        <v>6.0842470034937382E-2</v>
      </c>
      <c r="W53" s="44">
        <v>6.0842470034937382E-2</v>
      </c>
      <c r="X53" s="45">
        <v>-0.10825258540404334</v>
      </c>
      <c r="Y53" s="85">
        <v>-4.7410115369105957E-2</v>
      </c>
      <c r="Z53" s="86">
        <v>-4.7410115369105957E-2</v>
      </c>
      <c r="AA53" s="74">
        <f t="shared" si="36"/>
        <v>4.5492589605284323E-2</v>
      </c>
      <c r="AB53" s="63">
        <v>1.3963298806120714</v>
      </c>
      <c r="AC53" s="64">
        <v>1.3963298806120714</v>
      </c>
      <c r="AD53" s="71">
        <v>-2.1333192794059069E-2</v>
      </c>
    </row>
    <row r="54" spans="1:30" ht="16" thickBot="1" x14ac:dyDescent="0.25">
      <c r="A54" s="143">
        <f t="shared" ref="A54" si="37">A50+1</f>
        <v>14</v>
      </c>
      <c r="B54" s="116">
        <v>0</v>
      </c>
      <c r="C54" s="117">
        <v>0</v>
      </c>
      <c r="D54" s="118">
        <v>1</v>
      </c>
      <c r="E54" s="119">
        <v>0</v>
      </c>
      <c r="F54" s="119">
        <v>0</v>
      </c>
      <c r="G54" s="120">
        <v>0</v>
      </c>
      <c r="H54" s="59">
        <f t="shared" si="13"/>
        <v>-0.43936051791198816</v>
      </c>
      <c r="I54" s="76">
        <f t="shared" si="13"/>
        <v>-0.43936051791198821</v>
      </c>
      <c r="J54" s="69">
        <f t="shared" si="13"/>
        <v>1.284832240741747</v>
      </c>
      <c r="K54" s="81">
        <f t="shared" ref="K54" si="38">K50</f>
        <v>1</v>
      </c>
      <c r="L54" s="49" cm="1">
        <f t="array" ref="L54:O57">MMULT(H54:I57,TRANSPOSE(B54:C57))+J54:J57</f>
        <v>1.284832240741747</v>
      </c>
      <c r="M54" s="50">
        <v>0.8454717228297588</v>
      </c>
      <c r="N54" s="50">
        <v>0.8454717228297588</v>
      </c>
      <c r="O54" s="51">
        <v>0.40611120491777064</v>
      </c>
      <c r="P54" s="52" cm="1">
        <f t="array" ref="P54">EXP(L54)/SUM(EXP(L54:L57))</f>
        <v>0.4449003073288863</v>
      </c>
      <c r="Q54" s="53" cm="1">
        <f t="array" ref="Q54">EXP(M54)/SUM(EXP(M54:M57))</f>
        <v>0.13926262839818768</v>
      </c>
      <c r="R54" s="53" cm="1">
        <f t="array" ref="R54">EXP(N54)/SUM(EXP(N54:N57))</f>
        <v>0.13926262839818768</v>
      </c>
      <c r="S54" s="57" cm="1">
        <f t="array" ref="S54">EXP(O54)/SUM(EXP(O54:O57))</f>
        <v>5.458222249625852E-2</v>
      </c>
      <c r="T54" s="55" cm="1">
        <f t="array" ref="T54">SUM(-D54:G57*LN(P54:S57))/4</f>
        <v>0.62041992245224065</v>
      </c>
      <c r="U54" s="50" cm="1">
        <f t="array" ref="U54:X57">(P54:S57-D54:G57)/4</f>
        <v>-0.13877492316777842</v>
      </c>
      <c r="V54" s="50">
        <v>3.4815657099546919E-2</v>
      </c>
      <c r="W54" s="50">
        <v>3.4815657099546919E-2</v>
      </c>
      <c r="X54" s="51">
        <v>1.364555562406463E-2</v>
      </c>
      <c r="Y54" s="65" cm="1">
        <f t="array" ref="Y54:Z57">MMULT(_xlfn.ANCHORARRAY(U54),B54:C57)</f>
        <v>4.8461212723611549E-2</v>
      </c>
      <c r="Z54" s="66">
        <v>4.8461212723611549E-2</v>
      </c>
      <c r="AA54" s="74">
        <f>SUM(U54:X54)</f>
        <v>-5.5498053344619942E-2</v>
      </c>
      <c r="AB54" s="59" cm="1">
        <f t="array" ref="AB54:AC57">H54:I57-K54*_xlfn.ANCHORARRAY(Y54)</f>
        <v>-0.48782173063559969</v>
      </c>
      <c r="AC54" s="60">
        <v>-0.48782173063559975</v>
      </c>
      <c r="AD54" s="69" cm="1">
        <f t="array" ref="AD54:AD57">J54:J57-K54*AA54:AA57</f>
        <v>1.3403302940863668</v>
      </c>
    </row>
    <row r="55" spans="1:30" ht="16" thickBot="1" x14ac:dyDescent="0.25">
      <c r="A55" s="144"/>
      <c r="B55" s="121">
        <v>0</v>
      </c>
      <c r="C55" s="122">
        <v>1</v>
      </c>
      <c r="D55" s="123">
        <v>0</v>
      </c>
      <c r="E55" s="124">
        <v>1</v>
      </c>
      <c r="F55" s="124">
        <v>0</v>
      </c>
      <c r="G55" s="125">
        <v>0</v>
      </c>
      <c r="H55" s="59">
        <f t="shared" si="13"/>
        <v>-0.64111284592536666</v>
      </c>
      <c r="I55" s="76">
        <f t="shared" si="13"/>
        <v>1.6841434832252835</v>
      </c>
      <c r="J55" s="70">
        <f t="shared" si="13"/>
        <v>0.56825047602615575</v>
      </c>
      <c r="K55" s="79"/>
      <c r="L55" s="40">
        <v>0.56825047602615575</v>
      </c>
      <c r="M55" s="41">
        <v>2.2523939592514393</v>
      </c>
      <c r="N55" s="41">
        <v>-7.286236989921091E-2</v>
      </c>
      <c r="O55" s="42">
        <v>1.6112811133260725</v>
      </c>
      <c r="P55" s="46" cm="1">
        <f t="array" ref="P55">EXP(L55)/SUM(EXP(L54:L57))</f>
        <v>0.2172977350104015</v>
      </c>
      <c r="Q55" s="47" cm="1">
        <f t="array" ref="Q55">EXP(M55)/SUM(EXP(M54:M57))</f>
        <v>0.56866061631866327</v>
      </c>
      <c r="R55" s="47" cm="1">
        <f t="array" ref="R55">EXP(N55)/SUM(EXP(N54:N57))</f>
        <v>5.5591342052050109E-2</v>
      </c>
      <c r="S55" s="48" cm="1">
        <f t="array" ref="S55">EXP(O55)/SUM(EXP(O54:O57))</f>
        <v>0.18215867407664846</v>
      </c>
      <c r="U55" s="40">
        <v>5.4324433752600376E-2</v>
      </c>
      <c r="V55" s="41">
        <v>-0.10783484592033418</v>
      </c>
      <c r="W55" s="41">
        <v>1.3897835513012527E-2</v>
      </c>
      <c r="X55" s="42">
        <v>4.5539668519162115E-2</v>
      </c>
      <c r="Y55" s="67">
        <v>5.943750403217464E-2</v>
      </c>
      <c r="Z55" s="68">
        <v>-6.2295177401172068E-2</v>
      </c>
      <c r="AA55" s="74">
        <f t="shared" ref="AA55:AA57" si="39">SUM(U55:X55)</f>
        <v>5.9270918644408338E-3</v>
      </c>
      <c r="AB55" s="61">
        <v>-0.70055034995754129</v>
      </c>
      <c r="AC55" s="62">
        <v>1.7464386606264555</v>
      </c>
      <c r="AD55" s="70">
        <v>0.5623233841617149</v>
      </c>
    </row>
    <row r="56" spans="1:30" ht="16" thickBot="1" x14ac:dyDescent="0.25">
      <c r="A56" s="144"/>
      <c r="B56" s="121">
        <v>1</v>
      </c>
      <c r="C56" s="122">
        <v>0</v>
      </c>
      <c r="D56" s="123">
        <v>0</v>
      </c>
      <c r="E56" s="124">
        <v>0</v>
      </c>
      <c r="F56" s="124">
        <v>1</v>
      </c>
      <c r="G56" s="125">
        <v>0</v>
      </c>
      <c r="H56" s="59">
        <f t="shared" si="13"/>
        <v>1.6841434832252835</v>
      </c>
      <c r="I56" s="76">
        <f t="shared" si="13"/>
        <v>-0.64111284592536666</v>
      </c>
      <c r="J56" s="70">
        <f t="shared" si="13"/>
        <v>0.56825047602615575</v>
      </c>
      <c r="K56" s="79"/>
      <c r="L56" s="40">
        <v>0.56825047602615575</v>
      </c>
      <c r="M56" s="41">
        <v>-7.286236989921091E-2</v>
      </c>
      <c r="N56" s="41">
        <v>2.2523939592514393</v>
      </c>
      <c r="O56" s="42">
        <v>1.6112811133260725</v>
      </c>
      <c r="P56" s="46" cm="1">
        <f t="array" ref="P56">EXP(L56)/SUM(EXP(L54:L57))</f>
        <v>0.2172977350104015</v>
      </c>
      <c r="Q56" s="47" cm="1">
        <f t="array" ref="Q56">EXP(M56)/SUM(EXP(M54:M57))</f>
        <v>5.5591342052050109E-2</v>
      </c>
      <c r="R56" s="47" cm="1">
        <f t="array" ref="R56">EXP(N56)/SUM(EXP(N54:N57))</f>
        <v>0.56866061631866327</v>
      </c>
      <c r="S56" s="48" cm="1">
        <f t="array" ref="S56">EXP(O56)/SUM(EXP(O54:O57))</f>
        <v>0.18215867407664846</v>
      </c>
      <c r="U56" s="40">
        <v>5.4324433752600376E-2</v>
      </c>
      <c r="V56" s="41">
        <v>1.3897835513012527E-2</v>
      </c>
      <c r="W56" s="41">
        <v>-0.10783484592033418</v>
      </c>
      <c r="X56" s="42">
        <v>4.5539668519162115E-2</v>
      </c>
      <c r="Y56" s="67">
        <v>-6.2295177401172068E-2</v>
      </c>
      <c r="Z56" s="68">
        <v>5.943750403217464E-2</v>
      </c>
      <c r="AA56" s="74">
        <f t="shared" si="39"/>
        <v>5.9270918644408407E-3</v>
      </c>
      <c r="AB56" s="61">
        <v>1.7464386606264555</v>
      </c>
      <c r="AC56" s="62">
        <v>-0.70055034995754129</v>
      </c>
      <c r="AD56" s="70">
        <v>0.5623233841617149</v>
      </c>
    </row>
    <row r="57" spans="1:30" ht="16" thickBot="1" x14ac:dyDescent="0.25">
      <c r="A57" s="145"/>
      <c r="B57" s="126">
        <v>1</v>
      </c>
      <c r="C57" s="127">
        <v>1</v>
      </c>
      <c r="D57" s="128">
        <v>0</v>
      </c>
      <c r="E57" s="129">
        <v>0</v>
      </c>
      <c r="F57" s="129">
        <v>0</v>
      </c>
      <c r="G57" s="130">
        <v>1</v>
      </c>
      <c r="H57" s="77">
        <f t="shared" si="13"/>
        <v>1.3963298806120714</v>
      </c>
      <c r="I57" s="78">
        <f t="shared" si="13"/>
        <v>1.3963298806120714</v>
      </c>
      <c r="J57" s="71">
        <f t="shared" si="13"/>
        <v>-2.1333192794059069E-2</v>
      </c>
      <c r="K57" s="80"/>
      <c r="L57" s="43">
        <v>-2.1333192794059069E-2</v>
      </c>
      <c r="M57" s="44">
        <v>1.3749966878180124</v>
      </c>
      <c r="N57" s="44">
        <v>1.3749966878180124</v>
      </c>
      <c r="O57" s="45">
        <v>2.7713265684300836</v>
      </c>
      <c r="P57" s="82" cm="1">
        <f t="array" ref="P57">EXP(L57)/SUM(EXP(L54:L57))</f>
        <v>0.12050422265031062</v>
      </c>
      <c r="Q57" s="83" cm="1">
        <f t="array" ref="Q57">EXP(M57)/SUM(EXP(M54:M57))</f>
        <v>0.23648541323109895</v>
      </c>
      <c r="R57" s="83" cm="1">
        <f t="array" ref="R57">EXP(N57)/SUM(EXP(N54:N57))</f>
        <v>0.23648541323109895</v>
      </c>
      <c r="S57" s="84" cm="1">
        <f t="array" ref="S57">EXP(O57)/SUM(EXP(O54:O57))</f>
        <v>0.58110042935044459</v>
      </c>
      <c r="T57" s="8"/>
      <c r="U57" s="43">
        <v>3.0126055662577655E-2</v>
      </c>
      <c r="V57" s="44">
        <v>5.9121353307774738E-2</v>
      </c>
      <c r="W57" s="44">
        <v>5.9121353307774738E-2</v>
      </c>
      <c r="X57" s="45">
        <v>-0.10472489266238885</v>
      </c>
      <c r="Y57" s="85">
        <v>-4.5603539354614114E-2</v>
      </c>
      <c r="Z57" s="86">
        <v>-4.5603539354614114E-2</v>
      </c>
      <c r="AA57" s="74">
        <f t="shared" si="39"/>
        <v>4.3643869615738268E-2</v>
      </c>
      <c r="AB57" s="63">
        <v>1.4419334199666856</v>
      </c>
      <c r="AC57" s="64">
        <v>1.4419334199666856</v>
      </c>
      <c r="AD57" s="71">
        <v>-6.4977062409797337E-2</v>
      </c>
    </row>
    <row r="58" spans="1:30" ht="16" thickBot="1" x14ac:dyDescent="0.25">
      <c r="A58" s="143">
        <f t="shared" ref="A58" si="40">A54+1</f>
        <v>15</v>
      </c>
      <c r="B58" s="116">
        <v>0</v>
      </c>
      <c r="C58" s="117">
        <v>0</v>
      </c>
      <c r="D58" s="118">
        <v>1</v>
      </c>
      <c r="E58" s="119">
        <v>0</v>
      </c>
      <c r="F58" s="119">
        <v>0</v>
      </c>
      <c r="G58" s="120">
        <v>0</v>
      </c>
      <c r="H58" s="59">
        <f t="shared" si="13"/>
        <v>-0.48782173063559969</v>
      </c>
      <c r="I58" s="76">
        <f t="shared" si="13"/>
        <v>-0.48782173063559975</v>
      </c>
      <c r="J58" s="69">
        <f t="shared" si="13"/>
        <v>1.3403302940863668</v>
      </c>
      <c r="K58" s="81">
        <f t="shared" ref="K58" si="41">K54</f>
        <v>1</v>
      </c>
      <c r="L58" s="49" cm="1">
        <f t="array" ref="L58:O61">MMULT(H58:I61,TRANSPOSE(B58:C61))+J58:J61</f>
        <v>1.3403302940863668</v>
      </c>
      <c r="M58" s="50">
        <v>0.85250856345076709</v>
      </c>
      <c r="N58" s="50">
        <v>0.8525085634507672</v>
      </c>
      <c r="O58" s="51">
        <v>0.36468683281516734</v>
      </c>
      <c r="P58" s="52" cm="1">
        <f t="array" ref="P58">EXP(L58)/SUM(EXP(L58:L61))</f>
        <v>0.46212156226942513</v>
      </c>
      <c r="Q58" s="53" cm="1">
        <f t="array" ref="Q58">EXP(M58)/SUM(EXP(M58:M61))</f>
        <v>0.13604171595900549</v>
      </c>
      <c r="R58" s="53" cm="1">
        <f t="array" ref="R58">EXP(N58)/SUM(EXP(N58:N61))</f>
        <v>0.13604171595900549</v>
      </c>
      <c r="S58" s="57" cm="1">
        <f t="array" ref="S58">EXP(O58)/SUM(EXP(O58:O61))</f>
        <v>5.10913484171873E-2</v>
      </c>
      <c r="T58" s="55" cm="1">
        <f t="array" ref="T58">SUM(-D58:G61*LN(P58:S61))/4</f>
        <v>0.59223622672928633</v>
      </c>
      <c r="U58" s="50" cm="1">
        <f t="array" ref="U58:X61">(P58:S61-D58:G61)/4</f>
        <v>-0.13446960943264372</v>
      </c>
      <c r="V58" s="50">
        <v>3.4010428989751373E-2</v>
      </c>
      <c r="W58" s="50">
        <v>3.4010428989751373E-2</v>
      </c>
      <c r="X58" s="51">
        <v>1.2772837104296825E-2</v>
      </c>
      <c r="Y58" s="65" cm="1">
        <f t="array" ref="Y58:Z61">MMULT(_xlfn.ANCHORARRAY(U58),B58:C61)</f>
        <v>4.6783266094048197E-2</v>
      </c>
      <c r="Z58" s="66">
        <v>4.6783266094048197E-2</v>
      </c>
      <c r="AA58" s="74">
        <f>SUM(U58:X58)</f>
        <v>-5.3675914348844146E-2</v>
      </c>
      <c r="AB58" s="59" cm="1">
        <f t="array" ref="AB58:AC61">H58:I61-K58*_xlfn.ANCHORARRAY(Y58)</f>
        <v>-0.5346049967296479</v>
      </c>
      <c r="AC58" s="60">
        <v>-0.5346049967296479</v>
      </c>
      <c r="AD58" s="69" cm="1">
        <f t="array" ref="AD58:AD61">J58:J61-K58*AA58:AA61</f>
        <v>1.3940062084352109</v>
      </c>
    </row>
    <row r="59" spans="1:30" ht="16" thickBot="1" x14ac:dyDescent="0.25">
      <c r="A59" s="144"/>
      <c r="B59" s="121">
        <v>0</v>
      </c>
      <c r="C59" s="122">
        <v>1</v>
      </c>
      <c r="D59" s="123">
        <v>0</v>
      </c>
      <c r="E59" s="124">
        <v>1</v>
      </c>
      <c r="F59" s="124">
        <v>0</v>
      </c>
      <c r="G59" s="125">
        <v>0</v>
      </c>
      <c r="H59" s="59">
        <f t="shared" si="13"/>
        <v>-0.70055034995754129</v>
      </c>
      <c r="I59" s="76">
        <f t="shared" si="13"/>
        <v>1.7464386606264555</v>
      </c>
      <c r="J59" s="70">
        <f t="shared" si="13"/>
        <v>0.5623233841617149</v>
      </c>
      <c r="K59" s="79"/>
      <c r="L59" s="40">
        <v>0.5623233841617149</v>
      </c>
      <c r="M59" s="41">
        <v>2.3087620447881703</v>
      </c>
      <c r="N59" s="41">
        <v>-0.13822696579582638</v>
      </c>
      <c r="O59" s="42">
        <v>1.6082116948306293</v>
      </c>
      <c r="P59" s="46" cm="1">
        <f t="array" ref="P59">EXP(L59)/SUM(EXP(L58:L61))</f>
        <v>0.21226193794439455</v>
      </c>
      <c r="Q59" s="47" cm="1">
        <f t="array" ref="Q59">EXP(M59)/SUM(EXP(M58:M61))</f>
        <v>0.58359955552104348</v>
      </c>
      <c r="R59" s="47" cm="1">
        <f t="array" ref="R59">EXP(N59)/SUM(EXP(N58:N61))</f>
        <v>5.0512763375083848E-2</v>
      </c>
      <c r="S59" s="48" cm="1">
        <f t="array" ref="S59">EXP(O59)/SUM(EXP(O58:O61))</f>
        <v>0.17717537087911678</v>
      </c>
      <c r="U59" s="40">
        <v>5.3065484486098637E-2</v>
      </c>
      <c r="V59" s="41">
        <v>-0.10410011111973913</v>
      </c>
      <c r="W59" s="41">
        <v>1.2628190843770962E-2</v>
      </c>
      <c r="X59" s="42">
        <v>4.4293842719779195E-2</v>
      </c>
      <c r="Y59" s="67">
        <v>5.6922033563550155E-2</v>
      </c>
      <c r="Z59" s="68">
        <v>-5.9806268399959936E-2</v>
      </c>
      <c r="AA59" s="74">
        <f t="shared" ref="AA59:AA61" si="42">SUM(U59:X59)</f>
        <v>5.887406929909661E-3</v>
      </c>
      <c r="AB59" s="61">
        <v>-0.75747238352109147</v>
      </c>
      <c r="AC59" s="62">
        <v>1.8062449290264153</v>
      </c>
      <c r="AD59" s="70">
        <v>0.55643597723180527</v>
      </c>
    </row>
    <row r="60" spans="1:30" ht="16" thickBot="1" x14ac:dyDescent="0.25">
      <c r="A60" s="144"/>
      <c r="B60" s="121">
        <v>1</v>
      </c>
      <c r="C60" s="122">
        <v>0</v>
      </c>
      <c r="D60" s="123">
        <v>0</v>
      </c>
      <c r="E60" s="124">
        <v>0</v>
      </c>
      <c r="F60" s="124">
        <v>1</v>
      </c>
      <c r="G60" s="125">
        <v>0</v>
      </c>
      <c r="H60" s="59">
        <f t="shared" si="13"/>
        <v>1.7464386606264555</v>
      </c>
      <c r="I60" s="76">
        <f t="shared" si="13"/>
        <v>-0.70055034995754129</v>
      </c>
      <c r="J60" s="70">
        <f t="shared" si="13"/>
        <v>0.5623233841617149</v>
      </c>
      <c r="K60" s="79"/>
      <c r="L60" s="40">
        <v>0.5623233841617149</v>
      </c>
      <c r="M60" s="41">
        <v>-0.13822696579582638</v>
      </c>
      <c r="N60" s="41">
        <v>2.3087620447881703</v>
      </c>
      <c r="O60" s="42">
        <v>1.6082116948306293</v>
      </c>
      <c r="P60" s="46" cm="1">
        <f t="array" ref="P60">EXP(L60)/SUM(EXP(L58:L61))</f>
        <v>0.21226193794439455</v>
      </c>
      <c r="Q60" s="47" cm="1">
        <f t="array" ref="Q60">EXP(M60)/SUM(EXP(M58:M61))</f>
        <v>5.0512763375083848E-2</v>
      </c>
      <c r="R60" s="47" cm="1">
        <f t="array" ref="R60">EXP(N60)/SUM(EXP(N58:N61))</f>
        <v>0.58359955552104348</v>
      </c>
      <c r="S60" s="48" cm="1">
        <f t="array" ref="S60">EXP(O60)/SUM(EXP(O58:O61))</f>
        <v>0.17717537087911678</v>
      </c>
      <c r="U60" s="40">
        <v>5.3065484486098637E-2</v>
      </c>
      <c r="V60" s="41">
        <v>1.2628190843770962E-2</v>
      </c>
      <c r="W60" s="41">
        <v>-0.10410011111973913</v>
      </c>
      <c r="X60" s="42">
        <v>4.4293842719779195E-2</v>
      </c>
      <c r="Y60" s="67">
        <v>-5.9806268399959936E-2</v>
      </c>
      <c r="Z60" s="68">
        <v>5.6922033563550155E-2</v>
      </c>
      <c r="AA60" s="74">
        <f t="shared" si="42"/>
        <v>5.887406929909661E-3</v>
      </c>
      <c r="AB60" s="61">
        <v>1.8062449290264153</v>
      </c>
      <c r="AC60" s="62">
        <v>-0.75747238352109147</v>
      </c>
      <c r="AD60" s="70">
        <v>0.55643597723180527</v>
      </c>
    </row>
    <row r="61" spans="1:30" ht="16" thickBot="1" x14ac:dyDescent="0.25">
      <c r="A61" s="145"/>
      <c r="B61" s="126">
        <v>1</v>
      </c>
      <c r="C61" s="127">
        <v>1</v>
      </c>
      <c r="D61" s="128">
        <v>0</v>
      </c>
      <c r="E61" s="129">
        <v>0</v>
      </c>
      <c r="F61" s="129">
        <v>0</v>
      </c>
      <c r="G61" s="130">
        <v>1</v>
      </c>
      <c r="H61" s="77">
        <f t="shared" si="13"/>
        <v>1.4419334199666856</v>
      </c>
      <c r="I61" s="78">
        <f t="shared" si="13"/>
        <v>1.4419334199666856</v>
      </c>
      <c r="J61" s="71">
        <f t="shared" si="13"/>
        <v>-6.4977062409797337E-2</v>
      </c>
      <c r="K61" s="80"/>
      <c r="L61" s="43">
        <v>-6.4977062409797337E-2</v>
      </c>
      <c r="M61" s="44">
        <v>1.3769563575568882</v>
      </c>
      <c r="N61" s="44">
        <v>1.3769563575568882</v>
      </c>
      <c r="O61" s="45">
        <v>2.8188897775235739</v>
      </c>
      <c r="P61" s="82" cm="1">
        <f t="array" ref="P61">EXP(L61)/SUM(EXP(L58:L61))</f>
        <v>0.11335456184178577</v>
      </c>
      <c r="Q61" s="83" cm="1">
        <f t="array" ref="Q61">EXP(M61)/SUM(EXP(M58:M61))</f>
        <v>0.22984596514486713</v>
      </c>
      <c r="R61" s="83" cm="1">
        <f t="array" ref="R61">EXP(N61)/SUM(EXP(N58:N61))</f>
        <v>0.22984596514486713</v>
      </c>
      <c r="S61" s="84" cm="1">
        <f t="array" ref="S61">EXP(O61)/SUM(EXP(O58:O61))</f>
        <v>0.59455790982457912</v>
      </c>
      <c r="T61" s="8"/>
      <c r="U61" s="43">
        <v>2.8338640460446443E-2</v>
      </c>
      <c r="V61" s="44">
        <v>5.7461491286216783E-2</v>
      </c>
      <c r="W61" s="44">
        <v>5.7461491286216783E-2</v>
      </c>
      <c r="X61" s="45">
        <v>-0.10136052254385522</v>
      </c>
      <c r="Y61" s="85">
        <v>-4.3899031257638436E-2</v>
      </c>
      <c r="Z61" s="86">
        <v>-4.3899031257638436E-2</v>
      </c>
      <c r="AA61" s="74">
        <f t="shared" si="42"/>
        <v>4.190110048902479E-2</v>
      </c>
      <c r="AB61" s="63">
        <v>1.4858324512243239</v>
      </c>
      <c r="AC61" s="64">
        <v>1.4858324512243239</v>
      </c>
      <c r="AD61" s="71">
        <v>-0.10687816289882213</v>
      </c>
    </row>
    <row r="62" spans="1:30" ht="16" thickBot="1" x14ac:dyDescent="0.25">
      <c r="A62" s="143">
        <f t="shared" ref="A62" si="43">A58+1</f>
        <v>16</v>
      </c>
      <c r="B62" s="116">
        <v>0</v>
      </c>
      <c r="C62" s="117">
        <v>0</v>
      </c>
      <c r="D62" s="118">
        <v>1</v>
      </c>
      <c r="E62" s="119">
        <v>0</v>
      </c>
      <c r="F62" s="119">
        <v>0</v>
      </c>
      <c r="G62" s="120">
        <v>0</v>
      </c>
      <c r="H62" s="59">
        <f t="shared" si="13"/>
        <v>-0.5346049967296479</v>
      </c>
      <c r="I62" s="76">
        <f t="shared" si="13"/>
        <v>-0.5346049967296479</v>
      </c>
      <c r="J62" s="69">
        <f t="shared" si="13"/>
        <v>1.3940062084352109</v>
      </c>
      <c r="K62" s="81">
        <f t="shared" ref="K62" si="44">K58</f>
        <v>1</v>
      </c>
      <c r="L62" s="49" cm="1">
        <f t="array" ref="L62:O65">MMULT(H62:I65,TRANSPOSE(B62:C65))+J62:J65</f>
        <v>1.3940062084352109</v>
      </c>
      <c r="M62" s="50">
        <v>0.85940121170556305</v>
      </c>
      <c r="N62" s="50">
        <v>0.85940121170556305</v>
      </c>
      <c r="O62" s="51">
        <v>0.32479621497591515</v>
      </c>
      <c r="P62" s="52" cm="1">
        <f t="array" ref="P62">EXP(L62)/SUM(EXP(L62:L65))</f>
        <v>0.47882299287611341</v>
      </c>
      <c r="Q62" s="53" cm="1">
        <f t="array" ref="Q62">EXP(M62)/SUM(EXP(M62:M65))</f>
        <v>0.13290816755294155</v>
      </c>
      <c r="R62" s="53" cm="1">
        <f t="array" ref="R62">EXP(N62)/SUM(EXP(N62:N65))</f>
        <v>0.13290816755294155</v>
      </c>
      <c r="S62" s="57" cm="1">
        <f t="array" ref="S62">EXP(O62)/SUM(EXP(O62:O65))</f>
        <v>4.7902363332813093E-2</v>
      </c>
      <c r="T62" s="55" cm="1">
        <f t="array" ref="T62">SUM(-D62:G65*LN(P62:S65))/4</f>
        <v>0.56616463133173656</v>
      </c>
      <c r="U62" s="50" cm="1">
        <f t="array" ref="U62:X65">(P62:S65-D62:G65)/4</f>
        <v>-0.13029425178097165</v>
      </c>
      <c r="V62" s="50">
        <v>3.3227041888235387E-2</v>
      </c>
      <c r="W62" s="50">
        <v>3.3227041888235387E-2</v>
      </c>
      <c r="X62" s="51">
        <v>1.1975590833203273E-2</v>
      </c>
      <c r="Y62" s="65" cm="1">
        <f t="array" ref="Y62:Z65">MMULT(_xlfn.ANCHORARRAY(U62),B62:C65)</f>
        <v>4.5202632721438658E-2</v>
      </c>
      <c r="Z62" s="66">
        <v>4.5202632721438658E-2</v>
      </c>
      <c r="AA62" s="74">
        <f>SUM(U62:X62)</f>
        <v>-5.1864577171297603E-2</v>
      </c>
      <c r="AB62" s="59" cm="1">
        <f t="array" ref="AB62:AC65">H62:I65-K62*_xlfn.ANCHORARRAY(Y62)</f>
        <v>-0.57980762945108655</v>
      </c>
      <c r="AC62" s="60">
        <v>-0.57980762945108655</v>
      </c>
      <c r="AD62" s="69" cm="1">
        <f t="array" ref="AD62:AD65">J62:J65-K62*AA62:AA65</f>
        <v>1.4458707856065085</v>
      </c>
    </row>
    <row r="63" spans="1:30" ht="16" thickBot="1" x14ac:dyDescent="0.25">
      <c r="A63" s="144"/>
      <c r="B63" s="121">
        <v>0</v>
      </c>
      <c r="C63" s="122">
        <v>1</v>
      </c>
      <c r="D63" s="123">
        <v>0</v>
      </c>
      <c r="E63" s="124">
        <v>1</v>
      </c>
      <c r="F63" s="124">
        <v>0</v>
      </c>
      <c r="G63" s="125">
        <v>0</v>
      </c>
      <c r="H63" s="59">
        <f t="shared" si="13"/>
        <v>-0.75747238352109147</v>
      </c>
      <c r="I63" s="76">
        <f t="shared" si="13"/>
        <v>1.8062449290264153</v>
      </c>
      <c r="J63" s="70">
        <f t="shared" si="13"/>
        <v>0.55643597723180527</v>
      </c>
      <c r="K63" s="79"/>
      <c r="L63" s="40">
        <v>0.55643597723180527</v>
      </c>
      <c r="M63" s="41">
        <v>2.3626809062582206</v>
      </c>
      <c r="N63" s="41">
        <v>-0.20103640628928621</v>
      </c>
      <c r="O63" s="42">
        <v>1.6052085227371291</v>
      </c>
      <c r="P63" s="46" cm="1">
        <f t="array" ref="P63">EXP(L63)/SUM(EXP(L62:L65))</f>
        <v>0.20721580018711661</v>
      </c>
      <c r="Q63" s="47" cm="1">
        <f t="array" ref="Q63">EXP(M63)/SUM(EXP(M62:M65))</f>
        <v>0.59760984909400128</v>
      </c>
      <c r="R63" s="47" cm="1">
        <f t="array" ref="R63">EXP(N63)/SUM(EXP(N62:N65))</f>
        <v>4.6026660386295007E-2</v>
      </c>
      <c r="S63" s="48" cm="1">
        <f t="array" ref="S63">EXP(O63)/SUM(EXP(O62:O65))</f>
        <v>0.17235859304880677</v>
      </c>
      <c r="U63" s="40">
        <v>5.1803950046779151E-2</v>
      </c>
      <c r="V63" s="41">
        <v>-0.10059753772649968</v>
      </c>
      <c r="W63" s="41">
        <v>1.1506665096573752E-2</v>
      </c>
      <c r="X63" s="42">
        <v>4.3089648262201692E-2</v>
      </c>
      <c r="Y63" s="67">
        <v>5.4596313358775447E-2</v>
      </c>
      <c r="Z63" s="68">
        <v>-5.7507889464297988E-2</v>
      </c>
      <c r="AA63" s="74">
        <f t="shared" ref="AA63:AA65" si="45">SUM(U63:X63)</f>
        <v>5.8027256790549112E-3</v>
      </c>
      <c r="AB63" s="61">
        <v>-0.81206869687986694</v>
      </c>
      <c r="AC63" s="62">
        <v>1.8637528184907133</v>
      </c>
      <c r="AD63" s="70">
        <v>0.55063325155275034</v>
      </c>
    </row>
    <row r="64" spans="1:30" ht="16" thickBot="1" x14ac:dyDescent="0.25">
      <c r="A64" s="144"/>
      <c r="B64" s="121">
        <v>1</v>
      </c>
      <c r="C64" s="122">
        <v>0</v>
      </c>
      <c r="D64" s="123">
        <v>0</v>
      </c>
      <c r="E64" s="124">
        <v>0</v>
      </c>
      <c r="F64" s="124">
        <v>1</v>
      </c>
      <c r="G64" s="125">
        <v>0</v>
      </c>
      <c r="H64" s="59">
        <f t="shared" si="13"/>
        <v>1.8062449290264153</v>
      </c>
      <c r="I64" s="76">
        <f t="shared" si="13"/>
        <v>-0.75747238352109147</v>
      </c>
      <c r="J64" s="70">
        <f t="shared" si="13"/>
        <v>0.55643597723180527</v>
      </c>
      <c r="K64" s="79"/>
      <c r="L64" s="40">
        <v>0.55643597723180527</v>
      </c>
      <c r="M64" s="41">
        <v>-0.20103640628928621</v>
      </c>
      <c r="N64" s="41">
        <v>2.3626809062582206</v>
      </c>
      <c r="O64" s="42">
        <v>1.6052085227371291</v>
      </c>
      <c r="P64" s="46" cm="1">
        <f t="array" ref="P64">EXP(L64)/SUM(EXP(L62:L65))</f>
        <v>0.20721580018711661</v>
      </c>
      <c r="Q64" s="47" cm="1">
        <f t="array" ref="Q64">EXP(M64)/SUM(EXP(M62:M65))</f>
        <v>4.6026660386295007E-2</v>
      </c>
      <c r="R64" s="47" cm="1">
        <f t="array" ref="R64">EXP(N64)/SUM(EXP(N62:N65))</f>
        <v>0.59760984909400128</v>
      </c>
      <c r="S64" s="48" cm="1">
        <f t="array" ref="S64">EXP(O64)/SUM(EXP(O62:O65))</f>
        <v>0.17235859304880677</v>
      </c>
      <c r="U64" s="40">
        <v>5.1803950046779151E-2</v>
      </c>
      <c r="V64" s="41">
        <v>1.1506665096573752E-2</v>
      </c>
      <c r="W64" s="41">
        <v>-0.10059753772649968</v>
      </c>
      <c r="X64" s="42">
        <v>4.3089648262201692E-2</v>
      </c>
      <c r="Y64" s="67">
        <v>-5.7507889464297988E-2</v>
      </c>
      <c r="Z64" s="68">
        <v>5.4596313358775447E-2</v>
      </c>
      <c r="AA64" s="74">
        <f t="shared" si="45"/>
        <v>5.8027256790549112E-3</v>
      </c>
      <c r="AB64" s="61">
        <v>1.8637528184907133</v>
      </c>
      <c r="AC64" s="62">
        <v>-0.81206869687986694</v>
      </c>
      <c r="AD64" s="70">
        <v>0.55063325155275034</v>
      </c>
    </row>
    <row r="65" spans="1:35" ht="16" thickBot="1" x14ac:dyDescent="0.25">
      <c r="A65" s="145"/>
      <c r="B65" s="126">
        <v>1</v>
      </c>
      <c r="C65" s="127">
        <v>1</v>
      </c>
      <c r="D65" s="128">
        <v>0</v>
      </c>
      <c r="E65" s="129">
        <v>0</v>
      </c>
      <c r="F65" s="129">
        <v>0</v>
      </c>
      <c r="G65" s="130">
        <v>1</v>
      </c>
      <c r="H65" s="77">
        <f t="shared" si="13"/>
        <v>1.4858324512243239</v>
      </c>
      <c r="I65" s="78">
        <f t="shared" si="13"/>
        <v>1.4858324512243239</v>
      </c>
      <c r="J65" s="71">
        <f t="shared" si="13"/>
        <v>-0.10687816289882213</v>
      </c>
      <c r="K65" s="80"/>
      <c r="L65" s="43">
        <v>-0.10687816289882213</v>
      </c>
      <c r="M65" s="44">
        <v>1.3789542883255019</v>
      </c>
      <c r="N65" s="44">
        <v>1.3789542883255019</v>
      </c>
      <c r="O65" s="45">
        <v>2.8647867395498259</v>
      </c>
      <c r="P65" s="82" cm="1">
        <f t="array" ref="P65">EXP(L65)/SUM(EXP(L62:L65))</f>
        <v>0.10674540674965345</v>
      </c>
      <c r="Q65" s="83" cm="1">
        <f t="array" ref="Q65">EXP(M65)/SUM(EXP(M62:M65))</f>
        <v>0.22345532296676232</v>
      </c>
      <c r="R65" s="83" cm="1">
        <f t="array" ref="R65">EXP(N65)/SUM(EXP(N62:N65))</f>
        <v>0.22345532296676232</v>
      </c>
      <c r="S65" s="84" cm="1">
        <f t="array" ref="S65">EXP(O65)/SUM(EXP(O62:O65))</f>
        <v>0.60738045056957335</v>
      </c>
      <c r="T65" s="8"/>
      <c r="U65" s="43">
        <v>2.6686351687413363E-2</v>
      </c>
      <c r="V65" s="44">
        <v>5.586383074169058E-2</v>
      </c>
      <c r="W65" s="44">
        <v>5.586383074169058E-2</v>
      </c>
      <c r="X65" s="45">
        <v>-9.8154887357606663E-2</v>
      </c>
      <c r="Y65" s="85">
        <v>-4.2291056615916083E-2</v>
      </c>
      <c r="Z65" s="86">
        <v>-4.2291056615916083E-2</v>
      </c>
      <c r="AA65" s="74">
        <f t="shared" si="45"/>
        <v>4.0259125813187857E-2</v>
      </c>
      <c r="AB65" s="63">
        <v>1.52812350784024</v>
      </c>
      <c r="AC65" s="64">
        <v>1.52812350784024</v>
      </c>
      <c r="AD65" s="71">
        <v>-0.14713728871200998</v>
      </c>
    </row>
    <row r="66" spans="1:35" ht="16" thickBot="1" x14ac:dyDescent="0.25">
      <c r="A66" s="143">
        <f t="shared" ref="A66" si="46">A62+1</f>
        <v>17</v>
      </c>
      <c r="B66" s="116">
        <v>0</v>
      </c>
      <c r="C66" s="117">
        <v>0</v>
      </c>
      <c r="D66" s="118">
        <v>1</v>
      </c>
      <c r="E66" s="119">
        <v>0</v>
      </c>
      <c r="F66" s="119">
        <v>0</v>
      </c>
      <c r="G66" s="120">
        <v>0</v>
      </c>
      <c r="H66" s="59">
        <f t="shared" si="13"/>
        <v>-0.57980762945108655</v>
      </c>
      <c r="I66" s="76">
        <f t="shared" si="13"/>
        <v>-0.57980762945108655</v>
      </c>
      <c r="J66" s="69">
        <f t="shared" si="13"/>
        <v>1.4458707856065085</v>
      </c>
      <c r="K66" s="81">
        <f t="shared" ref="K66" si="47">K62</f>
        <v>1</v>
      </c>
      <c r="L66" s="49" cm="1">
        <f t="array" ref="L66:O69">MMULT(H66:I69,TRANSPOSE(B66:C69))+J66:J69</f>
        <v>1.4458707856065085</v>
      </c>
      <c r="M66" s="50">
        <v>0.86606315615542195</v>
      </c>
      <c r="N66" s="50">
        <v>0.86606315615542195</v>
      </c>
      <c r="O66" s="51">
        <v>0.28625552670433541</v>
      </c>
      <c r="P66" s="52" cm="1">
        <f t="array" ref="P66">EXP(L66)/SUM(EXP(L66:L69))</f>
        <v>0.49496761135320316</v>
      </c>
      <c r="Q66" s="53" cm="1">
        <f t="array" ref="Q66">EXP(M66)/SUM(EXP(M66:M69))</f>
        <v>0.12985449154053991</v>
      </c>
      <c r="R66" s="53" cm="1">
        <f t="array" ref="R66">EXP(N66)/SUM(EXP(N66:N69))</f>
        <v>0.12985449154053988</v>
      </c>
      <c r="S66" s="57" cm="1">
        <f t="array" ref="S66">EXP(O66)/SUM(EXP(O66:O69))</f>
        <v>4.4979398439692841E-2</v>
      </c>
      <c r="T66" s="55" cm="1">
        <f t="array" ref="T66">SUM(-D66:G69*LN(P66:S69))/4</f>
        <v>0.54199878277769886</v>
      </c>
      <c r="U66" s="50" cm="1">
        <f t="array" ref="U66:X69">(P66:S69-D66:G69)/4</f>
        <v>-0.12625809716169922</v>
      </c>
      <c r="V66" s="50">
        <v>3.2463622885134977E-2</v>
      </c>
      <c r="W66" s="50">
        <v>3.246362288513497E-2</v>
      </c>
      <c r="X66" s="51">
        <v>1.124484960992321E-2</v>
      </c>
      <c r="Y66" s="65" cm="1">
        <f t="array" ref="Y66:Z69">MMULT(_xlfn.ANCHORARRAY(U66),B66:C69)</f>
        <v>4.370847249505818E-2</v>
      </c>
      <c r="Z66" s="66">
        <v>4.3708472495058187E-2</v>
      </c>
      <c r="AA66" s="74">
        <f>SUM(U66:X66)</f>
        <v>-5.0086001781506066E-2</v>
      </c>
      <c r="AB66" s="59" cm="1">
        <f t="array" ref="AB66:AC69">H66:I69-K66*_xlfn.ANCHORARRAY(Y66)</f>
        <v>-0.62351610194614471</v>
      </c>
      <c r="AC66" s="60">
        <v>-0.62351610194614471</v>
      </c>
      <c r="AD66" s="69" cm="1">
        <f t="array" ref="AD66:AD69">J66:J69-K66*AA66:AA69</f>
        <v>1.4959567873880146</v>
      </c>
    </row>
    <row r="67" spans="1:35" ht="16" thickBot="1" x14ac:dyDescent="0.25">
      <c r="A67" s="144"/>
      <c r="B67" s="121">
        <v>0</v>
      </c>
      <c r="C67" s="122">
        <v>1</v>
      </c>
      <c r="D67" s="123">
        <v>0</v>
      </c>
      <c r="E67" s="124">
        <v>1</v>
      </c>
      <c r="F67" s="124">
        <v>0</v>
      </c>
      <c r="G67" s="125">
        <v>0</v>
      </c>
      <c r="H67" s="59">
        <f t="shared" si="13"/>
        <v>-0.81206869687986694</v>
      </c>
      <c r="I67" s="76">
        <f t="shared" si="13"/>
        <v>1.8637528184907133</v>
      </c>
      <c r="J67" s="70">
        <f t="shared" si="13"/>
        <v>0.55063325155275034</v>
      </c>
      <c r="K67" s="79"/>
      <c r="L67" s="40">
        <v>0.55063325155275034</v>
      </c>
      <c r="M67" s="41">
        <v>2.4143860700434638</v>
      </c>
      <c r="N67" s="41">
        <v>-0.2614354453271166</v>
      </c>
      <c r="O67" s="42">
        <v>1.6023173731635967</v>
      </c>
      <c r="P67" s="46" cm="1">
        <f t="array" ref="P67">EXP(L67)/SUM(EXP(L66:L69))</f>
        <v>0.20219949211025562</v>
      </c>
      <c r="Q67" s="47" cm="1">
        <f t="array" ref="Q67">EXP(M67)/SUM(EXP(M66:M69))</f>
        <v>0.61078037425934717</v>
      </c>
      <c r="R67" s="47" cm="1">
        <f t="array" ref="R67">EXP(N67)/SUM(EXP(N66:N69))</f>
        <v>4.2052377567176995E-2</v>
      </c>
      <c r="S67" s="48" cm="1">
        <f t="array" ref="S67">EXP(O67)/SUM(EXP(O66:O69))</f>
        <v>0.16771505177073603</v>
      </c>
      <c r="U67" s="40">
        <v>5.0549873027563905E-2</v>
      </c>
      <c r="V67" s="41">
        <v>-9.7304906435163208E-2</v>
      </c>
      <c r="W67" s="41">
        <v>1.0513094391794249E-2</v>
      </c>
      <c r="X67" s="42">
        <v>4.1928762942684009E-2</v>
      </c>
      <c r="Y67" s="67">
        <v>5.2441857334478259E-2</v>
      </c>
      <c r="Z67" s="68">
        <v>-5.5376143492479199E-2</v>
      </c>
      <c r="AA67" s="74">
        <f t="shared" ref="AA67:AA69" si="48">SUM(U67:X67)</f>
        <v>5.6868239268789561E-3</v>
      </c>
      <c r="AB67" s="61">
        <v>-0.86451055421434519</v>
      </c>
      <c r="AC67" s="62">
        <v>1.9191289619831924</v>
      </c>
      <c r="AD67" s="70">
        <v>0.54494642762587142</v>
      </c>
    </row>
    <row r="68" spans="1:35" ht="16" thickBot="1" x14ac:dyDescent="0.25">
      <c r="A68" s="144"/>
      <c r="B68" s="121">
        <v>1</v>
      </c>
      <c r="C68" s="122">
        <v>0</v>
      </c>
      <c r="D68" s="123">
        <v>0</v>
      </c>
      <c r="E68" s="124">
        <v>0</v>
      </c>
      <c r="F68" s="124">
        <v>1</v>
      </c>
      <c r="G68" s="125">
        <v>0</v>
      </c>
      <c r="H68" s="59">
        <f t="shared" si="13"/>
        <v>1.8637528184907133</v>
      </c>
      <c r="I68" s="76">
        <f t="shared" si="13"/>
        <v>-0.81206869687986694</v>
      </c>
      <c r="J68" s="70">
        <f t="shared" si="13"/>
        <v>0.55063325155275034</v>
      </c>
      <c r="K68" s="79"/>
      <c r="L68" s="40">
        <v>0.55063325155275034</v>
      </c>
      <c r="M68" s="41">
        <v>-0.2614354453271166</v>
      </c>
      <c r="N68" s="41">
        <v>2.4143860700434638</v>
      </c>
      <c r="O68" s="42">
        <v>1.6023173731635967</v>
      </c>
      <c r="P68" s="46" cm="1">
        <f t="array" ref="P68">EXP(L68)/SUM(EXP(L66:L69))</f>
        <v>0.20219949211025562</v>
      </c>
      <c r="Q68" s="47" cm="1">
        <f t="array" ref="Q68">EXP(M68)/SUM(EXP(M66:M69))</f>
        <v>4.2052377567177002E-2</v>
      </c>
      <c r="R68" s="47" cm="1">
        <f t="array" ref="R68">EXP(N68)/SUM(EXP(N66:N69))</f>
        <v>0.61078037425934706</v>
      </c>
      <c r="S68" s="48" cm="1">
        <f t="array" ref="S68">EXP(O68)/SUM(EXP(O66:O69))</f>
        <v>0.16771505177073603</v>
      </c>
      <c r="U68" s="40">
        <v>5.0549873027563905E-2</v>
      </c>
      <c r="V68" s="41">
        <v>1.051309439179425E-2</v>
      </c>
      <c r="W68" s="41">
        <v>-9.7304906435163235E-2</v>
      </c>
      <c r="X68" s="42">
        <v>4.1928762942684009E-2</v>
      </c>
      <c r="Y68" s="67">
        <v>-5.5376143492479227E-2</v>
      </c>
      <c r="Z68" s="68">
        <v>5.2441857334478259E-2</v>
      </c>
      <c r="AA68" s="74">
        <f t="shared" si="48"/>
        <v>5.6868239268789283E-3</v>
      </c>
      <c r="AB68" s="61">
        <v>1.9191289619831926</v>
      </c>
      <c r="AC68" s="62">
        <v>-0.86451055421434519</v>
      </c>
      <c r="AD68" s="70">
        <v>0.54494642762587142</v>
      </c>
    </row>
    <row r="69" spans="1:35" ht="16" thickBot="1" x14ac:dyDescent="0.25">
      <c r="A69" s="145"/>
      <c r="B69" s="126">
        <v>1</v>
      </c>
      <c r="C69" s="127">
        <v>1</v>
      </c>
      <c r="D69" s="128">
        <v>0</v>
      </c>
      <c r="E69" s="129">
        <v>0</v>
      </c>
      <c r="F69" s="129">
        <v>0</v>
      </c>
      <c r="G69" s="130">
        <v>1</v>
      </c>
      <c r="H69" s="77">
        <f t="shared" si="13"/>
        <v>1.52812350784024</v>
      </c>
      <c r="I69" s="78">
        <f t="shared" si="13"/>
        <v>1.52812350784024</v>
      </c>
      <c r="J69" s="71">
        <f t="shared" si="13"/>
        <v>-0.14713728871200998</v>
      </c>
      <c r="K69" s="80"/>
      <c r="L69" s="43">
        <v>-0.14713728871200998</v>
      </c>
      <c r="M69" s="44">
        <v>1.3809862191282301</v>
      </c>
      <c r="N69" s="44">
        <v>1.3809862191282301</v>
      </c>
      <c r="O69" s="45">
        <v>2.9091097269684698</v>
      </c>
      <c r="P69" s="82" cm="1">
        <f t="array" ref="P69">EXP(L69)/SUM(EXP(L66:L69))</f>
        <v>0.10063340442628564</v>
      </c>
      <c r="Q69" s="83" cm="1">
        <f t="array" ref="Q69">EXP(M69)/SUM(EXP(M66:M69))</f>
        <v>0.21731275663293606</v>
      </c>
      <c r="R69" s="83" cm="1">
        <f t="array" ref="R69">EXP(N69)/SUM(EXP(N66:N69))</f>
        <v>0.21731275663293603</v>
      </c>
      <c r="S69" s="84" cm="1">
        <f t="array" ref="S69">EXP(O69)/SUM(EXP(O66:O69))</f>
        <v>0.61959049801883515</v>
      </c>
      <c r="T69" s="8"/>
      <c r="U69" s="43">
        <v>2.515835110657141E-2</v>
      </c>
      <c r="V69" s="44">
        <v>5.4328189158234015E-2</v>
      </c>
      <c r="W69" s="44">
        <v>5.4328189158234008E-2</v>
      </c>
      <c r="X69" s="45">
        <v>-9.5102375495291214E-2</v>
      </c>
      <c r="Y69" s="85">
        <v>-4.0774186337057206E-2</v>
      </c>
      <c r="Z69" s="86">
        <v>-4.0774186337057199E-2</v>
      </c>
      <c r="AA69" s="74">
        <f t="shared" si="48"/>
        <v>3.8712353927748216E-2</v>
      </c>
      <c r="AB69" s="63">
        <v>1.5688976941772972</v>
      </c>
      <c r="AC69" s="64">
        <v>1.5688976941772972</v>
      </c>
      <c r="AD69" s="71">
        <v>-0.1858496426397582</v>
      </c>
    </row>
    <row r="70" spans="1:35" ht="16" thickBot="1" x14ac:dyDescent="0.25">
      <c r="A70" s="143">
        <f t="shared" ref="A70" si="49">A66+1</f>
        <v>18</v>
      </c>
      <c r="B70" s="116">
        <v>0</v>
      </c>
      <c r="C70" s="117">
        <v>0</v>
      </c>
      <c r="D70" s="118">
        <v>1</v>
      </c>
      <c r="E70" s="119">
        <v>0</v>
      </c>
      <c r="F70" s="119">
        <v>0</v>
      </c>
      <c r="G70" s="120">
        <v>0</v>
      </c>
      <c r="H70" s="59">
        <f t="shared" si="13"/>
        <v>-0.62351610194614471</v>
      </c>
      <c r="I70" s="76">
        <f t="shared" si="13"/>
        <v>-0.62351610194614471</v>
      </c>
      <c r="J70" s="69">
        <f t="shared" si="13"/>
        <v>1.4959567873880146</v>
      </c>
      <c r="K70" s="81">
        <f t="shared" ref="K70" si="50">K66</f>
        <v>1</v>
      </c>
      <c r="L70" s="49" cm="1">
        <f t="array" ref="L70:O73">MMULT(H70:I73,TRANSPOSE(B70:C73))+J70:J73</f>
        <v>1.4959567873880146</v>
      </c>
      <c r="M70" s="50">
        <v>0.87244068544186992</v>
      </c>
      <c r="N70" s="50">
        <v>0.87244068544186992</v>
      </c>
      <c r="O70" s="51">
        <v>0.24892458349572522</v>
      </c>
      <c r="P70" s="52" cm="1">
        <f t="array" ref="P70">EXP(L70)/SUM(EXP(L70:L73))</f>
        <v>0.51053265762983002</v>
      </c>
      <c r="Q70" s="53" cm="1">
        <f t="array" ref="Q70">EXP(M70)/SUM(EXP(M70:M73))</f>
        <v>0.12687639764614064</v>
      </c>
      <c r="R70" s="53" cm="1">
        <f t="array" ref="R70">EXP(N70)/SUM(EXP(N70:N73))</f>
        <v>0.12687639764614064</v>
      </c>
      <c r="S70" s="57" cm="1">
        <f t="array" ref="S70">EXP(O70)/SUM(EXP(O70:O73))</f>
        <v>4.2293051653876611E-2</v>
      </c>
      <c r="T70" s="55" cm="1">
        <f t="array" ref="T70">SUM(-D70:G73*LN(P70:S73))/4</f>
        <v>0.51955659939419441</v>
      </c>
      <c r="U70" s="50" cm="1">
        <f t="array" ref="U70:X73">(P70:S73-D70:G73)/4</f>
        <v>-0.12236683559254249</v>
      </c>
      <c r="V70" s="50">
        <v>3.1719099411535161E-2</v>
      </c>
      <c r="W70" s="50">
        <v>3.1719099411535161E-2</v>
      </c>
      <c r="X70" s="51">
        <v>1.0573262913469153E-2</v>
      </c>
      <c r="Y70" s="65" cm="1">
        <f t="array" ref="Y70:Z73">MMULT(_xlfn.ANCHORARRAY(U70),B70:C73)</f>
        <v>4.2292362325004315E-2</v>
      </c>
      <c r="Z70" s="66">
        <v>4.2292362325004315E-2</v>
      </c>
      <c r="AA70" s="74">
        <f>SUM(U70:X70)</f>
        <v>-4.8355373856003012E-2</v>
      </c>
      <c r="AB70" s="59" cm="1">
        <f t="array" ref="AB70:AC73">H70:I73-K70*_xlfn.ANCHORARRAY(Y70)</f>
        <v>-0.66580846427114904</v>
      </c>
      <c r="AC70" s="60">
        <v>-0.66580846427114904</v>
      </c>
      <c r="AD70" s="69" cm="1">
        <f t="array" ref="AD70:AD73">J70:J73-K70*AA70:AA73</f>
        <v>1.5443121612440176</v>
      </c>
    </row>
    <row r="71" spans="1:35" ht="16" thickBot="1" x14ac:dyDescent="0.25">
      <c r="A71" s="144"/>
      <c r="B71" s="121">
        <v>0</v>
      </c>
      <c r="C71" s="122">
        <v>1</v>
      </c>
      <c r="D71" s="123">
        <v>0</v>
      </c>
      <c r="E71" s="124">
        <v>1</v>
      </c>
      <c r="F71" s="124">
        <v>0</v>
      </c>
      <c r="G71" s="125">
        <v>0</v>
      </c>
      <c r="H71" s="59">
        <f t="shared" si="13"/>
        <v>-0.86451055421434519</v>
      </c>
      <c r="I71" s="76">
        <f t="shared" si="13"/>
        <v>1.9191289619831924</v>
      </c>
      <c r="J71" s="70">
        <f t="shared" si="13"/>
        <v>0.54494642762587142</v>
      </c>
      <c r="K71" s="79"/>
      <c r="L71" s="40">
        <v>0.54494642762587142</v>
      </c>
      <c r="M71" s="41">
        <v>2.4640753896090639</v>
      </c>
      <c r="N71" s="41">
        <v>-0.31956412658847377</v>
      </c>
      <c r="O71" s="42">
        <v>1.5995648353947187</v>
      </c>
      <c r="P71" s="46" cm="1">
        <f t="array" ref="P71">EXP(L71)/SUM(EXP(L70:L73))</f>
        <v>0.19724453386821084</v>
      </c>
      <c r="Q71" s="47" cm="1">
        <f t="array" ref="Q71">EXP(M71)/SUM(EXP(M70:M73))</f>
        <v>0.62318789462970303</v>
      </c>
      <c r="R71" s="47" cm="1">
        <f t="array" ref="R71">EXP(N71)/SUM(EXP(N70:N73))</f>
        <v>3.8521192855956732E-2</v>
      </c>
      <c r="S71" s="48" cm="1">
        <f t="array" ref="S71">EXP(O71)/SUM(EXP(O70:O73))</f>
        <v>0.16324678283133731</v>
      </c>
      <c r="U71" s="40">
        <v>4.9311133467052709E-2</v>
      </c>
      <c r="V71" s="41">
        <v>-9.4203026342574242E-2</v>
      </c>
      <c r="W71" s="41">
        <v>9.630298213989183E-3</v>
      </c>
      <c r="X71" s="42">
        <v>4.0811695707834328E-2</v>
      </c>
      <c r="Y71" s="67">
        <v>5.0441993921823511E-2</v>
      </c>
      <c r="Z71" s="68">
        <v>-5.3391330634739914E-2</v>
      </c>
      <c r="AA71" s="74">
        <f t="shared" ref="AA71:AA73" si="51">SUM(U71:X71)</f>
        <v>5.5501010463019779E-3</v>
      </c>
      <c r="AB71" s="61">
        <v>-0.91495254813616866</v>
      </c>
      <c r="AC71" s="62">
        <v>1.9725202926179324</v>
      </c>
      <c r="AD71" s="70">
        <v>0.53939632657956949</v>
      </c>
    </row>
    <row r="72" spans="1:35" ht="16" thickBot="1" x14ac:dyDescent="0.25">
      <c r="A72" s="144"/>
      <c r="B72" s="121">
        <v>1</v>
      </c>
      <c r="C72" s="122">
        <v>0</v>
      </c>
      <c r="D72" s="123">
        <v>0</v>
      </c>
      <c r="E72" s="124">
        <v>0</v>
      </c>
      <c r="F72" s="124">
        <v>1</v>
      </c>
      <c r="G72" s="125">
        <v>0</v>
      </c>
      <c r="H72" s="59">
        <f t="shared" si="13"/>
        <v>1.9191289619831926</v>
      </c>
      <c r="I72" s="76">
        <f t="shared" si="13"/>
        <v>-0.86451055421434519</v>
      </c>
      <c r="J72" s="70">
        <f t="shared" si="13"/>
        <v>0.54494642762587142</v>
      </c>
      <c r="K72" s="79"/>
      <c r="L72" s="40">
        <v>0.54494642762587142</v>
      </c>
      <c r="M72" s="41">
        <v>-0.31956412658847377</v>
      </c>
      <c r="N72" s="41">
        <v>2.4640753896090639</v>
      </c>
      <c r="O72" s="42">
        <v>1.5995648353947187</v>
      </c>
      <c r="P72" s="46" cm="1">
        <f t="array" ref="P72">EXP(L72)/SUM(EXP(L70:L73))</f>
        <v>0.19724453386821084</v>
      </c>
      <c r="Q72" s="47" cm="1">
        <f t="array" ref="Q72">EXP(M72)/SUM(EXP(M70:M73))</f>
        <v>3.8521192855956732E-2</v>
      </c>
      <c r="R72" s="47" cm="1">
        <f t="array" ref="R72">EXP(N72)/SUM(EXP(N70:N73))</f>
        <v>0.62318789462970303</v>
      </c>
      <c r="S72" s="48" cm="1">
        <f t="array" ref="S72">EXP(O72)/SUM(EXP(O70:O73))</f>
        <v>0.16324678283133731</v>
      </c>
      <c r="U72" s="40">
        <v>4.9311133467052709E-2</v>
      </c>
      <c r="V72" s="41">
        <v>9.630298213989183E-3</v>
      </c>
      <c r="W72" s="41">
        <v>-9.4203026342574242E-2</v>
      </c>
      <c r="X72" s="42">
        <v>4.0811695707834328E-2</v>
      </c>
      <c r="Y72" s="67">
        <v>-5.3391330634739914E-2</v>
      </c>
      <c r="Z72" s="68">
        <v>5.0441993921823511E-2</v>
      </c>
      <c r="AA72" s="74">
        <f t="shared" si="51"/>
        <v>5.5501010463019779E-3</v>
      </c>
      <c r="AB72" s="61">
        <v>1.9725202926179326</v>
      </c>
      <c r="AC72" s="62">
        <v>-0.91495254813616866</v>
      </c>
      <c r="AD72" s="70">
        <v>0.53939632657956949</v>
      </c>
    </row>
    <row r="73" spans="1:35" ht="16" thickBot="1" x14ac:dyDescent="0.25">
      <c r="A73" s="145"/>
      <c r="B73" s="126">
        <v>1</v>
      </c>
      <c r="C73" s="127">
        <v>1</v>
      </c>
      <c r="D73" s="128">
        <v>0</v>
      </c>
      <c r="E73" s="129">
        <v>0</v>
      </c>
      <c r="F73" s="129">
        <v>0</v>
      </c>
      <c r="G73" s="130">
        <v>1</v>
      </c>
      <c r="H73" s="77">
        <f t="shared" si="13"/>
        <v>1.5688976941772972</v>
      </c>
      <c r="I73" s="78">
        <f t="shared" si="13"/>
        <v>1.5688976941772972</v>
      </c>
      <c r="J73" s="71">
        <f t="shared" si="13"/>
        <v>-0.1858496426397582</v>
      </c>
      <c r="K73" s="80"/>
      <c r="L73" s="43">
        <v>-0.1858496426397582</v>
      </c>
      <c r="M73" s="44">
        <v>1.383048051537539</v>
      </c>
      <c r="N73" s="44">
        <v>1.383048051537539</v>
      </c>
      <c r="O73" s="45">
        <v>2.9519457457148364</v>
      </c>
      <c r="P73" s="82" cm="1">
        <f t="array" ref="P73">EXP(L73)/SUM(EXP(L70:L73))</f>
        <v>9.4978274633748194E-2</v>
      </c>
      <c r="Q73" s="83" cm="1">
        <f t="array" ref="Q73">EXP(M73)/SUM(EXP(M70:M73))</f>
        <v>0.21141451486819973</v>
      </c>
      <c r="R73" s="83" cm="1">
        <f t="array" ref="R73">EXP(N73)/SUM(EXP(N70:N73))</f>
        <v>0.21141451486819973</v>
      </c>
      <c r="S73" s="84" cm="1">
        <f t="array" ref="S73">EXP(O73)/SUM(EXP(O70:O73))</f>
        <v>0.63121338268344873</v>
      </c>
      <c r="T73" s="8"/>
      <c r="U73" s="43">
        <v>2.3744568658437049E-2</v>
      </c>
      <c r="V73" s="44">
        <v>5.2853628717049933E-2</v>
      </c>
      <c r="W73" s="44">
        <v>5.2853628717049933E-2</v>
      </c>
      <c r="X73" s="45">
        <v>-9.2196654329137817E-2</v>
      </c>
      <c r="Y73" s="85">
        <v>-3.9343025612087884E-2</v>
      </c>
      <c r="Z73" s="86">
        <v>-3.9343025612087884E-2</v>
      </c>
      <c r="AA73" s="74">
        <f t="shared" si="51"/>
        <v>3.7255171763399098E-2</v>
      </c>
      <c r="AB73" s="63">
        <v>1.6082407197893851</v>
      </c>
      <c r="AC73" s="64">
        <v>1.6082407197893851</v>
      </c>
      <c r="AD73" s="71">
        <v>-0.2231048144031573</v>
      </c>
    </row>
    <row r="74" spans="1:35" ht="16" thickBot="1" x14ac:dyDescent="0.25">
      <c r="A74" s="143">
        <f t="shared" ref="A74" si="52">A70+1</f>
        <v>19</v>
      </c>
      <c r="B74" s="116">
        <v>0</v>
      </c>
      <c r="C74" s="117">
        <v>0</v>
      </c>
      <c r="D74" s="118">
        <v>1</v>
      </c>
      <c r="E74" s="119">
        <v>0</v>
      </c>
      <c r="F74" s="119">
        <v>0</v>
      </c>
      <c r="G74" s="120">
        <v>0</v>
      </c>
      <c r="H74" s="59">
        <f t="shared" si="13"/>
        <v>-0.66580846427114904</v>
      </c>
      <c r="I74" s="76">
        <f t="shared" si="13"/>
        <v>-0.66580846427114904</v>
      </c>
      <c r="J74" s="69">
        <f t="shared" si="13"/>
        <v>1.5443121612440176</v>
      </c>
      <c r="K74" s="81">
        <f t="shared" ref="K74" si="53">K70</f>
        <v>1</v>
      </c>
      <c r="L74" s="49" cm="1">
        <f t="array" ref="L74:O77">MMULT(H74:I77,TRANSPOSE(B74:C77))+J74:J77</f>
        <v>1.5443121612440176</v>
      </c>
      <c r="M74" s="50">
        <v>0.87850369697286856</v>
      </c>
      <c r="N74" s="50">
        <v>0.87850369697286856</v>
      </c>
      <c r="O74" s="51">
        <v>0.21269523270171953</v>
      </c>
      <c r="P74" s="52" cm="1">
        <f t="array" ref="P74">EXP(L74)/SUM(EXP(L74:L77))</f>
        <v>0.52550694562707267</v>
      </c>
      <c r="Q74" s="53" cm="1">
        <f t="array" ref="Q74">EXP(M74)/SUM(EXP(M74:M77))</f>
        <v>0.12397165745347821</v>
      </c>
      <c r="R74" s="53" cm="1">
        <f t="array" ref="R74">EXP(N74)/SUM(EXP(N74:N77))</f>
        <v>0.12397165745347821</v>
      </c>
      <c r="S74" s="57" cm="1">
        <f t="array" ref="S74">EXP(O74)/SUM(EXP(O74:O77))</f>
        <v>3.9818712904781881E-2</v>
      </c>
      <c r="T74" s="55" cm="1">
        <f t="array" ref="T74">SUM(-D74:G77*LN(P74:S77))/4</f>
        <v>0.4986768888014943</v>
      </c>
      <c r="U74" s="50" cm="1">
        <f t="array" ref="U74:X77">(P74:S77-D74:G77)/4</f>
        <v>-0.11862326359323183</v>
      </c>
      <c r="V74" s="50">
        <v>3.0992914363369553E-2</v>
      </c>
      <c r="W74" s="50">
        <v>3.0992914363369553E-2</v>
      </c>
      <c r="X74" s="51">
        <v>9.9546782261954701E-3</v>
      </c>
      <c r="Y74" s="65" cm="1">
        <f t="array" ref="Y74:Z77">MMULT(_xlfn.ANCHORARRAY(U74),B74:C77)</f>
        <v>4.0947592589565027E-2</v>
      </c>
      <c r="Z74" s="66">
        <v>4.0947592589565027E-2</v>
      </c>
      <c r="AA74" s="74">
        <f>SUM(U74:X74)</f>
        <v>-4.6682756640297252E-2</v>
      </c>
      <c r="AB74" s="59" cm="1">
        <f t="array" ref="AB74:AC77">H74:I77-K74*_xlfn.ANCHORARRAY(Y74)</f>
        <v>-0.70675605686071408</v>
      </c>
      <c r="AC74" s="60">
        <v>-0.70675605686071408</v>
      </c>
      <c r="AD74" s="69" cm="1">
        <f t="array" ref="AD74:AD77">J74:J77-K74*AA74:AA77</f>
        <v>1.5909949178843148</v>
      </c>
    </row>
    <row r="75" spans="1:35" ht="16" thickBot="1" x14ac:dyDescent="0.25">
      <c r="A75" s="144"/>
      <c r="B75" s="121">
        <v>0</v>
      </c>
      <c r="C75" s="122">
        <v>1</v>
      </c>
      <c r="D75" s="123">
        <v>0</v>
      </c>
      <c r="E75" s="124">
        <v>1</v>
      </c>
      <c r="F75" s="124">
        <v>0</v>
      </c>
      <c r="G75" s="125">
        <v>0</v>
      </c>
      <c r="H75" s="59">
        <f t="shared" si="13"/>
        <v>-0.91495254813616866</v>
      </c>
      <c r="I75" s="76">
        <f t="shared" si="13"/>
        <v>1.9725202926179324</v>
      </c>
      <c r="J75" s="70">
        <f t="shared" si="13"/>
        <v>0.53939632657956949</v>
      </c>
      <c r="K75" s="79"/>
      <c r="L75" s="40">
        <v>0.53939632657956949</v>
      </c>
      <c r="M75" s="41">
        <v>2.511916619197502</v>
      </c>
      <c r="N75" s="41">
        <v>-0.37555622155659918</v>
      </c>
      <c r="O75" s="42">
        <v>1.5969640710613331</v>
      </c>
      <c r="P75" s="46" cm="1">
        <f t="array" ref="P75">EXP(L75)/SUM(EXP(L74:L77))</f>
        <v>0.19237518863998421</v>
      </c>
      <c r="Q75" s="47" cm="1">
        <f t="array" ref="Q75">EXP(M75)/SUM(EXP(M74:M77))</f>
        <v>0.63489897565560793</v>
      </c>
      <c r="R75" s="47" cm="1">
        <f t="array" ref="R75">EXP(N75)/SUM(EXP(N74:N77))</f>
        <v>3.5374564750897321E-2</v>
      </c>
      <c r="S75" s="48" cm="1">
        <f t="array" ref="S75">EXP(O75)/SUM(EXP(O74:O77))</f>
        <v>0.15895256329339164</v>
      </c>
      <c r="U75" s="40">
        <v>4.8093797159996052E-2</v>
      </c>
      <c r="V75" s="41">
        <v>-9.1275256086098017E-2</v>
      </c>
      <c r="W75" s="41">
        <v>8.8436411877243302E-3</v>
      </c>
      <c r="X75" s="42">
        <v>3.9738140823347909E-2</v>
      </c>
      <c r="Y75" s="67">
        <v>4.8581782011072237E-2</v>
      </c>
      <c r="Z75" s="68">
        <v>-5.1537115262750108E-2</v>
      </c>
      <c r="AA75" s="74">
        <f t="shared" ref="AA75:AA77" si="54">SUM(U75:X75)</f>
        <v>5.4003230849702724E-3</v>
      </c>
      <c r="AB75" s="61">
        <v>-0.96353433014724088</v>
      </c>
      <c r="AC75" s="62">
        <v>2.0240574078806826</v>
      </c>
      <c r="AD75" s="70">
        <v>0.53399600349459919</v>
      </c>
    </row>
    <row r="76" spans="1:35" ht="16" thickBot="1" x14ac:dyDescent="0.25">
      <c r="A76" s="144"/>
      <c r="B76" s="121">
        <v>1</v>
      </c>
      <c r="C76" s="122">
        <v>0</v>
      </c>
      <c r="D76" s="123">
        <v>0</v>
      </c>
      <c r="E76" s="124">
        <v>0</v>
      </c>
      <c r="F76" s="124">
        <v>1</v>
      </c>
      <c r="G76" s="125">
        <v>0</v>
      </c>
      <c r="H76" s="59">
        <f t="shared" si="13"/>
        <v>1.9725202926179326</v>
      </c>
      <c r="I76" s="76">
        <f t="shared" si="13"/>
        <v>-0.91495254813616866</v>
      </c>
      <c r="J76" s="70">
        <f t="shared" si="13"/>
        <v>0.53939632657956949</v>
      </c>
      <c r="K76" s="79"/>
      <c r="L76" s="40">
        <v>0.53939632657956949</v>
      </c>
      <c r="M76" s="41">
        <v>-0.37555622155659918</v>
      </c>
      <c r="N76" s="41">
        <v>2.511916619197502</v>
      </c>
      <c r="O76" s="42">
        <v>1.5969640710613335</v>
      </c>
      <c r="P76" s="46" cm="1">
        <f t="array" ref="P76">EXP(L76)/SUM(EXP(L74:L77))</f>
        <v>0.19237518863998421</v>
      </c>
      <c r="Q76" s="47" cm="1">
        <f t="array" ref="Q76">EXP(M76)/SUM(EXP(M74:M77))</f>
        <v>3.5374564750897321E-2</v>
      </c>
      <c r="R76" s="47" cm="1">
        <f t="array" ref="R76">EXP(N76)/SUM(EXP(N74:N77))</f>
        <v>0.63489897565560793</v>
      </c>
      <c r="S76" s="48" cm="1">
        <f t="array" ref="S76">EXP(O76)/SUM(EXP(O74:O77))</f>
        <v>0.15895256329339169</v>
      </c>
      <c r="U76" s="40">
        <v>4.8093797159996052E-2</v>
      </c>
      <c r="V76" s="41">
        <v>8.8436411877243302E-3</v>
      </c>
      <c r="W76" s="41">
        <v>-9.1275256086098017E-2</v>
      </c>
      <c r="X76" s="42">
        <v>3.9738140823347923E-2</v>
      </c>
      <c r="Y76" s="67">
        <v>-5.1537115262750094E-2</v>
      </c>
      <c r="Z76" s="68">
        <v>4.8581782011072251E-2</v>
      </c>
      <c r="AA76" s="74">
        <f t="shared" si="54"/>
        <v>5.4003230849702863E-3</v>
      </c>
      <c r="AB76" s="61">
        <v>2.0240574078806826</v>
      </c>
      <c r="AC76" s="62">
        <v>-0.96353433014724088</v>
      </c>
      <c r="AD76" s="70">
        <v>0.53399600349459919</v>
      </c>
    </row>
    <row r="77" spans="1:35" ht="16" thickBot="1" x14ac:dyDescent="0.25">
      <c r="A77" s="145"/>
      <c r="B77" s="126">
        <v>1</v>
      </c>
      <c r="C77" s="127">
        <v>1</v>
      </c>
      <c r="D77" s="128">
        <v>0</v>
      </c>
      <c r="E77" s="129">
        <v>0</v>
      </c>
      <c r="F77" s="129">
        <v>0</v>
      </c>
      <c r="G77" s="130">
        <v>1</v>
      </c>
      <c r="H77" s="77">
        <f t="shared" si="13"/>
        <v>1.6082407197893851</v>
      </c>
      <c r="I77" s="78">
        <f t="shared" si="13"/>
        <v>1.6082407197893851</v>
      </c>
      <c r="J77" s="71">
        <f t="shared" si="13"/>
        <v>-0.2231048144031573</v>
      </c>
      <c r="K77" s="80"/>
      <c r="L77" s="43">
        <v>-0.2231048144031573</v>
      </c>
      <c r="M77" s="44">
        <v>1.3851359053862278</v>
      </c>
      <c r="N77" s="44">
        <v>1.3851359053862278</v>
      </c>
      <c r="O77" s="45">
        <v>2.9933766251756131</v>
      </c>
      <c r="P77" s="82" cm="1">
        <f t="array" ref="P77">EXP(L77)/SUM(EXP(L74:L77))</f>
        <v>8.9742677092959008E-2</v>
      </c>
      <c r="Q77" s="83" cm="1">
        <f t="array" ref="Q77">EXP(M77)/SUM(EXP(M74:M77))</f>
        <v>0.20575480214001646</v>
      </c>
      <c r="R77" s="83" cm="1">
        <f t="array" ref="R77">EXP(N77)/SUM(EXP(N74:N77))</f>
        <v>0.20575480214001646</v>
      </c>
      <c r="S77" s="84" cm="1">
        <f t="array" ref="S77">EXP(O77)/SUM(EXP(O74:O77))</f>
        <v>0.64227616050843483</v>
      </c>
      <c r="T77" s="8"/>
      <c r="U77" s="43">
        <v>2.2435669273239752E-2</v>
      </c>
      <c r="V77" s="44">
        <v>5.1438700535004114E-2</v>
      </c>
      <c r="W77" s="44">
        <v>5.1438700535004114E-2</v>
      </c>
      <c r="X77" s="45">
        <v>-8.9430959872891291E-2</v>
      </c>
      <c r="Y77" s="85">
        <v>-3.7992259337887177E-2</v>
      </c>
      <c r="Z77" s="86">
        <v>-3.7992259337887177E-2</v>
      </c>
      <c r="AA77" s="74">
        <f t="shared" si="54"/>
        <v>3.5882110470356693E-2</v>
      </c>
      <c r="AB77" s="63">
        <v>1.6462329791272723</v>
      </c>
      <c r="AC77" s="64">
        <v>1.6462329791272723</v>
      </c>
      <c r="AD77" s="71">
        <v>-0.25898692487351399</v>
      </c>
    </row>
    <row r="78" spans="1:35" ht="16" thickBot="1" x14ac:dyDescent="0.25">
      <c r="A78" s="143">
        <f t="shared" ref="A78" si="55">A74+1</f>
        <v>20</v>
      </c>
      <c r="B78" s="116">
        <v>0</v>
      </c>
      <c r="C78" s="117">
        <v>0</v>
      </c>
      <c r="D78" s="118">
        <v>1</v>
      </c>
      <c r="E78" s="119">
        <v>0</v>
      </c>
      <c r="F78" s="119">
        <v>0</v>
      </c>
      <c r="G78" s="120">
        <v>0</v>
      </c>
      <c r="H78" s="59">
        <f t="shared" si="13"/>
        <v>-0.70675605686071408</v>
      </c>
      <c r="I78" s="76">
        <f t="shared" si="13"/>
        <v>-0.70675605686071408</v>
      </c>
      <c r="J78" s="69">
        <f t="shared" si="13"/>
        <v>1.5909949178843148</v>
      </c>
      <c r="K78" s="81">
        <f t="shared" ref="K78" si="56">K74</f>
        <v>1</v>
      </c>
      <c r="L78" s="49" cm="1">
        <f t="array" ref="L78:O81">MMULT(H78:I81,TRANSPOSE(B78:C81))+J78:J81</f>
        <v>1.5909949178843148</v>
      </c>
      <c r="M78" s="50">
        <v>0.88423886102360072</v>
      </c>
      <c r="N78" s="50">
        <v>0.88423886102360072</v>
      </c>
      <c r="O78" s="51">
        <v>0.17748280416288664</v>
      </c>
      <c r="P78" s="52" cm="1">
        <f t="array" ref="P78">EXP(L78)/SUM(EXP(L78:L81))</f>
        <v>0.53988851497179691</v>
      </c>
      <c r="Q78" s="53" cm="1">
        <f t="array" ref="Q78">EXP(M78)/SUM(EXP(M78:M81))</f>
        <v>0.12113929666789219</v>
      </c>
      <c r="R78" s="53" cm="1">
        <f t="array" ref="R78">EXP(N78)/SUM(EXP(N78:N81))</f>
        <v>0.12113929666789219</v>
      </c>
      <c r="S78" s="57" cm="1">
        <f t="array" ref="S78">EXP(O78)/SUM(EXP(O78:O81))</f>
        <v>3.7535410840141163E-2</v>
      </c>
      <c r="T78" s="55" cm="1">
        <f t="array" ref="T78">SUM(-D78:G81*LN(P78:S81))/4</f>
        <v>0.47921653846244561</v>
      </c>
      <c r="U78" s="50" cm="1">
        <f t="array" ref="U78:X81">(P78:S81-D78:G81)/4</f>
        <v>-0.11502787125705077</v>
      </c>
      <c r="V78" s="50">
        <v>3.0284824166973048E-2</v>
      </c>
      <c r="W78" s="50">
        <v>3.0284824166973048E-2</v>
      </c>
      <c r="X78" s="51">
        <v>9.3838527100352908E-3</v>
      </c>
      <c r="Y78" s="65" cm="1">
        <f t="array" ref="Y78:Z81">MMULT(_xlfn.ANCHORARRAY(U78),B78:C81)</f>
        <v>3.9668676877008341E-2</v>
      </c>
      <c r="Z78" s="66">
        <v>3.9668676877008341E-2</v>
      </c>
      <c r="AA78" s="74">
        <f>SUM(U78:X78)</f>
        <v>-4.5074370213069384E-2</v>
      </c>
      <c r="AB78" s="59" cm="1">
        <f t="array" ref="AB78:AC81">H78:I81-K78*_xlfn.ANCHORARRAY(Y78)</f>
        <v>-0.74642473373772245</v>
      </c>
      <c r="AC78" s="60">
        <v>-0.74642473373772245</v>
      </c>
      <c r="AD78" s="69" cm="1">
        <f t="array" ref="AD78:AD81">J78:J81-K78*AA78:AA81</f>
        <v>1.6360692880973842</v>
      </c>
      <c r="AI78" t="s">
        <v>45</v>
      </c>
    </row>
    <row r="79" spans="1:35" ht="16" thickBot="1" x14ac:dyDescent="0.25">
      <c r="A79" s="144"/>
      <c r="B79" s="121">
        <v>0</v>
      </c>
      <c r="C79" s="122">
        <v>1</v>
      </c>
      <c r="D79" s="123">
        <v>0</v>
      </c>
      <c r="E79" s="124">
        <v>1</v>
      </c>
      <c r="F79" s="124">
        <v>0</v>
      </c>
      <c r="G79" s="125">
        <v>0</v>
      </c>
      <c r="H79" s="59">
        <f t="shared" si="13"/>
        <v>-0.96353433014724088</v>
      </c>
      <c r="I79" s="76">
        <f t="shared" si="13"/>
        <v>2.0240574078806826</v>
      </c>
      <c r="J79" s="70">
        <f t="shared" si="13"/>
        <v>0.53399600349459919</v>
      </c>
      <c r="K79" s="79"/>
      <c r="L79" s="40">
        <v>0.53399600349459919</v>
      </c>
      <c r="M79" s="41">
        <v>2.5580534113752815</v>
      </c>
      <c r="N79" s="41">
        <v>-0.42953832665264169</v>
      </c>
      <c r="O79" s="42">
        <v>1.594519081228041</v>
      </c>
      <c r="P79" s="46" cm="1">
        <f t="array" ref="P79">EXP(L79)/SUM(EXP(L78:L81))</f>
        <v>0.18760970170833738</v>
      </c>
      <c r="Q79" s="47" cm="1">
        <f t="array" ref="Q79">EXP(M79)/SUM(EXP(M78:M81))</f>
        <v>0.64597166845703169</v>
      </c>
      <c r="R79" s="47" cm="1">
        <f t="array" ref="R79">EXP(N79)/SUM(EXP(N78:N81))</f>
        <v>3.2562584284939182E-2</v>
      </c>
      <c r="S79" s="48" cm="1">
        <f t="array" ref="S79">EXP(O79)/SUM(EXP(O78:O81))</f>
        <v>0.15482896461232545</v>
      </c>
      <c r="U79" s="40">
        <v>4.6902425427084345E-2</v>
      </c>
      <c r="V79" s="41">
        <v>-8.8507082885742078E-2</v>
      </c>
      <c r="W79" s="41">
        <v>8.1406460712347955E-3</v>
      </c>
      <c r="X79" s="42">
        <v>3.8707241153081363E-2</v>
      </c>
      <c r="Y79" s="67">
        <v>4.6847887224316161E-2</v>
      </c>
      <c r="Z79" s="68">
        <v>-4.9799841732660714E-2</v>
      </c>
      <c r="AA79" s="74">
        <f t="shared" ref="AA79:AA81" si="57">SUM(U79:X79)</f>
        <v>5.2432297656584276E-3</v>
      </c>
      <c r="AB79" s="61">
        <v>-1.0103822173715571</v>
      </c>
      <c r="AC79" s="62">
        <v>2.0738572496133432</v>
      </c>
      <c r="AD79" s="70">
        <v>0.52875277372894081</v>
      </c>
      <c r="AI79" t="s">
        <v>46</v>
      </c>
    </row>
    <row r="80" spans="1:35" ht="16" thickBot="1" x14ac:dyDescent="0.25">
      <c r="A80" s="144"/>
      <c r="B80" s="121">
        <v>1</v>
      </c>
      <c r="C80" s="122">
        <v>0</v>
      </c>
      <c r="D80" s="123">
        <v>0</v>
      </c>
      <c r="E80" s="124">
        <v>0</v>
      </c>
      <c r="F80" s="124">
        <v>1</v>
      </c>
      <c r="G80" s="125">
        <v>0</v>
      </c>
      <c r="H80" s="59">
        <f t="shared" si="13"/>
        <v>2.0240574078806826</v>
      </c>
      <c r="I80" s="76">
        <f t="shared" si="13"/>
        <v>-0.96353433014724088</v>
      </c>
      <c r="J80" s="70">
        <f t="shared" si="13"/>
        <v>0.53399600349459919</v>
      </c>
      <c r="K80" s="79"/>
      <c r="L80" s="40">
        <v>0.53399600349459919</v>
      </c>
      <c r="M80" s="41">
        <v>-0.42953832665264169</v>
      </c>
      <c r="N80" s="41">
        <v>2.5580534113752815</v>
      </c>
      <c r="O80" s="42">
        <v>1.594519081228041</v>
      </c>
      <c r="P80" s="46" cm="1">
        <f t="array" ref="P80">EXP(L80)/SUM(EXP(L78:L81))</f>
        <v>0.18760970170833738</v>
      </c>
      <c r="Q80" s="47" cm="1">
        <f t="array" ref="Q80">EXP(M80)/SUM(EXP(M78:M81))</f>
        <v>3.2562584284939182E-2</v>
      </c>
      <c r="R80" s="47" cm="1">
        <f t="array" ref="R80">EXP(N80)/SUM(EXP(N78:N81))</f>
        <v>0.64597166845703169</v>
      </c>
      <c r="S80" s="48" cm="1">
        <f t="array" ref="S80">EXP(O80)/SUM(EXP(O78:O81))</f>
        <v>0.15482896461232545</v>
      </c>
      <c r="U80" s="40">
        <v>4.6902425427084345E-2</v>
      </c>
      <c r="V80" s="41">
        <v>8.1406460712347955E-3</v>
      </c>
      <c r="W80" s="41">
        <v>-8.8507082885742078E-2</v>
      </c>
      <c r="X80" s="42">
        <v>3.8707241153081363E-2</v>
      </c>
      <c r="Y80" s="67">
        <v>-4.9799841732660714E-2</v>
      </c>
      <c r="Z80" s="68">
        <v>4.6847887224316161E-2</v>
      </c>
      <c r="AA80" s="74">
        <f t="shared" si="57"/>
        <v>5.2432297656584276E-3</v>
      </c>
      <c r="AB80" s="61">
        <v>2.0738572496133432</v>
      </c>
      <c r="AC80" s="62">
        <v>-1.0103822173715571</v>
      </c>
      <c r="AD80" s="70">
        <v>0.52875277372894081</v>
      </c>
      <c r="AI80" t="s">
        <v>47</v>
      </c>
    </row>
    <row r="81" spans="1:35" ht="16" thickBot="1" x14ac:dyDescent="0.25">
      <c r="A81" s="145"/>
      <c r="B81" s="126">
        <v>1</v>
      </c>
      <c r="C81" s="127">
        <v>1</v>
      </c>
      <c r="D81" s="128">
        <v>0</v>
      </c>
      <c r="E81" s="129">
        <v>0</v>
      </c>
      <c r="F81" s="129">
        <v>0</v>
      </c>
      <c r="G81" s="130">
        <v>1</v>
      </c>
      <c r="H81" s="77">
        <f t="shared" si="13"/>
        <v>1.6462329791272723</v>
      </c>
      <c r="I81" s="78">
        <f t="shared" si="13"/>
        <v>1.6462329791272723</v>
      </c>
      <c r="J81" s="71">
        <f t="shared" si="13"/>
        <v>-0.25898692487351399</v>
      </c>
      <c r="K81" s="80"/>
      <c r="L81" s="43">
        <v>-0.25898692487351399</v>
      </c>
      <c r="M81" s="44">
        <v>1.3872460542537584</v>
      </c>
      <c r="N81" s="44">
        <v>1.3872460542537584</v>
      </c>
      <c r="O81" s="45">
        <v>3.0334790333810306</v>
      </c>
      <c r="P81" s="82" cm="1">
        <f t="array" ref="P81">EXP(L81)/SUM(EXP(L78:L81))</f>
        <v>8.489208161152835E-2</v>
      </c>
      <c r="Q81" s="83" cm="1">
        <f t="array" ref="Q81">EXP(M81)/SUM(EXP(M78:M81))</f>
        <v>0.2003264505901369</v>
      </c>
      <c r="R81" s="83" cm="1">
        <f t="array" ref="R81">EXP(N81)/SUM(EXP(N78:N81))</f>
        <v>0.2003264505901369</v>
      </c>
      <c r="S81" s="84" cm="1">
        <f t="array" ref="S81">EXP(O81)/SUM(EXP(O78:O81))</f>
        <v>0.65280665993520792</v>
      </c>
      <c r="T81" s="8"/>
      <c r="U81" s="43">
        <v>2.1223020402882087E-2</v>
      </c>
      <c r="V81" s="44">
        <v>5.0081612647534225E-2</v>
      </c>
      <c r="W81" s="44">
        <v>5.0081612647534225E-2</v>
      </c>
      <c r="X81" s="45">
        <v>-8.6798335016198019E-2</v>
      </c>
      <c r="Y81" s="85">
        <v>-3.6716722368663794E-2</v>
      </c>
      <c r="Z81" s="86">
        <v>-3.6716722368663794E-2</v>
      </c>
      <c r="AA81" s="74">
        <f t="shared" si="57"/>
        <v>3.4587910681752515E-2</v>
      </c>
      <c r="AB81" s="63">
        <v>1.682949701495936</v>
      </c>
      <c r="AC81" s="64">
        <v>1.682949701495936</v>
      </c>
      <c r="AD81" s="71">
        <v>-0.29357483555526653</v>
      </c>
      <c r="AI81" t="s">
        <v>48</v>
      </c>
    </row>
    <row r="82" spans="1:35" ht="16" thickBot="1" x14ac:dyDescent="0.25">
      <c r="A82" s="143">
        <f t="shared" ref="A82" si="58">A78+1</f>
        <v>21</v>
      </c>
      <c r="B82" s="116">
        <v>0</v>
      </c>
      <c r="C82" s="117">
        <v>0</v>
      </c>
      <c r="D82" s="118">
        <v>1</v>
      </c>
      <c r="E82" s="119">
        <v>0</v>
      </c>
      <c r="F82" s="119">
        <v>0</v>
      </c>
      <c r="G82" s="120">
        <v>0</v>
      </c>
      <c r="H82" s="59">
        <f t="shared" si="13"/>
        <v>-0.74642473373772245</v>
      </c>
      <c r="I82" s="76">
        <f t="shared" si="13"/>
        <v>-0.74642473373772245</v>
      </c>
      <c r="J82" s="69">
        <f t="shared" si="13"/>
        <v>1.6360692880973842</v>
      </c>
      <c r="K82" s="81">
        <f t="shared" ref="K82" si="59">K78</f>
        <v>1</v>
      </c>
      <c r="L82" s="49" cm="1">
        <f t="array" ref="L82:O85">MMULT(H82:I85,TRANSPOSE(B82:C85))+J82:J85</f>
        <v>1.6360692880973842</v>
      </c>
      <c r="M82" s="50">
        <v>0.88964455435966172</v>
      </c>
      <c r="N82" s="50">
        <v>0.88964455435966172</v>
      </c>
      <c r="O82" s="51">
        <v>0.14321982062193928</v>
      </c>
      <c r="P82" s="52" cm="1">
        <f t="array" ref="P82">EXP(L82)/SUM(EXP(L82:L85))</f>
        <v>0.55368260313376949</v>
      </c>
      <c r="Q82" s="53" cm="1">
        <f t="array" ref="Q82">EXP(M82)/SUM(EXP(M82:M85))</f>
        <v>0.11837903259428605</v>
      </c>
      <c r="R82" s="53" cm="1">
        <f t="array" ref="R82">EXP(N82)/SUM(EXP(N82:N85))</f>
        <v>0.11837903259428605</v>
      </c>
      <c r="S82" s="57" cm="1">
        <f t="array" ref="S82">EXP(O82)/SUM(EXP(O82:O85))</f>
        <v>3.5425006241092731E-2</v>
      </c>
      <c r="T82" s="55" cm="1">
        <f t="array" ref="T82">SUM(-D82:G85*LN(P82:S85))/4</f>
        <v>0.46104815774345215</v>
      </c>
      <c r="U82" s="50" cm="1">
        <f t="array" ref="U82:X85">(P82:S85-D82:G85)/4</f>
        <v>-0.11157934921655763</v>
      </c>
      <c r="V82" s="50">
        <v>2.9594758148571512E-2</v>
      </c>
      <c r="W82" s="50">
        <v>2.9594758148571512E-2</v>
      </c>
      <c r="X82" s="51">
        <v>8.8562515602731828E-3</v>
      </c>
      <c r="Y82" s="65" cm="1">
        <f t="array" ref="Y82:Z85">MMULT(_xlfn.ANCHORARRAY(U82),B82:C85)</f>
        <v>3.8451009708844693E-2</v>
      </c>
      <c r="Z82" s="66">
        <v>3.8451009708844693E-2</v>
      </c>
      <c r="AA82" s="74">
        <f>SUM(U82:X82)</f>
        <v>-4.3533581359141413E-2</v>
      </c>
      <c r="AB82" s="59" cm="1">
        <f t="array" ref="AB82:AC85">H82:I85-K82*_xlfn.ANCHORARRAY(Y82)</f>
        <v>-0.78487574344656719</v>
      </c>
      <c r="AC82" s="60">
        <v>-0.78487574344656719</v>
      </c>
      <c r="AD82" s="69" cm="1">
        <f t="array" ref="AD82:AD85">J82:J85-K82*AA82:AA85</f>
        <v>1.6796028694565255</v>
      </c>
    </row>
    <row r="83" spans="1:35" ht="16" thickBot="1" x14ac:dyDescent="0.25">
      <c r="A83" s="144"/>
      <c r="B83" s="121">
        <v>0</v>
      </c>
      <c r="C83" s="122">
        <v>1</v>
      </c>
      <c r="D83" s="123">
        <v>0</v>
      </c>
      <c r="E83" s="124">
        <v>1</v>
      </c>
      <c r="F83" s="124">
        <v>0</v>
      </c>
      <c r="G83" s="125">
        <v>0</v>
      </c>
      <c r="H83" s="59">
        <f t="shared" si="13"/>
        <v>-1.0103822173715571</v>
      </c>
      <c r="I83" s="76">
        <f t="shared" si="13"/>
        <v>2.0738572496133432</v>
      </c>
      <c r="J83" s="70">
        <f t="shared" si="13"/>
        <v>0.52875277372894081</v>
      </c>
      <c r="K83" s="79"/>
      <c r="L83" s="40">
        <v>0.52875277372894081</v>
      </c>
      <c r="M83" s="41">
        <v>2.602610023342284</v>
      </c>
      <c r="N83" s="41">
        <v>-0.48162944364261628</v>
      </c>
      <c r="O83" s="42">
        <v>1.5922278059707269</v>
      </c>
      <c r="P83" s="46" cm="1">
        <f t="array" ref="P83">EXP(L83)/SUM(EXP(L82:L85))</f>
        <v>0.18296137951494307</v>
      </c>
      <c r="Q83" s="47" cm="1">
        <f t="array" ref="Q83">EXP(M83)/SUM(EXP(M82:M85))</f>
        <v>0.65645693004459882</v>
      </c>
      <c r="R83" s="47" cm="1">
        <f t="array" ref="R83">EXP(N83)/SUM(EXP(N82:N85))</f>
        <v>3.0042637396287496E-2</v>
      </c>
      <c r="S83" s="48" cm="1">
        <f t="array" ref="S83">EXP(O83)/SUM(EXP(O82:O85))</f>
        <v>0.15087111768699382</v>
      </c>
      <c r="U83" s="40">
        <v>4.5740344878735767E-2</v>
      </c>
      <c r="V83" s="41">
        <v>-8.5885767488850295E-2</v>
      </c>
      <c r="W83" s="41">
        <v>7.5106593490718741E-3</v>
      </c>
      <c r="X83" s="42">
        <v>3.7717779421748455E-2</v>
      </c>
      <c r="Y83" s="67">
        <v>4.5228438770820327E-2</v>
      </c>
      <c r="Z83" s="68">
        <v>-4.816798806710184E-2</v>
      </c>
      <c r="AA83" s="74">
        <f t="shared" ref="AA83:AA85" si="60">SUM(U83:X83)</f>
        <v>5.0830161607057986E-3</v>
      </c>
      <c r="AB83" s="61">
        <v>-1.0556106561423775</v>
      </c>
      <c r="AC83" s="62">
        <v>2.1220252376804449</v>
      </c>
      <c r="AD83" s="70">
        <v>0.52366975756823497</v>
      </c>
      <c r="AI83" t="s">
        <v>49</v>
      </c>
    </row>
    <row r="84" spans="1:35" ht="16" thickBot="1" x14ac:dyDescent="0.25">
      <c r="A84" s="144"/>
      <c r="B84" s="121">
        <v>1</v>
      </c>
      <c r="C84" s="122">
        <v>0</v>
      </c>
      <c r="D84" s="123">
        <v>0</v>
      </c>
      <c r="E84" s="124">
        <v>0</v>
      </c>
      <c r="F84" s="124">
        <v>1</v>
      </c>
      <c r="G84" s="125">
        <v>0</v>
      </c>
      <c r="H84" s="59">
        <f t="shared" si="13"/>
        <v>2.0738572496133432</v>
      </c>
      <c r="I84" s="76">
        <f t="shared" si="13"/>
        <v>-1.0103822173715571</v>
      </c>
      <c r="J84" s="70">
        <f t="shared" si="13"/>
        <v>0.52875277372894081</v>
      </c>
      <c r="K84" s="79"/>
      <c r="L84" s="40">
        <v>0.52875277372894081</v>
      </c>
      <c r="M84" s="41">
        <v>-0.48162944364261628</v>
      </c>
      <c r="N84" s="41">
        <v>2.602610023342284</v>
      </c>
      <c r="O84" s="42">
        <v>1.5922278059707269</v>
      </c>
      <c r="P84" s="46" cm="1">
        <f t="array" ref="P84">EXP(L84)/SUM(EXP(L82:L85))</f>
        <v>0.18296137951494307</v>
      </c>
      <c r="Q84" s="47" cm="1">
        <f t="array" ref="Q84">EXP(M84)/SUM(EXP(M82:M85))</f>
        <v>3.0042637396287496E-2</v>
      </c>
      <c r="R84" s="47" cm="1">
        <f t="array" ref="R84">EXP(N84)/SUM(EXP(N82:N85))</f>
        <v>0.65645693004459882</v>
      </c>
      <c r="S84" s="48" cm="1">
        <f t="array" ref="S84">EXP(O84)/SUM(EXP(O82:O85))</f>
        <v>0.15087111768699382</v>
      </c>
      <c r="U84" s="40">
        <v>4.5740344878735767E-2</v>
      </c>
      <c r="V84" s="41">
        <v>7.5106593490718741E-3</v>
      </c>
      <c r="W84" s="41">
        <v>-8.5885767488850295E-2</v>
      </c>
      <c r="X84" s="42">
        <v>3.7717779421748455E-2</v>
      </c>
      <c r="Y84" s="67">
        <v>-4.816798806710184E-2</v>
      </c>
      <c r="Z84" s="68">
        <v>4.5228438770820327E-2</v>
      </c>
      <c r="AA84" s="74">
        <f t="shared" si="60"/>
        <v>5.0830161607057986E-3</v>
      </c>
      <c r="AB84" s="61">
        <v>2.1220252376804449</v>
      </c>
      <c r="AC84" s="62">
        <v>-1.0556106561423775</v>
      </c>
      <c r="AD84" s="70">
        <v>0.52366975756823497</v>
      </c>
      <c r="AI84" t="s">
        <v>50</v>
      </c>
    </row>
    <row r="85" spans="1:35" ht="16" thickBot="1" x14ac:dyDescent="0.25">
      <c r="A85" s="145"/>
      <c r="B85" s="126">
        <v>1</v>
      </c>
      <c r="C85" s="127">
        <v>1</v>
      </c>
      <c r="D85" s="128">
        <v>0</v>
      </c>
      <c r="E85" s="129">
        <v>0</v>
      </c>
      <c r="F85" s="129">
        <v>0</v>
      </c>
      <c r="G85" s="130">
        <v>1</v>
      </c>
      <c r="H85" s="77">
        <f t="shared" si="13"/>
        <v>1.682949701495936</v>
      </c>
      <c r="I85" s="78">
        <f t="shared" si="13"/>
        <v>1.682949701495936</v>
      </c>
      <c r="J85" s="71">
        <f t="shared" si="13"/>
        <v>-0.29357483555526653</v>
      </c>
      <c r="K85" s="80"/>
      <c r="L85" s="43">
        <v>-0.29357483555526653</v>
      </c>
      <c r="M85" s="44">
        <v>1.3893748659406695</v>
      </c>
      <c r="N85" s="44">
        <v>1.3893748659406695</v>
      </c>
      <c r="O85" s="45">
        <v>3.0723245674366053</v>
      </c>
      <c r="P85" s="82" cm="1">
        <f t="array" ref="P85">EXP(L85)/SUM(EXP(L82:L85))</f>
        <v>8.0394637836344332E-2</v>
      </c>
      <c r="Q85" s="83" cm="1">
        <f t="array" ref="Q85">EXP(M85)/SUM(EXP(M82:M85))</f>
        <v>0.19512139996482764</v>
      </c>
      <c r="R85" s="83" cm="1">
        <f t="array" ref="R85">EXP(N85)/SUM(EXP(N82:N85))</f>
        <v>0.19512139996482764</v>
      </c>
      <c r="S85" s="84" cm="1">
        <f t="array" ref="S85">EXP(O85)/SUM(EXP(O82:O85))</f>
        <v>0.66283275838491951</v>
      </c>
      <c r="T85" s="8"/>
      <c r="U85" s="43">
        <v>2.0098659459086083E-2</v>
      </c>
      <c r="V85" s="44">
        <v>4.8780349991206909E-2</v>
      </c>
      <c r="W85" s="44">
        <v>4.8780349991206909E-2</v>
      </c>
      <c r="X85" s="45">
        <v>-8.4291810403770123E-2</v>
      </c>
      <c r="Y85" s="85">
        <v>-3.5511460412563214E-2</v>
      </c>
      <c r="Z85" s="86">
        <v>-3.5511460412563214E-2</v>
      </c>
      <c r="AA85" s="74">
        <f t="shared" si="60"/>
        <v>3.3367549037729774E-2</v>
      </c>
      <c r="AB85" s="63">
        <v>1.7184611619084993</v>
      </c>
      <c r="AC85" s="64">
        <v>1.7184611619084993</v>
      </c>
      <c r="AD85" s="71">
        <v>-0.32694238459299629</v>
      </c>
      <c r="AI85" t="s">
        <v>51</v>
      </c>
    </row>
    <row r="86" spans="1:35" ht="16" thickBot="1" x14ac:dyDescent="0.25">
      <c r="A86" s="143">
        <f t="shared" ref="A86" si="61">A82+1</f>
        <v>22</v>
      </c>
      <c r="B86" s="116">
        <v>0</v>
      </c>
      <c r="C86" s="117">
        <v>0</v>
      </c>
      <c r="D86" s="118">
        <v>1</v>
      </c>
      <c r="E86" s="119">
        <v>0</v>
      </c>
      <c r="F86" s="119">
        <v>0</v>
      </c>
      <c r="G86" s="120">
        <v>0</v>
      </c>
      <c r="H86" s="59">
        <f t="shared" ref="H86:J149" si="62">AB82</f>
        <v>-0.78487574344656719</v>
      </c>
      <c r="I86" s="76">
        <f t="shared" si="62"/>
        <v>-0.78487574344656719</v>
      </c>
      <c r="J86" s="69">
        <f t="shared" si="62"/>
        <v>1.6796028694565255</v>
      </c>
      <c r="K86" s="81">
        <f t="shared" ref="K86" si="63">K82</f>
        <v>1</v>
      </c>
      <c r="L86" s="49" cm="1">
        <f t="array" ref="L86:O89">MMULT(H86:I89,TRANSPOSE(B86:C89))+J86:J89</f>
        <v>1.6796028694565255</v>
      </c>
      <c r="M86" s="50">
        <v>0.8947271260099583</v>
      </c>
      <c r="N86" s="50">
        <v>0.8947271260099583</v>
      </c>
      <c r="O86" s="51">
        <v>0.10985138256339111</v>
      </c>
      <c r="P86" s="52" cm="1">
        <f t="array" ref="P86">EXP(L86)/SUM(EXP(L86:L89))</f>
        <v>0.56689993111160264</v>
      </c>
      <c r="Q86" s="53" cm="1">
        <f t="array" ref="Q86">EXP(M86)/SUM(EXP(M86:M89))</f>
        <v>0.11569089225093454</v>
      </c>
      <c r="R86" s="53" cm="1">
        <f t="array" ref="R86">EXP(N86)/SUM(EXP(N86:N89))</f>
        <v>0.11569089225093454</v>
      </c>
      <c r="S86" s="57" cm="1">
        <f t="array" ref="S86">EXP(O86)/SUM(EXP(O86:O89))</f>
        <v>3.3471618480156146E-2</v>
      </c>
      <c r="T86" s="55" cm="1">
        <f t="array" ref="T86">SUM(-D86:G89*LN(P86:S89))/4</f>
        <v>0.44405808147470999</v>
      </c>
      <c r="U86" s="50" cm="1">
        <f t="array" ref="U86:X89">(P86:S89-D86:G89)/4</f>
        <v>-0.10827501722209934</v>
      </c>
      <c r="V86" s="50">
        <v>2.8922723062733635E-2</v>
      </c>
      <c r="W86" s="50">
        <v>2.8922723062733635E-2</v>
      </c>
      <c r="X86" s="51">
        <v>8.3679046200390364E-3</v>
      </c>
      <c r="Y86" s="65" cm="1">
        <f t="array" ref="Y86:Z89">MMULT(_xlfn.ANCHORARRAY(U86),B86:C89)</f>
        <v>3.7290627682772672E-2</v>
      </c>
      <c r="Z86" s="66">
        <v>3.7290627682772672E-2</v>
      </c>
      <c r="AA86" s="74">
        <f>SUM(U86:X86)</f>
        <v>-4.2061666476593033E-2</v>
      </c>
      <c r="AB86" s="59" cm="1">
        <f t="array" ref="AB86:AC89">H86:I89-K86*_xlfn.ANCHORARRAY(Y86)</f>
        <v>-0.82216637112933988</v>
      </c>
      <c r="AC86" s="60">
        <v>-0.82216637112933988</v>
      </c>
      <c r="AD86" s="69" cm="1">
        <f t="array" ref="AD86:AD89">J86:J89-K86*AA86:AA89</f>
        <v>1.7216645359331184</v>
      </c>
    </row>
    <row r="87" spans="1:35" ht="16" thickBot="1" x14ac:dyDescent="0.25">
      <c r="A87" s="144"/>
      <c r="B87" s="121">
        <v>0</v>
      </c>
      <c r="C87" s="122">
        <v>1</v>
      </c>
      <c r="D87" s="123">
        <v>0</v>
      </c>
      <c r="E87" s="124">
        <v>1</v>
      </c>
      <c r="F87" s="124">
        <v>0</v>
      </c>
      <c r="G87" s="125">
        <v>0</v>
      </c>
      <c r="H87" s="59">
        <f t="shared" si="62"/>
        <v>-1.0556106561423775</v>
      </c>
      <c r="I87" s="76">
        <f t="shared" si="62"/>
        <v>2.1220252376804449</v>
      </c>
      <c r="J87" s="70">
        <f t="shared" si="62"/>
        <v>0.52366975756823497</v>
      </c>
      <c r="K87" s="79"/>
      <c r="L87" s="40">
        <v>0.52366975756823497</v>
      </c>
      <c r="M87" s="41">
        <v>2.6456949952486797</v>
      </c>
      <c r="N87" s="41">
        <v>-0.53194089857414251</v>
      </c>
      <c r="O87" s="42">
        <v>1.5900843391063024</v>
      </c>
      <c r="P87" s="46" cm="1">
        <f t="array" ref="P87">EXP(L87)/SUM(EXP(L86:L89))</f>
        <v>0.1784395142270562</v>
      </c>
      <c r="Q87" s="47" cm="1">
        <f t="array" ref="Q87">EXP(M87)/SUM(EXP(M86:M89))</f>
        <v>0.66639979396671067</v>
      </c>
      <c r="R87" s="47" cm="1">
        <f t="array" ref="R87">EXP(N87)/SUM(EXP(N86:N89))</f>
        <v>2.7778265207891326E-2</v>
      </c>
      <c r="S87" s="48" cm="1">
        <f t="array" ref="S87">EXP(O87)/SUM(EXP(O86:O89))</f>
        <v>0.14707325952342451</v>
      </c>
      <c r="U87" s="40">
        <v>4.460987855676405E-2</v>
      </c>
      <c r="V87" s="41">
        <v>-8.3400051508322331E-2</v>
      </c>
      <c r="W87" s="41">
        <v>6.9445663019728314E-3</v>
      </c>
      <c r="X87" s="42">
        <v>3.6768314880856127E-2</v>
      </c>
      <c r="Y87" s="67">
        <v>4.3712881182828955E-2</v>
      </c>
      <c r="Z87" s="68">
        <v>-4.6631736627466204E-2</v>
      </c>
      <c r="AA87" s="74">
        <f t="shared" ref="AA87:AA89" si="64">SUM(U87:X87)</f>
        <v>4.9227082312706741E-3</v>
      </c>
      <c r="AB87" s="61">
        <v>-1.0993235373252064</v>
      </c>
      <c r="AC87" s="62">
        <v>2.1686569743079112</v>
      </c>
      <c r="AD87" s="70">
        <v>0.51874704933696425</v>
      </c>
      <c r="AI87" t="s">
        <v>52</v>
      </c>
    </row>
    <row r="88" spans="1:35" ht="16" thickBot="1" x14ac:dyDescent="0.25">
      <c r="A88" s="144"/>
      <c r="B88" s="121">
        <v>1</v>
      </c>
      <c r="C88" s="122">
        <v>0</v>
      </c>
      <c r="D88" s="123">
        <v>0</v>
      </c>
      <c r="E88" s="124">
        <v>0</v>
      </c>
      <c r="F88" s="124">
        <v>1</v>
      </c>
      <c r="G88" s="125">
        <v>0</v>
      </c>
      <c r="H88" s="59">
        <f t="shared" si="62"/>
        <v>2.1220252376804449</v>
      </c>
      <c r="I88" s="76">
        <f t="shared" si="62"/>
        <v>-1.0556106561423775</v>
      </c>
      <c r="J88" s="70">
        <f t="shared" si="62"/>
        <v>0.52366975756823497</v>
      </c>
      <c r="K88" s="79"/>
      <c r="L88" s="40">
        <v>0.52366975756823497</v>
      </c>
      <c r="M88" s="41">
        <v>-0.53194089857414251</v>
      </c>
      <c r="N88" s="41">
        <v>2.6456949952486797</v>
      </c>
      <c r="O88" s="42">
        <v>1.5900843391063024</v>
      </c>
      <c r="P88" s="46" cm="1">
        <f t="array" ref="P88">EXP(L88)/SUM(EXP(L86:L89))</f>
        <v>0.1784395142270562</v>
      </c>
      <c r="Q88" s="47" cm="1">
        <f t="array" ref="Q88">EXP(M88)/SUM(EXP(M86:M89))</f>
        <v>2.7778265207891326E-2</v>
      </c>
      <c r="R88" s="47" cm="1">
        <f t="array" ref="R88">EXP(N88)/SUM(EXP(N86:N89))</f>
        <v>0.66639979396671067</v>
      </c>
      <c r="S88" s="48" cm="1">
        <f t="array" ref="S88">EXP(O88)/SUM(EXP(O86:O89))</f>
        <v>0.14707325952342451</v>
      </c>
      <c r="U88" s="40">
        <v>4.460987855676405E-2</v>
      </c>
      <c r="V88" s="41">
        <v>6.9445663019728314E-3</v>
      </c>
      <c r="W88" s="41">
        <v>-8.3400051508322331E-2</v>
      </c>
      <c r="X88" s="42">
        <v>3.6768314880856127E-2</v>
      </c>
      <c r="Y88" s="67">
        <v>-4.6631736627466204E-2</v>
      </c>
      <c r="Z88" s="68">
        <v>4.3712881182828955E-2</v>
      </c>
      <c r="AA88" s="74">
        <f t="shared" si="64"/>
        <v>4.9227082312706741E-3</v>
      </c>
      <c r="AB88" s="61">
        <v>2.1686569743079112</v>
      </c>
      <c r="AC88" s="62">
        <v>-1.0993235373252064</v>
      </c>
      <c r="AD88" s="70">
        <v>0.51874704933696425</v>
      </c>
      <c r="AI88" t="s">
        <v>53</v>
      </c>
    </row>
    <row r="89" spans="1:35" ht="16" thickBot="1" x14ac:dyDescent="0.25">
      <c r="A89" s="145"/>
      <c r="B89" s="126">
        <v>1</v>
      </c>
      <c r="C89" s="127">
        <v>1</v>
      </c>
      <c r="D89" s="128">
        <v>0</v>
      </c>
      <c r="E89" s="129">
        <v>0</v>
      </c>
      <c r="F89" s="129">
        <v>0</v>
      </c>
      <c r="G89" s="130">
        <v>1</v>
      </c>
      <c r="H89" s="77">
        <f t="shared" si="62"/>
        <v>1.7184611619084993</v>
      </c>
      <c r="I89" s="78">
        <f t="shared" si="62"/>
        <v>1.7184611619084993</v>
      </c>
      <c r="J89" s="71">
        <f t="shared" si="62"/>
        <v>-0.32694238459299629</v>
      </c>
      <c r="K89" s="80"/>
      <c r="L89" s="43">
        <v>-0.32694238459299629</v>
      </c>
      <c r="M89" s="44">
        <v>1.3915187773155031</v>
      </c>
      <c r="N89" s="44">
        <v>1.3915187773155031</v>
      </c>
      <c r="O89" s="45">
        <v>3.1099799392240022</v>
      </c>
      <c r="P89" s="82" cm="1">
        <f t="array" ref="P89">EXP(L89)/SUM(EXP(L86:L89))</f>
        <v>7.622104043428507E-2</v>
      </c>
      <c r="Q89" s="83" cm="1">
        <f t="array" ref="Q89">EXP(M89)/SUM(EXP(M86:M89))</f>
        <v>0.19013104857446358</v>
      </c>
      <c r="R89" s="83" cm="1">
        <f t="array" ref="R89">EXP(N89)/SUM(EXP(N86:N89))</f>
        <v>0.19013104857446358</v>
      </c>
      <c r="S89" s="84" cm="1">
        <f t="array" ref="S89">EXP(O89)/SUM(EXP(O86:O89))</f>
        <v>0.6723818624729947</v>
      </c>
      <c r="T89" s="8"/>
      <c r="U89" s="43">
        <v>1.9055260108571268E-2</v>
      </c>
      <c r="V89" s="44">
        <v>4.7532762143615896E-2</v>
      </c>
      <c r="W89" s="44">
        <v>4.7532762143615896E-2</v>
      </c>
      <c r="X89" s="45">
        <v>-8.1904534381751326E-2</v>
      </c>
      <c r="Y89" s="85">
        <v>-3.437177223813543E-2</v>
      </c>
      <c r="Z89" s="86">
        <v>-3.437177223813543E-2</v>
      </c>
      <c r="AA89" s="74">
        <f t="shared" si="64"/>
        <v>3.2216250014051734E-2</v>
      </c>
      <c r="AB89" s="63">
        <v>1.7528329341466347</v>
      </c>
      <c r="AC89" s="64">
        <v>1.7528329341466347</v>
      </c>
      <c r="AD89" s="71">
        <v>-0.359158634607048</v>
      </c>
    </row>
    <row r="90" spans="1:35" ht="16" thickBot="1" x14ac:dyDescent="0.25">
      <c r="A90" s="143">
        <f t="shared" ref="A90" si="65">A86+1</f>
        <v>23</v>
      </c>
      <c r="B90" s="116">
        <v>0</v>
      </c>
      <c r="C90" s="117">
        <v>0</v>
      </c>
      <c r="D90" s="118">
        <v>1</v>
      </c>
      <c r="E90" s="119">
        <v>0</v>
      </c>
      <c r="F90" s="119">
        <v>0</v>
      </c>
      <c r="G90" s="120">
        <v>0</v>
      </c>
      <c r="H90" s="59">
        <f t="shared" si="62"/>
        <v>-0.82216637112933988</v>
      </c>
      <c r="I90" s="76">
        <f t="shared" si="62"/>
        <v>-0.82216637112933988</v>
      </c>
      <c r="J90" s="69">
        <f t="shared" si="62"/>
        <v>1.7216645359331184</v>
      </c>
      <c r="K90" s="81">
        <f t="shared" ref="K90" si="66">K86</f>
        <v>1</v>
      </c>
      <c r="L90" s="49" cm="1">
        <f t="array" ref="L90:O93">MMULT(H90:I93,TRANSPOSE(B90:C93))+J90:J93</f>
        <v>1.7216645359331184</v>
      </c>
      <c r="M90" s="50">
        <v>0.89949816480377853</v>
      </c>
      <c r="N90" s="50">
        <v>0.89949816480377853</v>
      </c>
      <c r="O90" s="51">
        <v>7.7331793674438654E-2</v>
      </c>
      <c r="P90" s="52" cm="1">
        <f t="array" ref="P90">EXP(L90)/SUM(EXP(L90:L93))</f>
        <v>0.57955528086641295</v>
      </c>
      <c r="Q90" s="53" cm="1">
        <f t="array" ref="Q90">EXP(M90)/SUM(EXP(M90:M93))</f>
        <v>0.11307496221763468</v>
      </c>
      <c r="R90" s="53" cm="1">
        <f t="array" ref="R90">EXP(N90)/SUM(EXP(N90:N93))</f>
        <v>0.11307496221763466</v>
      </c>
      <c r="S90" s="57" cm="1">
        <f t="array" ref="S90">EXP(O90)/SUM(EXP(O90:O93))</f>
        <v>3.1661210065734913E-2</v>
      </c>
      <c r="T90" s="55" cm="1">
        <f t="array" ref="T90">SUM(-D90:G93*LN(P90:S93))/4</f>
        <v>0.42814466727541978</v>
      </c>
      <c r="U90" s="50" cm="1">
        <f t="array" ref="U90:X93">(P90:S93-D90:G93)/4</f>
        <v>-0.10511117978339676</v>
      </c>
      <c r="V90" s="50">
        <v>2.8268740554408669E-2</v>
      </c>
      <c r="W90" s="50">
        <v>2.8268740554408665E-2</v>
      </c>
      <c r="X90" s="51">
        <v>7.9153025164337282E-3</v>
      </c>
      <c r="Y90" s="65" cm="1">
        <f t="array" ref="Y90:Z93">MMULT(_xlfn.ANCHORARRAY(U90),B90:C93)</f>
        <v>3.6184043070842394E-2</v>
      </c>
      <c r="Z90" s="66">
        <v>3.61840430708424E-2</v>
      </c>
      <c r="AA90" s="74">
        <f>SUM(U90:X90)</f>
        <v>-4.0658396158145697E-2</v>
      </c>
      <c r="AB90" s="59" cm="1">
        <f t="array" ref="AB90:AC93">H90:I93-K90*_xlfn.ANCHORARRAY(Y90)</f>
        <v>-0.85835041420018232</v>
      </c>
      <c r="AC90" s="60">
        <v>-0.85835041420018232</v>
      </c>
      <c r="AD90" s="69" cm="1">
        <f t="array" ref="AD90:AD93">J90:J93-K90*AA90:AA93</f>
        <v>1.7623229320912641</v>
      </c>
    </row>
    <row r="91" spans="1:35" ht="16" thickBot="1" x14ac:dyDescent="0.25">
      <c r="A91" s="144"/>
      <c r="B91" s="121">
        <v>0</v>
      </c>
      <c r="C91" s="122">
        <v>1</v>
      </c>
      <c r="D91" s="123">
        <v>0</v>
      </c>
      <c r="E91" s="124">
        <v>1</v>
      </c>
      <c r="F91" s="124">
        <v>0</v>
      </c>
      <c r="G91" s="125">
        <v>0</v>
      </c>
      <c r="H91" s="59">
        <f t="shared" si="62"/>
        <v>-1.0993235373252064</v>
      </c>
      <c r="I91" s="76">
        <f t="shared" si="62"/>
        <v>2.1686569743079112</v>
      </c>
      <c r="J91" s="70">
        <f t="shared" si="62"/>
        <v>0.51874704933696425</v>
      </c>
      <c r="K91" s="79"/>
      <c r="L91" s="40">
        <v>0.51874704933696425</v>
      </c>
      <c r="M91" s="41">
        <v>2.6874040236448753</v>
      </c>
      <c r="N91" s="41">
        <v>-0.58057648798824213</v>
      </c>
      <c r="O91" s="42">
        <v>1.5880804863196691</v>
      </c>
      <c r="P91" s="46" cm="1">
        <f t="array" ref="P91">EXP(L91)/SUM(EXP(L90:L93))</f>
        <v>0.17405016560019382</v>
      </c>
      <c r="Q91" s="47" cm="1">
        <f t="array" ref="Q91">EXP(M91)/SUM(EXP(M90:M93))</f>
        <v>0.67584032334336874</v>
      </c>
      <c r="R91" s="47" cm="1">
        <f t="array" ref="R91">EXP(N91)/SUM(EXP(N90:N93))</f>
        <v>2.5738201512982995E-2</v>
      </c>
      <c r="S91" s="48" cm="1">
        <f t="array" ref="S91">EXP(O91)/SUM(EXP(O90:O93))</f>
        <v>0.14342911872722022</v>
      </c>
      <c r="U91" s="40">
        <v>4.3512541400048454E-2</v>
      </c>
      <c r="V91" s="41">
        <v>-8.1039919164157814E-2</v>
      </c>
      <c r="W91" s="41">
        <v>6.4345503782457488E-3</v>
      </c>
      <c r="X91" s="42">
        <v>3.5857279681805056E-2</v>
      </c>
      <c r="Y91" s="67">
        <v>4.2291830060050807E-2</v>
      </c>
      <c r="Z91" s="68">
        <v>-4.5182639482352759E-2</v>
      </c>
      <c r="AA91" s="74">
        <f t="shared" ref="AA91:AA93" si="67">SUM(U91:X91)</f>
        <v>4.7644522959414438E-3</v>
      </c>
      <c r="AB91" s="61">
        <v>-1.1416153673852572</v>
      </c>
      <c r="AC91" s="62">
        <v>2.2138396137902641</v>
      </c>
      <c r="AD91" s="70">
        <v>0.51398259704102278</v>
      </c>
    </row>
    <row r="92" spans="1:35" ht="16" thickBot="1" x14ac:dyDescent="0.25">
      <c r="A92" s="144"/>
      <c r="B92" s="121">
        <v>1</v>
      </c>
      <c r="C92" s="122">
        <v>0</v>
      </c>
      <c r="D92" s="123">
        <v>0</v>
      </c>
      <c r="E92" s="124">
        <v>0</v>
      </c>
      <c r="F92" s="124">
        <v>1</v>
      </c>
      <c r="G92" s="125">
        <v>0</v>
      </c>
      <c r="H92" s="59">
        <f t="shared" si="62"/>
        <v>2.1686569743079112</v>
      </c>
      <c r="I92" s="76">
        <f t="shared" si="62"/>
        <v>-1.0993235373252064</v>
      </c>
      <c r="J92" s="70">
        <f t="shared" si="62"/>
        <v>0.51874704933696425</v>
      </c>
      <c r="K92" s="79"/>
      <c r="L92" s="40">
        <v>0.51874704933696425</v>
      </c>
      <c r="M92" s="41">
        <v>-0.58057648798824213</v>
      </c>
      <c r="N92" s="41">
        <v>2.6874040236448753</v>
      </c>
      <c r="O92" s="42">
        <v>1.5880804863196691</v>
      </c>
      <c r="P92" s="46" cm="1">
        <f t="array" ref="P92">EXP(L92)/SUM(EXP(L90:L93))</f>
        <v>0.17405016560019382</v>
      </c>
      <c r="Q92" s="47" cm="1">
        <f t="array" ref="Q92">EXP(M92)/SUM(EXP(M90:M93))</f>
        <v>2.5738201512982999E-2</v>
      </c>
      <c r="R92" s="47" cm="1">
        <f t="array" ref="R92">EXP(N92)/SUM(EXP(N90:N93))</f>
        <v>0.67584032334336863</v>
      </c>
      <c r="S92" s="48" cm="1">
        <f t="array" ref="S92">EXP(O92)/SUM(EXP(O90:O93))</f>
        <v>0.14342911872722022</v>
      </c>
      <c r="U92" s="40">
        <v>4.3512541400048454E-2</v>
      </c>
      <c r="V92" s="41">
        <v>6.4345503782457496E-3</v>
      </c>
      <c r="W92" s="41">
        <v>-8.1039919164157842E-2</v>
      </c>
      <c r="X92" s="42">
        <v>3.5857279681805056E-2</v>
      </c>
      <c r="Y92" s="67">
        <v>-4.5182639482352786E-2</v>
      </c>
      <c r="Z92" s="68">
        <v>4.2291830060050807E-2</v>
      </c>
      <c r="AA92" s="74">
        <f t="shared" si="67"/>
        <v>4.7644522959414196E-3</v>
      </c>
      <c r="AB92" s="61">
        <v>2.2138396137902641</v>
      </c>
      <c r="AC92" s="62">
        <v>-1.1416153673852572</v>
      </c>
      <c r="AD92" s="70">
        <v>0.51398259704102278</v>
      </c>
    </row>
    <row r="93" spans="1:35" ht="16" thickBot="1" x14ac:dyDescent="0.25">
      <c r="A93" s="145"/>
      <c r="B93" s="126">
        <v>1</v>
      </c>
      <c r="C93" s="127">
        <v>1</v>
      </c>
      <c r="D93" s="128">
        <v>0</v>
      </c>
      <c r="E93" s="129">
        <v>0</v>
      </c>
      <c r="F93" s="129">
        <v>0</v>
      </c>
      <c r="G93" s="130">
        <v>1</v>
      </c>
      <c r="H93" s="77">
        <f t="shared" si="62"/>
        <v>1.7528329341466347</v>
      </c>
      <c r="I93" s="78">
        <f t="shared" si="62"/>
        <v>1.7528329341466347</v>
      </c>
      <c r="J93" s="71">
        <f t="shared" si="62"/>
        <v>-0.359158634607048</v>
      </c>
      <c r="K93" s="80"/>
      <c r="L93" s="43">
        <v>-0.359158634607048</v>
      </c>
      <c r="M93" s="44">
        <v>1.3936742995395868</v>
      </c>
      <c r="N93" s="44">
        <v>1.3936742995395868</v>
      </c>
      <c r="O93" s="45">
        <v>3.1465072336862212</v>
      </c>
      <c r="P93" s="82" cm="1">
        <f t="array" ref="P93">EXP(L93)/SUM(EXP(L90:L93))</f>
        <v>7.2344387933199292E-2</v>
      </c>
      <c r="Q93" s="83" cm="1">
        <f t="array" ref="Q93">EXP(M93)/SUM(EXP(M90:M93))</f>
        <v>0.1853465129260137</v>
      </c>
      <c r="R93" s="83" cm="1">
        <f t="array" ref="R93">EXP(N93)/SUM(EXP(N90:N93))</f>
        <v>0.18534651292601367</v>
      </c>
      <c r="S93" s="84" cm="1">
        <f t="array" ref="S93">EXP(O93)/SUM(EXP(O90:O93))</f>
        <v>0.68148055247982464</v>
      </c>
      <c r="T93" s="8"/>
      <c r="U93" s="43">
        <v>1.8086096983299823E-2</v>
      </c>
      <c r="V93" s="44">
        <v>4.6336628231503425E-2</v>
      </c>
      <c r="W93" s="44">
        <v>4.6336628231503418E-2</v>
      </c>
      <c r="X93" s="45">
        <v>-7.962986188004384E-2</v>
      </c>
      <c r="Y93" s="85">
        <v>-3.3293233648540421E-2</v>
      </c>
      <c r="Z93" s="86">
        <v>-3.3293233648540414E-2</v>
      </c>
      <c r="AA93" s="74">
        <f t="shared" si="67"/>
        <v>3.1129491566262824E-2</v>
      </c>
      <c r="AB93" s="63">
        <v>1.786126167795175</v>
      </c>
      <c r="AC93" s="64">
        <v>1.786126167795175</v>
      </c>
      <c r="AD93" s="71">
        <v>-0.39028812617331082</v>
      </c>
    </row>
    <row r="94" spans="1:35" ht="16" thickBot="1" x14ac:dyDescent="0.25">
      <c r="A94" s="143">
        <f t="shared" ref="A94" si="68">A90+1</f>
        <v>24</v>
      </c>
      <c r="B94" s="116">
        <v>0</v>
      </c>
      <c r="C94" s="117">
        <v>0</v>
      </c>
      <c r="D94" s="118">
        <v>1</v>
      </c>
      <c r="E94" s="119">
        <v>0</v>
      </c>
      <c r="F94" s="119">
        <v>0</v>
      </c>
      <c r="G94" s="120">
        <v>0</v>
      </c>
      <c r="H94" s="59">
        <f t="shared" si="62"/>
        <v>-0.85835041420018232</v>
      </c>
      <c r="I94" s="76">
        <f t="shared" si="62"/>
        <v>-0.85835041420018232</v>
      </c>
      <c r="J94" s="69">
        <f t="shared" si="62"/>
        <v>1.7623229320912641</v>
      </c>
      <c r="K94" s="81">
        <f t="shared" ref="K94" si="69">K90</f>
        <v>1</v>
      </c>
      <c r="L94" s="49" cm="1">
        <f t="array" ref="L94:O97">MMULT(H94:I97,TRANSPOSE(B94:C97))+J94:J97</f>
        <v>1.7623229320912641</v>
      </c>
      <c r="M94" s="50">
        <v>0.90397251789108179</v>
      </c>
      <c r="N94" s="50">
        <v>0.90397251789108179</v>
      </c>
      <c r="O94" s="51">
        <v>4.5622103690899474E-2</v>
      </c>
      <c r="P94" s="52" cm="1">
        <f t="array" ref="P94">EXP(L94)/SUM(EXP(L94:L97))</f>
        <v>0.5916663341788756</v>
      </c>
      <c r="Q94" s="53" cm="1">
        <f t="array" ref="Q94">EXP(M94)/SUM(EXP(M94:M97))</f>
        <v>0.11053123315149584</v>
      </c>
      <c r="R94" s="53" cm="1">
        <f t="array" ref="R94">EXP(N94)/SUM(EXP(N94:N97))</f>
        <v>0.11053123315149584</v>
      </c>
      <c r="S94" s="57" cm="1">
        <f t="array" ref="S94">EXP(O94)/SUM(EXP(O94:O97))</f>
        <v>2.9981279375703305E-2</v>
      </c>
      <c r="T94" s="55" cm="1">
        <f t="array" ref="T94">SUM(-D94:G97*LN(P94:S97))/4</f>
        <v>0.41321683475357546</v>
      </c>
      <c r="U94" s="50" cm="1">
        <f t="array" ref="U94:X97">(P94:S97-D94:G97)/4</f>
        <v>-0.1020834164552811</v>
      </c>
      <c r="V94" s="50">
        <v>2.7632808287873959E-2</v>
      </c>
      <c r="W94" s="50">
        <v>2.7632808287873959E-2</v>
      </c>
      <c r="X94" s="51">
        <v>7.4953198439258262E-3</v>
      </c>
      <c r="Y94" s="65" cm="1">
        <f t="array" ref="Y94:Z97">MMULT(_xlfn.ANCHORARRAY(U94),B94:C97)</f>
        <v>3.5128128131799788E-2</v>
      </c>
      <c r="Z94" s="66">
        <v>3.5128128131799788E-2</v>
      </c>
      <c r="AA94" s="74">
        <f>SUM(U94:X94)</f>
        <v>-3.9322480035607364E-2</v>
      </c>
      <c r="AB94" s="59" cm="1">
        <f t="array" ref="AB94:AC97">H94:I97-K94*_xlfn.ANCHORARRAY(Y94)</f>
        <v>-0.8934785423319821</v>
      </c>
      <c r="AC94" s="60">
        <v>-0.8934785423319821</v>
      </c>
      <c r="AD94" s="69" cm="1">
        <f t="array" ref="AD94:AD97">J94:J97-K94*AA94:AA97</f>
        <v>1.8016454121268715</v>
      </c>
    </row>
    <row r="95" spans="1:35" ht="16" thickBot="1" x14ac:dyDescent="0.25">
      <c r="A95" s="144"/>
      <c r="B95" s="121">
        <v>0</v>
      </c>
      <c r="C95" s="122">
        <v>1</v>
      </c>
      <c r="D95" s="123">
        <v>0</v>
      </c>
      <c r="E95" s="124">
        <v>1</v>
      </c>
      <c r="F95" s="124">
        <v>0</v>
      </c>
      <c r="G95" s="125">
        <v>0</v>
      </c>
      <c r="H95" s="59">
        <f t="shared" si="62"/>
        <v>-1.1416153673852572</v>
      </c>
      <c r="I95" s="76">
        <f t="shared" si="62"/>
        <v>2.2138396137902641</v>
      </c>
      <c r="J95" s="70">
        <f t="shared" si="62"/>
        <v>0.51398259704102278</v>
      </c>
      <c r="K95" s="79"/>
      <c r="L95" s="40">
        <v>0.51398259704102278</v>
      </c>
      <c r="M95" s="41">
        <v>2.7278222108312868</v>
      </c>
      <c r="N95" s="41">
        <v>-0.62763277034423437</v>
      </c>
      <c r="O95" s="42">
        <v>1.5862068434460297</v>
      </c>
      <c r="P95" s="46" cm="1">
        <f t="array" ref="P95">EXP(L95)/SUM(EXP(L94:L97))</f>
        <v>0.1697968149830352</v>
      </c>
      <c r="Q95" s="47" cm="1">
        <f t="array" ref="Q95">EXP(M95)/SUM(EXP(M94:M97))</f>
        <v>0.68481438237977776</v>
      </c>
      <c r="R95" s="47" cm="1">
        <f t="array" ref="R95">EXP(N95)/SUM(EXP(N94:N97))</f>
        <v>2.3895564256221E-2</v>
      </c>
      <c r="S95" s="48" cm="1">
        <f t="array" ref="S95">EXP(O95)/SUM(EXP(O94:O97))</f>
        <v>0.13993218408055202</v>
      </c>
      <c r="U95" s="40">
        <v>4.24492037457588E-2</v>
      </c>
      <c r="V95" s="41">
        <v>-7.8796404405055559E-2</v>
      </c>
      <c r="W95" s="41">
        <v>5.9738910640552501E-3</v>
      </c>
      <c r="X95" s="42">
        <v>3.4983046020138006E-2</v>
      </c>
      <c r="Y95" s="67">
        <v>4.0956937084193255E-2</v>
      </c>
      <c r="Z95" s="68">
        <v>-4.3813358384917553E-2</v>
      </c>
      <c r="AA95" s="74">
        <f t="shared" ref="AA95:AA97" si="70">SUM(U95:X95)</f>
        <v>4.6097364248964962E-3</v>
      </c>
      <c r="AB95" s="61">
        <v>-1.1825723044694505</v>
      </c>
      <c r="AC95" s="62">
        <v>2.2576529721751815</v>
      </c>
      <c r="AD95" s="70">
        <v>0.5093728606161263</v>
      </c>
    </row>
    <row r="96" spans="1:35" ht="16" thickBot="1" x14ac:dyDescent="0.25">
      <c r="A96" s="144"/>
      <c r="B96" s="121">
        <v>1</v>
      </c>
      <c r="C96" s="122">
        <v>0</v>
      </c>
      <c r="D96" s="123">
        <v>0</v>
      </c>
      <c r="E96" s="124">
        <v>0</v>
      </c>
      <c r="F96" s="124">
        <v>1</v>
      </c>
      <c r="G96" s="125">
        <v>0</v>
      </c>
      <c r="H96" s="59">
        <f t="shared" si="62"/>
        <v>2.2138396137902641</v>
      </c>
      <c r="I96" s="76">
        <f t="shared" si="62"/>
        <v>-1.1416153673852572</v>
      </c>
      <c r="J96" s="70">
        <f t="shared" si="62"/>
        <v>0.51398259704102278</v>
      </c>
      <c r="K96" s="79"/>
      <c r="L96" s="40">
        <v>0.51398259704102278</v>
      </c>
      <c r="M96" s="41">
        <v>-0.62763277034423437</v>
      </c>
      <c r="N96" s="41">
        <v>2.7278222108312868</v>
      </c>
      <c r="O96" s="42">
        <v>1.5862068434460297</v>
      </c>
      <c r="P96" s="46" cm="1">
        <f t="array" ref="P96">EXP(L96)/SUM(EXP(L94:L97))</f>
        <v>0.1697968149830352</v>
      </c>
      <c r="Q96" s="47" cm="1">
        <f t="array" ref="Q96">EXP(M96)/SUM(EXP(M94:M97))</f>
        <v>2.3895564256221E-2</v>
      </c>
      <c r="R96" s="47" cm="1">
        <f t="array" ref="R96">EXP(N96)/SUM(EXP(N94:N97))</f>
        <v>0.68481438237977776</v>
      </c>
      <c r="S96" s="48" cm="1">
        <f t="array" ref="S96">EXP(O96)/SUM(EXP(O94:O97))</f>
        <v>0.13993218408055202</v>
      </c>
      <c r="U96" s="40">
        <v>4.24492037457588E-2</v>
      </c>
      <c r="V96" s="41">
        <v>5.9738910640552501E-3</v>
      </c>
      <c r="W96" s="41">
        <v>-7.8796404405055559E-2</v>
      </c>
      <c r="X96" s="42">
        <v>3.4983046020138006E-2</v>
      </c>
      <c r="Y96" s="67">
        <v>-4.3813358384917553E-2</v>
      </c>
      <c r="Z96" s="68">
        <v>4.0956937084193255E-2</v>
      </c>
      <c r="AA96" s="74">
        <f t="shared" si="70"/>
        <v>4.6097364248964962E-3</v>
      </c>
      <c r="AB96" s="61">
        <v>2.2576529721751815</v>
      </c>
      <c r="AC96" s="62">
        <v>-1.1825723044694505</v>
      </c>
      <c r="AD96" s="70">
        <v>0.5093728606161263</v>
      </c>
    </row>
    <row r="97" spans="1:30" ht="16" thickBot="1" x14ac:dyDescent="0.25">
      <c r="A97" s="145"/>
      <c r="B97" s="126">
        <v>1</v>
      </c>
      <c r="C97" s="127">
        <v>1</v>
      </c>
      <c r="D97" s="128">
        <v>0</v>
      </c>
      <c r="E97" s="129">
        <v>0</v>
      </c>
      <c r="F97" s="129">
        <v>0</v>
      </c>
      <c r="G97" s="130">
        <v>1</v>
      </c>
      <c r="H97" s="77">
        <f t="shared" si="62"/>
        <v>1.786126167795175</v>
      </c>
      <c r="I97" s="78">
        <f t="shared" si="62"/>
        <v>1.786126167795175</v>
      </c>
      <c r="J97" s="71">
        <f t="shared" si="62"/>
        <v>-0.39028812617331082</v>
      </c>
      <c r="K97" s="80"/>
      <c r="L97" s="43">
        <v>-0.39028812617331082</v>
      </c>
      <c r="M97" s="44">
        <v>1.3958380416218641</v>
      </c>
      <c r="N97" s="44">
        <v>1.3958380416218641</v>
      </c>
      <c r="O97" s="45">
        <v>3.1819642094170391</v>
      </c>
      <c r="P97" s="82" cm="1">
        <f t="array" ref="P97">EXP(L97)/SUM(EXP(L94:L97))</f>
        <v>6.8740035855053866E-2</v>
      </c>
      <c r="Q97" s="83" cm="1">
        <f t="array" ref="Q97">EXP(M97)/SUM(EXP(M94:M97))</f>
        <v>0.18075882021250547</v>
      </c>
      <c r="R97" s="83" cm="1">
        <f t="array" ref="R97">EXP(N97)/SUM(EXP(N94:N97))</f>
        <v>0.18075882021250547</v>
      </c>
      <c r="S97" s="84" cm="1">
        <f t="array" ref="S97">EXP(O97)/SUM(EXP(O94:O97))</f>
        <v>0.69015435246319268</v>
      </c>
      <c r="T97" s="8"/>
      <c r="U97" s="43">
        <v>1.7185008963763466E-2</v>
      </c>
      <c r="V97" s="44">
        <v>4.5189705053126368E-2</v>
      </c>
      <c r="W97" s="44">
        <v>4.5189705053126368E-2</v>
      </c>
      <c r="X97" s="45">
        <v>-7.7461411884201831E-2</v>
      </c>
      <c r="Y97" s="85">
        <v>-3.2271706831075463E-2</v>
      </c>
      <c r="Z97" s="86">
        <v>-3.2271706831075463E-2</v>
      </c>
      <c r="AA97" s="74">
        <f t="shared" si="70"/>
        <v>3.0103007185814379E-2</v>
      </c>
      <c r="AB97" s="63">
        <v>1.8183978746262504</v>
      </c>
      <c r="AC97" s="64">
        <v>1.8183978746262504</v>
      </c>
      <c r="AD97" s="71">
        <v>-0.4203911333591252</v>
      </c>
    </row>
    <row r="98" spans="1:30" ht="16" thickBot="1" x14ac:dyDescent="0.25">
      <c r="A98" s="143">
        <f t="shared" ref="A98" si="71">A94+1</f>
        <v>25</v>
      </c>
      <c r="B98" s="116">
        <v>0</v>
      </c>
      <c r="C98" s="117">
        <v>0</v>
      </c>
      <c r="D98" s="118">
        <v>1</v>
      </c>
      <c r="E98" s="119">
        <v>0</v>
      </c>
      <c r="F98" s="119">
        <v>0</v>
      </c>
      <c r="G98" s="120">
        <v>0</v>
      </c>
      <c r="H98" s="59">
        <f t="shared" si="62"/>
        <v>-0.8934785423319821</v>
      </c>
      <c r="I98" s="76">
        <f t="shared" si="62"/>
        <v>-0.8934785423319821</v>
      </c>
      <c r="J98" s="69">
        <f t="shared" si="62"/>
        <v>1.8016454121268715</v>
      </c>
      <c r="K98" s="81">
        <f t="shared" ref="K98" si="72">K94</f>
        <v>1</v>
      </c>
      <c r="L98" s="49" cm="1">
        <f t="array" ref="L98:O101">MMULT(H98:I101,TRANSPOSE(B98:C101))+J98:J101</f>
        <v>1.8016454121268715</v>
      </c>
      <c r="M98" s="50">
        <v>0.90816686979488936</v>
      </c>
      <c r="N98" s="50">
        <v>0.90816686979488936</v>
      </c>
      <c r="O98" s="51">
        <v>1.4688327462907269E-2</v>
      </c>
      <c r="P98" s="52" cm="1">
        <f t="array" ref="P98">EXP(L98)/SUM(EXP(L98:L101))</f>
        <v>0.60325273906603338</v>
      </c>
      <c r="Q98" s="53" cm="1">
        <f t="array" ref="Q98">EXP(M98)/SUM(EXP(M98:M101))</f>
        <v>0.10805951106494305</v>
      </c>
      <c r="R98" s="53" cm="1">
        <f t="array" ref="R98">EXP(N98)/SUM(EXP(N98:N101))</f>
        <v>0.10805951106494305</v>
      </c>
      <c r="S98" s="57" cm="1">
        <f t="array" ref="S98">EXP(O98)/SUM(EXP(O98:O101))</f>
        <v>2.8420628144882491E-2</v>
      </c>
      <c r="T98" s="55" cm="1">
        <f t="array" ref="T98">SUM(-D98:G101*LN(P98:S101))/4</f>
        <v>0.39919280609290808</v>
      </c>
      <c r="U98" s="50" cm="1">
        <f t="array" ref="U98:X101">(P98:S101-D98:G101)/4</f>
        <v>-9.9186815233491654E-2</v>
      </c>
      <c r="V98" s="50">
        <v>2.7014877766235762E-2</v>
      </c>
      <c r="W98" s="50">
        <v>2.7014877766235762E-2</v>
      </c>
      <c r="X98" s="51">
        <v>7.1051570362206228E-3</v>
      </c>
      <c r="Y98" s="65" cm="1">
        <f t="array" ref="Y98:Z101">MMULT(_xlfn.ANCHORARRAY(U98),B98:C101)</f>
        <v>3.4120034802456387E-2</v>
      </c>
      <c r="Z98" s="66">
        <v>3.4120034802456387E-2</v>
      </c>
      <c r="AA98" s="74">
        <f>SUM(U98:X98)</f>
        <v>-3.8051902664799506E-2</v>
      </c>
      <c r="AB98" s="59" cm="1">
        <f t="array" ref="AB98:AC101">H98:I101-K98*_xlfn.ANCHORARRAY(Y98)</f>
        <v>-0.9275985771344385</v>
      </c>
      <c r="AC98" s="60">
        <v>-0.9275985771344385</v>
      </c>
      <c r="AD98" s="69" cm="1">
        <f t="array" ref="AD98:AD101">J98:J101-K98*AA98:AA101</f>
        <v>1.8396973147916709</v>
      </c>
    </row>
    <row r="99" spans="1:30" ht="16" thickBot="1" x14ac:dyDescent="0.25">
      <c r="A99" s="144"/>
      <c r="B99" s="121">
        <v>0</v>
      </c>
      <c r="C99" s="122">
        <v>1</v>
      </c>
      <c r="D99" s="123">
        <v>0</v>
      </c>
      <c r="E99" s="124">
        <v>1</v>
      </c>
      <c r="F99" s="124">
        <v>0</v>
      </c>
      <c r="G99" s="125">
        <v>0</v>
      </c>
      <c r="H99" s="59">
        <f t="shared" si="62"/>
        <v>-1.1825723044694505</v>
      </c>
      <c r="I99" s="76">
        <f t="shared" si="62"/>
        <v>2.2576529721751815</v>
      </c>
      <c r="J99" s="70">
        <f t="shared" si="62"/>
        <v>0.5093728606161263</v>
      </c>
      <c r="K99" s="79"/>
      <c r="L99" s="40">
        <v>0.5093728606161263</v>
      </c>
      <c r="M99" s="41">
        <v>2.7670258327913078</v>
      </c>
      <c r="N99" s="41">
        <v>-0.6731994438533242</v>
      </c>
      <c r="O99" s="42">
        <v>1.5844535283218573</v>
      </c>
      <c r="P99" s="46" cm="1">
        <f t="array" ref="P99">EXP(L99)/SUM(EXP(L98:L101))</f>
        <v>0.16568090733448348</v>
      </c>
      <c r="Q99" s="47" cm="1">
        <f t="array" ref="Q99">EXP(M99)/SUM(EXP(M98:M101))</f>
        <v>0.69335426032953507</v>
      </c>
      <c r="R99" s="47" cm="1">
        <f t="array" ref="R99">EXP(N99)/SUM(EXP(N98:N101))</f>
        <v>2.2227178349987692E-2</v>
      </c>
      <c r="S99" s="48" cm="1">
        <f t="array" ref="S99">EXP(O99)/SUM(EXP(O98:O101))</f>
        <v>0.13657588927201367</v>
      </c>
      <c r="U99" s="40">
        <v>4.1420226833620871E-2</v>
      </c>
      <c r="V99" s="41">
        <v>-7.6661434917616234E-2</v>
      </c>
      <c r="W99" s="41">
        <v>5.556794587496923E-3</v>
      </c>
      <c r="X99" s="42">
        <v>3.4143972318003417E-2</v>
      </c>
      <c r="Y99" s="67">
        <v>3.970076690550034E-2</v>
      </c>
      <c r="Z99" s="68">
        <v>-4.2517462599612817E-2</v>
      </c>
      <c r="AA99" s="74">
        <f t="shared" ref="AA99:AA101" si="73">SUM(U99:X99)</f>
        <v>4.4595588215049775E-3</v>
      </c>
      <c r="AB99" s="61">
        <v>-1.2222730713749508</v>
      </c>
      <c r="AC99" s="62">
        <v>2.3001704347747944</v>
      </c>
      <c r="AD99" s="70">
        <v>0.50491330179462135</v>
      </c>
    </row>
    <row r="100" spans="1:30" ht="16" thickBot="1" x14ac:dyDescent="0.25">
      <c r="A100" s="144"/>
      <c r="B100" s="121">
        <v>1</v>
      </c>
      <c r="C100" s="122">
        <v>0</v>
      </c>
      <c r="D100" s="123">
        <v>0</v>
      </c>
      <c r="E100" s="124">
        <v>0</v>
      </c>
      <c r="F100" s="124">
        <v>1</v>
      </c>
      <c r="G100" s="125">
        <v>0</v>
      </c>
      <c r="H100" s="59">
        <f t="shared" si="62"/>
        <v>2.2576529721751815</v>
      </c>
      <c r="I100" s="76">
        <f t="shared" si="62"/>
        <v>-1.1825723044694505</v>
      </c>
      <c r="J100" s="70">
        <f t="shared" si="62"/>
        <v>0.5093728606161263</v>
      </c>
      <c r="K100" s="79"/>
      <c r="L100" s="40">
        <v>0.5093728606161263</v>
      </c>
      <c r="M100" s="41">
        <v>-0.6731994438533242</v>
      </c>
      <c r="N100" s="41">
        <v>2.7670258327913078</v>
      </c>
      <c r="O100" s="42">
        <v>1.5844535283218573</v>
      </c>
      <c r="P100" s="46" cm="1">
        <f t="array" ref="P100">EXP(L100)/SUM(EXP(L98:L101))</f>
        <v>0.16568090733448348</v>
      </c>
      <c r="Q100" s="47" cm="1">
        <f t="array" ref="Q100">EXP(M100)/SUM(EXP(M98:M101))</f>
        <v>2.2227178349987692E-2</v>
      </c>
      <c r="R100" s="47" cm="1">
        <f t="array" ref="R100">EXP(N100)/SUM(EXP(N98:N101))</f>
        <v>0.69335426032953507</v>
      </c>
      <c r="S100" s="48" cm="1">
        <f t="array" ref="S100">EXP(O100)/SUM(EXP(O98:O101))</f>
        <v>0.13657588927201367</v>
      </c>
      <c r="U100" s="40">
        <v>4.1420226833620871E-2</v>
      </c>
      <c r="V100" s="41">
        <v>5.556794587496923E-3</v>
      </c>
      <c r="W100" s="41">
        <v>-7.6661434917616234E-2</v>
      </c>
      <c r="X100" s="42">
        <v>3.4143972318003417E-2</v>
      </c>
      <c r="Y100" s="67">
        <v>-4.2517462599612817E-2</v>
      </c>
      <c r="Z100" s="68">
        <v>3.970076690550034E-2</v>
      </c>
      <c r="AA100" s="74">
        <f t="shared" si="73"/>
        <v>4.4595588215049775E-3</v>
      </c>
      <c r="AB100" s="61">
        <v>2.3001704347747944</v>
      </c>
      <c r="AC100" s="62">
        <v>-1.2222730713749508</v>
      </c>
      <c r="AD100" s="70">
        <v>0.50491330179462135</v>
      </c>
    </row>
    <row r="101" spans="1:30" ht="16" thickBot="1" x14ac:dyDescent="0.25">
      <c r="A101" s="145"/>
      <c r="B101" s="126">
        <v>1</v>
      </c>
      <c r="C101" s="127">
        <v>1</v>
      </c>
      <c r="D101" s="128">
        <v>0</v>
      </c>
      <c r="E101" s="129">
        <v>0</v>
      </c>
      <c r="F101" s="129">
        <v>0</v>
      </c>
      <c r="G101" s="130">
        <v>1</v>
      </c>
      <c r="H101" s="77">
        <f t="shared" si="62"/>
        <v>1.8183978746262504</v>
      </c>
      <c r="I101" s="78">
        <f t="shared" si="62"/>
        <v>1.8183978746262504</v>
      </c>
      <c r="J101" s="71">
        <f t="shared" si="62"/>
        <v>-0.4203911333591252</v>
      </c>
      <c r="K101" s="80"/>
      <c r="L101" s="43">
        <v>-0.4203911333591252</v>
      </c>
      <c r="M101" s="44">
        <v>1.3980067412671251</v>
      </c>
      <c r="N101" s="44">
        <v>1.3980067412671251</v>
      </c>
      <c r="O101" s="45">
        <v>3.2164046158933757</v>
      </c>
      <c r="P101" s="82" cm="1">
        <f t="array" ref="P101">EXP(L101)/SUM(EXP(L98:L101))</f>
        <v>6.5385446264999647E-2</v>
      </c>
      <c r="Q101" s="83" cm="1">
        <f t="array" ref="Q101">EXP(M101)/SUM(EXP(M98:M101))</f>
        <v>0.17635905025553425</v>
      </c>
      <c r="R101" s="83" cm="1">
        <f t="array" ref="R101">EXP(N101)/SUM(EXP(N98:N101))</f>
        <v>0.17635905025553425</v>
      </c>
      <c r="S101" s="84" cm="1">
        <f t="array" ref="S101">EXP(O101)/SUM(EXP(O98:O101))</f>
        <v>0.69842759331109017</v>
      </c>
      <c r="T101" s="8"/>
      <c r="U101" s="43">
        <v>1.6346361566249912E-2</v>
      </c>
      <c r="V101" s="44">
        <v>4.4089762563883562E-2</v>
      </c>
      <c r="W101" s="44">
        <v>4.4089762563883562E-2</v>
      </c>
      <c r="X101" s="45">
        <v>-7.5393101672227458E-2</v>
      </c>
      <c r="Y101" s="85">
        <v>-3.1303339108343896E-2</v>
      </c>
      <c r="Z101" s="86">
        <v>-3.1303339108343896E-2</v>
      </c>
      <c r="AA101" s="74">
        <f t="shared" si="73"/>
        <v>2.9132785021789578E-2</v>
      </c>
      <c r="AB101" s="63">
        <v>1.8497012137345943</v>
      </c>
      <c r="AC101" s="64">
        <v>1.8497012137345943</v>
      </c>
      <c r="AD101" s="71">
        <v>-0.44952391838091477</v>
      </c>
    </row>
    <row r="102" spans="1:30" ht="16" thickBot="1" x14ac:dyDescent="0.25">
      <c r="A102" s="143">
        <f t="shared" ref="A102" si="74">A98+1</f>
        <v>26</v>
      </c>
      <c r="B102" s="116">
        <v>0</v>
      </c>
      <c r="C102" s="117">
        <v>0</v>
      </c>
      <c r="D102" s="118">
        <v>1</v>
      </c>
      <c r="E102" s="119">
        <v>0</v>
      </c>
      <c r="F102" s="119">
        <v>0</v>
      </c>
      <c r="G102" s="120">
        <v>0</v>
      </c>
      <c r="H102" s="59">
        <f t="shared" si="62"/>
        <v>-0.9275985771344385</v>
      </c>
      <c r="I102" s="76">
        <f t="shared" si="62"/>
        <v>-0.9275985771344385</v>
      </c>
      <c r="J102" s="69">
        <f t="shared" si="62"/>
        <v>1.8396973147916709</v>
      </c>
      <c r="K102" s="81">
        <f t="shared" ref="K102" si="75">K98</f>
        <v>1</v>
      </c>
      <c r="L102" s="49" cm="1">
        <f t="array" ref="L102:O105">MMULT(H102:I105,TRANSPOSE(B102:C105))+J102:J105</f>
        <v>1.8396973147916709</v>
      </c>
      <c r="M102" s="50">
        <v>0.91209873765723237</v>
      </c>
      <c r="N102" s="50">
        <v>0.91209873765723237</v>
      </c>
      <c r="O102" s="51">
        <v>-1.5499839477206123E-2</v>
      </c>
      <c r="P102" s="52" cm="1">
        <f t="array" ref="P102">EXP(L102)/SUM(EXP(L102:L105))</f>
        <v>0.6143353698104409</v>
      </c>
      <c r="Q102" s="53" cm="1">
        <f t="array" ref="Q102">EXP(M102)/SUM(EXP(M102:M105))</f>
        <v>0.1056593745899336</v>
      </c>
      <c r="R102" s="53" cm="1">
        <f t="array" ref="R102">EXP(N102)/SUM(EXP(N102:N105))</f>
        <v>0.1056593745899336</v>
      </c>
      <c r="S102" s="57" cm="1">
        <f t="array" ref="S102">EXP(O102)/SUM(EXP(O102:O105))</f>
        <v>2.6969181194175827E-2</v>
      </c>
      <c r="T102" s="55" cm="1">
        <f t="array" ref="T102">SUM(-D102:G105*LN(P102:S105))/4</f>
        <v>0.3859990158780785</v>
      </c>
      <c r="U102" s="50" cm="1">
        <f t="array" ref="U102:X105">(P102:S105-D102:G105)/4</f>
        <v>-9.6416157547389775E-2</v>
      </c>
      <c r="V102" s="50">
        <v>2.6414843647483401E-2</v>
      </c>
      <c r="W102" s="50">
        <v>2.6414843647483401E-2</v>
      </c>
      <c r="X102" s="51">
        <v>6.7422952985439566E-3</v>
      </c>
      <c r="Y102" s="65" cm="1">
        <f t="array" ref="Y102:Z105">MMULT(_xlfn.ANCHORARRAY(U102),B102:C105)</f>
        <v>3.3157138946027356E-2</v>
      </c>
      <c r="Z102" s="66">
        <v>3.3157138946027356E-2</v>
      </c>
      <c r="AA102" s="74">
        <f>SUM(U102:X102)</f>
        <v>-3.6844174953879025E-2</v>
      </c>
      <c r="AB102" s="59" cm="1">
        <f t="array" ref="AB102:AC105">H102:I105-K102*_xlfn.ANCHORARRAY(Y102)</f>
        <v>-0.96075571608046584</v>
      </c>
      <c r="AC102" s="60">
        <v>-0.96075571608046584</v>
      </c>
      <c r="AD102" s="69" cm="1">
        <f t="array" ref="AD102:AD105">J102:J105-K102*AA102:AA105</f>
        <v>1.8765414897455499</v>
      </c>
    </row>
    <row r="103" spans="1:30" ht="16" thickBot="1" x14ac:dyDescent="0.25">
      <c r="A103" s="144"/>
      <c r="B103" s="121">
        <v>0</v>
      </c>
      <c r="C103" s="122">
        <v>1</v>
      </c>
      <c r="D103" s="123">
        <v>0</v>
      </c>
      <c r="E103" s="124">
        <v>1</v>
      </c>
      <c r="F103" s="124">
        <v>0</v>
      </c>
      <c r="G103" s="125">
        <v>0</v>
      </c>
      <c r="H103" s="59">
        <f t="shared" si="62"/>
        <v>-1.2222730713749508</v>
      </c>
      <c r="I103" s="76">
        <f t="shared" si="62"/>
        <v>2.3001704347747944</v>
      </c>
      <c r="J103" s="70">
        <f t="shared" si="62"/>
        <v>0.50491330179462135</v>
      </c>
      <c r="K103" s="79"/>
      <c r="L103" s="40">
        <v>0.50491330179462135</v>
      </c>
      <c r="M103" s="41">
        <v>2.8050837365694159</v>
      </c>
      <c r="N103" s="41">
        <v>-0.71735976958032943</v>
      </c>
      <c r="O103" s="42">
        <v>1.5828106651944651</v>
      </c>
      <c r="P103" s="46" cm="1">
        <f t="array" ref="P103">EXP(L103)/SUM(EXP(L102:L105))</f>
        <v>0.16170229686042367</v>
      </c>
      <c r="Q103" s="47" cm="1">
        <f t="array" ref="Q103">EXP(M103)/SUM(EXP(M102:M105))</f>
        <v>0.70148917734683391</v>
      </c>
      <c r="R103" s="47" cm="1">
        <f t="array" ref="R103">EXP(N103)/SUM(EXP(N102:N105))</f>
        <v>2.071300917434914E-2</v>
      </c>
      <c r="S103" s="48" cm="1">
        <f t="array" ref="S103">EXP(O103)/SUM(EXP(O102:O105))</f>
        <v>0.13335373796751476</v>
      </c>
      <c r="U103" s="40">
        <v>4.0425574215105918E-2</v>
      </c>
      <c r="V103" s="41">
        <v>-7.4627705663291521E-2</v>
      </c>
      <c r="W103" s="41">
        <v>5.1782522935872851E-3</v>
      </c>
      <c r="X103" s="42">
        <v>3.3338434491878691E-2</v>
      </c>
      <c r="Y103" s="67">
        <v>3.8516686785465978E-2</v>
      </c>
      <c r="Z103" s="68">
        <v>-4.1289271171412831E-2</v>
      </c>
      <c r="AA103" s="74">
        <f t="shared" ref="AA103:AA105" si="76">SUM(U103:X103)</f>
        <v>4.3145553372803715E-3</v>
      </c>
      <c r="AB103" s="61">
        <v>-1.2607897581604168</v>
      </c>
      <c r="AC103" s="62">
        <v>2.3414597059462072</v>
      </c>
      <c r="AD103" s="70">
        <v>0.50059874645734093</v>
      </c>
    </row>
    <row r="104" spans="1:30" ht="16" thickBot="1" x14ac:dyDescent="0.25">
      <c r="A104" s="144"/>
      <c r="B104" s="121">
        <v>1</v>
      </c>
      <c r="C104" s="122">
        <v>0</v>
      </c>
      <c r="D104" s="123">
        <v>0</v>
      </c>
      <c r="E104" s="124">
        <v>0</v>
      </c>
      <c r="F104" s="124">
        <v>1</v>
      </c>
      <c r="G104" s="125">
        <v>0</v>
      </c>
      <c r="H104" s="59">
        <f t="shared" si="62"/>
        <v>2.3001704347747944</v>
      </c>
      <c r="I104" s="76">
        <f t="shared" si="62"/>
        <v>-1.2222730713749508</v>
      </c>
      <c r="J104" s="70">
        <f t="shared" si="62"/>
        <v>0.50491330179462135</v>
      </c>
      <c r="K104" s="79"/>
      <c r="L104" s="40">
        <v>0.50491330179462135</v>
      </c>
      <c r="M104" s="41">
        <v>-0.71735976958032943</v>
      </c>
      <c r="N104" s="41">
        <v>2.8050837365694159</v>
      </c>
      <c r="O104" s="42">
        <v>1.5828106651944651</v>
      </c>
      <c r="P104" s="46" cm="1">
        <f t="array" ref="P104">EXP(L104)/SUM(EXP(L102:L105))</f>
        <v>0.16170229686042367</v>
      </c>
      <c r="Q104" s="47" cm="1">
        <f t="array" ref="Q104">EXP(M104)/SUM(EXP(M102:M105))</f>
        <v>2.071300917434914E-2</v>
      </c>
      <c r="R104" s="47" cm="1">
        <f t="array" ref="R104">EXP(N104)/SUM(EXP(N102:N105))</f>
        <v>0.70148917734683391</v>
      </c>
      <c r="S104" s="48" cm="1">
        <f t="array" ref="S104">EXP(O104)/SUM(EXP(O102:O105))</f>
        <v>0.13335373796751476</v>
      </c>
      <c r="U104" s="40">
        <v>4.0425574215105918E-2</v>
      </c>
      <c r="V104" s="41">
        <v>5.1782522935872851E-3</v>
      </c>
      <c r="W104" s="41">
        <v>-7.4627705663291521E-2</v>
      </c>
      <c r="X104" s="42">
        <v>3.3338434491878691E-2</v>
      </c>
      <c r="Y104" s="67">
        <v>-4.1289271171412831E-2</v>
      </c>
      <c r="Z104" s="68">
        <v>3.8516686785465978E-2</v>
      </c>
      <c r="AA104" s="74">
        <f t="shared" si="76"/>
        <v>4.3145553372803749E-3</v>
      </c>
      <c r="AB104" s="61">
        <v>2.3414597059462072</v>
      </c>
      <c r="AC104" s="62">
        <v>-1.2607897581604168</v>
      </c>
      <c r="AD104" s="70">
        <v>0.50059874645734093</v>
      </c>
    </row>
    <row r="105" spans="1:30" ht="16" thickBot="1" x14ac:dyDescent="0.25">
      <c r="A105" s="145"/>
      <c r="B105" s="126">
        <v>1</v>
      </c>
      <c r="C105" s="127">
        <v>1</v>
      </c>
      <c r="D105" s="128">
        <v>0</v>
      </c>
      <c r="E105" s="129">
        <v>0</v>
      </c>
      <c r="F105" s="129">
        <v>0</v>
      </c>
      <c r="G105" s="130">
        <v>1</v>
      </c>
      <c r="H105" s="77">
        <f t="shared" si="62"/>
        <v>1.8497012137345943</v>
      </c>
      <c r="I105" s="78">
        <f t="shared" si="62"/>
        <v>1.8497012137345943</v>
      </c>
      <c r="J105" s="71">
        <f t="shared" si="62"/>
        <v>-0.44952391838091477</v>
      </c>
      <c r="K105" s="80"/>
      <c r="L105" s="43">
        <v>-0.44952391838091477</v>
      </c>
      <c r="M105" s="44">
        <v>1.4001772953536795</v>
      </c>
      <c r="N105" s="44">
        <v>1.4001772953536795</v>
      </c>
      <c r="O105" s="45">
        <v>3.2498785090882736</v>
      </c>
      <c r="P105" s="82" cm="1">
        <f t="array" ref="P105">EXP(L105)/SUM(EXP(L102:L105))</f>
        <v>6.2260036468711727E-2</v>
      </c>
      <c r="Q105" s="83" cm="1">
        <f t="array" ref="Q105">EXP(M105)/SUM(EXP(M102:M105))</f>
        <v>0.17213843888888336</v>
      </c>
      <c r="R105" s="83" cm="1">
        <f t="array" ref="R105">EXP(N105)/SUM(EXP(N102:N105))</f>
        <v>0.17213843888888336</v>
      </c>
      <c r="S105" s="84" cm="1">
        <f t="array" ref="S105">EXP(O105)/SUM(EXP(O102:O105))</f>
        <v>0.70632334287079468</v>
      </c>
      <c r="T105" s="8"/>
      <c r="U105" s="43">
        <v>1.5565009117177932E-2</v>
      </c>
      <c r="V105" s="44">
        <v>4.303460972222084E-2</v>
      </c>
      <c r="W105" s="44">
        <v>4.303460972222084E-2</v>
      </c>
      <c r="X105" s="45">
        <v>-7.341916428230133E-2</v>
      </c>
      <c r="Y105" s="85">
        <v>-3.038455456008049E-2</v>
      </c>
      <c r="Z105" s="86">
        <v>-3.038455456008049E-2</v>
      </c>
      <c r="AA105" s="74">
        <f t="shared" si="76"/>
        <v>2.8215064279318275E-2</v>
      </c>
      <c r="AB105" s="63">
        <v>1.8800857682946748</v>
      </c>
      <c r="AC105" s="64">
        <v>1.8800857682946748</v>
      </c>
      <c r="AD105" s="71">
        <v>-0.47773898266023307</v>
      </c>
    </row>
    <row r="106" spans="1:30" ht="16" thickBot="1" x14ac:dyDescent="0.25">
      <c r="A106" s="143">
        <f t="shared" ref="A106" si="77">A102+1</f>
        <v>27</v>
      </c>
      <c r="B106" s="116">
        <v>0</v>
      </c>
      <c r="C106" s="117">
        <v>0</v>
      </c>
      <c r="D106" s="118">
        <v>1</v>
      </c>
      <c r="E106" s="119">
        <v>0</v>
      </c>
      <c r="F106" s="119">
        <v>0</v>
      </c>
      <c r="G106" s="120">
        <v>0</v>
      </c>
      <c r="H106" s="59">
        <f t="shared" si="62"/>
        <v>-0.96075571608046584</v>
      </c>
      <c r="I106" s="76">
        <f t="shared" si="62"/>
        <v>-0.96075571608046584</v>
      </c>
      <c r="J106" s="69">
        <f t="shared" si="62"/>
        <v>1.8765414897455499</v>
      </c>
      <c r="K106" s="81">
        <f t="shared" ref="K106" si="78">K102</f>
        <v>1</v>
      </c>
      <c r="L106" s="49" cm="1">
        <f t="array" ref="L106:O109">MMULT(H106:I109,TRANSPOSE(B106:C109))+J106:J109</f>
        <v>1.8765414897455499</v>
      </c>
      <c r="M106" s="50">
        <v>0.91578577366508407</v>
      </c>
      <c r="N106" s="50">
        <v>0.91578577366508407</v>
      </c>
      <c r="O106" s="51">
        <v>-4.496994241538177E-2</v>
      </c>
      <c r="P106" s="52" cm="1">
        <f t="array" ref="P106">EXP(L106)/SUM(EXP(L106:L109))</f>
        <v>0.62493574871869917</v>
      </c>
      <c r="Q106" s="53" cm="1">
        <f t="array" ref="Q106">EXP(M106)/SUM(EXP(M106:M109))</f>
        <v>0.10333016297054692</v>
      </c>
      <c r="R106" s="53" cm="1">
        <f t="array" ref="R106">EXP(N106)/SUM(EXP(N106:N109))</f>
        <v>0.10333016297054692</v>
      </c>
      <c r="S106" s="57" cm="1">
        <f t="array" ref="S106">EXP(O106)/SUM(EXP(O106:O109))</f>
        <v>2.5617843182214366E-2</v>
      </c>
      <c r="T106" s="55" cm="1">
        <f t="array" ref="T106">SUM(-D106:G109*LN(P106:S109))/4</f>
        <v>0.37356916422132275</v>
      </c>
      <c r="U106" s="50" cm="1">
        <f t="array" ref="U106:X109">(P106:S109-D106:G109)/4</f>
        <v>-9.3766062820325208E-2</v>
      </c>
      <c r="V106" s="50">
        <v>2.5832540742636731E-2</v>
      </c>
      <c r="W106" s="50">
        <v>2.5832540742636731E-2</v>
      </c>
      <c r="X106" s="51">
        <v>6.4044607955535916E-3</v>
      </c>
      <c r="Y106" s="65" cm="1">
        <f t="array" ref="Y106:Z109">MMULT(_xlfn.ANCHORARRAY(U106),B106:C109)</f>
        <v>3.223700153819032E-2</v>
      </c>
      <c r="Z106" s="66">
        <v>3.223700153819032E-2</v>
      </c>
      <c r="AA106" s="74">
        <f>SUM(U106:X106)</f>
        <v>-3.5696520539498157E-2</v>
      </c>
      <c r="AB106" s="59" cm="1">
        <f t="array" ref="AB106:AC109">H106:I109-K106*_xlfn.ANCHORARRAY(Y106)</f>
        <v>-0.99299271761865615</v>
      </c>
      <c r="AC106" s="60">
        <v>-0.99299271761865615</v>
      </c>
      <c r="AD106" s="69" cm="1">
        <f t="array" ref="AD106:AD109">J106:J109-K106*AA106:AA109</f>
        <v>1.912238010285048</v>
      </c>
    </row>
    <row r="107" spans="1:30" ht="16" thickBot="1" x14ac:dyDescent="0.25">
      <c r="A107" s="144"/>
      <c r="B107" s="121">
        <v>0</v>
      </c>
      <c r="C107" s="122">
        <v>1</v>
      </c>
      <c r="D107" s="123">
        <v>0</v>
      </c>
      <c r="E107" s="124">
        <v>1</v>
      </c>
      <c r="F107" s="124">
        <v>0</v>
      </c>
      <c r="G107" s="125">
        <v>0</v>
      </c>
      <c r="H107" s="59">
        <f t="shared" si="62"/>
        <v>-1.2607897581604168</v>
      </c>
      <c r="I107" s="76">
        <f t="shared" si="62"/>
        <v>2.3414597059462072</v>
      </c>
      <c r="J107" s="70">
        <f t="shared" si="62"/>
        <v>0.50059874645734093</v>
      </c>
      <c r="K107" s="79"/>
      <c r="L107" s="40">
        <v>0.50059874645734093</v>
      </c>
      <c r="M107" s="41">
        <v>2.8420584524035482</v>
      </c>
      <c r="N107" s="41">
        <v>-0.7601910117030759</v>
      </c>
      <c r="O107" s="42">
        <v>1.5812686942431313</v>
      </c>
      <c r="P107" s="46" cm="1">
        <f t="array" ref="P107">EXP(L107)/SUM(EXP(L106:L109))</f>
        <v>0.15785961084927416</v>
      </c>
      <c r="Q107" s="47" cm="1">
        <f t="array" ref="Q107">EXP(M107)/SUM(EXP(M106:M109))</f>
        <v>0.70924569661011561</v>
      </c>
      <c r="R107" s="47" cm="1">
        <f t="array" ref="R107">EXP(N107)/SUM(EXP(N106:N109))</f>
        <v>1.9335688666626508E-2</v>
      </c>
      <c r="S107" s="48" cm="1">
        <f t="array" ref="S107">EXP(O107)/SUM(EXP(O106:O109))</f>
        <v>0.13025938667742054</v>
      </c>
      <c r="U107" s="40">
        <v>3.9464902712318541E-2</v>
      </c>
      <c r="V107" s="41">
        <v>-7.2688575847471099E-2</v>
      </c>
      <c r="W107" s="41">
        <v>4.8339221666566269E-3</v>
      </c>
      <c r="X107" s="42">
        <v>3.2564846669355135E-2</v>
      </c>
      <c r="Y107" s="67">
        <v>3.7398768836011759E-2</v>
      </c>
      <c r="Z107" s="68">
        <v>-4.0123729178115963E-2</v>
      </c>
      <c r="AA107" s="74">
        <f t="shared" ref="AA107:AA109" si="79">SUM(U107:X107)</f>
        <v>4.1750957008592042E-3</v>
      </c>
      <c r="AB107" s="61">
        <v>-1.2981885269964286</v>
      </c>
      <c r="AC107" s="62">
        <v>2.3815834351243232</v>
      </c>
      <c r="AD107" s="70">
        <v>0.4964236507564817</v>
      </c>
    </row>
    <row r="108" spans="1:30" ht="16" thickBot="1" x14ac:dyDescent="0.25">
      <c r="A108" s="144"/>
      <c r="B108" s="121">
        <v>1</v>
      </c>
      <c r="C108" s="122">
        <v>0</v>
      </c>
      <c r="D108" s="123">
        <v>0</v>
      </c>
      <c r="E108" s="124">
        <v>0</v>
      </c>
      <c r="F108" s="124">
        <v>1</v>
      </c>
      <c r="G108" s="125">
        <v>0</v>
      </c>
      <c r="H108" s="59">
        <f t="shared" si="62"/>
        <v>2.3414597059462072</v>
      </c>
      <c r="I108" s="76">
        <f t="shared" si="62"/>
        <v>-1.2607897581604168</v>
      </c>
      <c r="J108" s="70">
        <f t="shared" si="62"/>
        <v>0.50059874645734093</v>
      </c>
      <c r="K108" s="79"/>
      <c r="L108" s="40">
        <v>0.50059874645734093</v>
      </c>
      <c r="M108" s="41">
        <v>-0.7601910117030759</v>
      </c>
      <c r="N108" s="41">
        <v>2.8420584524035482</v>
      </c>
      <c r="O108" s="42">
        <v>1.5812686942431313</v>
      </c>
      <c r="P108" s="46" cm="1">
        <f t="array" ref="P108">EXP(L108)/SUM(EXP(L106:L109))</f>
        <v>0.15785961084927416</v>
      </c>
      <c r="Q108" s="47" cm="1">
        <f t="array" ref="Q108">EXP(M108)/SUM(EXP(M106:M109))</f>
        <v>1.9335688666626508E-2</v>
      </c>
      <c r="R108" s="47" cm="1">
        <f t="array" ref="R108">EXP(N108)/SUM(EXP(N106:N109))</f>
        <v>0.70924569661011561</v>
      </c>
      <c r="S108" s="48" cm="1">
        <f t="array" ref="S108">EXP(O108)/SUM(EXP(O106:O109))</f>
        <v>0.13025938667742054</v>
      </c>
      <c r="U108" s="40">
        <v>3.9464902712318541E-2</v>
      </c>
      <c r="V108" s="41">
        <v>4.8339221666566269E-3</v>
      </c>
      <c r="W108" s="41">
        <v>-7.2688575847471099E-2</v>
      </c>
      <c r="X108" s="42">
        <v>3.2564846669355135E-2</v>
      </c>
      <c r="Y108" s="67">
        <v>-4.0123729178115963E-2</v>
      </c>
      <c r="Z108" s="68">
        <v>3.7398768836011759E-2</v>
      </c>
      <c r="AA108" s="74">
        <f t="shared" si="79"/>
        <v>4.1750957008592077E-3</v>
      </c>
      <c r="AB108" s="61">
        <v>2.3815834351243232</v>
      </c>
      <c r="AC108" s="62">
        <v>-1.2981885269964286</v>
      </c>
      <c r="AD108" s="70">
        <v>0.4964236507564817</v>
      </c>
    </row>
    <row r="109" spans="1:30" ht="16" thickBot="1" x14ac:dyDescent="0.25">
      <c r="A109" s="145"/>
      <c r="B109" s="126">
        <v>1</v>
      </c>
      <c r="C109" s="127">
        <v>1</v>
      </c>
      <c r="D109" s="128">
        <v>0</v>
      </c>
      <c r="E109" s="129">
        <v>0</v>
      </c>
      <c r="F109" s="129">
        <v>0</v>
      </c>
      <c r="G109" s="130">
        <v>1</v>
      </c>
      <c r="H109" s="77">
        <f t="shared" si="62"/>
        <v>1.8800857682946748</v>
      </c>
      <c r="I109" s="78">
        <f t="shared" si="62"/>
        <v>1.8800857682946748</v>
      </c>
      <c r="J109" s="71">
        <f t="shared" si="62"/>
        <v>-0.47773898266023307</v>
      </c>
      <c r="K109" s="80"/>
      <c r="L109" s="43">
        <v>-0.47773898266023307</v>
      </c>
      <c r="M109" s="44">
        <v>1.4023467856344416</v>
      </c>
      <c r="N109" s="44">
        <v>1.4023467856344416</v>
      </c>
      <c r="O109" s="45">
        <v>3.2824325539291164</v>
      </c>
      <c r="P109" s="82" cm="1">
        <f t="array" ref="P109">EXP(L109)/SUM(EXP(L106:L109))</f>
        <v>5.9345029582752555E-2</v>
      </c>
      <c r="Q109" s="83" cm="1">
        <f t="array" ref="Q109">EXP(M109)/SUM(EXP(M106:M109))</f>
        <v>0.16808845175271089</v>
      </c>
      <c r="R109" s="83" cm="1">
        <f t="array" ref="R109">EXP(N109)/SUM(EXP(N106:N109))</f>
        <v>0.16808845175271089</v>
      </c>
      <c r="S109" s="84" cm="1">
        <f t="array" ref="S109">EXP(O109)/SUM(EXP(O106:O109))</f>
        <v>0.71386338346294453</v>
      </c>
      <c r="T109" s="8"/>
      <c r="U109" s="43">
        <v>1.4836257395688139E-2</v>
      </c>
      <c r="V109" s="44">
        <v>4.2022112938177723E-2</v>
      </c>
      <c r="W109" s="44">
        <v>4.2022112938177723E-2</v>
      </c>
      <c r="X109" s="45">
        <v>-7.1534154134263866E-2</v>
      </c>
      <c r="Y109" s="85">
        <v>-2.9512041196086143E-2</v>
      </c>
      <c r="Z109" s="86">
        <v>-2.9512041196086143E-2</v>
      </c>
      <c r="AA109" s="74">
        <f t="shared" si="79"/>
        <v>2.7346329137779721E-2</v>
      </c>
      <c r="AB109" s="63">
        <v>1.9095978094907609</v>
      </c>
      <c r="AC109" s="64">
        <v>1.9095978094907609</v>
      </c>
      <c r="AD109" s="71">
        <v>-0.50508531179801275</v>
      </c>
    </row>
    <row r="110" spans="1:30" ht="16" thickBot="1" x14ac:dyDescent="0.25">
      <c r="A110" s="143">
        <f t="shared" ref="A110" si="80">A106+1</f>
        <v>28</v>
      </c>
      <c r="B110" s="116">
        <v>0</v>
      </c>
      <c r="C110" s="117">
        <v>0</v>
      </c>
      <c r="D110" s="118">
        <v>1</v>
      </c>
      <c r="E110" s="119">
        <v>0</v>
      </c>
      <c r="F110" s="119">
        <v>0</v>
      </c>
      <c r="G110" s="120">
        <v>0</v>
      </c>
      <c r="H110" s="59">
        <f t="shared" si="62"/>
        <v>-0.99299271761865615</v>
      </c>
      <c r="I110" s="76">
        <f t="shared" si="62"/>
        <v>-0.99299271761865615</v>
      </c>
      <c r="J110" s="69">
        <f t="shared" si="62"/>
        <v>1.912238010285048</v>
      </c>
      <c r="K110" s="81">
        <f t="shared" ref="K110" si="81">K106</f>
        <v>1</v>
      </c>
      <c r="L110" s="49" cm="1">
        <f t="array" ref="L110:O113">MMULT(H110:I113,TRANSPOSE(B110:C113))+J110:J113</f>
        <v>1.912238010285048</v>
      </c>
      <c r="M110" s="50">
        <v>0.91924529266639188</v>
      </c>
      <c r="N110" s="50">
        <v>0.91924529266639188</v>
      </c>
      <c r="O110" s="51">
        <v>-7.3747424952264273E-2</v>
      </c>
      <c r="P110" s="52" cm="1">
        <f t="array" ref="P110">EXP(L110)/SUM(EXP(L110:L113))</f>
        <v>0.63507560094820181</v>
      </c>
      <c r="Q110" s="53" cm="1">
        <f t="array" ref="Q110">EXP(M110)/SUM(EXP(M110:M113))</f>
        <v>0.10107098375215069</v>
      </c>
      <c r="R110" s="53" cm="1">
        <f t="array" ref="R110">EXP(N110)/SUM(EXP(N110:N113))</f>
        <v>0.10107098375215069</v>
      </c>
      <c r="S110" s="57" cm="1">
        <f t="array" ref="S110">EXP(O110)/SUM(EXP(O110:O113))</f>
        <v>2.4358382047423691E-2</v>
      </c>
      <c r="T110" s="55" cm="1">
        <f t="array" ref="T110">SUM(-D110:G113*LN(P110:S113))/4</f>
        <v>0.361843391974488</v>
      </c>
      <c r="U110" s="50" cm="1">
        <f t="array" ref="U110:X113">(P110:S113-D110:G113)/4</f>
        <v>-9.1231099762949547E-2</v>
      </c>
      <c r="V110" s="50">
        <v>2.5267745938037673E-2</v>
      </c>
      <c r="W110" s="50">
        <v>2.5267745938037673E-2</v>
      </c>
      <c r="X110" s="51">
        <v>6.0895955118559228E-3</v>
      </c>
      <c r="Y110" s="65" cm="1">
        <f t="array" ref="Y110:Z113">MMULT(_xlfn.ANCHORARRAY(U110),B110:C113)</f>
        <v>3.1357341449893598E-2</v>
      </c>
      <c r="Z110" s="66">
        <v>3.1357341449893598E-2</v>
      </c>
      <c r="AA110" s="74">
        <f>SUM(U110:X110)</f>
        <v>-3.4606012375018286E-2</v>
      </c>
      <c r="AB110" s="59" cm="1">
        <f t="array" ref="AB110:AC113">H110:I113-K110*_xlfn.ANCHORARRAY(Y110)</f>
        <v>-1.0243500590685497</v>
      </c>
      <c r="AC110" s="60">
        <v>-1.0243500590685497</v>
      </c>
      <c r="AD110" s="69" cm="1">
        <f t="array" ref="AD110:AD113">J110:J113-K110*AA110:AA113</f>
        <v>1.9468440226600663</v>
      </c>
    </row>
    <row r="111" spans="1:30" ht="16" thickBot="1" x14ac:dyDescent="0.25">
      <c r="A111" s="144"/>
      <c r="B111" s="121">
        <v>0</v>
      </c>
      <c r="C111" s="122">
        <v>1</v>
      </c>
      <c r="D111" s="123">
        <v>0</v>
      </c>
      <c r="E111" s="124">
        <v>1</v>
      </c>
      <c r="F111" s="124">
        <v>0</v>
      </c>
      <c r="G111" s="125">
        <v>0</v>
      </c>
      <c r="H111" s="59">
        <f t="shared" si="62"/>
        <v>-1.2981885269964286</v>
      </c>
      <c r="I111" s="76">
        <f t="shared" si="62"/>
        <v>2.3815834351243232</v>
      </c>
      <c r="J111" s="70">
        <f t="shared" si="62"/>
        <v>0.4964236507564817</v>
      </c>
      <c r="K111" s="79"/>
      <c r="L111" s="40">
        <v>0.4964236507564817</v>
      </c>
      <c r="M111" s="41">
        <v>2.8780070858808049</v>
      </c>
      <c r="N111" s="41">
        <v>-0.80176487623994697</v>
      </c>
      <c r="O111" s="42">
        <v>1.5798185588843763</v>
      </c>
      <c r="P111" s="46" cm="1">
        <f t="array" ref="P111">EXP(L111)/SUM(EXP(L110:L113))</f>
        <v>0.15415054485286767</v>
      </c>
      <c r="Q111" s="47" cm="1">
        <f t="array" ref="Q111">EXP(M111)/SUM(EXP(M110:M113))</f>
        <v>0.71664806236648237</v>
      </c>
      <c r="R111" s="47" cm="1">
        <f t="array" ref="R111">EXP(N111)/SUM(EXP(N110:N113))</f>
        <v>1.8080118524610164E-2</v>
      </c>
      <c r="S111" s="48" cm="1">
        <f t="array" ref="S111">EXP(O111)/SUM(EXP(O110:O113))</f>
        <v>0.12728669790802005</v>
      </c>
      <c r="U111" s="40">
        <v>3.8537636213216916E-2</v>
      </c>
      <c r="V111" s="41">
        <v>-7.0837984408379406E-2</v>
      </c>
      <c r="W111" s="41">
        <v>4.5200296311525409E-3</v>
      </c>
      <c r="X111" s="42">
        <v>3.1821674477005013E-2</v>
      </c>
      <c r="Y111" s="67">
        <v>3.6341704108157555E-2</v>
      </c>
      <c r="Z111" s="68">
        <v>-3.9016309931374393E-2</v>
      </c>
      <c r="AA111" s="74">
        <f t="shared" ref="AA111:AA113" si="82">SUM(U111:X111)</f>
        <v>4.0413559129950649E-3</v>
      </c>
      <c r="AB111" s="61">
        <v>-1.3345302311045861</v>
      </c>
      <c r="AC111" s="62">
        <v>2.4205997450556977</v>
      </c>
      <c r="AD111" s="70">
        <v>0.49238229484348661</v>
      </c>
    </row>
    <row r="112" spans="1:30" ht="16" thickBot="1" x14ac:dyDescent="0.25">
      <c r="A112" s="144"/>
      <c r="B112" s="121">
        <v>1</v>
      </c>
      <c r="C112" s="122">
        <v>0</v>
      </c>
      <c r="D112" s="123">
        <v>0</v>
      </c>
      <c r="E112" s="124">
        <v>0</v>
      </c>
      <c r="F112" s="124">
        <v>1</v>
      </c>
      <c r="G112" s="125">
        <v>0</v>
      </c>
      <c r="H112" s="59">
        <f t="shared" si="62"/>
        <v>2.3815834351243232</v>
      </c>
      <c r="I112" s="76">
        <f t="shared" si="62"/>
        <v>-1.2981885269964286</v>
      </c>
      <c r="J112" s="70">
        <f t="shared" si="62"/>
        <v>0.4964236507564817</v>
      </c>
      <c r="K112" s="79"/>
      <c r="L112" s="40">
        <v>0.4964236507564817</v>
      </c>
      <c r="M112" s="41">
        <v>-0.80176487623994697</v>
      </c>
      <c r="N112" s="41">
        <v>2.8780070858808049</v>
      </c>
      <c r="O112" s="42">
        <v>1.5798185588843763</v>
      </c>
      <c r="P112" s="46" cm="1">
        <f t="array" ref="P112">EXP(L112)/SUM(EXP(L110:L113))</f>
        <v>0.15415054485286767</v>
      </c>
      <c r="Q112" s="47" cm="1">
        <f t="array" ref="Q112">EXP(M112)/SUM(EXP(M110:M113))</f>
        <v>1.8080118524610164E-2</v>
      </c>
      <c r="R112" s="47" cm="1">
        <f t="array" ref="R112">EXP(N112)/SUM(EXP(N110:N113))</f>
        <v>0.71664806236648237</v>
      </c>
      <c r="S112" s="48" cm="1">
        <f t="array" ref="S112">EXP(O112)/SUM(EXP(O110:O113))</f>
        <v>0.12728669790802005</v>
      </c>
      <c r="U112" s="40">
        <v>3.8537636213216916E-2</v>
      </c>
      <c r="V112" s="41">
        <v>4.5200296311525409E-3</v>
      </c>
      <c r="W112" s="41">
        <v>-7.0837984408379406E-2</v>
      </c>
      <c r="X112" s="42">
        <v>3.1821674477005013E-2</v>
      </c>
      <c r="Y112" s="67">
        <v>-3.9016309931374393E-2</v>
      </c>
      <c r="Z112" s="68">
        <v>3.6341704108157555E-2</v>
      </c>
      <c r="AA112" s="74">
        <f t="shared" si="82"/>
        <v>4.0413559129950649E-3</v>
      </c>
      <c r="AB112" s="61">
        <v>2.4205997450556977</v>
      </c>
      <c r="AC112" s="62">
        <v>-1.3345302311045861</v>
      </c>
      <c r="AD112" s="70">
        <v>0.49238229484348661</v>
      </c>
    </row>
    <row r="113" spans="1:30" ht="16" thickBot="1" x14ac:dyDescent="0.25">
      <c r="A113" s="145"/>
      <c r="B113" s="126">
        <v>1</v>
      </c>
      <c r="C113" s="127">
        <v>1</v>
      </c>
      <c r="D113" s="128">
        <v>0</v>
      </c>
      <c r="E113" s="129">
        <v>0</v>
      </c>
      <c r="F113" s="129">
        <v>0</v>
      </c>
      <c r="G113" s="130">
        <v>1</v>
      </c>
      <c r="H113" s="77">
        <f t="shared" si="62"/>
        <v>1.9095978094907609</v>
      </c>
      <c r="I113" s="78">
        <f t="shared" si="62"/>
        <v>1.9095978094907609</v>
      </c>
      <c r="J113" s="71">
        <f t="shared" si="62"/>
        <v>-0.50508531179801275</v>
      </c>
      <c r="K113" s="80"/>
      <c r="L113" s="43">
        <v>-0.50508531179801275</v>
      </c>
      <c r="M113" s="44">
        <v>1.4045124976927481</v>
      </c>
      <c r="N113" s="44">
        <v>1.4045124976927481</v>
      </c>
      <c r="O113" s="45">
        <v>3.3141103071835092</v>
      </c>
      <c r="P113" s="82" cm="1">
        <f t="array" ref="P113">EXP(L113)/SUM(EXP(L110:L113))</f>
        <v>5.6623309346062904E-2</v>
      </c>
      <c r="Q113" s="83" cm="1">
        <f t="array" ref="Q113">EXP(M113)/SUM(EXP(M110:M113))</f>
        <v>0.16420083535675678</v>
      </c>
      <c r="R113" s="83" cm="1">
        <f t="array" ref="R113">EXP(N113)/SUM(EXP(N110:N113))</f>
        <v>0.16420083535675678</v>
      </c>
      <c r="S113" s="84" cm="1">
        <f t="array" ref="S113">EXP(O113)/SUM(EXP(O110:O113))</f>
        <v>0.72106822213653621</v>
      </c>
      <c r="T113" s="8"/>
      <c r="U113" s="43">
        <v>1.4155827336515726E-2</v>
      </c>
      <c r="V113" s="44">
        <v>4.1050208839189195E-2</v>
      </c>
      <c r="W113" s="44">
        <v>4.1050208839189195E-2</v>
      </c>
      <c r="X113" s="45">
        <v>-6.9732944465865948E-2</v>
      </c>
      <c r="Y113" s="85">
        <v>-2.8682735626676753E-2</v>
      </c>
      <c r="Z113" s="86">
        <v>-2.8682735626676753E-2</v>
      </c>
      <c r="AA113" s="74">
        <f t="shared" si="82"/>
        <v>2.652330054902817E-2</v>
      </c>
      <c r="AB113" s="63">
        <v>1.9382805451174376</v>
      </c>
      <c r="AC113" s="64">
        <v>1.9382805451174376</v>
      </c>
      <c r="AD113" s="71">
        <v>-0.53160861234704093</v>
      </c>
    </row>
    <row r="114" spans="1:30" ht="16" thickBot="1" x14ac:dyDescent="0.25">
      <c r="A114" s="143">
        <f t="shared" ref="A114" si="83">A110+1</f>
        <v>29</v>
      </c>
      <c r="B114" s="116">
        <v>0</v>
      </c>
      <c r="C114" s="117">
        <v>0</v>
      </c>
      <c r="D114" s="118">
        <v>1</v>
      </c>
      <c r="E114" s="119">
        <v>0</v>
      </c>
      <c r="F114" s="119">
        <v>0</v>
      </c>
      <c r="G114" s="120">
        <v>0</v>
      </c>
      <c r="H114" s="59">
        <f t="shared" si="62"/>
        <v>-1.0243500590685497</v>
      </c>
      <c r="I114" s="76">
        <f t="shared" si="62"/>
        <v>-1.0243500590685497</v>
      </c>
      <c r="J114" s="69">
        <f t="shared" si="62"/>
        <v>1.9468440226600663</v>
      </c>
      <c r="K114" s="81">
        <f t="shared" ref="K114" si="84">K110</f>
        <v>1</v>
      </c>
      <c r="L114" s="49" cm="1">
        <f t="array" ref="L114:O117">MMULT(H114:I117,TRANSPOSE(B114:C117))+J114:J117</f>
        <v>1.9468440226600663</v>
      </c>
      <c r="M114" s="50">
        <v>0.92249396359151659</v>
      </c>
      <c r="N114" s="50">
        <v>0.92249396359151659</v>
      </c>
      <c r="O114" s="51">
        <v>-0.10185609547703312</v>
      </c>
      <c r="P114" s="52" cm="1">
        <f t="array" ref="P114">EXP(L114)/SUM(EXP(L114:L117))</f>
        <v>0.644776517431353</v>
      </c>
      <c r="Q114" s="53" cm="1">
        <f t="array" ref="Q114">EXP(M114)/SUM(EXP(M114:M117))</f>
        <v>9.8880732330564422E-2</v>
      </c>
      <c r="R114" s="53" cm="1">
        <f t="array" ref="R114">EXP(N114)/SUM(EXP(N114:N117))</f>
        <v>9.8880732330564422E-2</v>
      </c>
      <c r="S114" s="57" cm="1">
        <f t="array" ref="S114">EXP(O114)/SUM(EXP(O114:O117))</f>
        <v>2.3183332089343516E-2</v>
      </c>
      <c r="T114" s="55" cm="1">
        <f t="array" ref="T114">SUM(-D114:G117*LN(P114:S117))/4</f>
        <v>0.35076756046922941</v>
      </c>
      <c r="U114" s="50" cm="1">
        <f t="array" ref="U114:X117">(P114:S117-D114:G117)/4</f>
        <v>-8.8805870642161749E-2</v>
      </c>
      <c r="V114" s="50">
        <v>2.4720183082641106E-2</v>
      </c>
      <c r="W114" s="50">
        <v>2.4720183082641106E-2</v>
      </c>
      <c r="X114" s="51">
        <v>5.795833022335879E-3</v>
      </c>
      <c r="Y114" s="65" cm="1">
        <f t="array" ref="Y114:Z117">MMULT(_xlfn.ANCHORARRAY(U114),B114:C117)</f>
        <v>3.0516016104976985E-2</v>
      </c>
      <c r="Z114" s="66">
        <v>3.0516016104976985E-2</v>
      </c>
      <c r="AA114" s="74">
        <f>SUM(U114:X114)</f>
        <v>-3.3569671454543655E-2</v>
      </c>
      <c r="AB114" s="59" cm="1">
        <f t="array" ref="AB114:AC117">H114:I117-K114*_xlfn.ANCHORARRAY(Y114)</f>
        <v>-1.0548660751735266</v>
      </c>
      <c r="AC114" s="60">
        <v>-1.0548660751735266</v>
      </c>
      <c r="AD114" s="69" cm="1">
        <f t="array" ref="AD114:AD117">J114:J117-K114*AA114:AA117</f>
        <v>1.98041369411461</v>
      </c>
    </row>
    <row r="115" spans="1:30" ht="16" thickBot="1" x14ac:dyDescent="0.25">
      <c r="A115" s="144"/>
      <c r="B115" s="121">
        <v>0</v>
      </c>
      <c r="C115" s="122">
        <v>1</v>
      </c>
      <c r="D115" s="123">
        <v>0</v>
      </c>
      <c r="E115" s="124">
        <v>1</v>
      </c>
      <c r="F115" s="124">
        <v>0</v>
      </c>
      <c r="G115" s="125">
        <v>0</v>
      </c>
      <c r="H115" s="59">
        <f t="shared" si="62"/>
        <v>-1.3345302311045861</v>
      </c>
      <c r="I115" s="76">
        <f t="shared" si="62"/>
        <v>2.4205997450556977</v>
      </c>
      <c r="J115" s="70">
        <f t="shared" si="62"/>
        <v>0.49238229484348661</v>
      </c>
      <c r="K115" s="79"/>
      <c r="L115" s="40">
        <v>0.49238229484348661</v>
      </c>
      <c r="M115" s="41">
        <v>2.9129820398991844</v>
      </c>
      <c r="N115" s="41">
        <v>-0.84214793626109952</v>
      </c>
      <c r="O115" s="42">
        <v>1.5784518087945982</v>
      </c>
      <c r="P115" s="46" cm="1">
        <f t="array" ref="P115">EXP(L115)/SUM(EXP(L114:L117))</f>
        <v>0.15057210076760033</v>
      </c>
      <c r="Q115" s="47" cm="1">
        <f t="array" ref="Q115">EXP(M115)/SUM(EXP(M114:M117))</f>
        <v>0.72371847946184964</v>
      </c>
      <c r="R115" s="47" cm="1">
        <f t="array" ref="R115">EXP(N115)/SUM(EXP(N114:N117))</f>
        <v>1.6933137486389561E-2</v>
      </c>
      <c r="S115" s="48" cm="1">
        <f t="array" ref="S115">EXP(O115)/SUM(EXP(O114:O117))</f>
        <v>0.12442977248326702</v>
      </c>
      <c r="U115" s="40">
        <v>3.7643025191900083E-2</v>
      </c>
      <c r="V115" s="41">
        <v>-6.907038013453759E-2</v>
      </c>
      <c r="W115" s="41">
        <v>4.2332843715973904E-3</v>
      </c>
      <c r="X115" s="42">
        <v>3.1107443120816754E-2</v>
      </c>
      <c r="Y115" s="67">
        <v>3.5340727492414147E-2</v>
      </c>
      <c r="Z115" s="68">
        <v>-3.7962937013720832E-2</v>
      </c>
      <c r="AA115" s="74">
        <f t="shared" ref="AA115:AA117" si="85">SUM(U115:X115)</f>
        <v>3.9133725497766357E-3</v>
      </c>
      <c r="AB115" s="61">
        <v>-1.3698709585970004</v>
      </c>
      <c r="AC115" s="62">
        <v>2.4585626820694184</v>
      </c>
      <c r="AD115" s="70">
        <v>0.48846892229370997</v>
      </c>
    </row>
    <row r="116" spans="1:30" ht="16" thickBot="1" x14ac:dyDescent="0.25">
      <c r="A116" s="144"/>
      <c r="B116" s="121">
        <v>1</v>
      </c>
      <c r="C116" s="122">
        <v>0</v>
      </c>
      <c r="D116" s="123">
        <v>0</v>
      </c>
      <c r="E116" s="124">
        <v>0</v>
      </c>
      <c r="F116" s="124">
        <v>1</v>
      </c>
      <c r="G116" s="125">
        <v>0</v>
      </c>
      <c r="H116" s="59">
        <f t="shared" si="62"/>
        <v>2.4205997450556977</v>
      </c>
      <c r="I116" s="76">
        <f t="shared" si="62"/>
        <v>-1.3345302311045861</v>
      </c>
      <c r="J116" s="70">
        <f t="shared" si="62"/>
        <v>0.49238229484348661</v>
      </c>
      <c r="K116" s="79"/>
      <c r="L116" s="40">
        <v>0.49238229484348661</v>
      </c>
      <c r="M116" s="41">
        <v>-0.84214793626109952</v>
      </c>
      <c r="N116" s="41">
        <v>2.9129820398991844</v>
      </c>
      <c r="O116" s="42">
        <v>1.5784518087945982</v>
      </c>
      <c r="P116" s="46" cm="1">
        <f t="array" ref="P116">EXP(L116)/SUM(EXP(L114:L117))</f>
        <v>0.15057210076760033</v>
      </c>
      <c r="Q116" s="47" cm="1">
        <f t="array" ref="Q116">EXP(M116)/SUM(EXP(M114:M117))</f>
        <v>1.6933137486389561E-2</v>
      </c>
      <c r="R116" s="47" cm="1">
        <f t="array" ref="R116">EXP(N116)/SUM(EXP(N114:N117))</f>
        <v>0.72371847946184964</v>
      </c>
      <c r="S116" s="48" cm="1">
        <f t="array" ref="S116">EXP(O116)/SUM(EXP(O114:O117))</f>
        <v>0.12442977248326702</v>
      </c>
      <c r="U116" s="40">
        <v>3.7643025191900083E-2</v>
      </c>
      <c r="V116" s="41">
        <v>4.2332843715973904E-3</v>
      </c>
      <c r="W116" s="41">
        <v>-6.907038013453759E-2</v>
      </c>
      <c r="X116" s="42">
        <v>3.1107443120816754E-2</v>
      </c>
      <c r="Y116" s="67">
        <v>-3.7962937013720832E-2</v>
      </c>
      <c r="Z116" s="68">
        <v>3.5340727492414147E-2</v>
      </c>
      <c r="AA116" s="74">
        <f t="shared" si="85"/>
        <v>3.9133725497766357E-3</v>
      </c>
      <c r="AB116" s="61">
        <v>2.4585626820694184</v>
      </c>
      <c r="AC116" s="62">
        <v>-1.3698709585970004</v>
      </c>
      <c r="AD116" s="70">
        <v>0.48846892229370997</v>
      </c>
    </row>
    <row r="117" spans="1:30" ht="16" thickBot="1" x14ac:dyDescent="0.25">
      <c r="A117" s="145"/>
      <c r="B117" s="126">
        <v>1</v>
      </c>
      <c r="C117" s="127">
        <v>1</v>
      </c>
      <c r="D117" s="128">
        <v>0</v>
      </c>
      <c r="E117" s="129">
        <v>0</v>
      </c>
      <c r="F117" s="129">
        <v>0</v>
      </c>
      <c r="G117" s="130">
        <v>1</v>
      </c>
      <c r="H117" s="77">
        <f t="shared" si="62"/>
        <v>1.9382805451174376</v>
      </c>
      <c r="I117" s="78">
        <f t="shared" si="62"/>
        <v>1.9382805451174376</v>
      </c>
      <c r="J117" s="71">
        <f t="shared" si="62"/>
        <v>-0.53160861234704093</v>
      </c>
      <c r="K117" s="80"/>
      <c r="L117" s="43">
        <v>-0.53160861234704093</v>
      </c>
      <c r="M117" s="44">
        <v>1.4066719327703967</v>
      </c>
      <c r="N117" s="44">
        <v>1.4066719327703967</v>
      </c>
      <c r="O117" s="45">
        <v>3.3449524778878343</v>
      </c>
      <c r="P117" s="82" cm="1">
        <f t="array" ref="P117">EXP(L117)/SUM(EXP(L114:L117))</f>
        <v>5.4079281033446315E-2</v>
      </c>
      <c r="Q117" s="83" cm="1">
        <f t="array" ref="Q117">EXP(M117)/SUM(EXP(M114:M117))</f>
        <v>0.16046765072119623</v>
      </c>
      <c r="R117" s="83" cm="1">
        <f t="array" ref="R117">EXP(N117)/SUM(EXP(N114:N117))</f>
        <v>0.16046765072119623</v>
      </c>
      <c r="S117" s="84" cm="1">
        <f t="array" ref="S117">EXP(O117)/SUM(EXP(O114:O117))</f>
        <v>0.72795712294412251</v>
      </c>
      <c r="T117" s="8"/>
      <c r="U117" s="43">
        <v>1.3519820258361579E-2</v>
      </c>
      <c r="V117" s="44">
        <v>4.0116912680299058E-2</v>
      </c>
      <c r="W117" s="44">
        <v>4.0116912680299058E-2</v>
      </c>
      <c r="X117" s="45">
        <v>-6.8010719263969371E-2</v>
      </c>
      <c r="Y117" s="85">
        <v>-2.7893806583670314E-2</v>
      </c>
      <c r="Z117" s="86">
        <v>-2.7893806583670314E-2</v>
      </c>
      <c r="AA117" s="74">
        <f t="shared" si="85"/>
        <v>2.5742926354990314E-2</v>
      </c>
      <c r="AB117" s="63">
        <v>1.9661743517011079</v>
      </c>
      <c r="AC117" s="64">
        <v>1.9661743517011079</v>
      </c>
      <c r="AD117" s="71">
        <v>-0.55735153870203125</v>
      </c>
    </row>
    <row r="118" spans="1:30" ht="16" thickBot="1" x14ac:dyDescent="0.25">
      <c r="A118" s="143">
        <f t="shared" ref="A118" si="86">A114+1</f>
        <v>30</v>
      </c>
      <c r="B118" s="116">
        <v>0</v>
      </c>
      <c r="C118" s="117">
        <v>0</v>
      </c>
      <c r="D118" s="118">
        <v>1</v>
      </c>
      <c r="E118" s="119">
        <v>0</v>
      </c>
      <c r="F118" s="119">
        <v>0</v>
      </c>
      <c r="G118" s="120">
        <v>0</v>
      </c>
      <c r="H118" s="59">
        <f t="shared" si="62"/>
        <v>-1.0548660751735266</v>
      </c>
      <c r="I118" s="76">
        <f t="shared" si="62"/>
        <v>-1.0548660751735266</v>
      </c>
      <c r="J118" s="69">
        <f t="shared" si="62"/>
        <v>1.98041369411461</v>
      </c>
      <c r="K118" s="81">
        <f t="shared" ref="K118" si="87">K114</f>
        <v>1</v>
      </c>
      <c r="L118" s="49" cm="1">
        <f t="array" ref="L118:O121">MMULT(H118:I121,TRANSPOSE(B118:C121))+J118:J121</f>
        <v>1.98041369411461</v>
      </c>
      <c r="M118" s="50">
        <v>0.92554761894108339</v>
      </c>
      <c r="N118" s="50">
        <v>0.92554761894108339</v>
      </c>
      <c r="O118" s="51">
        <v>-0.1293184562324432</v>
      </c>
      <c r="P118" s="52" cm="1">
        <f t="array" ref="P118">EXP(L118)/SUM(EXP(L118:L121))</f>
        <v>0.65405970464374308</v>
      </c>
      <c r="Q118" s="53" cm="1">
        <f t="array" ref="Q118">EXP(M118)/SUM(EXP(M118:M121))</f>
        <v>9.6758117907481025E-2</v>
      </c>
      <c r="R118" s="53" cm="1">
        <f t="array" ref="R118">EXP(N118)/SUM(EXP(N118:N121))</f>
        <v>9.6758117907481025E-2</v>
      </c>
      <c r="S118" s="57" cm="1">
        <f t="array" ref="S118">EXP(O118)/SUM(EXP(O118:O121))</f>
        <v>2.2085911842671335E-2</v>
      </c>
      <c r="T118" s="55" cm="1">
        <f t="array" ref="T118">SUM(-D118:G121*LN(P118:S121))/4</f>
        <v>0.340292621116838</v>
      </c>
      <c r="U118" s="50" cm="1">
        <f t="array" ref="U118:X121">(P118:S121-D118:G121)/4</f>
        <v>-8.648507383906423E-2</v>
      </c>
      <c r="V118" s="50">
        <v>2.4189529476870256E-2</v>
      </c>
      <c r="W118" s="50">
        <v>2.4189529476870256E-2</v>
      </c>
      <c r="X118" s="51">
        <v>5.5214779606678338E-3</v>
      </c>
      <c r="Y118" s="65" cm="1">
        <f t="array" ref="Y118:Z121">MMULT(_xlfn.ANCHORARRAY(U118),B118:C121)</f>
        <v>2.971100743753809E-2</v>
      </c>
      <c r="Z118" s="66">
        <v>2.971100743753809E-2</v>
      </c>
      <c r="AA118" s="74">
        <f>SUM(U118:X118)</f>
        <v>-3.2584536924655891E-2</v>
      </c>
      <c r="AB118" s="59" cm="1">
        <f t="array" ref="AB118:AC121">H118:I121-K118*_xlfn.ANCHORARRAY(Y118)</f>
        <v>-1.0845770826110648</v>
      </c>
      <c r="AC118" s="60">
        <v>-1.0845770826110648</v>
      </c>
      <c r="AD118" s="69" cm="1">
        <f t="array" ref="AD118:AD121">J118:J121-K118*AA118:AA121</f>
        <v>2.012998231039266</v>
      </c>
    </row>
    <row r="119" spans="1:30" ht="16" thickBot="1" x14ac:dyDescent="0.25">
      <c r="A119" s="144"/>
      <c r="B119" s="121">
        <v>0</v>
      </c>
      <c r="C119" s="122">
        <v>1</v>
      </c>
      <c r="D119" s="123">
        <v>0</v>
      </c>
      <c r="E119" s="124">
        <v>1</v>
      </c>
      <c r="F119" s="124">
        <v>0</v>
      </c>
      <c r="G119" s="125">
        <v>0</v>
      </c>
      <c r="H119" s="59">
        <f t="shared" si="62"/>
        <v>-1.3698709585970004</v>
      </c>
      <c r="I119" s="76">
        <f t="shared" si="62"/>
        <v>2.4585626820694184</v>
      </c>
      <c r="J119" s="70">
        <f t="shared" si="62"/>
        <v>0.48846892229370997</v>
      </c>
      <c r="K119" s="79"/>
      <c r="L119" s="40">
        <v>0.48846892229370997</v>
      </c>
      <c r="M119" s="41">
        <v>2.9470316043631284</v>
      </c>
      <c r="N119" s="41">
        <v>-0.88140203630329039</v>
      </c>
      <c r="O119" s="42">
        <v>1.577160645766128</v>
      </c>
      <c r="P119" s="46" cm="1">
        <f t="array" ref="P119">EXP(L119)/SUM(EXP(L118:L121))</f>
        <v>0.14712077777806615</v>
      </c>
      <c r="Q119" s="47" cm="1">
        <f t="array" ref="Q119">EXP(M119)/SUM(EXP(M118:M121))</f>
        <v>0.73047734655405328</v>
      </c>
      <c r="R119" s="47" cm="1">
        <f t="array" ref="R119">EXP(N119)/SUM(EXP(N118:N121))</f>
        <v>1.5883241809605049E-2</v>
      </c>
      <c r="S119" s="48" cm="1">
        <f t="array" ref="S119">EXP(O119)/SUM(EXP(O118:O121))</f>
        <v>0.12168296733883985</v>
      </c>
      <c r="U119" s="40">
        <v>3.6780194444516537E-2</v>
      </c>
      <c r="V119" s="41">
        <v>-6.7380663361486681E-2</v>
      </c>
      <c r="W119" s="41">
        <v>3.9708104524012622E-3</v>
      </c>
      <c r="X119" s="42">
        <v>3.0420741834709962E-2</v>
      </c>
      <c r="Y119" s="67">
        <v>3.4391552287111223E-2</v>
      </c>
      <c r="Z119" s="68">
        <v>-3.6959921526776719E-2</v>
      </c>
      <c r="AA119" s="74">
        <f t="shared" ref="AA119:AA121" si="88">SUM(U119:X119)</f>
        <v>3.7910833701410782E-3</v>
      </c>
      <c r="AB119" s="61">
        <v>-1.4042625108841116</v>
      </c>
      <c r="AC119" s="62">
        <v>2.495522603596195</v>
      </c>
      <c r="AD119" s="70">
        <v>0.48467783892356892</v>
      </c>
    </row>
    <row r="120" spans="1:30" ht="16" thickBot="1" x14ac:dyDescent="0.25">
      <c r="A120" s="144"/>
      <c r="B120" s="121">
        <v>1</v>
      </c>
      <c r="C120" s="122">
        <v>0</v>
      </c>
      <c r="D120" s="123">
        <v>0</v>
      </c>
      <c r="E120" s="124">
        <v>0</v>
      </c>
      <c r="F120" s="124">
        <v>1</v>
      </c>
      <c r="G120" s="125">
        <v>0</v>
      </c>
      <c r="H120" s="59">
        <f t="shared" si="62"/>
        <v>2.4585626820694184</v>
      </c>
      <c r="I120" s="76">
        <f t="shared" si="62"/>
        <v>-1.3698709585970004</v>
      </c>
      <c r="J120" s="70">
        <f t="shared" si="62"/>
        <v>0.48846892229370997</v>
      </c>
      <c r="K120" s="79"/>
      <c r="L120" s="40">
        <v>0.48846892229370997</v>
      </c>
      <c r="M120" s="41">
        <v>-0.88140203630329039</v>
      </c>
      <c r="N120" s="41">
        <v>2.9470316043631284</v>
      </c>
      <c r="O120" s="42">
        <v>1.577160645766128</v>
      </c>
      <c r="P120" s="46" cm="1">
        <f t="array" ref="P120">EXP(L120)/SUM(EXP(L118:L121))</f>
        <v>0.14712077777806615</v>
      </c>
      <c r="Q120" s="47" cm="1">
        <f t="array" ref="Q120">EXP(M120)/SUM(EXP(M118:M121))</f>
        <v>1.5883241809605049E-2</v>
      </c>
      <c r="R120" s="47" cm="1">
        <f t="array" ref="R120">EXP(N120)/SUM(EXP(N118:N121))</f>
        <v>0.73047734655405328</v>
      </c>
      <c r="S120" s="48" cm="1">
        <f t="array" ref="S120">EXP(O120)/SUM(EXP(O118:O121))</f>
        <v>0.12168296733883985</v>
      </c>
      <c r="U120" s="40">
        <v>3.6780194444516537E-2</v>
      </c>
      <c r="V120" s="41">
        <v>3.9708104524012622E-3</v>
      </c>
      <c r="W120" s="41">
        <v>-6.7380663361486681E-2</v>
      </c>
      <c r="X120" s="42">
        <v>3.0420741834709962E-2</v>
      </c>
      <c r="Y120" s="67">
        <v>-3.6959921526776719E-2</v>
      </c>
      <c r="Z120" s="68">
        <v>3.4391552287111223E-2</v>
      </c>
      <c r="AA120" s="74">
        <f t="shared" si="88"/>
        <v>3.7910833701410782E-3</v>
      </c>
      <c r="AB120" s="61">
        <v>2.495522603596195</v>
      </c>
      <c r="AC120" s="62">
        <v>-1.4042625108841116</v>
      </c>
      <c r="AD120" s="70">
        <v>0.48467783892356892</v>
      </c>
    </row>
    <row r="121" spans="1:30" ht="16" thickBot="1" x14ac:dyDescent="0.25">
      <c r="A121" s="145"/>
      <c r="B121" s="126">
        <v>1</v>
      </c>
      <c r="C121" s="127">
        <v>1</v>
      </c>
      <c r="D121" s="128">
        <v>0</v>
      </c>
      <c r="E121" s="129">
        <v>0</v>
      </c>
      <c r="F121" s="129">
        <v>0</v>
      </c>
      <c r="G121" s="130">
        <v>1</v>
      </c>
      <c r="H121" s="77">
        <f t="shared" si="62"/>
        <v>1.9661743517011079</v>
      </c>
      <c r="I121" s="78">
        <f t="shared" si="62"/>
        <v>1.9661743517011079</v>
      </c>
      <c r="J121" s="71">
        <f t="shared" si="62"/>
        <v>-0.55735153870203125</v>
      </c>
      <c r="K121" s="80"/>
      <c r="L121" s="43">
        <v>-0.55735153870203125</v>
      </c>
      <c r="M121" s="44">
        <v>1.4088228129990767</v>
      </c>
      <c r="N121" s="44">
        <v>1.4088228129990767</v>
      </c>
      <c r="O121" s="45">
        <v>3.3749971647001846</v>
      </c>
      <c r="P121" s="82" cm="1">
        <f t="array" ref="P121">EXP(L121)/SUM(EXP(L118:L121))</f>
        <v>5.1698739800124759E-2</v>
      </c>
      <c r="Q121" s="83" cm="1">
        <f t="array" ref="Q121">EXP(M121)/SUM(EXP(M118:M121))</f>
        <v>0.1568812937288607</v>
      </c>
      <c r="R121" s="83" cm="1">
        <f t="array" ref="R121">EXP(N121)/SUM(EXP(N118:N121))</f>
        <v>0.1568812937288607</v>
      </c>
      <c r="S121" s="84" cm="1">
        <f t="array" ref="S121">EXP(O121)/SUM(EXP(O118:O121))</f>
        <v>0.73454815347964886</v>
      </c>
      <c r="T121" s="8"/>
      <c r="U121" s="43">
        <v>1.292468495003119E-2</v>
      </c>
      <c r="V121" s="44">
        <v>3.9220323432215175E-2</v>
      </c>
      <c r="W121" s="44">
        <v>3.9220323432215175E-2</v>
      </c>
      <c r="X121" s="45">
        <v>-6.6362961630087786E-2</v>
      </c>
      <c r="Y121" s="85">
        <v>-2.7142638197872611E-2</v>
      </c>
      <c r="Z121" s="86">
        <v>-2.7142638197872611E-2</v>
      </c>
      <c r="AA121" s="74">
        <f t="shared" si="88"/>
        <v>2.5002370184373762E-2</v>
      </c>
      <c r="AB121" s="63">
        <v>1.9933169898989804</v>
      </c>
      <c r="AC121" s="64">
        <v>1.9933169898989804</v>
      </c>
      <c r="AD121" s="71">
        <v>-0.58235390888640504</v>
      </c>
    </row>
    <row r="122" spans="1:30" ht="16" thickBot="1" x14ac:dyDescent="0.25">
      <c r="A122" s="143">
        <f t="shared" ref="A122" si="89">A118+1</f>
        <v>31</v>
      </c>
      <c r="B122" s="116">
        <v>0</v>
      </c>
      <c r="C122" s="117">
        <v>0</v>
      </c>
      <c r="D122" s="118">
        <v>1</v>
      </c>
      <c r="E122" s="119">
        <v>0</v>
      </c>
      <c r="F122" s="119">
        <v>0</v>
      </c>
      <c r="G122" s="120">
        <v>0</v>
      </c>
      <c r="H122" s="59">
        <f t="shared" si="62"/>
        <v>-1.0845770826110648</v>
      </c>
      <c r="I122" s="76">
        <f t="shared" si="62"/>
        <v>-1.0845770826110648</v>
      </c>
      <c r="J122" s="69">
        <f t="shared" si="62"/>
        <v>2.012998231039266</v>
      </c>
      <c r="K122" s="81">
        <f t="shared" ref="K122" si="90">K118</f>
        <v>1</v>
      </c>
      <c r="L122" s="49" cm="1">
        <f t="array" ref="L122:O125">MMULT(H122:I125,TRANSPOSE(B122:C125))+J122:J125</f>
        <v>2.012998231039266</v>
      </c>
      <c r="M122" s="50">
        <v>0.92842114842820123</v>
      </c>
      <c r="N122" s="50">
        <v>0.92842114842820123</v>
      </c>
      <c r="O122" s="51">
        <v>-0.15615593418286355</v>
      </c>
      <c r="P122" s="52" cm="1">
        <f t="array" ref="P122">EXP(L122)/SUM(EXP(L122:L125))</f>
        <v>0.66294580344832277</v>
      </c>
      <c r="Q122" s="53" cm="1">
        <f t="array" ref="Q122">EXP(M122)/SUM(EXP(M122:M125))</f>
        <v>9.4701692150336178E-2</v>
      </c>
      <c r="R122" s="53" cm="1">
        <f t="array" ref="R122">EXP(N122)/SUM(EXP(N122:N125))</f>
        <v>9.4701692150336178E-2</v>
      </c>
      <c r="S122" s="57" cm="1">
        <f t="array" ref="S122">EXP(O122)/SUM(EXP(O122:O125))</f>
        <v>2.1059953379845585E-2</v>
      </c>
      <c r="T122" s="55" cm="1">
        <f t="array" ref="T122">SUM(-D122:G125*LN(P122:S125))/4</f>
        <v>0.33037406251777568</v>
      </c>
      <c r="U122" s="50" cm="1">
        <f t="array" ref="U122:X125">(P122:S125-D122:G125)/4</f>
        <v>-8.4263549137919308E-2</v>
      </c>
      <c r="V122" s="50">
        <v>2.3675423037584045E-2</v>
      </c>
      <c r="W122" s="50">
        <v>2.3675423037584045E-2</v>
      </c>
      <c r="X122" s="51">
        <v>5.2649883449613962E-3</v>
      </c>
      <c r="Y122" s="65" cm="1">
        <f t="array" ref="Y122:Z125">MMULT(_xlfn.ANCHORARRAY(U122),B122:C125)</f>
        <v>2.8940411382545439E-2</v>
      </c>
      <c r="Z122" s="66">
        <v>2.8940411382545439E-2</v>
      </c>
      <c r="AA122" s="74">
        <f>SUM(U122:X122)</f>
        <v>-3.1647714717789814E-2</v>
      </c>
      <c r="AB122" s="59" cm="1">
        <f t="array" ref="AB122:AC125">H122:I125-K122*_xlfn.ANCHORARRAY(Y122)</f>
        <v>-1.1135174939936103</v>
      </c>
      <c r="AC122" s="60">
        <v>-1.1135174939936103</v>
      </c>
      <c r="AD122" s="69" cm="1">
        <f t="array" ref="AD122:AD125">J122:J125-K122*AA122:AA125</f>
        <v>2.0446459457570558</v>
      </c>
    </row>
    <row r="123" spans="1:30" ht="16" thickBot="1" x14ac:dyDescent="0.25">
      <c r="A123" s="144"/>
      <c r="B123" s="121">
        <v>0</v>
      </c>
      <c r="C123" s="122">
        <v>1</v>
      </c>
      <c r="D123" s="123">
        <v>0</v>
      </c>
      <c r="E123" s="124">
        <v>1</v>
      </c>
      <c r="F123" s="124">
        <v>0</v>
      </c>
      <c r="G123" s="125">
        <v>0</v>
      </c>
      <c r="H123" s="59">
        <f t="shared" si="62"/>
        <v>-1.4042625108841116</v>
      </c>
      <c r="I123" s="76">
        <f t="shared" si="62"/>
        <v>2.495522603596195</v>
      </c>
      <c r="J123" s="70">
        <f t="shared" si="62"/>
        <v>0.48467783892356892</v>
      </c>
      <c r="K123" s="79"/>
      <c r="L123" s="40">
        <v>0.48467783892356892</v>
      </c>
      <c r="M123" s="41">
        <v>2.9802004425197639</v>
      </c>
      <c r="N123" s="41">
        <v>-0.91958467196054272</v>
      </c>
      <c r="O123" s="42">
        <v>1.5759379316356523</v>
      </c>
      <c r="P123" s="46" cm="1">
        <f t="array" ref="P123">EXP(L123)/SUM(EXP(L122:L125))</f>
        <v>0.14379272462594436</v>
      </c>
      <c r="Q123" s="47" cm="1">
        <f t="array" ref="Q123">EXP(M123)/SUM(EXP(M122:M125))</f>
        <v>0.73694345250612558</v>
      </c>
      <c r="R123" s="47" cm="1">
        <f t="array" ref="R123">EXP(N123)/SUM(EXP(N122:N125))</f>
        <v>1.4920349928888049E-2</v>
      </c>
      <c r="S123" s="48" cm="1">
        <f t="array" ref="S123">EXP(O123)/SUM(EXP(O122:O125))</f>
        <v>0.11904090324973055</v>
      </c>
      <c r="U123" s="40">
        <v>3.5948181156486091E-2</v>
      </c>
      <c r="V123" s="41">
        <v>-6.5764136873468604E-2</v>
      </c>
      <c r="W123" s="41">
        <v>3.7300874822220123E-3</v>
      </c>
      <c r="X123" s="42">
        <v>2.9760225812432636E-2</v>
      </c>
      <c r="Y123" s="67">
        <v>3.3490313294654649E-2</v>
      </c>
      <c r="Z123" s="68">
        <v>-3.6003911061035968E-2</v>
      </c>
      <c r="AA123" s="74">
        <f t="shared" ref="AA123:AA125" si="91">SUM(U123:X123)</f>
        <v>3.6743575776721354E-3</v>
      </c>
      <c r="AB123" s="61">
        <v>-1.4377528241787663</v>
      </c>
      <c r="AC123" s="62">
        <v>2.531526514657231</v>
      </c>
      <c r="AD123" s="70">
        <v>0.48100348134589677</v>
      </c>
    </row>
    <row r="124" spans="1:30" ht="16" thickBot="1" x14ac:dyDescent="0.25">
      <c r="A124" s="144"/>
      <c r="B124" s="121">
        <v>1</v>
      </c>
      <c r="C124" s="122">
        <v>0</v>
      </c>
      <c r="D124" s="123">
        <v>0</v>
      </c>
      <c r="E124" s="124">
        <v>0</v>
      </c>
      <c r="F124" s="124">
        <v>1</v>
      </c>
      <c r="G124" s="125">
        <v>0</v>
      </c>
      <c r="H124" s="59">
        <f t="shared" si="62"/>
        <v>2.495522603596195</v>
      </c>
      <c r="I124" s="76">
        <f t="shared" si="62"/>
        <v>-1.4042625108841116</v>
      </c>
      <c r="J124" s="70">
        <f t="shared" si="62"/>
        <v>0.48467783892356892</v>
      </c>
      <c r="K124" s="79"/>
      <c r="L124" s="40">
        <v>0.48467783892356892</v>
      </c>
      <c r="M124" s="41">
        <v>-0.91958467196054272</v>
      </c>
      <c r="N124" s="41">
        <v>2.9802004425197639</v>
      </c>
      <c r="O124" s="42">
        <v>1.5759379316356523</v>
      </c>
      <c r="P124" s="46" cm="1">
        <f t="array" ref="P124">EXP(L124)/SUM(EXP(L122:L125))</f>
        <v>0.14379272462594436</v>
      </c>
      <c r="Q124" s="47" cm="1">
        <f t="array" ref="Q124">EXP(M124)/SUM(EXP(M122:M125))</f>
        <v>1.4920349928888049E-2</v>
      </c>
      <c r="R124" s="47" cm="1">
        <f t="array" ref="R124">EXP(N124)/SUM(EXP(N122:N125))</f>
        <v>0.73694345250612558</v>
      </c>
      <c r="S124" s="48" cm="1">
        <f t="array" ref="S124">EXP(O124)/SUM(EXP(O122:O125))</f>
        <v>0.11904090324973055</v>
      </c>
      <c r="U124" s="40">
        <v>3.5948181156486091E-2</v>
      </c>
      <c r="V124" s="41">
        <v>3.7300874822220123E-3</v>
      </c>
      <c r="W124" s="41">
        <v>-6.5764136873468604E-2</v>
      </c>
      <c r="X124" s="42">
        <v>2.9760225812432636E-2</v>
      </c>
      <c r="Y124" s="67">
        <v>-3.6003911061035968E-2</v>
      </c>
      <c r="Z124" s="68">
        <v>3.3490313294654649E-2</v>
      </c>
      <c r="AA124" s="74">
        <f t="shared" si="91"/>
        <v>3.6743575776721354E-3</v>
      </c>
      <c r="AB124" s="61">
        <v>2.531526514657231</v>
      </c>
      <c r="AC124" s="62">
        <v>-1.4377528241787663</v>
      </c>
      <c r="AD124" s="70">
        <v>0.48100348134589677</v>
      </c>
    </row>
    <row r="125" spans="1:30" ht="16" thickBot="1" x14ac:dyDescent="0.25">
      <c r="A125" s="145"/>
      <c r="B125" s="126">
        <v>1</v>
      </c>
      <c r="C125" s="127">
        <v>1</v>
      </c>
      <c r="D125" s="128">
        <v>0</v>
      </c>
      <c r="E125" s="129">
        <v>0</v>
      </c>
      <c r="F125" s="129">
        <v>0</v>
      </c>
      <c r="G125" s="130">
        <v>1</v>
      </c>
      <c r="H125" s="77">
        <f t="shared" si="62"/>
        <v>1.9933169898989804</v>
      </c>
      <c r="I125" s="78">
        <f t="shared" si="62"/>
        <v>1.9933169898989804</v>
      </c>
      <c r="J125" s="71">
        <f t="shared" si="62"/>
        <v>-0.58235390888640504</v>
      </c>
      <c r="K125" s="80"/>
      <c r="L125" s="43">
        <v>-0.58235390888640504</v>
      </c>
      <c r="M125" s="44">
        <v>1.4109630810125755</v>
      </c>
      <c r="N125" s="44">
        <v>1.4109630810125755</v>
      </c>
      <c r="O125" s="45">
        <v>3.4042800709115557</v>
      </c>
      <c r="P125" s="82" cm="1">
        <f t="array" ref="P125">EXP(L125)/SUM(EXP(L122:L125))</f>
        <v>4.9468747299788556E-2</v>
      </c>
      <c r="Q125" s="83" cm="1">
        <f t="array" ref="Q125">EXP(M125)/SUM(EXP(M122:M125))</f>
        <v>0.15343450541465023</v>
      </c>
      <c r="R125" s="83" cm="1">
        <f t="array" ref="R125">EXP(N125)/SUM(EXP(N122:N125))</f>
        <v>0.15343450541465023</v>
      </c>
      <c r="S125" s="84" cm="1">
        <f t="array" ref="S125">EXP(O125)/SUM(EXP(O122:O125))</f>
        <v>0.74085824012069335</v>
      </c>
      <c r="T125" s="8"/>
      <c r="U125" s="43">
        <v>1.2367186824947139E-2</v>
      </c>
      <c r="V125" s="44">
        <v>3.8358626353662557E-2</v>
      </c>
      <c r="W125" s="44">
        <v>3.8358626353662557E-2</v>
      </c>
      <c r="X125" s="45">
        <v>-6.4785439969826664E-2</v>
      </c>
      <c r="Y125" s="85">
        <v>-2.6426813616164106E-2</v>
      </c>
      <c r="Z125" s="86">
        <v>-2.6426813616164106E-2</v>
      </c>
      <c r="AA125" s="74">
        <f t="shared" si="91"/>
        <v>2.4298999562445592E-2</v>
      </c>
      <c r="AB125" s="63">
        <v>2.0197438035151447</v>
      </c>
      <c r="AC125" s="64">
        <v>2.0197438035151447</v>
      </c>
      <c r="AD125" s="71">
        <v>-0.60665290844885067</v>
      </c>
    </row>
    <row r="126" spans="1:30" ht="16" thickBot="1" x14ac:dyDescent="0.25">
      <c r="A126" s="143">
        <f t="shared" ref="A126" si="92">A122+1</f>
        <v>32</v>
      </c>
      <c r="B126" s="116">
        <v>0</v>
      </c>
      <c r="C126" s="117">
        <v>0</v>
      </c>
      <c r="D126" s="118">
        <v>1</v>
      </c>
      <c r="E126" s="119">
        <v>0</v>
      </c>
      <c r="F126" s="119">
        <v>0</v>
      </c>
      <c r="G126" s="120">
        <v>0</v>
      </c>
      <c r="H126" s="59">
        <f t="shared" si="62"/>
        <v>-1.1135174939936103</v>
      </c>
      <c r="I126" s="76">
        <f t="shared" si="62"/>
        <v>-1.1135174939936103</v>
      </c>
      <c r="J126" s="69">
        <f t="shared" si="62"/>
        <v>2.0446459457570558</v>
      </c>
      <c r="K126" s="81">
        <f t="shared" ref="K126" si="93">K122</f>
        <v>1</v>
      </c>
      <c r="L126" s="49" cm="1">
        <f t="array" ref="L126:O129">MMULT(H126:I129,TRANSPOSE(B126:C129))+J126:J129</f>
        <v>2.0446459457570558</v>
      </c>
      <c r="M126" s="50">
        <v>0.9311284517634455</v>
      </c>
      <c r="N126" s="50">
        <v>0.9311284517634455</v>
      </c>
      <c r="O126" s="51">
        <v>-0.18238904223016483</v>
      </c>
      <c r="P126" s="52" cm="1">
        <f t="array" ref="P126">EXP(L126)/SUM(EXP(L126:L129))</f>
        <v>0.671454762370014</v>
      </c>
      <c r="Q126" s="53" cm="1">
        <f t="array" ref="Q126">EXP(M126)/SUM(EXP(M126:M129))</f>
        <v>9.2709878124003137E-2</v>
      </c>
      <c r="R126" s="53" cm="1">
        <f t="array" ref="R126">EXP(N126)/SUM(EXP(N126:N129))</f>
        <v>9.2709878124003137E-2</v>
      </c>
      <c r="S126" s="57" cm="1">
        <f t="array" ref="S126">EXP(O126)/SUM(EXP(O126:O129))</f>
        <v>2.0099840675626774E-2</v>
      </c>
      <c r="T126" s="55" cm="1">
        <f t="array" ref="T126">SUM(-D126:G129*LN(P126:S129))/4</f>
        <v>0.32097142461854661</v>
      </c>
      <c r="U126" s="50" cm="1">
        <f t="array" ref="U126:X129">(P126:S129-D126:G129)/4</f>
        <v>-8.2136309407496499E-2</v>
      </c>
      <c r="V126" s="50">
        <v>2.3177469531000784E-2</v>
      </c>
      <c r="W126" s="50">
        <v>2.3177469531000784E-2</v>
      </c>
      <c r="X126" s="51">
        <v>5.0249601689066935E-3</v>
      </c>
      <c r="Y126" s="65" cm="1">
        <f t="array" ref="Y126:Z129">MMULT(_xlfn.ANCHORARRAY(U126),B126:C129)</f>
        <v>2.8202429699907477E-2</v>
      </c>
      <c r="Z126" s="66">
        <v>2.8202429699907477E-2</v>
      </c>
      <c r="AA126" s="74">
        <f>SUM(U126:X126)</f>
        <v>-3.0756410176588238E-2</v>
      </c>
      <c r="AB126" s="59" cm="1">
        <f t="array" ref="AB126:AC129">H126:I129-K126*_xlfn.ANCHORARRAY(Y126)</f>
        <v>-1.1417199236935178</v>
      </c>
      <c r="AC126" s="60">
        <v>-1.1417199236935178</v>
      </c>
      <c r="AD126" s="69" cm="1">
        <f t="array" ref="AD126:AD129">J126:J129-K126*AA126:AA129</f>
        <v>2.0754023559336439</v>
      </c>
    </row>
    <row r="127" spans="1:30" ht="16" thickBot="1" x14ac:dyDescent="0.25">
      <c r="A127" s="144"/>
      <c r="B127" s="121">
        <v>0</v>
      </c>
      <c r="C127" s="122">
        <v>1</v>
      </c>
      <c r="D127" s="123">
        <v>0</v>
      </c>
      <c r="E127" s="124">
        <v>1</v>
      </c>
      <c r="F127" s="124">
        <v>0</v>
      </c>
      <c r="G127" s="125">
        <v>0</v>
      </c>
      <c r="H127" s="59">
        <f t="shared" si="62"/>
        <v>-1.4377528241787663</v>
      </c>
      <c r="I127" s="76">
        <f t="shared" si="62"/>
        <v>2.531526514657231</v>
      </c>
      <c r="J127" s="70">
        <f t="shared" si="62"/>
        <v>0.48100348134589677</v>
      </c>
      <c r="K127" s="79"/>
      <c r="L127" s="40">
        <v>0.48100348134589677</v>
      </c>
      <c r="M127" s="41">
        <v>3.0125299960031278</v>
      </c>
      <c r="N127" s="41">
        <v>-0.9567493428328695</v>
      </c>
      <c r="O127" s="42">
        <v>1.5747771718243615</v>
      </c>
      <c r="P127" s="46" cm="1">
        <f t="array" ref="P127">EXP(L127)/SUM(EXP(L126:L129))</f>
        <v>0.1405838603106723</v>
      </c>
      <c r="Q127" s="47" cm="1">
        <f t="array" ref="Q127">EXP(M127)/SUM(EXP(M126:M129))</f>
        <v>0.743134143331596</v>
      </c>
      <c r="R127" s="47" cm="1">
        <f t="array" ref="R127">EXP(N127)/SUM(EXP(N126:N129))</f>
        <v>1.4035603835376756E-2</v>
      </c>
      <c r="S127" s="48" cm="1">
        <f t="array" ref="S127">EXP(O127)/SUM(EXP(O126:O129))</f>
        <v>0.1164984656464642</v>
      </c>
      <c r="U127" s="40">
        <v>3.5145965077668075E-2</v>
      </c>
      <c r="V127" s="41">
        <v>-6.4216464167101001E-2</v>
      </c>
      <c r="W127" s="41">
        <v>3.5089009588441891E-3</v>
      </c>
      <c r="X127" s="42">
        <v>2.9124616411616049E-2</v>
      </c>
      <c r="Y127" s="67">
        <v>3.263351737046024E-2</v>
      </c>
      <c r="Z127" s="68">
        <v>-3.5091847755484948E-2</v>
      </c>
      <c r="AA127" s="74">
        <f t="shared" ref="AA127:AA129" si="94">SUM(U127:X127)</f>
        <v>3.5630182810273137E-3</v>
      </c>
      <c r="AB127" s="61">
        <v>-1.4703863415492264</v>
      </c>
      <c r="AC127" s="62">
        <v>2.5666183624127159</v>
      </c>
      <c r="AD127" s="70">
        <v>0.47744046306486942</v>
      </c>
    </row>
    <row r="128" spans="1:30" ht="16" thickBot="1" x14ac:dyDescent="0.25">
      <c r="A128" s="144"/>
      <c r="B128" s="121">
        <v>1</v>
      </c>
      <c r="C128" s="122">
        <v>0</v>
      </c>
      <c r="D128" s="123">
        <v>0</v>
      </c>
      <c r="E128" s="124">
        <v>0</v>
      </c>
      <c r="F128" s="124">
        <v>1</v>
      </c>
      <c r="G128" s="125">
        <v>0</v>
      </c>
      <c r="H128" s="59">
        <f t="shared" si="62"/>
        <v>2.531526514657231</v>
      </c>
      <c r="I128" s="76">
        <f t="shared" si="62"/>
        <v>-1.4377528241787663</v>
      </c>
      <c r="J128" s="70">
        <f t="shared" si="62"/>
        <v>0.48100348134589677</v>
      </c>
      <c r="K128" s="79"/>
      <c r="L128" s="40">
        <v>0.48100348134589677</v>
      </c>
      <c r="M128" s="41">
        <v>-0.9567493428328695</v>
      </c>
      <c r="N128" s="41">
        <v>3.0125299960031278</v>
      </c>
      <c r="O128" s="42">
        <v>1.5747771718243615</v>
      </c>
      <c r="P128" s="46" cm="1">
        <f t="array" ref="P128">EXP(L128)/SUM(EXP(L126:L129))</f>
        <v>0.1405838603106723</v>
      </c>
      <c r="Q128" s="47" cm="1">
        <f t="array" ref="Q128">EXP(M128)/SUM(EXP(M126:M129))</f>
        <v>1.4035603835376756E-2</v>
      </c>
      <c r="R128" s="47" cm="1">
        <f t="array" ref="R128">EXP(N128)/SUM(EXP(N126:N129))</f>
        <v>0.743134143331596</v>
      </c>
      <c r="S128" s="48" cm="1">
        <f t="array" ref="S128">EXP(O128)/SUM(EXP(O126:O129))</f>
        <v>0.1164984656464642</v>
      </c>
      <c r="U128" s="40">
        <v>3.5145965077668075E-2</v>
      </c>
      <c r="V128" s="41">
        <v>3.5089009588441891E-3</v>
      </c>
      <c r="W128" s="41">
        <v>-6.4216464167101001E-2</v>
      </c>
      <c r="X128" s="42">
        <v>2.9124616411616049E-2</v>
      </c>
      <c r="Y128" s="67">
        <v>-3.5091847755484948E-2</v>
      </c>
      <c r="Z128" s="68">
        <v>3.263351737046024E-2</v>
      </c>
      <c r="AA128" s="74">
        <f t="shared" si="94"/>
        <v>3.5630182810273102E-3</v>
      </c>
      <c r="AB128" s="61">
        <v>2.5666183624127159</v>
      </c>
      <c r="AC128" s="62">
        <v>-1.4703863415492264</v>
      </c>
      <c r="AD128" s="70">
        <v>0.47744046306486948</v>
      </c>
    </row>
    <row r="129" spans="1:30" ht="16" thickBot="1" x14ac:dyDescent="0.25">
      <c r="A129" s="145"/>
      <c r="B129" s="126">
        <v>1</v>
      </c>
      <c r="C129" s="127">
        <v>1</v>
      </c>
      <c r="D129" s="128">
        <v>0</v>
      </c>
      <c r="E129" s="129">
        <v>0</v>
      </c>
      <c r="F129" s="129">
        <v>0</v>
      </c>
      <c r="G129" s="130">
        <v>1</v>
      </c>
      <c r="H129" s="77">
        <f t="shared" si="62"/>
        <v>2.0197438035151447</v>
      </c>
      <c r="I129" s="78">
        <f t="shared" si="62"/>
        <v>2.0197438035151447</v>
      </c>
      <c r="J129" s="71">
        <f t="shared" si="62"/>
        <v>-0.60665290844885067</v>
      </c>
      <c r="K129" s="80"/>
      <c r="L129" s="43">
        <v>-0.60665290844885067</v>
      </c>
      <c r="M129" s="44">
        <v>1.4130908950662939</v>
      </c>
      <c r="N129" s="44">
        <v>1.4130908950662939</v>
      </c>
      <c r="O129" s="45">
        <v>3.4328346985814386</v>
      </c>
      <c r="P129" s="82" cm="1">
        <f t="array" ref="P129">EXP(L129)/SUM(EXP(L126:L129))</f>
        <v>4.7377517008641415E-2</v>
      </c>
      <c r="Q129" s="83" cm="1">
        <f t="array" ref="Q129">EXP(M129)/SUM(EXP(M126:M129))</f>
        <v>0.15012037470902401</v>
      </c>
      <c r="R129" s="83" cm="1">
        <f t="array" ref="R129">EXP(N129)/SUM(EXP(N126:N129))</f>
        <v>0.15012037470902401</v>
      </c>
      <c r="S129" s="84" cm="1">
        <f t="array" ref="S129">EXP(O129)/SUM(EXP(O126:O129))</f>
        <v>0.74690322803144482</v>
      </c>
      <c r="T129" s="8"/>
      <c r="U129" s="43">
        <v>1.1844379252160354E-2</v>
      </c>
      <c r="V129" s="44">
        <v>3.7530093677256002E-2</v>
      </c>
      <c r="W129" s="44">
        <v>3.7530093677256002E-2</v>
      </c>
      <c r="X129" s="45">
        <v>-6.3274192992138795E-2</v>
      </c>
      <c r="Y129" s="85">
        <v>-2.5744099314882793E-2</v>
      </c>
      <c r="Z129" s="86">
        <v>-2.5744099314882793E-2</v>
      </c>
      <c r="AA129" s="74">
        <f t="shared" si="94"/>
        <v>2.3630373614533559E-2</v>
      </c>
      <c r="AB129" s="63">
        <v>2.0454879028300277</v>
      </c>
      <c r="AC129" s="64">
        <v>2.0454879028300277</v>
      </c>
      <c r="AD129" s="71">
        <v>-0.63028328206338424</v>
      </c>
    </row>
    <row r="130" spans="1:30" ht="16" thickBot="1" x14ac:dyDescent="0.25">
      <c r="A130" s="143">
        <f t="shared" ref="A130" si="95">A126+1</f>
        <v>33</v>
      </c>
      <c r="B130" s="116">
        <v>0</v>
      </c>
      <c r="C130" s="117">
        <v>0</v>
      </c>
      <c r="D130" s="118">
        <v>1</v>
      </c>
      <c r="E130" s="119">
        <v>0</v>
      </c>
      <c r="F130" s="119">
        <v>0</v>
      </c>
      <c r="G130" s="120">
        <v>0</v>
      </c>
      <c r="H130" s="59">
        <f t="shared" si="62"/>
        <v>-1.1417199236935178</v>
      </c>
      <c r="I130" s="76">
        <f t="shared" si="62"/>
        <v>-1.1417199236935178</v>
      </c>
      <c r="J130" s="69">
        <f t="shared" si="62"/>
        <v>2.0754023559336439</v>
      </c>
      <c r="K130" s="81">
        <f t="shared" ref="K130" si="96">K126</f>
        <v>1</v>
      </c>
      <c r="L130" s="49" cm="1">
        <f t="array" ref="L130:O133">MMULT(H130:I133,TRANSPOSE(B130:C133))+J130:J133</f>
        <v>2.0754023559336439</v>
      </c>
      <c r="M130" s="50">
        <v>0.93368243224012604</v>
      </c>
      <c r="N130" s="50">
        <v>0.93368243224012604</v>
      </c>
      <c r="O130" s="51">
        <v>-0.20803749145339179</v>
      </c>
      <c r="P130" s="52" cm="1">
        <f t="array" ref="P130">EXP(L130)/SUM(EXP(L130:L133))</f>
        <v>0.67960575336560614</v>
      </c>
      <c r="Q130" s="53" cm="1">
        <f t="array" ref="Q130">EXP(M130)/SUM(EXP(M130:M133))</f>
        <v>9.0780997966795979E-2</v>
      </c>
      <c r="R130" s="53" cm="1">
        <f t="array" ref="R130">EXP(N130)/SUM(EXP(N130:N133))</f>
        <v>9.0780997966795993E-2</v>
      </c>
      <c r="S130" s="57" cm="1">
        <f t="array" ref="S130">EXP(O130)/SUM(EXP(O130:O133))</f>
        <v>1.9200455339858091E-2</v>
      </c>
      <c r="T130" s="55" cm="1">
        <f t="array" ref="T130">SUM(-D130:G133*LN(P130:S133))/4</f>
        <v>0.31204787100842762</v>
      </c>
      <c r="U130" s="50" cm="1">
        <f t="array" ref="U130:X133">(P130:S133-D130:G133)/4</f>
        <v>-8.0098561658598466E-2</v>
      </c>
      <c r="V130" s="50">
        <v>2.2695249491698995E-2</v>
      </c>
      <c r="W130" s="50">
        <v>2.2695249491698998E-2</v>
      </c>
      <c r="X130" s="51">
        <v>4.8001138349645228E-3</v>
      </c>
      <c r="Y130" s="65" cm="1">
        <f t="array" ref="Y130:Z133">MMULT(_xlfn.ANCHORARRAY(U130),B130:C133)</f>
        <v>2.7495363326663521E-2</v>
      </c>
      <c r="Z130" s="66">
        <v>2.7495363326663518E-2</v>
      </c>
      <c r="AA130" s="74">
        <f>SUM(U130:X130)</f>
        <v>-2.9907948840235954E-2</v>
      </c>
      <c r="AB130" s="59" cm="1">
        <f t="array" ref="AB130:AC133">H130:I133-K130*_xlfn.ANCHORARRAY(Y130)</f>
        <v>-1.1692152870201813</v>
      </c>
      <c r="AC130" s="60">
        <v>-1.1692152870201813</v>
      </c>
      <c r="AD130" s="69" cm="1">
        <f t="array" ref="AD130:AD133">J130:J133-K130*AA130:AA133</f>
        <v>2.1053103047738797</v>
      </c>
    </row>
    <row r="131" spans="1:30" ht="16" thickBot="1" x14ac:dyDescent="0.25">
      <c r="A131" s="144"/>
      <c r="B131" s="121">
        <v>0</v>
      </c>
      <c r="C131" s="122">
        <v>1</v>
      </c>
      <c r="D131" s="123">
        <v>0</v>
      </c>
      <c r="E131" s="124">
        <v>1</v>
      </c>
      <c r="F131" s="124">
        <v>0</v>
      </c>
      <c r="G131" s="125">
        <v>0</v>
      </c>
      <c r="H131" s="59">
        <f t="shared" si="62"/>
        <v>-1.4703863415492264</v>
      </c>
      <c r="I131" s="76">
        <f t="shared" si="62"/>
        <v>2.5666183624127159</v>
      </c>
      <c r="J131" s="70">
        <f t="shared" si="62"/>
        <v>0.47744046306486942</v>
      </c>
      <c r="K131" s="79"/>
      <c r="L131" s="40">
        <v>0.47744046306486942</v>
      </c>
      <c r="M131" s="41">
        <v>3.0440588254775856</v>
      </c>
      <c r="N131" s="41">
        <v>-0.992945878484357</v>
      </c>
      <c r="O131" s="42">
        <v>1.5736724839283589</v>
      </c>
      <c r="P131" s="46" cm="1">
        <f t="array" ref="P131">EXP(L131)/SUM(EXP(L130:L133))</f>
        <v>0.13748996913565545</v>
      </c>
      <c r="Q131" s="47" cm="1">
        <f t="array" ref="Q131">EXP(M131)/SUM(EXP(M130:M133))</f>
        <v>0.74906546541083496</v>
      </c>
      <c r="R131" s="47" cm="1">
        <f t="array" ref="R131">EXP(N131)/SUM(EXP(N130:N133))</f>
        <v>1.3221201026312593E-2</v>
      </c>
      <c r="S131" s="48" cm="1">
        <f t="array" ref="S131">EXP(O131)/SUM(EXP(O130:O133))</f>
        <v>0.1140508007503117</v>
      </c>
      <c r="U131" s="40">
        <v>3.4372492283913862E-2</v>
      </c>
      <c r="V131" s="41">
        <v>-6.2733633647291259E-2</v>
      </c>
      <c r="W131" s="41">
        <v>3.3053002565781482E-3</v>
      </c>
      <c r="X131" s="42">
        <v>2.8512700187577924E-2</v>
      </c>
      <c r="Y131" s="67">
        <v>3.1818000444156072E-2</v>
      </c>
      <c r="Z131" s="68">
        <v>-3.4220933459713332E-2</v>
      </c>
      <c r="AA131" s="74">
        <f t="shared" ref="AA131:AA133" si="97">SUM(U131:X131)</f>
        <v>3.456859080778675E-3</v>
      </c>
      <c r="AB131" s="61">
        <v>-1.5022043419933826</v>
      </c>
      <c r="AC131" s="62">
        <v>2.6008392958724293</v>
      </c>
      <c r="AD131" s="70">
        <v>0.47398360398409073</v>
      </c>
    </row>
    <row r="132" spans="1:30" ht="16" thickBot="1" x14ac:dyDescent="0.25">
      <c r="A132" s="144"/>
      <c r="B132" s="121">
        <v>1</v>
      </c>
      <c r="C132" s="122">
        <v>0</v>
      </c>
      <c r="D132" s="123">
        <v>0</v>
      </c>
      <c r="E132" s="124">
        <v>0</v>
      </c>
      <c r="F132" s="124">
        <v>1</v>
      </c>
      <c r="G132" s="125">
        <v>0</v>
      </c>
      <c r="H132" s="59">
        <f t="shared" si="62"/>
        <v>2.5666183624127159</v>
      </c>
      <c r="I132" s="76">
        <f t="shared" si="62"/>
        <v>-1.4703863415492264</v>
      </c>
      <c r="J132" s="70">
        <f t="shared" si="62"/>
        <v>0.47744046306486948</v>
      </c>
      <c r="K132" s="79"/>
      <c r="L132" s="40">
        <v>0.47744046306486948</v>
      </c>
      <c r="M132" s="41">
        <v>-0.992945878484357</v>
      </c>
      <c r="N132" s="41">
        <v>3.0440588254775856</v>
      </c>
      <c r="O132" s="42">
        <v>1.5736724839283589</v>
      </c>
      <c r="P132" s="46" cm="1">
        <f t="array" ref="P132">EXP(L132)/SUM(EXP(L130:L133))</f>
        <v>0.13748996913565545</v>
      </c>
      <c r="Q132" s="47" cm="1">
        <f t="array" ref="Q132">EXP(M132)/SUM(EXP(M130:M133))</f>
        <v>1.3221201026312591E-2</v>
      </c>
      <c r="R132" s="47" cm="1">
        <f t="array" ref="R132">EXP(N132)/SUM(EXP(N130:N133))</f>
        <v>0.74906546541083507</v>
      </c>
      <c r="S132" s="48" cm="1">
        <f t="array" ref="S132">EXP(O132)/SUM(EXP(O130:O133))</f>
        <v>0.1140508007503117</v>
      </c>
      <c r="U132" s="40">
        <v>3.4372492283913862E-2</v>
      </c>
      <c r="V132" s="41">
        <v>3.3053002565781478E-3</v>
      </c>
      <c r="W132" s="41">
        <v>-6.2733633647291231E-2</v>
      </c>
      <c r="X132" s="42">
        <v>2.8512700187577924E-2</v>
      </c>
      <c r="Y132" s="67">
        <v>-3.4220933459713304E-2</v>
      </c>
      <c r="Z132" s="68">
        <v>3.1818000444156072E-2</v>
      </c>
      <c r="AA132" s="74">
        <f t="shared" si="97"/>
        <v>3.4568590807786993E-3</v>
      </c>
      <c r="AB132" s="61">
        <v>2.6008392958724293</v>
      </c>
      <c r="AC132" s="62">
        <v>-1.5022043419933826</v>
      </c>
      <c r="AD132" s="70">
        <v>0.47398360398409078</v>
      </c>
    </row>
    <row r="133" spans="1:30" ht="16" thickBot="1" x14ac:dyDescent="0.25">
      <c r="A133" s="145"/>
      <c r="B133" s="126">
        <v>1</v>
      </c>
      <c r="C133" s="127">
        <v>1</v>
      </c>
      <c r="D133" s="128">
        <v>0</v>
      </c>
      <c r="E133" s="129">
        <v>0</v>
      </c>
      <c r="F133" s="129">
        <v>0</v>
      </c>
      <c r="G133" s="130">
        <v>1</v>
      </c>
      <c r="H133" s="77">
        <f t="shared" si="62"/>
        <v>2.0454879028300277</v>
      </c>
      <c r="I133" s="78">
        <f t="shared" si="62"/>
        <v>2.0454879028300277</v>
      </c>
      <c r="J133" s="71">
        <f t="shared" si="62"/>
        <v>-0.63028328206338424</v>
      </c>
      <c r="K133" s="80"/>
      <c r="L133" s="43">
        <v>-0.63028328206338424</v>
      </c>
      <c r="M133" s="44">
        <v>1.4152046207666436</v>
      </c>
      <c r="N133" s="44">
        <v>1.4152046207666436</v>
      </c>
      <c r="O133" s="45">
        <v>3.4606925235966712</v>
      </c>
      <c r="P133" s="82" cm="1">
        <f t="array" ref="P133">EXP(L133)/SUM(EXP(L130:L133))</f>
        <v>4.5414308363082911E-2</v>
      </c>
      <c r="Q133" s="83" cm="1">
        <f t="array" ref="Q133">EXP(M133)/SUM(EXP(M130:M133))</f>
        <v>0.14693233559605642</v>
      </c>
      <c r="R133" s="83" cm="1">
        <f t="array" ref="R133">EXP(N133)/SUM(EXP(N130:N133))</f>
        <v>0.14693233559605642</v>
      </c>
      <c r="S133" s="84" cm="1">
        <f t="array" ref="S133">EXP(O133)/SUM(EXP(O130:O133))</f>
        <v>0.75269794315951855</v>
      </c>
      <c r="T133" s="8"/>
      <c r="U133" s="43">
        <v>1.1353577090770728E-2</v>
      </c>
      <c r="V133" s="44">
        <v>3.6733083899014106E-2</v>
      </c>
      <c r="W133" s="44">
        <v>3.6733083899014106E-2</v>
      </c>
      <c r="X133" s="45">
        <v>-6.1825514210120364E-2</v>
      </c>
      <c r="Y133" s="85">
        <v>-2.5092430311106258E-2</v>
      </c>
      <c r="Z133" s="86">
        <v>-2.5092430311106258E-2</v>
      </c>
      <c r="AA133" s="74">
        <f t="shared" si="97"/>
        <v>2.2994230678678576E-2</v>
      </c>
      <c r="AB133" s="63">
        <v>2.0705803331411339</v>
      </c>
      <c r="AC133" s="64">
        <v>2.0705803331411339</v>
      </c>
      <c r="AD133" s="71">
        <v>-0.6532775127420628</v>
      </c>
    </row>
    <row r="134" spans="1:30" ht="16" thickBot="1" x14ac:dyDescent="0.25">
      <c r="A134" s="143">
        <f t="shared" ref="A134" si="98">A130+1</f>
        <v>34</v>
      </c>
      <c r="B134" s="116">
        <v>0</v>
      </c>
      <c r="C134" s="117">
        <v>0</v>
      </c>
      <c r="D134" s="118">
        <v>1</v>
      </c>
      <c r="E134" s="119">
        <v>0</v>
      </c>
      <c r="F134" s="119">
        <v>0</v>
      </c>
      <c r="G134" s="120">
        <v>0</v>
      </c>
      <c r="H134" s="59">
        <f t="shared" si="62"/>
        <v>-1.1692152870201813</v>
      </c>
      <c r="I134" s="76">
        <f t="shared" si="62"/>
        <v>-1.1692152870201813</v>
      </c>
      <c r="J134" s="69">
        <f t="shared" si="62"/>
        <v>2.1053103047738797</v>
      </c>
      <c r="K134" s="81">
        <f t="shared" ref="K134" si="99">K130</f>
        <v>1</v>
      </c>
      <c r="L134" s="49" cm="1">
        <f t="array" ref="L134:O137">MMULT(H134:I137,TRANSPOSE(B134:C137))+J134:J137</f>
        <v>2.1053103047738797</v>
      </c>
      <c r="M134" s="50">
        <v>0.93609501775369841</v>
      </c>
      <c r="N134" s="50">
        <v>0.93609501775369841</v>
      </c>
      <c r="O134" s="51">
        <v>-0.23312026926648288</v>
      </c>
      <c r="P134" s="52" cm="1">
        <f t="array" ref="P134">EXP(L134)/SUM(EXP(L134:L137))</f>
        <v>0.68741712045356318</v>
      </c>
      <c r="Q134" s="53" cm="1">
        <f t="array" ref="Q134">EXP(M134)/SUM(EXP(M134:M137))</f>
        <v>8.8913298417539782E-2</v>
      </c>
      <c r="R134" s="53" cm="1">
        <f t="array" ref="R134">EXP(N134)/SUM(EXP(N134:N137))</f>
        <v>8.8913298417539782E-2</v>
      </c>
      <c r="S134" s="57" cm="1">
        <f t="array" ref="S134">EXP(O134)/SUM(EXP(O134:O137))</f>
        <v>1.835712847983759E-2</v>
      </c>
      <c r="T134" s="55" cm="1">
        <f t="array" ref="T134">SUM(-D134:G137*LN(P134:S137))/4</f>
        <v>0.30356981174178077</v>
      </c>
      <c r="U134" s="50" cm="1">
        <f t="array" ref="U134:X137">(P134:S137-D134:G137)/4</f>
        <v>-7.8145719886609205E-2</v>
      </c>
      <c r="V134" s="50">
        <v>2.2228324604384946E-2</v>
      </c>
      <c r="W134" s="50">
        <v>2.2228324604384946E-2</v>
      </c>
      <c r="X134" s="51">
        <v>4.5892821199593975E-3</v>
      </c>
      <c r="Y134" s="65" cm="1">
        <f t="array" ref="Y134:Z137">MMULT(_xlfn.ANCHORARRAY(U134),B134:C137)</f>
        <v>2.6817606724344342E-2</v>
      </c>
      <c r="Z134" s="66">
        <v>2.6817606724344342E-2</v>
      </c>
      <c r="AA134" s="74">
        <f>SUM(U134:X134)</f>
        <v>-2.9099788557879917E-2</v>
      </c>
      <c r="AB134" s="59" cm="1">
        <f t="array" ref="AB134:AC137">H134:I137-K134*_xlfn.ANCHORARRAY(Y134)</f>
        <v>-1.1960328937445257</v>
      </c>
      <c r="AC134" s="60">
        <v>-1.1960328937445257</v>
      </c>
      <c r="AD134" s="69" cm="1">
        <f t="array" ref="AD134:AD137">J134:J137-K134*AA134:AA137</f>
        <v>2.1344100933317596</v>
      </c>
    </row>
    <row r="135" spans="1:30" ht="16" thickBot="1" x14ac:dyDescent="0.25">
      <c r="A135" s="144"/>
      <c r="B135" s="121">
        <v>0</v>
      </c>
      <c r="C135" s="122">
        <v>1</v>
      </c>
      <c r="D135" s="123">
        <v>0</v>
      </c>
      <c r="E135" s="124">
        <v>1</v>
      </c>
      <c r="F135" s="124">
        <v>0</v>
      </c>
      <c r="G135" s="125">
        <v>0</v>
      </c>
      <c r="H135" s="59">
        <f t="shared" si="62"/>
        <v>-1.5022043419933826</v>
      </c>
      <c r="I135" s="76">
        <f t="shared" si="62"/>
        <v>2.6008392958724293</v>
      </c>
      <c r="J135" s="70">
        <f t="shared" si="62"/>
        <v>0.47398360398409073</v>
      </c>
      <c r="K135" s="79"/>
      <c r="L135" s="40">
        <v>0.47398360398409073</v>
      </c>
      <c r="M135" s="41">
        <v>3.0748228998565201</v>
      </c>
      <c r="N135" s="41">
        <v>-1.0282207380092918</v>
      </c>
      <c r="O135" s="42">
        <v>1.5726185578631375</v>
      </c>
      <c r="P135" s="46" cm="1">
        <f t="array" ref="P135">EXP(L135)/SUM(EXP(L134:L137))</f>
        <v>0.13450677498600008</v>
      </c>
      <c r="Q135" s="47" cm="1">
        <f t="array" ref="Q135">EXP(M135)/SUM(EXP(M134:M137))</f>
        <v>0.75475228942230843</v>
      </c>
      <c r="R135" s="47" cm="1">
        <f t="array" ref="R135">EXP(N135)/SUM(EXP(N134:N137))</f>
        <v>1.2470251951119456E-2</v>
      </c>
      <c r="S135" s="48" cm="1">
        <f t="array" ref="S135">EXP(O135)/SUM(EXP(O134:O137))</f>
        <v>0.11169330860356834</v>
      </c>
      <c r="U135" s="40">
        <v>3.3626693746500021E-2</v>
      </c>
      <c r="V135" s="41">
        <v>-6.1311927644422892E-2</v>
      </c>
      <c r="W135" s="41">
        <v>3.1175629877798639E-3</v>
      </c>
      <c r="X135" s="42">
        <v>2.7923327150892085E-2</v>
      </c>
      <c r="Y135" s="67">
        <v>3.104089013867195E-2</v>
      </c>
      <c r="Z135" s="68">
        <v>-3.3388600493530804E-2</v>
      </c>
      <c r="AA135" s="74">
        <f t="shared" ref="AA135:AA137" si="100">SUM(U135:X135)</f>
        <v>3.3556562407490755E-3</v>
      </c>
      <c r="AB135" s="61">
        <v>-1.5332452321320544</v>
      </c>
      <c r="AC135" s="62">
        <v>2.6342278963659602</v>
      </c>
      <c r="AD135" s="70">
        <v>0.47062794774334166</v>
      </c>
    </row>
    <row r="136" spans="1:30" ht="16" thickBot="1" x14ac:dyDescent="0.25">
      <c r="A136" s="144"/>
      <c r="B136" s="121">
        <v>1</v>
      </c>
      <c r="C136" s="122">
        <v>0</v>
      </c>
      <c r="D136" s="123">
        <v>0</v>
      </c>
      <c r="E136" s="124">
        <v>0</v>
      </c>
      <c r="F136" s="124">
        <v>1</v>
      </c>
      <c r="G136" s="125">
        <v>0</v>
      </c>
      <c r="H136" s="59">
        <f t="shared" si="62"/>
        <v>2.6008392958724293</v>
      </c>
      <c r="I136" s="76">
        <f t="shared" si="62"/>
        <v>-1.5022043419933826</v>
      </c>
      <c r="J136" s="70">
        <f t="shared" si="62"/>
        <v>0.47398360398409078</v>
      </c>
      <c r="K136" s="79"/>
      <c r="L136" s="40">
        <v>0.47398360398409078</v>
      </c>
      <c r="M136" s="41">
        <v>-1.0282207380092918</v>
      </c>
      <c r="N136" s="41">
        <v>3.0748228998565201</v>
      </c>
      <c r="O136" s="42">
        <v>1.5726185578631375</v>
      </c>
      <c r="P136" s="46" cm="1">
        <f t="array" ref="P136">EXP(L136)/SUM(EXP(L134:L137))</f>
        <v>0.13450677498600008</v>
      </c>
      <c r="Q136" s="47" cm="1">
        <f t="array" ref="Q136">EXP(M136)/SUM(EXP(M134:M137))</f>
        <v>1.2470251951119456E-2</v>
      </c>
      <c r="R136" s="47" cm="1">
        <f t="array" ref="R136">EXP(N136)/SUM(EXP(N134:N137))</f>
        <v>0.75475228942230843</v>
      </c>
      <c r="S136" s="48" cm="1">
        <f t="array" ref="S136">EXP(O136)/SUM(EXP(O134:O137))</f>
        <v>0.11169330860356834</v>
      </c>
      <c r="U136" s="40">
        <v>3.3626693746500021E-2</v>
      </c>
      <c r="V136" s="41">
        <v>3.1175629877798639E-3</v>
      </c>
      <c r="W136" s="41">
        <v>-6.1311927644422892E-2</v>
      </c>
      <c r="X136" s="42">
        <v>2.7923327150892085E-2</v>
      </c>
      <c r="Y136" s="67">
        <v>-3.3388600493530804E-2</v>
      </c>
      <c r="Z136" s="68">
        <v>3.104089013867195E-2</v>
      </c>
      <c r="AA136" s="74">
        <f t="shared" si="100"/>
        <v>3.3556562407490755E-3</v>
      </c>
      <c r="AB136" s="61">
        <v>2.6342278963659602</v>
      </c>
      <c r="AC136" s="62">
        <v>-1.5332452321320544</v>
      </c>
      <c r="AD136" s="70">
        <v>0.47062794774334171</v>
      </c>
    </row>
    <row r="137" spans="1:30" ht="16" thickBot="1" x14ac:dyDescent="0.25">
      <c r="A137" s="145"/>
      <c r="B137" s="126">
        <v>1</v>
      </c>
      <c r="C137" s="127">
        <v>1</v>
      </c>
      <c r="D137" s="128">
        <v>0</v>
      </c>
      <c r="E137" s="129">
        <v>0</v>
      </c>
      <c r="F137" s="129">
        <v>0</v>
      </c>
      <c r="G137" s="130">
        <v>1</v>
      </c>
      <c r="H137" s="77">
        <f t="shared" si="62"/>
        <v>2.0705803331411339</v>
      </c>
      <c r="I137" s="78">
        <f t="shared" si="62"/>
        <v>2.0705803331411339</v>
      </c>
      <c r="J137" s="71">
        <f t="shared" si="62"/>
        <v>-0.6532775127420628</v>
      </c>
      <c r="K137" s="80"/>
      <c r="L137" s="43">
        <v>-0.6532775127420628</v>
      </c>
      <c r="M137" s="44">
        <v>1.4173028203990712</v>
      </c>
      <c r="N137" s="44">
        <v>1.4173028203990712</v>
      </c>
      <c r="O137" s="45">
        <v>3.4878831535402051</v>
      </c>
      <c r="P137" s="82" cm="1">
        <f t="array" ref="P137">EXP(L137)/SUM(EXP(L134:L137))</f>
        <v>4.3569329574436669E-2</v>
      </c>
      <c r="Q137" s="83" cm="1">
        <f t="array" ref="Q137">EXP(M137)/SUM(EXP(M134:M137))</f>
        <v>0.14386416020903245</v>
      </c>
      <c r="R137" s="83" cm="1">
        <f t="array" ref="R137">EXP(N137)/SUM(EXP(N134:N137))</f>
        <v>0.14386416020903245</v>
      </c>
      <c r="S137" s="84" cm="1">
        <f t="array" ref="S137">EXP(O137)/SUM(EXP(O134:O137))</f>
        <v>0.75825625431302579</v>
      </c>
      <c r="T137" s="8"/>
      <c r="U137" s="43">
        <v>1.0892332393609167E-2</v>
      </c>
      <c r="V137" s="44">
        <v>3.5966040052258112E-2</v>
      </c>
      <c r="W137" s="44">
        <v>3.5966040052258112E-2</v>
      </c>
      <c r="X137" s="45">
        <v>-6.0435936421743552E-2</v>
      </c>
      <c r="Y137" s="85">
        <v>-2.446989636948544E-2</v>
      </c>
      <c r="Z137" s="86">
        <v>-2.446989636948544E-2</v>
      </c>
      <c r="AA137" s="74">
        <f t="shared" si="100"/>
        <v>2.2388476076381836E-2</v>
      </c>
      <c r="AB137" s="63">
        <v>2.0950502295106195</v>
      </c>
      <c r="AC137" s="64">
        <v>2.0950502295106195</v>
      </c>
      <c r="AD137" s="71">
        <v>-0.67566598881844464</v>
      </c>
    </row>
    <row r="138" spans="1:30" ht="16" thickBot="1" x14ac:dyDescent="0.25">
      <c r="A138" s="143">
        <f t="shared" ref="A138" si="101">A134+1</f>
        <v>35</v>
      </c>
      <c r="B138" s="116">
        <v>0</v>
      </c>
      <c r="C138" s="117">
        <v>0</v>
      </c>
      <c r="D138" s="118">
        <v>1</v>
      </c>
      <c r="E138" s="119">
        <v>0</v>
      </c>
      <c r="F138" s="119">
        <v>0</v>
      </c>
      <c r="G138" s="120">
        <v>0</v>
      </c>
      <c r="H138" s="59">
        <f t="shared" si="62"/>
        <v>-1.1960328937445257</v>
      </c>
      <c r="I138" s="76">
        <f t="shared" si="62"/>
        <v>-1.1960328937445257</v>
      </c>
      <c r="J138" s="69">
        <f t="shared" si="62"/>
        <v>2.1344100933317596</v>
      </c>
      <c r="K138" s="81">
        <f t="shared" ref="K138" si="102">K134</f>
        <v>1</v>
      </c>
      <c r="L138" s="49" cm="1">
        <f t="array" ref="L138:O141">MMULT(H138:I141,TRANSPOSE(B138:C141))+J138:J141</f>
        <v>2.1344100933317596</v>
      </c>
      <c r="M138" s="50">
        <v>0.93837719958723387</v>
      </c>
      <c r="N138" s="50">
        <v>0.93837719958723387</v>
      </c>
      <c r="O138" s="51">
        <v>-0.25765569415729184</v>
      </c>
      <c r="P138" s="52" cm="1">
        <f t="array" ref="P138">EXP(L138)/SUM(EXP(L138:L141))</f>
        <v>0.69490635348669516</v>
      </c>
      <c r="Q138" s="53" cm="1">
        <f t="array" ref="Q138">EXP(M138)/SUM(EXP(M138:M141))</f>
        <v>8.7104973735939797E-2</v>
      </c>
      <c r="R138" s="53" cm="1">
        <f t="array" ref="R138">EXP(N138)/SUM(EXP(N138:N141))</f>
        <v>8.7104973735939756E-2</v>
      </c>
      <c r="S138" s="57" cm="1">
        <f t="array" ref="S138">EXP(O138)/SUM(EXP(O138:O141))</f>
        <v>1.756559776367227E-2</v>
      </c>
      <c r="T138" s="55" cm="1">
        <f t="array" ref="T138">SUM(-D138:G141*LN(P138:S141))/4</f>
        <v>0.2955065701555723</v>
      </c>
      <c r="U138" s="50" cm="1">
        <f t="array" ref="U138:X141">(P138:S141-D138:G141)/4</f>
        <v>-7.627341162832621E-2</v>
      </c>
      <c r="V138" s="50">
        <v>2.1776243433984949E-2</v>
      </c>
      <c r="W138" s="50">
        <v>2.1776243433984939E-2</v>
      </c>
      <c r="X138" s="51">
        <v>4.3913994409180675E-3</v>
      </c>
      <c r="Y138" s="65" cm="1">
        <f t="array" ref="Y138:Z141">MMULT(_xlfn.ANCHORARRAY(U138),B138:C141)</f>
        <v>2.6167642874903006E-2</v>
      </c>
      <c r="Z138" s="66">
        <v>2.6167642874903016E-2</v>
      </c>
      <c r="AA138" s="74">
        <f>SUM(U138:X138)</f>
        <v>-2.8329525319438258E-2</v>
      </c>
      <c r="AB138" s="59" cm="1">
        <f t="array" ref="AB138:AC141">H138:I141-K138*_xlfn.ANCHORARRAY(Y138)</f>
        <v>-1.2222005366194286</v>
      </c>
      <c r="AC138" s="60">
        <v>-1.2222005366194286</v>
      </c>
      <c r="AD138" s="69" cm="1">
        <f t="array" ref="AD138:AD141">J138:J141-K138*AA138:AA141</f>
        <v>2.162739618651198</v>
      </c>
    </row>
    <row r="139" spans="1:30" ht="16" thickBot="1" x14ac:dyDescent="0.25">
      <c r="A139" s="144"/>
      <c r="B139" s="121">
        <v>0</v>
      </c>
      <c r="C139" s="122">
        <v>1</v>
      </c>
      <c r="D139" s="123">
        <v>0</v>
      </c>
      <c r="E139" s="124">
        <v>1</v>
      </c>
      <c r="F139" s="124">
        <v>0</v>
      </c>
      <c r="G139" s="125">
        <v>0</v>
      </c>
      <c r="H139" s="59">
        <f t="shared" si="62"/>
        <v>-1.5332452321320544</v>
      </c>
      <c r="I139" s="76">
        <f t="shared" si="62"/>
        <v>2.6342278963659602</v>
      </c>
      <c r="J139" s="70">
        <f t="shared" si="62"/>
        <v>0.47062794774334166</v>
      </c>
      <c r="K139" s="79"/>
      <c r="L139" s="40">
        <v>0.47062794774334166</v>
      </c>
      <c r="M139" s="41">
        <v>3.1048558441093017</v>
      </c>
      <c r="N139" s="41">
        <v>-1.0626172843887127</v>
      </c>
      <c r="O139" s="42">
        <v>1.5716106119772475</v>
      </c>
      <c r="P139" s="46" cm="1">
        <f t="array" ref="P139">EXP(L139)/SUM(EXP(L138:L141))</f>
        <v>0.13162999885162938</v>
      </c>
      <c r="Q139" s="47" cm="1">
        <f t="array" ref="Q139">EXP(M139)/SUM(EXP(M138:M141))</f>
        <v>0.76020841845363629</v>
      </c>
      <c r="R139" s="47" cm="1">
        <f t="array" ref="R139">EXP(N139)/SUM(EXP(N138:N141))</f>
        <v>1.1776658767957025E-2</v>
      </c>
      <c r="S139" s="48" cm="1">
        <f t="array" ref="S139">EXP(O139)/SUM(EXP(O138:O141))</f>
        <v>0.10942163410787177</v>
      </c>
      <c r="U139" s="40">
        <v>3.2907499712907344E-2</v>
      </c>
      <c r="V139" s="41">
        <v>-5.9947895386590927E-2</v>
      </c>
      <c r="W139" s="41">
        <v>2.9441646919892562E-3</v>
      </c>
      <c r="X139" s="42">
        <v>2.7355408526967943E-2</v>
      </c>
      <c r="Y139" s="67">
        <v>3.0299573218957199E-2</v>
      </c>
      <c r="Z139" s="68">
        <v>-3.2592486859622988E-2</v>
      </c>
      <c r="AA139" s="74">
        <f t="shared" ref="AA139:AA141" si="103">SUM(U139:X139)</f>
        <v>3.2591775452736164E-3</v>
      </c>
      <c r="AB139" s="61">
        <v>-1.5635448053510117</v>
      </c>
      <c r="AC139" s="62">
        <v>2.6668203832255832</v>
      </c>
      <c r="AD139" s="70">
        <v>0.46736877019806805</v>
      </c>
    </row>
    <row r="140" spans="1:30" ht="16" thickBot="1" x14ac:dyDescent="0.25">
      <c r="A140" s="144"/>
      <c r="B140" s="121">
        <v>1</v>
      </c>
      <c r="C140" s="122">
        <v>0</v>
      </c>
      <c r="D140" s="123">
        <v>0</v>
      </c>
      <c r="E140" s="124">
        <v>0</v>
      </c>
      <c r="F140" s="124">
        <v>1</v>
      </c>
      <c r="G140" s="125">
        <v>0</v>
      </c>
      <c r="H140" s="59">
        <f t="shared" si="62"/>
        <v>2.6342278963659602</v>
      </c>
      <c r="I140" s="76">
        <f t="shared" si="62"/>
        <v>-1.5332452321320544</v>
      </c>
      <c r="J140" s="70">
        <f t="shared" si="62"/>
        <v>0.47062794774334171</v>
      </c>
      <c r="K140" s="79"/>
      <c r="L140" s="40">
        <v>0.47062794774334171</v>
      </c>
      <c r="M140" s="41">
        <v>-1.0626172843887127</v>
      </c>
      <c r="N140" s="41">
        <v>3.1048558441093022</v>
      </c>
      <c r="O140" s="42">
        <v>1.5716106119772475</v>
      </c>
      <c r="P140" s="46" cm="1">
        <f t="array" ref="P140">EXP(L140)/SUM(EXP(L138:L141))</f>
        <v>0.13162999885162938</v>
      </c>
      <c r="Q140" s="47" cm="1">
        <f t="array" ref="Q140">EXP(M140)/SUM(EXP(M138:M141))</f>
        <v>1.1776658767957028E-2</v>
      </c>
      <c r="R140" s="47" cm="1">
        <f t="array" ref="R140">EXP(N140)/SUM(EXP(N138:N141))</f>
        <v>0.7602084184536364</v>
      </c>
      <c r="S140" s="48" cm="1">
        <f t="array" ref="S140">EXP(O140)/SUM(EXP(O138:O141))</f>
        <v>0.10942163410787177</v>
      </c>
      <c r="U140" s="40">
        <v>3.2907499712907344E-2</v>
      </c>
      <c r="V140" s="41">
        <v>2.9441646919892571E-3</v>
      </c>
      <c r="W140" s="41">
        <v>-5.9947895386590899E-2</v>
      </c>
      <c r="X140" s="42">
        <v>2.7355408526967943E-2</v>
      </c>
      <c r="Y140" s="67">
        <v>-3.259248685962296E-2</v>
      </c>
      <c r="Z140" s="68">
        <v>3.0299573218957199E-2</v>
      </c>
      <c r="AA140" s="74">
        <f t="shared" si="103"/>
        <v>3.2591775452736442E-3</v>
      </c>
      <c r="AB140" s="61">
        <v>2.6668203832255832</v>
      </c>
      <c r="AC140" s="62">
        <v>-1.5635448053510117</v>
      </c>
      <c r="AD140" s="70">
        <v>0.46736877019806805</v>
      </c>
    </row>
    <row r="141" spans="1:30" ht="16" thickBot="1" x14ac:dyDescent="0.25">
      <c r="A141" s="145"/>
      <c r="B141" s="126">
        <v>1</v>
      </c>
      <c r="C141" s="127">
        <v>1</v>
      </c>
      <c r="D141" s="128">
        <v>0</v>
      </c>
      <c r="E141" s="129">
        <v>0</v>
      </c>
      <c r="F141" s="129">
        <v>0</v>
      </c>
      <c r="G141" s="130">
        <v>1</v>
      </c>
      <c r="H141" s="77">
        <f t="shared" si="62"/>
        <v>2.0950502295106195</v>
      </c>
      <c r="I141" s="78">
        <f t="shared" si="62"/>
        <v>2.0950502295106195</v>
      </c>
      <c r="J141" s="71">
        <f t="shared" si="62"/>
        <v>-0.67566598881844464</v>
      </c>
      <c r="K141" s="80"/>
      <c r="L141" s="43">
        <v>-0.67566598881844464</v>
      </c>
      <c r="M141" s="44">
        <v>1.4193842406921748</v>
      </c>
      <c r="N141" s="44">
        <v>1.4193842406921748</v>
      </c>
      <c r="O141" s="45">
        <v>3.5144344702027945</v>
      </c>
      <c r="P141" s="82" cm="1">
        <f t="array" ref="P141">EXP(L141)/SUM(EXP(L138:L141))</f>
        <v>4.1833648810046191E-2</v>
      </c>
      <c r="Q141" s="83" cm="1">
        <f t="array" ref="Q141">EXP(M141)/SUM(EXP(M138:M141))</f>
        <v>0.14090994904246679</v>
      </c>
      <c r="R141" s="83" cm="1">
        <f t="array" ref="R141">EXP(N141)/SUM(EXP(N138:N141))</f>
        <v>0.14090994904246673</v>
      </c>
      <c r="S141" s="84" cm="1">
        <f t="array" ref="S141">EXP(O141)/SUM(EXP(O138:O141))</f>
        <v>0.76359113402058421</v>
      </c>
      <c r="T141" s="8"/>
      <c r="U141" s="43">
        <v>1.0458412202511548E-2</v>
      </c>
      <c r="V141" s="44">
        <v>3.5227487260616697E-2</v>
      </c>
      <c r="W141" s="44">
        <v>3.5227487260616683E-2</v>
      </c>
      <c r="X141" s="45">
        <v>-5.9102216494853949E-2</v>
      </c>
      <c r="Y141" s="85">
        <v>-2.3874729234237266E-2</v>
      </c>
      <c r="Z141" s="86">
        <v>-2.3874729234237252E-2</v>
      </c>
      <c r="AA141" s="74">
        <f t="shared" si="103"/>
        <v>2.181117022889098E-2</v>
      </c>
      <c r="AB141" s="63">
        <v>2.1189249587448566</v>
      </c>
      <c r="AC141" s="64">
        <v>2.1189249587448566</v>
      </c>
      <c r="AD141" s="71">
        <v>-0.69747715904733565</v>
      </c>
    </row>
    <row r="142" spans="1:30" ht="16" thickBot="1" x14ac:dyDescent="0.25">
      <c r="A142" s="143">
        <f t="shared" ref="A142" si="104">A138+1</f>
        <v>36</v>
      </c>
      <c r="B142" s="116">
        <v>0</v>
      </c>
      <c r="C142" s="117">
        <v>0</v>
      </c>
      <c r="D142" s="118">
        <v>1</v>
      </c>
      <c r="E142" s="119">
        <v>0</v>
      </c>
      <c r="F142" s="119">
        <v>0</v>
      </c>
      <c r="G142" s="120">
        <v>0</v>
      </c>
      <c r="H142" s="59">
        <f t="shared" si="62"/>
        <v>-1.2222005366194286</v>
      </c>
      <c r="I142" s="76">
        <f t="shared" si="62"/>
        <v>-1.2222005366194286</v>
      </c>
      <c r="J142" s="69">
        <f t="shared" si="62"/>
        <v>2.162739618651198</v>
      </c>
      <c r="K142" s="81">
        <f t="shared" ref="K142" si="105">K138</f>
        <v>1</v>
      </c>
      <c r="L142" s="49" cm="1">
        <f t="array" ref="L142:O145">MMULT(H142:I145,TRANSPOSE(B142:C145))+J142:J145</f>
        <v>2.162739618651198</v>
      </c>
      <c r="M142" s="50">
        <v>0.94053908203176939</v>
      </c>
      <c r="N142" s="50">
        <v>0.94053908203176939</v>
      </c>
      <c r="O142" s="51">
        <v>-0.28166145458765923</v>
      </c>
      <c r="P142" s="52" cm="1">
        <f t="array" ref="P142">EXP(L142)/SUM(EXP(L142:L145))</f>
        <v>0.7020900809299796</v>
      </c>
      <c r="Q142" s="53" cm="1">
        <f t="array" ref="Q142">EXP(M142)/SUM(EXP(M142:M145))</f>
        <v>8.535418584994757E-2</v>
      </c>
      <c r="R142" s="53" cm="1">
        <f t="array" ref="R142">EXP(N142)/SUM(EXP(N142:N145))</f>
        <v>8.535418584994757E-2</v>
      </c>
      <c r="S142" s="57" cm="1">
        <f t="array" ref="S142">EXP(O142)/SUM(EXP(O142:O145))</f>
        <v>1.682196896896394E-2</v>
      </c>
      <c r="T142" s="55" cm="1">
        <f t="array" ref="T142">SUM(-D142:G145*LN(P142:S145))/4</f>
        <v>0.28783008806580029</v>
      </c>
      <c r="U142" s="50" cm="1">
        <f t="array" ref="U142:X145">(P142:S145-D142:G145)/4</f>
        <v>-7.44774797675051E-2</v>
      </c>
      <c r="V142" s="50">
        <v>2.1338546462486892E-2</v>
      </c>
      <c r="W142" s="50">
        <v>2.1338546462486892E-2</v>
      </c>
      <c r="X142" s="51">
        <v>4.205492242240985E-3</v>
      </c>
      <c r="Y142" s="65" cm="1">
        <f t="array" ref="Y142:Z145">MMULT(_xlfn.ANCHORARRAY(U142),B142:C145)</f>
        <v>2.5544038704727878E-2</v>
      </c>
      <c r="Z142" s="66">
        <v>2.5544038704727878E-2</v>
      </c>
      <c r="AA142" s="74">
        <f>SUM(U142:X142)</f>
        <v>-2.7594894600290323E-2</v>
      </c>
      <c r="AB142" s="59" cm="1">
        <f t="array" ref="AB142:AC145">H142:I145-K142*_xlfn.ANCHORARRAY(Y142)</f>
        <v>-1.2477445753241565</v>
      </c>
      <c r="AC142" s="60">
        <v>-1.2477445753241565</v>
      </c>
      <c r="AD142" s="69" cm="1">
        <f t="array" ref="AD142:AD145">J142:J145-K142*AA142:AA145</f>
        <v>2.1903345132514884</v>
      </c>
    </row>
    <row r="143" spans="1:30" ht="16" thickBot="1" x14ac:dyDescent="0.25">
      <c r="A143" s="144"/>
      <c r="B143" s="121">
        <v>0</v>
      </c>
      <c r="C143" s="122">
        <v>1</v>
      </c>
      <c r="D143" s="123">
        <v>0</v>
      </c>
      <c r="E143" s="124">
        <v>1</v>
      </c>
      <c r="F143" s="124">
        <v>0</v>
      </c>
      <c r="G143" s="125">
        <v>0</v>
      </c>
      <c r="H143" s="59">
        <f t="shared" si="62"/>
        <v>-1.5635448053510117</v>
      </c>
      <c r="I143" s="76">
        <f t="shared" si="62"/>
        <v>2.6668203832255832</v>
      </c>
      <c r="J143" s="70">
        <f t="shared" si="62"/>
        <v>0.46736877019806805</v>
      </c>
      <c r="K143" s="79"/>
      <c r="L143" s="40">
        <v>0.46736877019806805</v>
      </c>
      <c r="M143" s="41">
        <v>3.1341891534236512</v>
      </c>
      <c r="N143" s="41">
        <v>-1.0961760351529437</v>
      </c>
      <c r="O143" s="42">
        <v>1.5706443480726395</v>
      </c>
      <c r="P143" s="46" cm="1">
        <f t="array" ref="P143">EXP(L143)/SUM(EXP(L142:L145))</f>
        <v>0.1288554028781721</v>
      </c>
      <c r="Q143" s="47" cm="1">
        <f t="array" ref="Q143">EXP(M143)/SUM(EXP(M142:M145))</f>
        <v>0.76544668300764906</v>
      </c>
      <c r="R143" s="47" cm="1">
        <f t="array" ref="R143">EXP(N143)/SUM(EXP(N142:N145))</f>
        <v>1.1135011953363369E-2</v>
      </c>
      <c r="S143" s="48" cm="1">
        <f t="array" ref="S143">EXP(O143)/SUM(EXP(O142:O145))</f>
        <v>0.10723165685537196</v>
      </c>
      <c r="U143" s="40">
        <v>3.2213850719543025E-2</v>
      </c>
      <c r="V143" s="41">
        <v>-5.8638329248087734E-2</v>
      </c>
      <c r="W143" s="41">
        <v>2.7837529883408423E-3</v>
      </c>
      <c r="X143" s="42">
        <v>2.6807914213842991E-2</v>
      </c>
      <c r="Y143" s="67">
        <v>2.9591667202183834E-2</v>
      </c>
      <c r="Z143" s="68">
        <v>-3.1830415034244747E-2</v>
      </c>
      <c r="AA143" s="74">
        <f t="shared" ref="AA143:AA145" si="106">SUM(U143:X143)</f>
        <v>3.167188673639125E-3</v>
      </c>
      <c r="AB143" s="61">
        <v>-1.5931364725531956</v>
      </c>
      <c r="AC143" s="62">
        <v>2.6986507982598278</v>
      </c>
      <c r="AD143" s="70">
        <v>0.46420158152442892</v>
      </c>
    </row>
    <row r="144" spans="1:30" ht="16" thickBot="1" x14ac:dyDescent="0.25">
      <c r="A144" s="144"/>
      <c r="B144" s="121">
        <v>1</v>
      </c>
      <c r="C144" s="122">
        <v>0</v>
      </c>
      <c r="D144" s="123">
        <v>0</v>
      </c>
      <c r="E144" s="124">
        <v>0</v>
      </c>
      <c r="F144" s="124">
        <v>1</v>
      </c>
      <c r="G144" s="125">
        <v>0</v>
      </c>
      <c r="H144" s="59">
        <f t="shared" si="62"/>
        <v>2.6668203832255832</v>
      </c>
      <c r="I144" s="76">
        <f t="shared" si="62"/>
        <v>-1.5635448053510117</v>
      </c>
      <c r="J144" s="70">
        <f t="shared" si="62"/>
        <v>0.46736877019806805</v>
      </c>
      <c r="K144" s="79"/>
      <c r="L144" s="40">
        <v>0.46736877019806805</v>
      </c>
      <c r="M144" s="41">
        <v>-1.0961760351529437</v>
      </c>
      <c r="N144" s="41">
        <v>3.1341891534236512</v>
      </c>
      <c r="O144" s="42">
        <v>1.5706443480726395</v>
      </c>
      <c r="P144" s="46" cm="1">
        <f t="array" ref="P144">EXP(L144)/SUM(EXP(L142:L145))</f>
        <v>0.1288554028781721</v>
      </c>
      <c r="Q144" s="47" cm="1">
        <f t="array" ref="Q144">EXP(M144)/SUM(EXP(M142:M145))</f>
        <v>1.1135011953363369E-2</v>
      </c>
      <c r="R144" s="47" cm="1">
        <f t="array" ref="R144">EXP(N144)/SUM(EXP(N142:N145))</f>
        <v>0.76544668300764906</v>
      </c>
      <c r="S144" s="48" cm="1">
        <f t="array" ref="S144">EXP(O144)/SUM(EXP(O142:O145))</f>
        <v>0.10723165685537196</v>
      </c>
      <c r="U144" s="40">
        <v>3.2213850719543025E-2</v>
      </c>
      <c r="V144" s="41">
        <v>2.7837529883408423E-3</v>
      </c>
      <c r="W144" s="41">
        <v>-5.8638329248087734E-2</v>
      </c>
      <c r="X144" s="42">
        <v>2.6807914213842991E-2</v>
      </c>
      <c r="Y144" s="67">
        <v>-3.1830415034244747E-2</v>
      </c>
      <c r="Z144" s="68">
        <v>2.9591667202183834E-2</v>
      </c>
      <c r="AA144" s="74">
        <f t="shared" si="106"/>
        <v>3.1671886736391215E-3</v>
      </c>
      <c r="AB144" s="61">
        <v>2.6986507982598278</v>
      </c>
      <c r="AC144" s="62">
        <v>-1.5931364725531956</v>
      </c>
      <c r="AD144" s="70">
        <v>0.46420158152442892</v>
      </c>
    </row>
    <row r="145" spans="1:30" ht="16" thickBot="1" x14ac:dyDescent="0.25">
      <c r="A145" s="145"/>
      <c r="B145" s="126">
        <v>1</v>
      </c>
      <c r="C145" s="127">
        <v>1</v>
      </c>
      <c r="D145" s="128">
        <v>0</v>
      </c>
      <c r="E145" s="129">
        <v>0</v>
      </c>
      <c r="F145" s="129">
        <v>0</v>
      </c>
      <c r="G145" s="130">
        <v>1</v>
      </c>
      <c r="H145" s="77">
        <f t="shared" si="62"/>
        <v>2.1189249587448566</v>
      </c>
      <c r="I145" s="78">
        <f t="shared" si="62"/>
        <v>2.1189249587448566</v>
      </c>
      <c r="J145" s="71">
        <f t="shared" si="62"/>
        <v>-0.69747715904733565</v>
      </c>
      <c r="K145" s="80"/>
      <c r="L145" s="43">
        <v>-0.69747715904733565</v>
      </c>
      <c r="M145" s="44">
        <v>1.421447799697521</v>
      </c>
      <c r="N145" s="44">
        <v>1.421447799697521</v>
      </c>
      <c r="O145" s="45">
        <v>3.5403727584423779</v>
      </c>
      <c r="P145" s="82" cm="1">
        <f t="array" ref="P145">EXP(L145)/SUM(EXP(L142:L145))</f>
        <v>4.0199113313676246E-2</v>
      </c>
      <c r="Q145" s="83" cm="1">
        <f t="array" ref="Q145">EXP(M145)/SUM(EXP(M142:M145))</f>
        <v>0.13806411918904002</v>
      </c>
      <c r="R145" s="83" cm="1">
        <f t="array" ref="R145">EXP(N145)/SUM(EXP(N142:N145))</f>
        <v>0.13806411918904002</v>
      </c>
      <c r="S145" s="84" cm="1">
        <f t="array" ref="S145">EXP(O145)/SUM(EXP(O142:O145))</f>
        <v>0.76871471732029206</v>
      </c>
      <c r="T145" s="8"/>
      <c r="U145" s="43">
        <v>1.0049778328419062E-2</v>
      </c>
      <c r="V145" s="44">
        <v>3.4516029797260005E-2</v>
      </c>
      <c r="W145" s="44">
        <v>3.4516029797260005E-2</v>
      </c>
      <c r="X145" s="45">
        <v>-5.7821320669926984E-2</v>
      </c>
      <c r="Y145" s="85">
        <v>-2.330529087266698E-2</v>
      </c>
      <c r="Z145" s="86">
        <v>-2.330529087266698E-2</v>
      </c>
      <c r="AA145" s="74">
        <f t="shared" si="106"/>
        <v>2.126051725301209E-2</v>
      </c>
      <c r="AB145" s="63">
        <v>2.1422302496175236</v>
      </c>
      <c r="AC145" s="64">
        <v>2.1422302496175236</v>
      </c>
      <c r="AD145" s="71">
        <v>-0.71873767630034768</v>
      </c>
    </row>
    <row r="146" spans="1:30" ht="16" thickBot="1" x14ac:dyDescent="0.25">
      <c r="A146" s="143">
        <f t="shared" ref="A146" si="107">A142+1</f>
        <v>37</v>
      </c>
      <c r="B146" s="116">
        <v>0</v>
      </c>
      <c r="C146" s="117">
        <v>0</v>
      </c>
      <c r="D146" s="118">
        <v>1</v>
      </c>
      <c r="E146" s="119">
        <v>0</v>
      </c>
      <c r="F146" s="119">
        <v>0</v>
      </c>
      <c r="G146" s="120">
        <v>0</v>
      </c>
      <c r="H146" s="59">
        <f t="shared" si="62"/>
        <v>-1.2477445753241565</v>
      </c>
      <c r="I146" s="76">
        <f t="shared" si="62"/>
        <v>-1.2477445753241565</v>
      </c>
      <c r="J146" s="69">
        <f t="shared" si="62"/>
        <v>2.1903345132514884</v>
      </c>
      <c r="K146" s="81">
        <f t="shared" ref="K146" si="108">K142</f>
        <v>1</v>
      </c>
      <c r="L146" s="49" cm="1">
        <f t="array" ref="L146:O149">MMULT(H146:I149,TRANSPOSE(B146:C149))+J146:J149</f>
        <v>2.1903345132514884</v>
      </c>
      <c r="M146" s="50">
        <v>0.94258993792733192</v>
      </c>
      <c r="N146" s="50">
        <v>0.94258993792733192</v>
      </c>
      <c r="O146" s="51">
        <v>-0.30515463739682458</v>
      </c>
      <c r="P146" s="52" cm="1">
        <f t="array" ref="P146">EXP(L146)/SUM(EXP(L146:L149))</f>
        <v>0.70898407679276487</v>
      </c>
      <c r="Q146" s="53" cm="1">
        <f t="array" ref="Q146">EXP(M146)/SUM(EXP(M146:M149))</f>
        <v>8.3659081752384859E-2</v>
      </c>
      <c r="R146" s="53" cm="1">
        <f t="array" ref="R146">EXP(N146)/SUM(EXP(N146:N149))</f>
        <v>8.3659081752384859E-2</v>
      </c>
      <c r="S146" s="57" cm="1">
        <f t="array" ref="S146">EXP(O146)/SUM(EXP(O146:O149))</f>
        <v>1.6122681449507618E-2</v>
      </c>
      <c r="T146" s="55" cm="1">
        <f t="array" ref="T146">SUM(-D146:G149*LN(P146:S149))/4</f>
        <v>0.28051466450119439</v>
      </c>
      <c r="U146" s="50" cm="1">
        <f t="array" ref="U146:X149">(P146:S149-D146:G149)/4</f>
        <v>-7.2753980801808782E-2</v>
      </c>
      <c r="V146" s="50">
        <v>2.0914770438096215E-2</v>
      </c>
      <c r="W146" s="50">
        <v>2.0914770438096215E-2</v>
      </c>
      <c r="X146" s="51">
        <v>4.0306703623769046E-3</v>
      </c>
      <c r="Y146" s="65" cm="1">
        <f t="array" ref="Y146:Z149">MMULT(_xlfn.ANCHORARRAY(U146),B146:C149)</f>
        <v>2.4945440800473118E-2</v>
      </c>
      <c r="Z146" s="66">
        <v>2.4945440800473118E-2</v>
      </c>
      <c r="AA146" s="74">
        <f>SUM(U146:X146)</f>
        <v>-2.6893769563239453E-2</v>
      </c>
      <c r="AB146" s="59" cm="1">
        <f t="array" ref="AB146:AC149">H146:I149-K146*_xlfn.ANCHORARRAY(Y146)</f>
        <v>-1.2726900161246295</v>
      </c>
      <c r="AC146" s="60">
        <v>-1.2726900161246295</v>
      </c>
      <c r="AD146" s="69" cm="1">
        <f t="array" ref="AD146:AD149">J146:J149-K146*AA146:AA149</f>
        <v>2.2172282828147281</v>
      </c>
    </row>
    <row r="147" spans="1:30" ht="16" thickBot="1" x14ac:dyDescent="0.25">
      <c r="A147" s="144"/>
      <c r="B147" s="121">
        <v>0</v>
      </c>
      <c r="C147" s="122">
        <v>1</v>
      </c>
      <c r="D147" s="123">
        <v>0</v>
      </c>
      <c r="E147" s="124">
        <v>1</v>
      </c>
      <c r="F147" s="124">
        <v>0</v>
      </c>
      <c r="G147" s="125">
        <v>0</v>
      </c>
      <c r="H147" s="59">
        <f t="shared" si="62"/>
        <v>-1.5931364725531956</v>
      </c>
      <c r="I147" s="76">
        <f t="shared" si="62"/>
        <v>2.6986507982598278</v>
      </c>
      <c r="J147" s="70">
        <f t="shared" si="62"/>
        <v>0.46420158152442892</v>
      </c>
      <c r="K147" s="79"/>
      <c r="L147" s="40">
        <v>0.46420158152442892</v>
      </c>
      <c r="M147" s="41">
        <v>3.1628523797842565</v>
      </c>
      <c r="N147" s="41">
        <v>-1.1289348910287667</v>
      </c>
      <c r="O147" s="42">
        <v>1.5697159072310611</v>
      </c>
      <c r="P147" s="46" cm="1">
        <f t="array" ref="P147">EXP(L147)/SUM(EXP(L146:L149))</f>
        <v>0.12617882361998259</v>
      </c>
      <c r="Q147" s="47" cm="1">
        <f t="array" ref="Q147">EXP(M147)/SUM(EXP(M146:M149))</f>
        <v>0.77047902504482302</v>
      </c>
      <c r="R147" s="47" cm="1">
        <f t="array" ref="R147">EXP(N147)/SUM(EXP(N146:N149))</f>
        <v>1.0540501905024981E-2</v>
      </c>
      <c r="S147" s="48" cm="1">
        <f t="array" ref="S147">EXP(O147)/SUM(EXP(O146:O149))</f>
        <v>0.10511948030463103</v>
      </c>
      <c r="U147" s="40">
        <v>3.1544705904995647E-2</v>
      </c>
      <c r="V147" s="41">
        <v>-5.7380243738794245E-2</v>
      </c>
      <c r="W147" s="41">
        <v>2.6351254762562453E-3</v>
      </c>
      <c r="X147" s="42">
        <v>2.6279870076157757E-2</v>
      </c>
      <c r="Y147" s="67">
        <v>2.8914995552414002E-2</v>
      </c>
      <c r="Z147" s="68">
        <v>-3.1100373662636488E-2</v>
      </c>
      <c r="AA147" s="74">
        <f t="shared" ref="AA147:AA149" si="109">SUM(U147:X147)</f>
        <v>3.079457718615404E-3</v>
      </c>
      <c r="AB147" s="61">
        <v>-1.6220514681056095</v>
      </c>
      <c r="AC147" s="62">
        <v>2.7297511719224641</v>
      </c>
      <c r="AD147" s="70">
        <v>0.46112212380581352</v>
      </c>
    </row>
    <row r="148" spans="1:30" ht="16" thickBot="1" x14ac:dyDescent="0.25">
      <c r="A148" s="144"/>
      <c r="B148" s="121">
        <v>1</v>
      </c>
      <c r="C148" s="122">
        <v>0</v>
      </c>
      <c r="D148" s="123">
        <v>0</v>
      </c>
      <c r="E148" s="124">
        <v>0</v>
      </c>
      <c r="F148" s="124">
        <v>1</v>
      </c>
      <c r="G148" s="125">
        <v>0</v>
      </c>
      <c r="H148" s="59">
        <f t="shared" si="62"/>
        <v>2.6986507982598278</v>
      </c>
      <c r="I148" s="76">
        <f t="shared" si="62"/>
        <v>-1.5931364725531956</v>
      </c>
      <c r="J148" s="70">
        <f t="shared" si="62"/>
        <v>0.46420158152442892</v>
      </c>
      <c r="K148" s="79"/>
      <c r="L148" s="40">
        <v>0.46420158152442892</v>
      </c>
      <c r="M148" s="41">
        <v>-1.1289348910287667</v>
      </c>
      <c r="N148" s="41">
        <v>3.1628523797842565</v>
      </c>
      <c r="O148" s="42">
        <v>1.5697159072310611</v>
      </c>
      <c r="P148" s="46" cm="1">
        <f t="array" ref="P148">EXP(L148)/SUM(EXP(L146:L149))</f>
        <v>0.12617882361998259</v>
      </c>
      <c r="Q148" s="47" cm="1">
        <f t="array" ref="Q148">EXP(M148)/SUM(EXP(M146:M149))</f>
        <v>1.0540501905024981E-2</v>
      </c>
      <c r="R148" s="47" cm="1">
        <f t="array" ref="R148">EXP(N148)/SUM(EXP(N146:N149))</f>
        <v>0.77047902504482302</v>
      </c>
      <c r="S148" s="48" cm="1">
        <f t="array" ref="S148">EXP(O148)/SUM(EXP(O146:O149))</f>
        <v>0.10511948030463103</v>
      </c>
      <c r="U148" s="40">
        <v>3.1544705904995647E-2</v>
      </c>
      <c r="V148" s="41">
        <v>2.6351254762562453E-3</v>
      </c>
      <c r="W148" s="41">
        <v>-5.7380243738794245E-2</v>
      </c>
      <c r="X148" s="42">
        <v>2.6279870076157757E-2</v>
      </c>
      <c r="Y148" s="67">
        <v>-3.1100373662636488E-2</v>
      </c>
      <c r="Z148" s="68">
        <v>2.8914995552414002E-2</v>
      </c>
      <c r="AA148" s="74">
        <f t="shared" si="109"/>
        <v>3.079457718615404E-3</v>
      </c>
      <c r="AB148" s="61">
        <v>2.7297511719224641</v>
      </c>
      <c r="AC148" s="62">
        <v>-1.6220514681056095</v>
      </c>
      <c r="AD148" s="70">
        <v>0.46112212380581352</v>
      </c>
    </row>
    <row r="149" spans="1:30" ht="16" thickBot="1" x14ac:dyDescent="0.25">
      <c r="A149" s="145"/>
      <c r="B149" s="126">
        <v>1</v>
      </c>
      <c r="C149" s="127">
        <v>1</v>
      </c>
      <c r="D149" s="128">
        <v>0</v>
      </c>
      <c r="E149" s="129">
        <v>0</v>
      </c>
      <c r="F149" s="129">
        <v>0</v>
      </c>
      <c r="G149" s="130">
        <v>1</v>
      </c>
      <c r="H149" s="77">
        <f t="shared" si="62"/>
        <v>2.1422302496175236</v>
      </c>
      <c r="I149" s="78">
        <f t="shared" si="62"/>
        <v>2.1422302496175236</v>
      </c>
      <c r="J149" s="71">
        <f t="shared" si="62"/>
        <v>-0.71873767630034768</v>
      </c>
      <c r="K149" s="80"/>
      <c r="L149" s="43">
        <v>-0.71873767630034768</v>
      </c>
      <c r="M149" s="44">
        <v>1.4234925733171759</v>
      </c>
      <c r="N149" s="44">
        <v>1.4234925733171759</v>
      </c>
      <c r="O149" s="45">
        <v>3.5657228229346996</v>
      </c>
      <c r="P149" s="82" cm="1">
        <f t="array" ref="P149">EXP(L149)/SUM(EXP(L146:L149))</f>
        <v>3.8658275967269951E-2</v>
      </c>
      <c r="Q149" s="83" cm="1">
        <f t="array" ref="Q149">EXP(M149)/SUM(EXP(M146:M149))</f>
        <v>0.13532139129776719</v>
      </c>
      <c r="R149" s="83" cm="1">
        <f t="array" ref="R149">EXP(N149)/SUM(EXP(N146:N149))</f>
        <v>0.13532139129776719</v>
      </c>
      <c r="S149" s="84" cm="1">
        <f t="array" ref="S149">EXP(O149)/SUM(EXP(O146:O149))</f>
        <v>0.77363835794123037</v>
      </c>
      <c r="T149" s="8"/>
      <c r="U149" s="43">
        <v>9.6645689918174876E-3</v>
      </c>
      <c r="V149" s="44">
        <v>3.3830347824441796E-2</v>
      </c>
      <c r="W149" s="44">
        <v>3.3830347824441796E-2</v>
      </c>
      <c r="X149" s="45">
        <v>-5.6590410514692407E-2</v>
      </c>
      <c r="Y149" s="85">
        <v>-2.2760062690250611E-2</v>
      </c>
      <c r="Z149" s="86">
        <v>-2.2760062690250611E-2</v>
      </c>
      <c r="AA149" s="74">
        <f t="shared" si="109"/>
        <v>2.0734854126008673E-2</v>
      </c>
      <c r="AB149" s="63">
        <v>2.1649903123077743</v>
      </c>
      <c r="AC149" s="64">
        <v>2.1649903123077743</v>
      </c>
      <c r="AD149" s="71">
        <v>-0.7394725304263563</v>
      </c>
    </row>
    <row r="150" spans="1:30" ht="16" thickBot="1" x14ac:dyDescent="0.25">
      <c r="A150" s="143">
        <f t="shared" ref="A150" si="110">A146+1</f>
        <v>38</v>
      </c>
      <c r="B150" s="116">
        <v>0</v>
      </c>
      <c r="C150" s="117">
        <v>0</v>
      </c>
      <c r="D150" s="118">
        <v>1</v>
      </c>
      <c r="E150" s="119">
        <v>0</v>
      </c>
      <c r="F150" s="119">
        <v>0</v>
      </c>
      <c r="G150" s="120">
        <v>0</v>
      </c>
      <c r="H150" s="59">
        <f t="shared" ref="H150:J213" si="111">AB146</f>
        <v>-1.2726900161246295</v>
      </c>
      <c r="I150" s="76">
        <f t="shared" si="111"/>
        <v>-1.2726900161246295</v>
      </c>
      <c r="J150" s="69">
        <f t="shared" si="111"/>
        <v>2.2172282828147281</v>
      </c>
      <c r="K150" s="81">
        <f t="shared" ref="K150" si="112">K146</f>
        <v>1</v>
      </c>
      <c r="L150" s="49" cm="1">
        <f t="array" ref="L150:O153">MMULT(H150:I153,TRANSPOSE(B150:C153))+J150:J153</f>
        <v>2.2172282828147281</v>
      </c>
      <c r="M150" s="50">
        <v>0.94453826669009855</v>
      </c>
      <c r="N150" s="50">
        <v>0.94453826669009855</v>
      </c>
      <c r="O150" s="51">
        <v>-0.32815174943453096</v>
      </c>
      <c r="P150" s="52" cm="1">
        <f t="array" ref="P150">EXP(L150)/SUM(EXP(L150:L153))</f>
        <v>0.7156032779047149</v>
      </c>
      <c r="Q150" s="53" cm="1">
        <f t="array" ref="Q150">EXP(M150)/SUM(EXP(M150:M153))</f>
        <v>8.2017808285198612E-2</v>
      </c>
      <c r="R150" s="53" cm="1">
        <f t="array" ref="R150">EXP(N150)/SUM(EXP(N150:N153))</f>
        <v>8.2017808285198612E-2</v>
      </c>
      <c r="S150" s="57" cm="1">
        <f t="array" ref="S150">EXP(O150)/SUM(EXP(O150:O153))</f>
        <v>1.5464477057892461E-2</v>
      </c>
      <c r="T150" s="55" cm="1">
        <f t="array" ref="T150">SUM(-D150:G153*LN(P150:S153))/4</f>
        <v>0.27353672379165495</v>
      </c>
      <c r="U150" s="50" cm="1">
        <f t="array" ref="U150:X153">(P150:S153-D150:G153)/4</f>
        <v>-7.1099180523821276E-2</v>
      </c>
      <c r="V150" s="50">
        <v>2.0504452071299653E-2</v>
      </c>
      <c r="W150" s="50">
        <v>2.0504452071299653E-2</v>
      </c>
      <c r="X150" s="51">
        <v>3.8661192644731152E-3</v>
      </c>
      <c r="Y150" s="65" cm="1">
        <f t="array" ref="Y150:Z153">MMULT(_xlfn.ANCHORARRAY(U150),B150:C153)</f>
        <v>2.4370571335772768E-2</v>
      </c>
      <c r="Z150" s="66">
        <v>2.4370571335772768E-2</v>
      </c>
      <c r="AA150" s="74">
        <f>SUM(U150:X150)</f>
        <v>-2.6224157116748855E-2</v>
      </c>
      <c r="AB150" s="59" cm="1">
        <f t="array" ref="AB150:AC153">H150:I153-K150*_xlfn.ANCHORARRAY(Y150)</f>
        <v>-1.2970605874604022</v>
      </c>
      <c r="AC150" s="60">
        <v>-1.2970605874604022</v>
      </c>
      <c r="AD150" s="69" cm="1">
        <f t="array" ref="AD150:AD153">J150:J153-K150*AA150:AA153</f>
        <v>2.243452439931477</v>
      </c>
    </row>
    <row r="151" spans="1:30" ht="16" thickBot="1" x14ac:dyDescent="0.25">
      <c r="A151" s="144"/>
      <c r="B151" s="121">
        <v>0</v>
      </c>
      <c r="C151" s="122">
        <v>1</v>
      </c>
      <c r="D151" s="123">
        <v>0</v>
      </c>
      <c r="E151" s="124">
        <v>1</v>
      </c>
      <c r="F151" s="124">
        <v>0</v>
      </c>
      <c r="G151" s="125">
        <v>0</v>
      </c>
      <c r="H151" s="59">
        <f t="shared" si="111"/>
        <v>-1.6220514681056095</v>
      </c>
      <c r="I151" s="76">
        <f t="shared" si="111"/>
        <v>2.7297511719224641</v>
      </c>
      <c r="J151" s="70">
        <f t="shared" si="111"/>
        <v>0.46112212380581352</v>
      </c>
      <c r="K151" s="79"/>
      <c r="L151" s="40">
        <v>0.46112212380581352</v>
      </c>
      <c r="M151" s="41">
        <v>3.1908732957282777</v>
      </c>
      <c r="N151" s="41">
        <v>-1.1609293442997961</v>
      </c>
      <c r="O151" s="42">
        <v>1.568821827622668</v>
      </c>
      <c r="P151" s="46" cm="1">
        <f t="array" ref="P151">EXP(L151)/SUM(EXP(L150:L153))</f>
        <v>0.12359619666772052</v>
      </c>
      <c r="Q151" s="47" cm="1">
        <f t="array" ref="Q151">EXP(M151)/SUM(EXP(M150:M153))</f>
        <v>0.77531657276381283</v>
      </c>
      <c r="R151" s="47" cm="1">
        <f t="array" ref="R151">EXP(N151)/SUM(EXP(N150:N153))</f>
        <v>9.9888431674900816E-3</v>
      </c>
      <c r="S151" s="48" cm="1">
        <f t="array" ref="S151">EXP(O151)/SUM(EXP(O150:O153))</f>
        <v>0.10308142068746068</v>
      </c>
      <c r="U151" s="40">
        <v>3.0899049166930131E-2</v>
      </c>
      <c r="V151" s="41">
        <v>-5.6170856809046793E-2</v>
      </c>
      <c r="W151" s="41">
        <v>2.4972107918725204E-3</v>
      </c>
      <c r="X151" s="42">
        <v>2.577035517186517E-2</v>
      </c>
      <c r="Y151" s="67">
        <v>2.8267565963737688E-2</v>
      </c>
      <c r="Z151" s="68">
        <v>-3.0400501637181623E-2</v>
      </c>
      <c r="AA151" s="74">
        <f t="shared" ref="AA151:AA153" si="113">SUM(U151:X151)</f>
        <v>2.9957583216210296E-3</v>
      </c>
      <c r="AB151" s="61">
        <v>-1.6503190340693472</v>
      </c>
      <c r="AC151" s="62">
        <v>2.7601516735596459</v>
      </c>
      <c r="AD151" s="70">
        <v>0.4581263654841925</v>
      </c>
    </row>
    <row r="152" spans="1:30" ht="16" thickBot="1" x14ac:dyDescent="0.25">
      <c r="A152" s="144"/>
      <c r="B152" s="121">
        <v>1</v>
      </c>
      <c r="C152" s="122">
        <v>0</v>
      </c>
      <c r="D152" s="123">
        <v>0</v>
      </c>
      <c r="E152" s="124">
        <v>0</v>
      </c>
      <c r="F152" s="124">
        <v>1</v>
      </c>
      <c r="G152" s="125">
        <v>0</v>
      </c>
      <c r="H152" s="59">
        <f t="shared" si="111"/>
        <v>2.7297511719224641</v>
      </c>
      <c r="I152" s="76">
        <f t="shared" si="111"/>
        <v>-1.6220514681056095</v>
      </c>
      <c r="J152" s="70">
        <f t="shared" si="111"/>
        <v>0.46112212380581352</v>
      </c>
      <c r="K152" s="79"/>
      <c r="L152" s="40">
        <v>0.46112212380581352</v>
      </c>
      <c r="M152" s="41">
        <v>-1.1609293442997961</v>
      </c>
      <c r="N152" s="41">
        <v>3.1908732957282777</v>
      </c>
      <c r="O152" s="42">
        <v>1.568821827622668</v>
      </c>
      <c r="P152" s="46" cm="1">
        <f t="array" ref="P152">EXP(L152)/SUM(EXP(L150:L153))</f>
        <v>0.12359619666772052</v>
      </c>
      <c r="Q152" s="47" cm="1">
        <f t="array" ref="Q152">EXP(M152)/SUM(EXP(M150:M153))</f>
        <v>9.9888431674900816E-3</v>
      </c>
      <c r="R152" s="47" cm="1">
        <f t="array" ref="R152">EXP(N152)/SUM(EXP(N150:N153))</f>
        <v>0.77531657276381283</v>
      </c>
      <c r="S152" s="48" cm="1">
        <f t="array" ref="S152">EXP(O152)/SUM(EXP(O150:O153))</f>
        <v>0.10308142068746068</v>
      </c>
      <c r="U152" s="40">
        <v>3.0899049166930131E-2</v>
      </c>
      <c r="V152" s="41">
        <v>2.4972107918725204E-3</v>
      </c>
      <c r="W152" s="41">
        <v>-5.6170856809046793E-2</v>
      </c>
      <c r="X152" s="42">
        <v>2.577035517186517E-2</v>
      </c>
      <c r="Y152" s="67">
        <v>-3.0400501637181623E-2</v>
      </c>
      <c r="Z152" s="68">
        <v>2.8267565963737688E-2</v>
      </c>
      <c r="AA152" s="74">
        <f t="shared" si="113"/>
        <v>2.9957583216210296E-3</v>
      </c>
      <c r="AB152" s="61">
        <v>2.7601516735596459</v>
      </c>
      <c r="AC152" s="62">
        <v>-1.6503190340693472</v>
      </c>
      <c r="AD152" s="70">
        <v>0.4581263654841925</v>
      </c>
    </row>
    <row r="153" spans="1:30" ht="16" thickBot="1" x14ac:dyDescent="0.25">
      <c r="A153" s="145"/>
      <c r="B153" s="126">
        <v>1</v>
      </c>
      <c r="C153" s="127">
        <v>1</v>
      </c>
      <c r="D153" s="128">
        <v>0</v>
      </c>
      <c r="E153" s="129">
        <v>0</v>
      </c>
      <c r="F153" s="129">
        <v>0</v>
      </c>
      <c r="G153" s="130">
        <v>1</v>
      </c>
      <c r="H153" s="77">
        <f t="shared" si="111"/>
        <v>2.1649903123077743</v>
      </c>
      <c r="I153" s="78">
        <f t="shared" si="111"/>
        <v>2.1649903123077743</v>
      </c>
      <c r="J153" s="71">
        <f t="shared" si="111"/>
        <v>-0.7394725304263563</v>
      </c>
      <c r="K153" s="80"/>
      <c r="L153" s="43">
        <v>-0.7394725304263563</v>
      </c>
      <c r="M153" s="44">
        <v>1.425517781881418</v>
      </c>
      <c r="N153" s="44">
        <v>1.425517781881418</v>
      </c>
      <c r="O153" s="45">
        <v>3.5905080941891923</v>
      </c>
      <c r="P153" s="82" cm="1">
        <f t="array" ref="P153">EXP(L153)/SUM(EXP(L150:L153))</f>
        <v>3.720432875984412E-2</v>
      </c>
      <c r="Q153" s="83" cm="1">
        <f t="array" ref="Q153">EXP(M153)/SUM(EXP(M150:M153))</f>
        <v>0.1326767757834984</v>
      </c>
      <c r="R153" s="83" cm="1">
        <f t="array" ref="R153">EXP(N153)/SUM(EXP(N150:N153))</f>
        <v>0.1326767757834984</v>
      </c>
      <c r="S153" s="84" cm="1">
        <f t="array" ref="S153">EXP(O153)/SUM(EXP(O150:O153))</f>
        <v>0.77837268156718631</v>
      </c>
      <c r="T153" s="8"/>
      <c r="U153" s="43">
        <v>9.30108218996103E-3</v>
      </c>
      <c r="V153" s="44">
        <v>3.31691939458746E-2</v>
      </c>
      <c r="W153" s="44">
        <v>3.31691939458746E-2</v>
      </c>
      <c r="X153" s="45">
        <v>-5.5406829608203423E-2</v>
      </c>
      <c r="Y153" s="85">
        <v>-2.2237635662328822E-2</v>
      </c>
      <c r="Z153" s="86">
        <v>-2.2237635662328822E-2</v>
      </c>
      <c r="AA153" s="74">
        <f t="shared" si="113"/>
        <v>2.0232640473506813E-2</v>
      </c>
      <c r="AB153" s="63">
        <v>2.1872279479701029</v>
      </c>
      <c r="AC153" s="64">
        <v>2.1872279479701029</v>
      </c>
      <c r="AD153" s="71">
        <v>-0.75970517089986311</v>
      </c>
    </row>
    <row r="154" spans="1:30" ht="16" thickBot="1" x14ac:dyDescent="0.25">
      <c r="A154" s="143">
        <f t="shared" ref="A154" si="114">A150+1</f>
        <v>39</v>
      </c>
      <c r="B154" s="116">
        <v>0</v>
      </c>
      <c r="C154" s="117">
        <v>0</v>
      </c>
      <c r="D154" s="118">
        <v>1</v>
      </c>
      <c r="E154" s="119">
        <v>0</v>
      </c>
      <c r="F154" s="119">
        <v>0</v>
      </c>
      <c r="G154" s="120">
        <v>0</v>
      </c>
      <c r="H154" s="59">
        <f t="shared" si="111"/>
        <v>-1.2970605874604022</v>
      </c>
      <c r="I154" s="76">
        <f t="shared" si="111"/>
        <v>-1.2970605874604022</v>
      </c>
      <c r="J154" s="69">
        <f t="shared" si="111"/>
        <v>2.243452439931477</v>
      </c>
      <c r="K154" s="81">
        <f t="shared" ref="K154" si="115">K150</f>
        <v>1</v>
      </c>
      <c r="L154" s="49" cm="1">
        <f t="array" ref="L154:O157">MMULT(H154:I157,TRANSPOSE(B154:C157))+J154:J157</f>
        <v>2.243452439931477</v>
      </c>
      <c r="M154" s="50">
        <v>0.94639185247107482</v>
      </c>
      <c r="N154" s="50">
        <v>0.94639185247107482</v>
      </c>
      <c r="O154" s="51">
        <v>-0.35066873498932738</v>
      </c>
      <c r="P154" s="52" cm="1">
        <f t="array" ref="P154">EXP(L154)/SUM(EXP(L154:L157))</f>
        <v>0.72196180855989278</v>
      </c>
      <c r="Q154" s="53" cm="1">
        <f t="array" ref="Q154">EXP(M154)/SUM(EXP(M154:M157))</f>
        <v>8.0428524515673991E-2</v>
      </c>
      <c r="R154" s="53" cm="1">
        <f t="array" ref="R154">EXP(N154)/SUM(EXP(N154:N157))</f>
        <v>8.0428524515673991E-2</v>
      </c>
      <c r="S154" s="57" cm="1">
        <f t="array" ref="S154">EXP(O154)/SUM(EXP(O154:O157))</f>
        <v>1.4844372138270405E-2</v>
      </c>
      <c r="T154" s="55" cm="1">
        <f t="array" ref="T154">SUM(-D154:G157*LN(P154:S157))/4</f>
        <v>0.26687460939150398</v>
      </c>
      <c r="U154" s="50" cm="1">
        <f t="array" ref="U154:X157">(P154:S157-D154:G157)/4</f>
        <v>-6.9509547860026805E-2</v>
      </c>
      <c r="V154" s="50">
        <v>2.0107131128918498E-2</v>
      </c>
      <c r="W154" s="50">
        <v>2.0107131128918498E-2</v>
      </c>
      <c r="X154" s="51">
        <v>3.7110930345676013E-3</v>
      </c>
      <c r="Y154" s="65" cm="1">
        <f t="array" ref="Y154:Z157">MMULT(_xlfn.ANCHORARRAY(U154),B154:C157)</f>
        <v>2.3818224163486099E-2</v>
      </c>
      <c r="Z154" s="66">
        <v>2.3818224163486099E-2</v>
      </c>
      <c r="AA154" s="74">
        <f>SUM(U154:X154)</f>
        <v>-2.5584192567622205E-2</v>
      </c>
      <c r="AB154" s="59" cm="1">
        <f t="array" ref="AB154:AC157">H154:I157-K154*_xlfn.ANCHORARRAY(Y154)</f>
        <v>-1.3208788116238883</v>
      </c>
      <c r="AC154" s="60">
        <v>-1.3208788116238883</v>
      </c>
      <c r="AD154" s="69" cm="1">
        <f t="array" ref="AD154:AD157">J154:J157-K154*AA154:AA157</f>
        <v>2.2690366324990991</v>
      </c>
    </row>
    <row r="155" spans="1:30" ht="16" thickBot="1" x14ac:dyDescent="0.25">
      <c r="A155" s="144"/>
      <c r="B155" s="121">
        <v>0</v>
      </c>
      <c r="C155" s="122">
        <v>1</v>
      </c>
      <c r="D155" s="123">
        <v>0</v>
      </c>
      <c r="E155" s="124">
        <v>1</v>
      </c>
      <c r="F155" s="124">
        <v>0</v>
      </c>
      <c r="G155" s="125">
        <v>0</v>
      </c>
      <c r="H155" s="59">
        <f t="shared" si="111"/>
        <v>-1.6503190340693472</v>
      </c>
      <c r="I155" s="76">
        <f t="shared" si="111"/>
        <v>2.7601516735596459</v>
      </c>
      <c r="J155" s="70">
        <f t="shared" si="111"/>
        <v>0.4581263654841925</v>
      </c>
      <c r="K155" s="79"/>
      <c r="L155" s="40">
        <v>0.4581263654841925</v>
      </c>
      <c r="M155" s="41">
        <v>3.2182780390438381</v>
      </c>
      <c r="N155" s="41">
        <v>-1.1921926685851547</v>
      </c>
      <c r="O155" s="42">
        <v>1.5679590049744911</v>
      </c>
      <c r="P155" s="46" cm="1">
        <f t="array" ref="P155">EXP(L155)/SUM(EXP(L154:L157))</f>
        <v>0.1211035744107976</v>
      </c>
      <c r="Q155" s="47" cm="1">
        <f t="array" ref="Q155">EXP(M155)/SUM(EXP(M154:M157))</f>
        <v>0.77996970748399763</v>
      </c>
      <c r="R155" s="47" cm="1">
        <f t="array" ref="R155">EXP(N155)/SUM(EXP(N154:N157))</f>
        <v>9.4762093124162155E-3</v>
      </c>
      <c r="S155" s="48" cm="1">
        <f t="array" ref="S155">EXP(O155)/SUM(EXP(O154:O157))</f>
        <v>0.1011139959148217</v>
      </c>
      <c r="U155" s="40">
        <v>3.0275893602699399E-2</v>
      </c>
      <c r="V155" s="41">
        <v>-5.5007573129000592E-2</v>
      </c>
      <c r="W155" s="41">
        <v>2.3690523281040539E-3</v>
      </c>
      <c r="X155" s="42">
        <v>2.5278498978705426E-2</v>
      </c>
      <c r="Y155" s="67">
        <v>2.764755130680948E-2</v>
      </c>
      <c r="Z155" s="68">
        <v>-2.9729074150295166E-2</v>
      </c>
      <c r="AA155" s="74">
        <f t="shared" ref="AA155:AA157" si="116">SUM(U155:X155)</f>
        <v>2.9158717805082869E-3</v>
      </c>
      <c r="AB155" s="61">
        <v>-1.6779665853761567</v>
      </c>
      <c r="AC155" s="62">
        <v>2.7898807477099412</v>
      </c>
      <c r="AD155" s="70">
        <v>0.45521049370368422</v>
      </c>
    </row>
    <row r="156" spans="1:30" ht="16" thickBot="1" x14ac:dyDescent="0.25">
      <c r="A156" s="144"/>
      <c r="B156" s="121">
        <v>1</v>
      </c>
      <c r="C156" s="122">
        <v>0</v>
      </c>
      <c r="D156" s="123">
        <v>0</v>
      </c>
      <c r="E156" s="124">
        <v>0</v>
      </c>
      <c r="F156" s="124">
        <v>1</v>
      </c>
      <c r="G156" s="125">
        <v>0</v>
      </c>
      <c r="H156" s="59">
        <f t="shared" si="111"/>
        <v>2.7601516735596459</v>
      </c>
      <c r="I156" s="76">
        <f t="shared" si="111"/>
        <v>-1.6503190340693472</v>
      </c>
      <c r="J156" s="70">
        <f t="shared" si="111"/>
        <v>0.4581263654841925</v>
      </c>
      <c r="K156" s="79"/>
      <c r="L156" s="40">
        <v>0.4581263654841925</v>
      </c>
      <c r="M156" s="41">
        <v>-1.1921926685851547</v>
      </c>
      <c r="N156" s="41">
        <v>3.2182780390438381</v>
      </c>
      <c r="O156" s="42">
        <v>1.5679590049744911</v>
      </c>
      <c r="P156" s="46" cm="1">
        <f t="array" ref="P156">EXP(L156)/SUM(EXP(L154:L157))</f>
        <v>0.1211035744107976</v>
      </c>
      <c r="Q156" s="47" cm="1">
        <f t="array" ref="Q156">EXP(M156)/SUM(EXP(M154:M157))</f>
        <v>9.4762093124162155E-3</v>
      </c>
      <c r="R156" s="47" cm="1">
        <f t="array" ref="R156">EXP(N156)/SUM(EXP(N154:N157))</f>
        <v>0.77996970748399763</v>
      </c>
      <c r="S156" s="48" cm="1">
        <f t="array" ref="S156">EXP(O156)/SUM(EXP(O154:O157))</f>
        <v>0.1011139959148217</v>
      </c>
      <c r="U156" s="40">
        <v>3.0275893602699399E-2</v>
      </c>
      <c r="V156" s="41">
        <v>2.3690523281040539E-3</v>
      </c>
      <c r="W156" s="41">
        <v>-5.5007573129000592E-2</v>
      </c>
      <c r="X156" s="42">
        <v>2.5278498978705426E-2</v>
      </c>
      <c r="Y156" s="67">
        <v>-2.9729074150295166E-2</v>
      </c>
      <c r="Z156" s="68">
        <v>2.764755130680948E-2</v>
      </c>
      <c r="AA156" s="74">
        <f t="shared" si="116"/>
        <v>2.9158717805082834E-3</v>
      </c>
      <c r="AB156" s="61">
        <v>2.7898807477099412</v>
      </c>
      <c r="AC156" s="62">
        <v>-1.6779665853761567</v>
      </c>
      <c r="AD156" s="70">
        <v>0.45521049370368422</v>
      </c>
    </row>
    <row r="157" spans="1:30" ht="16" thickBot="1" x14ac:dyDescent="0.25">
      <c r="A157" s="145"/>
      <c r="B157" s="126">
        <v>1</v>
      </c>
      <c r="C157" s="127">
        <v>1</v>
      </c>
      <c r="D157" s="128">
        <v>0</v>
      </c>
      <c r="E157" s="129">
        <v>0</v>
      </c>
      <c r="F157" s="129">
        <v>0</v>
      </c>
      <c r="G157" s="130">
        <v>1</v>
      </c>
      <c r="H157" s="77">
        <f t="shared" si="111"/>
        <v>2.1872279479701029</v>
      </c>
      <c r="I157" s="78">
        <f t="shared" si="111"/>
        <v>2.1872279479701029</v>
      </c>
      <c r="J157" s="71">
        <f t="shared" si="111"/>
        <v>-0.75970517089986311</v>
      </c>
      <c r="K157" s="80"/>
      <c r="L157" s="43">
        <v>-0.75970517089986311</v>
      </c>
      <c r="M157" s="44">
        <v>1.4275227770702399</v>
      </c>
      <c r="N157" s="44">
        <v>1.4275227770702399</v>
      </c>
      <c r="O157" s="45">
        <v>3.6147507250403428</v>
      </c>
      <c r="P157" s="82" cm="1">
        <f t="array" ref="P157">EXP(L157)/SUM(EXP(L154:L157))</f>
        <v>3.5831042618512207E-2</v>
      </c>
      <c r="Q157" s="83" cm="1">
        <f t="array" ref="Q157">EXP(M157)/SUM(EXP(M154:M157))</f>
        <v>0.1301255586879122</v>
      </c>
      <c r="R157" s="83" cm="1">
        <f t="array" ref="R157">EXP(N157)/SUM(EXP(N154:N157))</f>
        <v>0.1301255586879122</v>
      </c>
      <c r="S157" s="84" cm="1">
        <f t="array" ref="S157">EXP(O157)/SUM(EXP(O154:O157))</f>
        <v>0.78292763603208615</v>
      </c>
      <c r="T157" s="8"/>
      <c r="U157" s="43">
        <v>8.9577606546280518E-3</v>
      </c>
      <c r="V157" s="44">
        <v>3.253138967197805E-2</v>
      </c>
      <c r="W157" s="44">
        <v>3.253138967197805E-2</v>
      </c>
      <c r="X157" s="45">
        <v>-5.4268090991978463E-2</v>
      </c>
      <c r="Y157" s="85">
        <v>-2.1736701320000412E-2</v>
      </c>
      <c r="Z157" s="86">
        <v>-2.1736701320000412E-2</v>
      </c>
      <c r="AA157" s="74">
        <f t="shared" si="116"/>
        <v>1.9752449006605693E-2</v>
      </c>
      <c r="AB157" s="63">
        <v>2.2089646492901034</v>
      </c>
      <c r="AC157" s="64">
        <v>2.2089646492901034</v>
      </c>
      <c r="AD157" s="71">
        <v>-0.77945761990646878</v>
      </c>
    </row>
    <row r="158" spans="1:30" ht="16" thickBot="1" x14ac:dyDescent="0.25">
      <c r="A158" s="143">
        <f t="shared" ref="A158" si="117">A154+1</f>
        <v>40</v>
      </c>
      <c r="B158" s="116">
        <v>0</v>
      </c>
      <c r="C158" s="117">
        <v>0</v>
      </c>
      <c r="D158" s="118">
        <v>1</v>
      </c>
      <c r="E158" s="119">
        <v>0</v>
      </c>
      <c r="F158" s="119">
        <v>0</v>
      </c>
      <c r="G158" s="120">
        <v>0</v>
      </c>
      <c r="H158" s="59">
        <f t="shared" si="111"/>
        <v>-1.3208788116238883</v>
      </c>
      <c r="I158" s="76">
        <f t="shared" si="111"/>
        <v>-1.3208788116238883</v>
      </c>
      <c r="J158" s="69">
        <f t="shared" si="111"/>
        <v>2.2690366324990991</v>
      </c>
      <c r="K158" s="81">
        <f t="shared" ref="K158" si="118">K154</f>
        <v>1</v>
      </c>
      <c r="L158" s="49" cm="1">
        <f t="array" ref="L158:O161">MMULT(H158:I161,TRANSPOSE(B158:C161))+J158:J161</f>
        <v>2.2690366324990991</v>
      </c>
      <c r="M158" s="50">
        <v>0.94815782087521083</v>
      </c>
      <c r="N158" s="50">
        <v>0.94815782087521083</v>
      </c>
      <c r="O158" s="51">
        <v>-0.37272099074867748</v>
      </c>
      <c r="P158" s="52" cm="1">
        <f t="array" ref="P158">EXP(L158)/SUM(EXP(L158:L161))</f>
        <v>0.72807301022004223</v>
      </c>
      <c r="Q158" s="53" cm="1">
        <f t="array" ref="Q158">EXP(M158)/SUM(EXP(M158:M161))</f>
        <v>7.8889411940857607E-2</v>
      </c>
      <c r="R158" s="53" cm="1">
        <f t="array" ref="R158">EXP(N158)/SUM(EXP(N158:N161))</f>
        <v>7.8889411940857607E-2</v>
      </c>
      <c r="S158" s="57" cm="1">
        <f t="array" ref="S158">EXP(O158)/SUM(EXP(O158:O161))</f>
        <v>1.4259632260560588E-2</v>
      </c>
      <c r="T158" s="55" cm="1">
        <f t="array" ref="T158">SUM(-D158:G161*LN(P158:S161))/4</f>
        <v>0.26050840029912192</v>
      </c>
      <c r="U158" s="50" cm="1">
        <f t="array" ref="U158:X161">(P158:S161-D158:G161)/4</f>
        <v>-6.7981747444989443E-2</v>
      </c>
      <c r="V158" s="50">
        <v>1.9722352985214402E-2</v>
      </c>
      <c r="W158" s="50">
        <v>1.9722352985214402E-2</v>
      </c>
      <c r="X158" s="51">
        <v>3.5649080651401471E-3</v>
      </c>
      <c r="Y158" s="65" cm="1">
        <f t="array" ref="Y158:Z161">MMULT(_xlfn.ANCHORARRAY(U158),B158:C161)</f>
        <v>2.328726105035455E-2</v>
      </c>
      <c r="Z158" s="66">
        <v>2.328726105035455E-2</v>
      </c>
      <c r="AA158" s="74">
        <f>SUM(U158:X158)</f>
        <v>-2.4972133409420491E-2</v>
      </c>
      <c r="AB158" s="59" cm="1">
        <f t="array" ref="AB158:AC161">H158:I161-K158*_xlfn.ANCHORARRAY(Y158)</f>
        <v>-1.3441660726742428</v>
      </c>
      <c r="AC158" s="60">
        <v>-1.3441660726742428</v>
      </c>
      <c r="AD158" s="69" cm="1">
        <f t="array" ref="AD158:AD161">J158:J161-K158*AA158:AA161</f>
        <v>2.2940087659085195</v>
      </c>
    </row>
    <row r="159" spans="1:30" ht="16" thickBot="1" x14ac:dyDescent="0.25">
      <c r="A159" s="144"/>
      <c r="B159" s="121">
        <v>0</v>
      </c>
      <c r="C159" s="122">
        <v>1</v>
      </c>
      <c r="D159" s="123">
        <v>0</v>
      </c>
      <c r="E159" s="124">
        <v>1</v>
      </c>
      <c r="F159" s="124">
        <v>0</v>
      </c>
      <c r="G159" s="125">
        <v>0</v>
      </c>
      <c r="H159" s="59">
        <f t="shared" si="111"/>
        <v>-1.6779665853761567</v>
      </c>
      <c r="I159" s="76">
        <f t="shared" si="111"/>
        <v>2.7898807477099412</v>
      </c>
      <c r="J159" s="70">
        <f t="shared" si="111"/>
        <v>0.45521049370368422</v>
      </c>
      <c r="K159" s="79"/>
      <c r="L159" s="40">
        <v>0.45521049370368422</v>
      </c>
      <c r="M159" s="41">
        <v>3.2450912414136255</v>
      </c>
      <c r="N159" s="41">
        <v>-1.2227560916724725</v>
      </c>
      <c r="O159" s="42">
        <v>1.5671246560374688</v>
      </c>
      <c r="P159" s="46" cm="1">
        <f t="array" ref="P159">EXP(L159)/SUM(EXP(L158:L161))</f>
        <v>0.11869713835802127</v>
      </c>
      <c r="Q159" s="47" cm="1">
        <f t="array" ref="Q159">EXP(M159)/SUM(EXP(M158:M161))</f>
        <v>0.78444812373342432</v>
      </c>
      <c r="R159" s="47" cm="1">
        <f t="array" ref="R159">EXP(N159)/SUM(EXP(N158:N161))</f>
        <v>8.9991768349121232E-3</v>
      </c>
      <c r="S159" s="48" cm="1">
        <f t="array" ref="S159">EXP(O159)/SUM(EXP(O158:O161))</f>
        <v>9.921391466557658E-2</v>
      </c>
      <c r="U159" s="40">
        <v>2.9674284589505318E-2</v>
      </c>
      <c r="V159" s="41">
        <v>-5.388796906664392E-2</v>
      </c>
      <c r="W159" s="41">
        <v>2.2497942087280308E-3</v>
      </c>
      <c r="X159" s="42">
        <v>2.4803478666394145E-2</v>
      </c>
      <c r="Y159" s="67">
        <v>2.7053272875122176E-2</v>
      </c>
      <c r="Z159" s="68">
        <v>-2.9084490400249775E-2</v>
      </c>
      <c r="AA159" s="74">
        <f t="shared" ref="AA159:AA161" si="119">SUM(U159:X159)</f>
        <v>2.8395883979835737E-3</v>
      </c>
      <c r="AB159" s="61">
        <v>-1.705019858251279</v>
      </c>
      <c r="AC159" s="62">
        <v>2.8189652381101911</v>
      </c>
      <c r="AD159" s="70">
        <v>0.45237090530570062</v>
      </c>
    </row>
    <row r="160" spans="1:30" ht="16" thickBot="1" x14ac:dyDescent="0.25">
      <c r="A160" s="144"/>
      <c r="B160" s="121">
        <v>1</v>
      </c>
      <c r="C160" s="122">
        <v>0</v>
      </c>
      <c r="D160" s="123">
        <v>0</v>
      </c>
      <c r="E160" s="124">
        <v>0</v>
      </c>
      <c r="F160" s="124">
        <v>1</v>
      </c>
      <c r="G160" s="125">
        <v>0</v>
      </c>
      <c r="H160" s="59">
        <f t="shared" si="111"/>
        <v>2.7898807477099412</v>
      </c>
      <c r="I160" s="76">
        <f t="shared" si="111"/>
        <v>-1.6779665853761567</v>
      </c>
      <c r="J160" s="70">
        <f t="shared" si="111"/>
        <v>0.45521049370368422</v>
      </c>
      <c r="K160" s="79"/>
      <c r="L160" s="40">
        <v>0.45521049370368422</v>
      </c>
      <c r="M160" s="41">
        <v>-1.2227560916724725</v>
      </c>
      <c r="N160" s="41">
        <v>3.2450912414136255</v>
      </c>
      <c r="O160" s="42">
        <v>1.5671246560374688</v>
      </c>
      <c r="P160" s="46" cm="1">
        <f t="array" ref="P160">EXP(L160)/SUM(EXP(L158:L161))</f>
        <v>0.11869713835802127</v>
      </c>
      <c r="Q160" s="47" cm="1">
        <f t="array" ref="Q160">EXP(M160)/SUM(EXP(M158:M161))</f>
        <v>8.9991768349121232E-3</v>
      </c>
      <c r="R160" s="47" cm="1">
        <f t="array" ref="R160">EXP(N160)/SUM(EXP(N158:N161))</f>
        <v>0.78444812373342432</v>
      </c>
      <c r="S160" s="48" cm="1">
        <f t="array" ref="S160">EXP(O160)/SUM(EXP(O158:O161))</f>
        <v>9.921391466557658E-2</v>
      </c>
      <c r="U160" s="40">
        <v>2.9674284589505318E-2</v>
      </c>
      <c r="V160" s="41">
        <v>2.2497942087280308E-3</v>
      </c>
      <c r="W160" s="41">
        <v>-5.388796906664392E-2</v>
      </c>
      <c r="X160" s="42">
        <v>2.4803478666394145E-2</v>
      </c>
      <c r="Y160" s="67">
        <v>-2.9084490400249775E-2</v>
      </c>
      <c r="Z160" s="68">
        <v>2.7053272875122176E-2</v>
      </c>
      <c r="AA160" s="74">
        <f t="shared" si="119"/>
        <v>2.8395883979835737E-3</v>
      </c>
      <c r="AB160" s="61">
        <v>2.8189652381101911</v>
      </c>
      <c r="AC160" s="62">
        <v>-1.705019858251279</v>
      </c>
      <c r="AD160" s="70">
        <v>0.45237090530570062</v>
      </c>
    </row>
    <row r="161" spans="1:30" ht="16" thickBot="1" x14ac:dyDescent="0.25">
      <c r="A161" s="145"/>
      <c r="B161" s="126">
        <v>1</v>
      </c>
      <c r="C161" s="127">
        <v>1</v>
      </c>
      <c r="D161" s="128">
        <v>0</v>
      </c>
      <c r="E161" s="129">
        <v>0</v>
      </c>
      <c r="F161" s="129">
        <v>0</v>
      </c>
      <c r="G161" s="130">
        <v>1</v>
      </c>
      <c r="H161" s="77">
        <f t="shared" si="111"/>
        <v>2.2089646492901034</v>
      </c>
      <c r="I161" s="78">
        <f t="shared" si="111"/>
        <v>2.2089646492901034</v>
      </c>
      <c r="J161" s="71">
        <f t="shared" si="111"/>
        <v>-0.77945761990646878</v>
      </c>
      <c r="K161" s="80"/>
      <c r="L161" s="43">
        <v>-0.77945761990646878</v>
      </c>
      <c r="M161" s="44">
        <v>1.4295070293836347</v>
      </c>
      <c r="N161" s="44">
        <v>1.4295070293836347</v>
      </c>
      <c r="O161" s="45">
        <v>3.6384716786737381</v>
      </c>
      <c r="P161" s="82" cm="1">
        <f t="array" ref="P161">EXP(L161)/SUM(EXP(L158:L161))</f>
        <v>3.4532713063915324E-2</v>
      </c>
      <c r="Q161" s="83" cm="1">
        <f t="array" ref="Q161">EXP(M161)/SUM(EXP(M158:M161))</f>
        <v>0.12766328749080588</v>
      </c>
      <c r="R161" s="83" cm="1">
        <f t="array" ref="R161">EXP(N161)/SUM(EXP(N158:N161))</f>
        <v>0.12766328749080588</v>
      </c>
      <c r="S161" s="84" cm="1">
        <f t="array" ref="S161">EXP(O161)/SUM(EXP(O158:O161))</f>
        <v>0.7873125384082863</v>
      </c>
      <c r="T161" s="8"/>
      <c r="U161" s="43">
        <v>8.633178265978831E-3</v>
      </c>
      <c r="V161" s="44">
        <v>3.1915821872701471E-2</v>
      </c>
      <c r="W161" s="44">
        <v>3.1915821872701471E-2</v>
      </c>
      <c r="X161" s="45">
        <v>-5.3171865397928425E-2</v>
      </c>
      <c r="Y161" s="85">
        <v>-2.1256043525226954E-2</v>
      </c>
      <c r="Z161" s="86">
        <v>-2.1256043525226954E-2</v>
      </c>
      <c r="AA161" s="74">
        <f t="shared" si="119"/>
        <v>1.9292956613453344E-2</v>
      </c>
      <c r="AB161" s="63">
        <v>2.2302206928153305</v>
      </c>
      <c r="AC161" s="64">
        <v>2.2302206928153305</v>
      </c>
      <c r="AD161" s="71">
        <v>-0.7987505765199221</v>
      </c>
    </row>
    <row r="162" spans="1:30" ht="16" thickBot="1" x14ac:dyDescent="0.25">
      <c r="A162" s="143">
        <f t="shared" ref="A162" si="120">A158+1</f>
        <v>41</v>
      </c>
      <c r="B162" s="116">
        <v>0</v>
      </c>
      <c r="C162" s="117">
        <v>0</v>
      </c>
      <c r="D162" s="118">
        <v>1</v>
      </c>
      <c r="E162" s="119">
        <v>0</v>
      </c>
      <c r="F162" s="119">
        <v>0</v>
      </c>
      <c r="G162" s="120">
        <v>0</v>
      </c>
      <c r="H162" s="59">
        <f t="shared" si="111"/>
        <v>-1.3441660726742428</v>
      </c>
      <c r="I162" s="76">
        <f t="shared" si="111"/>
        <v>-1.3441660726742428</v>
      </c>
      <c r="J162" s="69">
        <f t="shared" si="111"/>
        <v>2.2940087659085195</v>
      </c>
      <c r="K162" s="81">
        <f t="shared" ref="K162" si="121">K158</f>
        <v>1</v>
      </c>
      <c r="L162" s="49" cm="1">
        <f t="array" ref="L162:O165">MMULT(H162:I165,TRANSPOSE(B162:C165))+J162:J165</f>
        <v>2.2940087659085195</v>
      </c>
      <c r="M162" s="50">
        <v>0.94984269323427672</v>
      </c>
      <c r="N162" s="50">
        <v>0.94984269323427672</v>
      </c>
      <c r="O162" s="51">
        <v>-0.39432337943996609</v>
      </c>
      <c r="P162" s="52" cm="1">
        <f t="array" ref="P162">EXP(L162)/SUM(EXP(L162:L165))</f>
        <v>0.73394947449780534</v>
      </c>
      <c r="Q162" s="53" cm="1">
        <f t="array" ref="Q162">EXP(M162)/SUM(EXP(M162:M165))</f>
        <v>7.7398682765882076E-2</v>
      </c>
      <c r="R162" s="53" cm="1">
        <f t="array" ref="R162">EXP(N162)/SUM(EXP(N162:N165))</f>
        <v>7.7398682765882076E-2</v>
      </c>
      <c r="S162" s="57" cm="1">
        <f t="array" ref="S162">EXP(O162)/SUM(EXP(O162:O165))</f>
        <v>1.3707749411226516E-2</v>
      </c>
      <c r="T162" s="55" cm="1">
        <f t="array" ref="T162">SUM(-D162:G165*LN(P162:S165))/4</f>
        <v>0.25441974734759304</v>
      </c>
      <c r="U162" s="50" cm="1">
        <f t="array" ref="U162:X165">(P162:S165-D162:G165)/4</f>
        <v>-6.6512631375548664E-2</v>
      </c>
      <c r="V162" s="50">
        <v>1.9349670691470519E-2</v>
      </c>
      <c r="W162" s="50">
        <v>1.9349670691470519E-2</v>
      </c>
      <c r="X162" s="51">
        <v>3.4269373528066291E-3</v>
      </c>
      <c r="Y162" s="65" cm="1">
        <f t="array" ref="Y162:Z165">MMULT(_xlfn.ANCHORARRAY(U162),B162:C165)</f>
        <v>2.2776608044277148E-2</v>
      </c>
      <c r="Z162" s="66">
        <v>2.2776608044277148E-2</v>
      </c>
      <c r="AA162" s="74">
        <f>SUM(U162:X162)</f>
        <v>-2.4386352639800997E-2</v>
      </c>
      <c r="AB162" s="59" cm="1">
        <f t="array" ref="AB162:AC165">H162:I165-K162*_xlfn.ANCHORARRAY(Y162)</f>
        <v>-1.3669426807185199</v>
      </c>
      <c r="AC162" s="60">
        <v>-1.3669426807185199</v>
      </c>
      <c r="AD162" s="69" cm="1">
        <f t="array" ref="AD162:AD165">J162:J165-K162*AA162:AA165</f>
        <v>2.3183951185483207</v>
      </c>
    </row>
    <row r="163" spans="1:30" ht="16" thickBot="1" x14ac:dyDescent="0.25">
      <c r="A163" s="144"/>
      <c r="B163" s="121">
        <v>0</v>
      </c>
      <c r="C163" s="122">
        <v>1</v>
      </c>
      <c r="D163" s="123">
        <v>0</v>
      </c>
      <c r="E163" s="124">
        <v>1</v>
      </c>
      <c r="F163" s="124">
        <v>0</v>
      </c>
      <c r="G163" s="125">
        <v>0</v>
      </c>
      <c r="H163" s="59">
        <f t="shared" si="111"/>
        <v>-1.705019858251279</v>
      </c>
      <c r="I163" s="76">
        <f t="shared" si="111"/>
        <v>2.8189652381101911</v>
      </c>
      <c r="J163" s="70">
        <f t="shared" si="111"/>
        <v>0.45237090530570062</v>
      </c>
      <c r="K163" s="79"/>
      <c r="L163" s="40">
        <v>0.45237090530570062</v>
      </c>
      <c r="M163" s="41">
        <v>3.2713361434158919</v>
      </c>
      <c r="N163" s="41">
        <v>-1.2526489529455784</v>
      </c>
      <c r="O163" s="42">
        <v>1.5663162851646126</v>
      </c>
      <c r="P163" s="46" cm="1">
        <f t="array" ref="P163">EXP(L163)/SUM(EXP(L162:L165))</f>
        <v>0.11637320716512893</v>
      </c>
      <c r="Q163" s="47" cm="1">
        <f t="array" ref="Q163">EXP(M163)/SUM(EXP(M162:M165))</f>
        <v>0.78876088344351269</v>
      </c>
      <c r="R163" s="47" cm="1">
        <f t="array" ref="R163">EXP(N163)/SUM(EXP(N162:N165))</f>
        <v>8.5546766989556492E-3</v>
      </c>
      <c r="S163" s="48" cm="1">
        <f t="array" ref="S163">EXP(O163)/SUM(EXP(O162:O165))</f>
        <v>9.737806578156441E-2</v>
      </c>
      <c r="U163" s="40">
        <v>2.9093301791282233E-2</v>
      </c>
      <c r="V163" s="41">
        <v>-5.2809779139121826E-2</v>
      </c>
      <c r="W163" s="41">
        <v>2.1386691747389123E-3</v>
      </c>
      <c r="X163" s="42">
        <v>2.4344516445391103E-2</v>
      </c>
      <c r="Y163" s="67">
        <v>2.6483185620130016E-2</v>
      </c>
      <c r="Z163" s="68">
        <v>-2.8465262693730724E-2</v>
      </c>
      <c r="AA163" s="74">
        <f t="shared" ref="AA163:AA165" si="122">SUM(U163:X163)</f>
        <v>2.7667082722904225E-3</v>
      </c>
      <c r="AB163" s="61">
        <v>-1.731503043871409</v>
      </c>
      <c r="AC163" s="62">
        <v>2.8474305008039216</v>
      </c>
      <c r="AD163" s="70">
        <v>0.4496041970334102</v>
      </c>
    </row>
    <row r="164" spans="1:30" ht="16" thickBot="1" x14ac:dyDescent="0.25">
      <c r="A164" s="144"/>
      <c r="B164" s="121">
        <v>1</v>
      </c>
      <c r="C164" s="122">
        <v>0</v>
      </c>
      <c r="D164" s="123">
        <v>0</v>
      </c>
      <c r="E164" s="124">
        <v>0</v>
      </c>
      <c r="F164" s="124">
        <v>1</v>
      </c>
      <c r="G164" s="125">
        <v>0</v>
      </c>
      <c r="H164" s="59">
        <f t="shared" si="111"/>
        <v>2.8189652381101911</v>
      </c>
      <c r="I164" s="76">
        <f t="shared" si="111"/>
        <v>-1.705019858251279</v>
      </c>
      <c r="J164" s="70">
        <f t="shared" si="111"/>
        <v>0.45237090530570062</v>
      </c>
      <c r="K164" s="79"/>
      <c r="L164" s="40">
        <v>0.45237090530570062</v>
      </c>
      <c r="M164" s="41">
        <v>-1.2526489529455784</v>
      </c>
      <c r="N164" s="41">
        <v>3.2713361434158919</v>
      </c>
      <c r="O164" s="42">
        <v>1.5663162851646126</v>
      </c>
      <c r="P164" s="46" cm="1">
        <f t="array" ref="P164">EXP(L164)/SUM(EXP(L162:L165))</f>
        <v>0.11637320716512893</v>
      </c>
      <c r="Q164" s="47" cm="1">
        <f t="array" ref="Q164">EXP(M164)/SUM(EXP(M162:M165))</f>
        <v>8.5546766989556492E-3</v>
      </c>
      <c r="R164" s="47" cm="1">
        <f t="array" ref="R164">EXP(N164)/SUM(EXP(N162:N165))</f>
        <v>0.78876088344351269</v>
      </c>
      <c r="S164" s="48" cm="1">
        <f t="array" ref="S164">EXP(O164)/SUM(EXP(O162:O165))</f>
        <v>9.737806578156441E-2</v>
      </c>
      <c r="U164" s="40">
        <v>2.9093301791282233E-2</v>
      </c>
      <c r="V164" s="41">
        <v>2.1386691747389123E-3</v>
      </c>
      <c r="W164" s="41">
        <v>-5.2809779139121826E-2</v>
      </c>
      <c r="X164" s="42">
        <v>2.4344516445391103E-2</v>
      </c>
      <c r="Y164" s="67">
        <v>-2.8465262693730724E-2</v>
      </c>
      <c r="Z164" s="68">
        <v>2.6483185620130016E-2</v>
      </c>
      <c r="AA164" s="74">
        <f t="shared" si="122"/>
        <v>2.7667082722904225E-3</v>
      </c>
      <c r="AB164" s="61">
        <v>2.8474305008039216</v>
      </c>
      <c r="AC164" s="62">
        <v>-1.731503043871409</v>
      </c>
      <c r="AD164" s="70">
        <v>0.4496041970334102</v>
      </c>
    </row>
    <row r="165" spans="1:30" ht="16" thickBot="1" x14ac:dyDescent="0.25">
      <c r="A165" s="145"/>
      <c r="B165" s="126">
        <v>1</v>
      </c>
      <c r="C165" s="127">
        <v>1</v>
      </c>
      <c r="D165" s="128">
        <v>0</v>
      </c>
      <c r="E165" s="129">
        <v>0</v>
      </c>
      <c r="F165" s="129">
        <v>0</v>
      </c>
      <c r="G165" s="130">
        <v>1</v>
      </c>
      <c r="H165" s="77">
        <f t="shared" si="111"/>
        <v>2.2302206928153305</v>
      </c>
      <c r="I165" s="78">
        <f t="shared" si="111"/>
        <v>2.2302206928153305</v>
      </c>
      <c r="J165" s="71">
        <f t="shared" si="111"/>
        <v>-0.7987505765199221</v>
      </c>
      <c r="K165" s="80"/>
      <c r="L165" s="43">
        <v>-0.7987505765199221</v>
      </c>
      <c r="M165" s="44">
        <v>1.4314701162954084</v>
      </c>
      <c r="N165" s="44">
        <v>1.4314701162954084</v>
      </c>
      <c r="O165" s="45">
        <v>3.661690809110739</v>
      </c>
      <c r="P165" s="82" cm="1">
        <f t="array" ref="P165">EXP(L165)/SUM(EXP(L162:L165))</f>
        <v>3.330411117193665E-2</v>
      </c>
      <c r="Q165" s="83" cm="1">
        <f t="array" ref="Q165">EXP(M165)/SUM(EXP(M162:M165))</f>
        <v>0.12528575709164949</v>
      </c>
      <c r="R165" s="83" cm="1">
        <f t="array" ref="R165">EXP(N165)/SUM(EXP(N162:N165))</f>
        <v>0.12528575709164949</v>
      </c>
      <c r="S165" s="84" cm="1">
        <f t="array" ref="S165">EXP(O165)/SUM(EXP(O162:O165))</f>
        <v>0.79153611902564469</v>
      </c>
      <c r="T165" s="8"/>
      <c r="U165" s="43">
        <v>8.3260277929841624E-3</v>
      </c>
      <c r="V165" s="44">
        <v>3.1321439272912373E-2</v>
      </c>
      <c r="W165" s="44">
        <v>3.1321439272912373E-2</v>
      </c>
      <c r="X165" s="45">
        <v>-5.2115970243588827E-2</v>
      </c>
      <c r="Y165" s="85">
        <v>-2.0794530970676454E-2</v>
      </c>
      <c r="Z165" s="86">
        <v>-2.0794530970676454E-2</v>
      </c>
      <c r="AA165" s="74">
        <f t="shared" si="122"/>
        <v>1.8852936095220083E-2</v>
      </c>
      <c r="AB165" s="63">
        <v>2.2510152237860068</v>
      </c>
      <c r="AC165" s="64">
        <v>2.2510152237860068</v>
      </c>
      <c r="AD165" s="71">
        <v>-0.81760351261514219</v>
      </c>
    </row>
    <row r="166" spans="1:30" ht="16" thickBot="1" x14ac:dyDescent="0.25">
      <c r="A166" s="143">
        <f t="shared" ref="A166" si="123">A162+1</f>
        <v>42</v>
      </c>
      <c r="B166" s="116">
        <v>0</v>
      </c>
      <c r="C166" s="117">
        <v>0</v>
      </c>
      <c r="D166" s="118">
        <v>1</v>
      </c>
      <c r="E166" s="119">
        <v>0</v>
      </c>
      <c r="F166" s="119">
        <v>0</v>
      </c>
      <c r="G166" s="120">
        <v>0</v>
      </c>
      <c r="H166" s="59">
        <f t="shared" si="111"/>
        <v>-1.3669426807185199</v>
      </c>
      <c r="I166" s="76">
        <f t="shared" si="111"/>
        <v>-1.3669426807185199</v>
      </c>
      <c r="J166" s="69">
        <f t="shared" si="111"/>
        <v>2.3183951185483207</v>
      </c>
      <c r="K166" s="81">
        <f t="shared" ref="K166" si="124">K162</f>
        <v>1</v>
      </c>
      <c r="L166" s="49" cm="1">
        <f t="array" ref="L166:O169">MMULT(H166:I169,TRANSPOSE(B166:C169))+J166:J169</f>
        <v>2.3183951185483207</v>
      </c>
      <c r="M166" s="50">
        <v>0.95145243782980082</v>
      </c>
      <c r="N166" s="50">
        <v>0.95145243782980082</v>
      </c>
      <c r="O166" s="51">
        <v>-0.41549024288871905</v>
      </c>
      <c r="P166" s="52" cm="1">
        <f t="array" ref="P166">EXP(L166)/SUM(EXP(L166:L169))</f>
        <v>0.73960307805968206</v>
      </c>
      <c r="Q166" s="53" cm="1">
        <f t="array" ref="Q166">EXP(M166)/SUM(EXP(M166:M169))</f>
        <v>7.5954586496981863E-2</v>
      </c>
      <c r="R166" s="53" cm="1">
        <f t="array" ref="R166">EXP(N166)/SUM(EXP(N166:N169))</f>
        <v>7.5954586496981863E-2</v>
      </c>
      <c r="S166" s="57" cm="1">
        <f t="array" ref="S166">EXP(O166)/SUM(EXP(O166:O169))</f>
        <v>1.3186421390606915E-2</v>
      </c>
      <c r="T166" s="55" cm="1">
        <f t="array" ref="T166">SUM(-D166:G169*LN(P166:S169))/4</f>
        <v>0.24859172699599399</v>
      </c>
      <c r="U166" s="50" cm="1">
        <f t="array" ref="U166:X169">(P166:S169-D166:G169)/4</f>
        <v>-6.5099230485079485E-2</v>
      </c>
      <c r="V166" s="50">
        <v>1.8988646624245466E-2</v>
      </c>
      <c r="W166" s="50">
        <v>1.8988646624245466E-2</v>
      </c>
      <c r="X166" s="51">
        <v>3.2966053476517288E-3</v>
      </c>
      <c r="Y166" s="65" cm="1">
        <f t="array" ref="Y166:Z169">MMULT(_xlfn.ANCHORARRAY(U166),B166:C169)</f>
        <v>2.2285251971897194E-2</v>
      </c>
      <c r="Z166" s="66">
        <v>2.2285251971897194E-2</v>
      </c>
      <c r="AA166" s="74">
        <f>SUM(U166:X166)</f>
        <v>-2.3825331888936825E-2</v>
      </c>
      <c r="AB166" s="59" cm="1">
        <f t="array" ref="AB166:AC169">H166:I169-K166*_xlfn.ANCHORARRAY(Y166)</f>
        <v>-1.3892279326904171</v>
      </c>
      <c r="AC166" s="60">
        <v>-1.3892279326904171</v>
      </c>
      <c r="AD166" s="69" cm="1">
        <f t="array" ref="AD166:AD169">J166:J169-K166*AA166:AA169</f>
        <v>2.3422204504372575</v>
      </c>
    </row>
    <row r="167" spans="1:30" ht="16" thickBot="1" x14ac:dyDescent="0.25">
      <c r="A167" s="144"/>
      <c r="B167" s="121">
        <v>0</v>
      </c>
      <c r="C167" s="122">
        <v>1</v>
      </c>
      <c r="D167" s="123">
        <v>0</v>
      </c>
      <c r="E167" s="124">
        <v>1</v>
      </c>
      <c r="F167" s="124">
        <v>0</v>
      </c>
      <c r="G167" s="125">
        <v>0</v>
      </c>
      <c r="H167" s="59">
        <f t="shared" si="111"/>
        <v>-1.731503043871409</v>
      </c>
      <c r="I167" s="76">
        <f t="shared" si="111"/>
        <v>2.8474305008039216</v>
      </c>
      <c r="J167" s="70">
        <f t="shared" si="111"/>
        <v>0.4496041970334102</v>
      </c>
      <c r="K167" s="79"/>
      <c r="L167" s="40">
        <v>0.4496041970334102</v>
      </c>
      <c r="M167" s="41">
        <v>3.2970346978373319</v>
      </c>
      <c r="N167" s="41">
        <v>-1.2818988468379988</v>
      </c>
      <c r="O167" s="42">
        <v>1.5655316539659228</v>
      </c>
      <c r="P167" s="46" cm="1">
        <f t="array" ref="P167">EXP(L167)/SUM(EXP(L166:L169))</f>
        <v>0.11412824129463083</v>
      </c>
      <c r="Q167" s="47" cm="1">
        <f t="array" ref="Q167">EXP(M167)/SUM(EXP(M166:M169))</f>
        <v>0.79291646499424562</v>
      </c>
      <c r="R167" s="47" cm="1">
        <f t="array" ref="R167">EXP(N167)/SUM(EXP(N166:N169))</f>
        <v>8.1399523885459929E-3</v>
      </c>
      <c r="S167" s="48" cm="1">
        <f t="array" ref="S167">EXP(O167)/SUM(EXP(O166:O169))</f>
        <v>9.5603508049273228E-2</v>
      </c>
      <c r="U167" s="40">
        <v>2.8532060323657706E-2</v>
      </c>
      <c r="V167" s="41">
        <v>-5.1770883751438596E-2</v>
      </c>
      <c r="W167" s="41">
        <v>2.0349880971364982E-3</v>
      </c>
      <c r="X167" s="42">
        <v>2.3900877012318307E-2</v>
      </c>
      <c r="Y167" s="67">
        <v>2.5935865109454805E-2</v>
      </c>
      <c r="Z167" s="68">
        <v>-2.7870006739120289E-2</v>
      </c>
      <c r="AA167" s="74">
        <f t="shared" ref="AA167:AA169" si="125">SUM(U167:X167)</f>
        <v>2.6970416816739159E-3</v>
      </c>
      <c r="AB167" s="61">
        <v>-1.7574389089808637</v>
      </c>
      <c r="AC167" s="62">
        <v>2.875300507543042</v>
      </c>
      <c r="AD167" s="70">
        <v>0.44690715535173631</v>
      </c>
    </row>
    <row r="168" spans="1:30" ht="16" thickBot="1" x14ac:dyDescent="0.25">
      <c r="A168" s="144"/>
      <c r="B168" s="121">
        <v>1</v>
      </c>
      <c r="C168" s="122">
        <v>0</v>
      </c>
      <c r="D168" s="123">
        <v>0</v>
      </c>
      <c r="E168" s="124">
        <v>0</v>
      </c>
      <c r="F168" s="124">
        <v>1</v>
      </c>
      <c r="G168" s="125">
        <v>0</v>
      </c>
      <c r="H168" s="59">
        <f t="shared" si="111"/>
        <v>2.8474305008039216</v>
      </c>
      <c r="I168" s="76">
        <f t="shared" si="111"/>
        <v>-1.731503043871409</v>
      </c>
      <c r="J168" s="70">
        <f t="shared" si="111"/>
        <v>0.4496041970334102</v>
      </c>
      <c r="K168" s="79"/>
      <c r="L168" s="40">
        <v>0.4496041970334102</v>
      </c>
      <c r="M168" s="41">
        <v>-1.2818988468379988</v>
      </c>
      <c r="N168" s="41">
        <v>3.2970346978373319</v>
      </c>
      <c r="O168" s="42">
        <v>1.5655316539659228</v>
      </c>
      <c r="P168" s="46" cm="1">
        <f t="array" ref="P168">EXP(L168)/SUM(EXP(L166:L169))</f>
        <v>0.11412824129463083</v>
      </c>
      <c r="Q168" s="47" cm="1">
        <f t="array" ref="Q168">EXP(M168)/SUM(EXP(M166:M169))</f>
        <v>8.1399523885459929E-3</v>
      </c>
      <c r="R168" s="47" cm="1">
        <f t="array" ref="R168">EXP(N168)/SUM(EXP(N166:N169))</f>
        <v>0.79291646499424562</v>
      </c>
      <c r="S168" s="48" cm="1">
        <f t="array" ref="S168">EXP(O168)/SUM(EXP(O166:O169))</f>
        <v>9.5603508049273228E-2</v>
      </c>
      <c r="U168" s="40">
        <v>2.8532060323657706E-2</v>
      </c>
      <c r="V168" s="41">
        <v>2.0349880971364982E-3</v>
      </c>
      <c r="W168" s="41">
        <v>-5.1770883751438596E-2</v>
      </c>
      <c r="X168" s="42">
        <v>2.3900877012318307E-2</v>
      </c>
      <c r="Y168" s="67">
        <v>-2.7870006739120289E-2</v>
      </c>
      <c r="Z168" s="68">
        <v>2.5935865109454805E-2</v>
      </c>
      <c r="AA168" s="74">
        <f t="shared" si="125"/>
        <v>2.6970416816739159E-3</v>
      </c>
      <c r="AB168" s="61">
        <v>2.875300507543042</v>
      </c>
      <c r="AC168" s="62">
        <v>-1.7574389089808637</v>
      </c>
      <c r="AD168" s="70">
        <v>0.44690715535173631</v>
      </c>
    </row>
    <row r="169" spans="1:30" ht="16" thickBot="1" x14ac:dyDescent="0.25">
      <c r="A169" s="145"/>
      <c r="B169" s="126">
        <v>1</v>
      </c>
      <c r="C169" s="127">
        <v>1</v>
      </c>
      <c r="D169" s="128">
        <v>0</v>
      </c>
      <c r="E169" s="129">
        <v>0</v>
      </c>
      <c r="F169" s="129">
        <v>0</v>
      </c>
      <c r="G169" s="130">
        <v>1</v>
      </c>
      <c r="H169" s="77">
        <f t="shared" si="111"/>
        <v>2.2510152237860068</v>
      </c>
      <c r="I169" s="78">
        <f t="shared" si="111"/>
        <v>2.2510152237860068</v>
      </c>
      <c r="J169" s="71">
        <f t="shared" si="111"/>
        <v>-0.81760351261514219</v>
      </c>
      <c r="K169" s="80"/>
      <c r="L169" s="43">
        <v>-0.81760351261514219</v>
      </c>
      <c r="M169" s="44">
        <v>1.4334117111708646</v>
      </c>
      <c r="N169" s="44">
        <v>1.4334117111708646</v>
      </c>
      <c r="O169" s="45">
        <v>3.6844269349568712</v>
      </c>
      <c r="P169" s="82" cm="1">
        <f t="array" ref="P169">EXP(L169)/SUM(EXP(L166:L169))</f>
        <v>3.2140439351056517E-2</v>
      </c>
      <c r="Q169" s="83" cm="1">
        <f t="array" ref="Q169">EXP(M169)/SUM(EXP(M166:M169))</f>
        <v>0.12298899612022655</v>
      </c>
      <c r="R169" s="83" cm="1">
        <f t="array" ref="R169">EXP(N169)/SUM(EXP(N166:N169))</f>
        <v>0.12298899612022655</v>
      </c>
      <c r="S169" s="84" cm="1">
        <f t="array" ref="S169">EXP(O169)/SUM(EXP(O166:O169))</f>
        <v>0.7956065625108466</v>
      </c>
      <c r="T169" s="8"/>
      <c r="U169" s="43">
        <v>8.0351098377641293E-3</v>
      </c>
      <c r="V169" s="44">
        <v>3.0747249030056639E-2</v>
      </c>
      <c r="W169" s="44">
        <v>3.0747249030056639E-2</v>
      </c>
      <c r="X169" s="45">
        <v>-5.1098359372288349E-2</v>
      </c>
      <c r="Y169" s="85">
        <v>-2.035111034223171E-2</v>
      </c>
      <c r="Z169" s="86">
        <v>-2.035111034223171E-2</v>
      </c>
      <c r="AA169" s="74">
        <f t="shared" si="125"/>
        <v>1.8431248525589056E-2</v>
      </c>
      <c r="AB169" s="63">
        <v>2.2713663341282384</v>
      </c>
      <c r="AC169" s="64">
        <v>2.2713663341282384</v>
      </c>
      <c r="AD169" s="71">
        <v>-0.83603476114073128</v>
      </c>
    </row>
    <row r="170" spans="1:30" ht="16" thickBot="1" x14ac:dyDescent="0.25">
      <c r="A170" s="143">
        <f t="shared" ref="A170" si="126">A166+1</f>
        <v>43</v>
      </c>
      <c r="B170" s="116">
        <v>0</v>
      </c>
      <c r="C170" s="117">
        <v>0</v>
      </c>
      <c r="D170" s="118">
        <v>1</v>
      </c>
      <c r="E170" s="119">
        <v>0</v>
      </c>
      <c r="F170" s="119">
        <v>0</v>
      </c>
      <c r="G170" s="120">
        <v>0</v>
      </c>
      <c r="H170" s="59">
        <f t="shared" si="111"/>
        <v>-1.3892279326904171</v>
      </c>
      <c r="I170" s="76">
        <f t="shared" si="111"/>
        <v>-1.3892279326904171</v>
      </c>
      <c r="J170" s="69">
        <f t="shared" si="111"/>
        <v>2.3422204504372575</v>
      </c>
      <c r="K170" s="81">
        <f t="shared" ref="K170" si="127">K166</f>
        <v>1</v>
      </c>
      <c r="L170" s="49" cm="1">
        <f t="array" ref="L170:O173">MMULT(H170:I173,TRANSPOSE(B170:C173))+J170:J173</f>
        <v>2.3422204504372575</v>
      </c>
      <c r="M170" s="50">
        <v>0.95299251774684035</v>
      </c>
      <c r="N170" s="50">
        <v>0.95299251774684035</v>
      </c>
      <c r="O170" s="51">
        <v>-0.43623541494357676</v>
      </c>
      <c r="P170" s="52" cm="1">
        <f t="array" ref="P170">EXP(L170)/SUM(EXP(L170:L173))</f>
        <v>0.74504501841876902</v>
      </c>
      <c r="Q170" s="53" cm="1">
        <f t="array" ref="Q170">EXP(M170)/SUM(EXP(M170:M173))</f>
        <v>7.4555415076433151E-2</v>
      </c>
      <c r="R170" s="53" cm="1">
        <f t="array" ref="R170">EXP(N170)/SUM(EXP(N170:N173))</f>
        <v>7.4555415076433151E-2</v>
      </c>
      <c r="S170" s="57" cm="1">
        <f t="array" ref="S170">EXP(O170)/SUM(EXP(O170:O173))</f>
        <v>1.2693533195300564E-2</v>
      </c>
      <c r="T170" s="55" cm="1">
        <f t="array" ref="T170">SUM(-D170:G173*LN(P170:S173))/4</f>
        <v>0.24300871055664566</v>
      </c>
      <c r="U170" s="50" cm="1">
        <f t="array" ref="U170:X173">(P170:S173-D170:G173)/4</f>
        <v>-6.3738745395307744E-2</v>
      </c>
      <c r="V170" s="50">
        <v>1.8638853769108288E-2</v>
      </c>
      <c r="W170" s="50">
        <v>1.8638853769108288E-2</v>
      </c>
      <c r="X170" s="51">
        <v>3.173383298825141E-3</v>
      </c>
      <c r="Y170" s="65" cm="1">
        <f t="array" ref="Y170:Z173">MMULT(_xlfn.ANCHORARRAY(U170),B170:C173)</f>
        <v>2.1812237067933428E-2</v>
      </c>
      <c r="Z170" s="66">
        <v>2.1812237067933428E-2</v>
      </c>
      <c r="AA170" s="74">
        <f>SUM(U170:X170)</f>
        <v>-2.3287654558266029E-2</v>
      </c>
      <c r="AB170" s="59" cm="1">
        <f t="array" ref="AB170:AC173">H170:I173-K170*_xlfn.ANCHORARRAY(Y170)</f>
        <v>-1.4110401697583506</v>
      </c>
      <c r="AC170" s="60">
        <v>-1.4110401697583506</v>
      </c>
      <c r="AD170" s="69" cm="1">
        <f t="array" ref="AD170:AD173">J170:J173-K170*AA170:AA173</f>
        <v>2.3655081049955236</v>
      </c>
    </row>
    <row r="171" spans="1:30" ht="16" thickBot="1" x14ac:dyDescent="0.25">
      <c r="A171" s="144"/>
      <c r="B171" s="121">
        <v>0</v>
      </c>
      <c r="C171" s="122">
        <v>1</v>
      </c>
      <c r="D171" s="123">
        <v>0</v>
      </c>
      <c r="E171" s="124">
        <v>1</v>
      </c>
      <c r="F171" s="124">
        <v>0</v>
      </c>
      <c r="G171" s="125">
        <v>0</v>
      </c>
      <c r="H171" s="59">
        <f t="shared" si="111"/>
        <v>-1.7574389089808637</v>
      </c>
      <c r="I171" s="76">
        <f t="shared" si="111"/>
        <v>2.875300507543042</v>
      </c>
      <c r="J171" s="70">
        <f t="shared" si="111"/>
        <v>0.44690715535173631</v>
      </c>
      <c r="K171" s="79"/>
      <c r="L171" s="40">
        <v>0.44690715535173631</v>
      </c>
      <c r="M171" s="41">
        <v>3.3222076628947783</v>
      </c>
      <c r="N171" s="41">
        <v>-1.3105317536291274</v>
      </c>
      <c r="O171" s="42">
        <v>1.5647687539139146</v>
      </c>
      <c r="P171" s="46" cm="1">
        <f t="array" ref="P171">EXP(L171)/SUM(EXP(L170:L173))</f>
        <v>0.11195884505222105</v>
      </c>
      <c r="Q171" s="47" cm="1">
        <f t="array" ref="Q171">EXP(M171)/SUM(EXP(M170:M173))</f>
        <v>0.79692280772965551</v>
      </c>
      <c r="R171" s="47" cm="1">
        <f t="array" ref="R171">EXP(N171)/SUM(EXP(N170:N173))</f>
        <v>7.7525235059608911E-3</v>
      </c>
      <c r="S171" s="48" cm="1">
        <f t="array" ref="S171">EXP(O171)/SUM(EXP(O170:O173))</f>
        <v>9.3887460417465415E-2</v>
      </c>
      <c r="U171" s="40">
        <v>2.7989711263055262E-2</v>
      </c>
      <c r="V171" s="41">
        <v>-5.0769298067586122E-2</v>
      </c>
      <c r="W171" s="41">
        <v>1.9381308764902228E-3</v>
      </c>
      <c r="X171" s="42">
        <v>2.3471865104366354E-2</v>
      </c>
      <c r="Y171" s="67">
        <v>2.5409995980856578E-2</v>
      </c>
      <c r="Z171" s="68">
        <v>-2.7297432963219768E-2</v>
      </c>
      <c r="AA171" s="74">
        <f t="shared" ref="AA171:AA173" si="128">SUM(U171:X171)</f>
        <v>2.6304091763257181E-3</v>
      </c>
      <c r="AB171" s="61">
        <v>-1.7828489049617202</v>
      </c>
      <c r="AC171" s="62">
        <v>2.9025979405062619</v>
      </c>
      <c r="AD171" s="70">
        <v>0.44427674617541058</v>
      </c>
    </row>
    <row r="172" spans="1:30" ht="16" thickBot="1" x14ac:dyDescent="0.25">
      <c r="A172" s="144"/>
      <c r="B172" s="121">
        <v>1</v>
      </c>
      <c r="C172" s="122">
        <v>0</v>
      </c>
      <c r="D172" s="123">
        <v>0</v>
      </c>
      <c r="E172" s="124">
        <v>0</v>
      </c>
      <c r="F172" s="124">
        <v>1</v>
      </c>
      <c r="G172" s="125">
        <v>0</v>
      </c>
      <c r="H172" s="59">
        <f t="shared" si="111"/>
        <v>2.875300507543042</v>
      </c>
      <c r="I172" s="76">
        <f t="shared" si="111"/>
        <v>-1.7574389089808637</v>
      </c>
      <c r="J172" s="70">
        <f t="shared" si="111"/>
        <v>0.44690715535173631</v>
      </c>
      <c r="K172" s="79"/>
      <c r="L172" s="40">
        <v>0.44690715535173631</v>
      </c>
      <c r="M172" s="41">
        <v>-1.3105317536291274</v>
      </c>
      <c r="N172" s="41">
        <v>3.3222076628947783</v>
      </c>
      <c r="O172" s="42">
        <v>1.5647687539139146</v>
      </c>
      <c r="P172" s="46" cm="1">
        <f t="array" ref="P172">EXP(L172)/SUM(EXP(L170:L173))</f>
        <v>0.11195884505222105</v>
      </c>
      <c r="Q172" s="47" cm="1">
        <f t="array" ref="Q172">EXP(M172)/SUM(EXP(M170:M173))</f>
        <v>7.7525235059608911E-3</v>
      </c>
      <c r="R172" s="47" cm="1">
        <f t="array" ref="R172">EXP(N172)/SUM(EXP(N170:N173))</f>
        <v>0.79692280772965551</v>
      </c>
      <c r="S172" s="48" cm="1">
        <f t="array" ref="S172">EXP(O172)/SUM(EXP(O170:O173))</f>
        <v>9.3887460417465415E-2</v>
      </c>
      <c r="U172" s="40">
        <v>2.7989711263055262E-2</v>
      </c>
      <c r="V172" s="41">
        <v>1.9381308764902228E-3</v>
      </c>
      <c r="W172" s="41">
        <v>-5.0769298067586122E-2</v>
      </c>
      <c r="X172" s="42">
        <v>2.3471865104366354E-2</v>
      </c>
      <c r="Y172" s="67">
        <v>-2.7297432963219768E-2</v>
      </c>
      <c r="Z172" s="68">
        <v>2.5409995980856578E-2</v>
      </c>
      <c r="AA172" s="74">
        <f t="shared" si="128"/>
        <v>2.6304091763257181E-3</v>
      </c>
      <c r="AB172" s="61">
        <v>2.9025979405062619</v>
      </c>
      <c r="AC172" s="62">
        <v>-1.7828489049617202</v>
      </c>
      <c r="AD172" s="70">
        <v>0.44427674617541058</v>
      </c>
    </row>
    <row r="173" spans="1:30" ht="16" thickBot="1" x14ac:dyDescent="0.25">
      <c r="A173" s="145"/>
      <c r="B173" s="126">
        <v>1</v>
      </c>
      <c r="C173" s="127">
        <v>1</v>
      </c>
      <c r="D173" s="128">
        <v>0</v>
      </c>
      <c r="E173" s="129">
        <v>0</v>
      </c>
      <c r="F173" s="129">
        <v>0</v>
      </c>
      <c r="G173" s="130">
        <v>1</v>
      </c>
      <c r="H173" s="77">
        <f t="shared" si="111"/>
        <v>2.2713663341282384</v>
      </c>
      <c r="I173" s="78">
        <f t="shared" si="111"/>
        <v>2.2713663341282384</v>
      </c>
      <c r="J173" s="71">
        <f t="shared" si="111"/>
        <v>-0.83603476114073128</v>
      </c>
      <c r="K173" s="80"/>
      <c r="L173" s="43">
        <v>-0.83603476114073128</v>
      </c>
      <c r="M173" s="44">
        <v>1.4353315729875071</v>
      </c>
      <c r="N173" s="44">
        <v>1.4353315729875071</v>
      </c>
      <c r="O173" s="45">
        <v>3.7066979071157453</v>
      </c>
      <c r="P173" s="82" cm="1">
        <f t="array" ref="P173">EXP(L173)/SUM(EXP(L170:L173))</f>
        <v>3.1037291476788964E-2</v>
      </c>
      <c r="Q173" s="83" cm="1">
        <f t="array" ref="Q173">EXP(M173)/SUM(EXP(M170:M173))</f>
        <v>0.12076925368795036</v>
      </c>
      <c r="R173" s="83" cm="1">
        <f t="array" ref="R173">EXP(N173)/SUM(EXP(N170:N173))</f>
        <v>0.12076925368795036</v>
      </c>
      <c r="S173" s="84" cm="1">
        <f t="array" ref="S173">EXP(O173)/SUM(EXP(O170:O173))</f>
        <v>0.79953154596976861</v>
      </c>
      <c r="T173" s="8"/>
      <c r="U173" s="43">
        <v>7.759322869197241E-3</v>
      </c>
      <c r="V173" s="44">
        <v>3.0192313421987589E-2</v>
      </c>
      <c r="W173" s="44">
        <v>3.0192313421987589E-2</v>
      </c>
      <c r="X173" s="45">
        <v>-5.0117113507557848E-2</v>
      </c>
      <c r="Y173" s="85">
        <v>-1.9924800085570259E-2</v>
      </c>
      <c r="Z173" s="86">
        <v>-1.9924800085570259E-2</v>
      </c>
      <c r="AA173" s="74">
        <f t="shared" si="128"/>
        <v>1.8026836205614571E-2</v>
      </c>
      <c r="AB173" s="63">
        <v>2.2912911342138087</v>
      </c>
      <c r="AC173" s="64">
        <v>2.2912911342138087</v>
      </c>
      <c r="AD173" s="71">
        <v>-0.8540615973463459</v>
      </c>
    </row>
    <row r="174" spans="1:30" ht="16" thickBot="1" x14ac:dyDescent="0.25">
      <c r="A174" s="143">
        <f t="shared" ref="A174" si="129">A170+1</f>
        <v>44</v>
      </c>
      <c r="B174" s="116">
        <v>0</v>
      </c>
      <c r="C174" s="117">
        <v>0</v>
      </c>
      <c r="D174" s="118">
        <v>1</v>
      </c>
      <c r="E174" s="119">
        <v>0</v>
      </c>
      <c r="F174" s="119">
        <v>0</v>
      </c>
      <c r="G174" s="120">
        <v>0</v>
      </c>
      <c r="H174" s="59">
        <f t="shared" si="111"/>
        <v>-1.4110401697583506</v>
      </c>
      <c r="I174" s="76">
        <f t="shared" si="111"/>
        <v>-1.4110401697583506</v>
      </c>
      <c r="J174" s="69">
        <f t="shared" si="111"/>
        <v>2.3655081049955236</v>
      </c>
      <c r="K174" s="81">
        <f t="shared" ref="K174" si="130">K170</f>
        <v>1</v>
      </c>
      <c r="L174" s="49" cm="1">
        <f t="array" ref="L174:O177">MMULT(H174:I177,TRANSPOSE(B174:C177))+J174:J177</f>
        <v>2.3655081049955236</v>
      </c>
      <c r="M174" s="50">
        <v>0.95446793523717299</v>
      </c>
      <c r="N174" s="50">
        <v>0.95446793523717299</v>
      </c>
      <c r="O174" s="51">
        <v>-0.45657223452117757</v>
      </c>
      <c r="P174" s="52" cm="1">
        <f t="array" ref="P174">EXP(L174)/SUM(EXP(L174:L177))</f>
        <v>0.75028584984656432</v>
      </c>
      <c r="Q174" s="53" cm="1">
        <f t="array" ref="Q174">EXP(M174)/SUM(EXP(M174:M177))</f>
        <v>7.3199506768323916E-2</v>
      </c>
      <c r="R174" s="53" cm="1">
        <f t="array" ref="R174">EXP(N174)/SUM(EXP(N174:N177))</f>
        <v>7.3199506768323916E-2</v>
      </c>
      <c r="S174" s="57" cm="1">
        <f t="array" ref="S174">EXP(O174)/SUM(EXP(O174:O177))</f>
        <v>1.2227140188075839E-2</v>
      </c>
      <c r="T174" s="55" cm="1">
        <f t="array" ref="T174">SUM(-D174:G177*LN(P174:S177))/4</f>
        <v>0.23765624705727323</v>
      </c>
      <c r="U174" s="50" cm="1">
        <f t="array" ref="U174:X177">(P174:S177-D174:G177)/4</f>
        <v>-6.2428537538358919E-2</v>
      </c>
      <c r="V174" s="50">
        <v>1.8299876692080979E-2</v>
      </c>
      <c r="W174" s="50">
        <v>1.8299876692080979E-2</v>
      </c>
      <c r="X174" s="51">
        <v>3.0567850470189597E-3</v>
      </c>
      <c r="Y174" s="65" cm="1">
        <f t="array" ref="Y174:Z177">MMULT(_xlfn.ANCHORARRAY(U174),B174:C177)</f>
        <v>2.135666173909994E-2</v>
      </c>
      <c r="Z174" s="66">
        <v>2.135666173909994E-2</v>
      </c>
      <c r="AA174" s="74">
        <f>SUM(U174:X174)</f>
        <v>-2.2771999107177997E-2</v>
      </c>
      <c r="AB174" s="59" cm="1">
        <f t="array" ref="AB174:AC177">H174:I177-K174*_xlfn.ANCHORARRAY(Y174)</f>
        <v>-1.4323968314974505</v>
      </c>
      <c r="AC174" s="60">
        <v>-1.4323968314974505</v>
      </c>
      <c r="AD174" s="69" cm="1">
        <f t="array" ref="AD174:AD177">J174:J177-K174*AA174:AA177</f>
        <v>2.3882801041027015</v>
      </c>
    </row>
    <row r="175" spans="1:30" ht="16" thickBot="1" x14ac:dyDescent="0.25">
      <c r="A175" s="144"/>
      <c r="B175" s="121">
        <v>0</v>
      </c>
      <c r="C175" s="122">
        <v>1</v>
      </c>
      <c r="D175" s="123">
        <v>0</v>
      </c>
      <c r="E175" s="124">
        <v>1</v>
      </c>
      <c r="F175" s="124">
        <v>0</v>
      </c>
      <c r="G175" s="125">
        <v>0</v>
      </c>
      <c r="H175" s="59">
        <f t="shared" si="111"/>
        <v>-1.7828489049617202</v>
      </c>
      <c r="I175" s="76">
        <f t="shared" si="111"/>
        <v>2.9025979405062619</v>
      </c>
      <c r="J175" s="70">
        <f t="shared" si="111"/>
        <v>0.44427674617541058</v>
      </c>
      <c r="K175" s="79"/>
      <c r="L175" s="40">
        <v>0.44427674617541058</v>
      </c>
      <c r="M175" s="41">
        <v>3.3468746866816725</v>
      </c>
      <c r="N175" s="41">
        <v>-1.3385721587863095</v>
      </c>
      <c r="O175" s="42">
        <v>1.5640257817199523</v>
      </c>
      <c r="P175" s="46" cm="1">
        <f t="array" ref="P175">EXP(L175)/SUM(EXP(L174:L177))</f>
        <v>0.10986176659725143</v>
      </c>
      <c r="Q175" s="47" cm="1">
        <f t="array" ref="Q175">EXP(M175)/SUM(EXP(M174:M177))</f>
        <v>0.80078735246519805</v>
      </c>
      <c r="R175" s="47" cm="1">
        <f t="array" ref="R175">EXP(N175)/SUM(EXP(N174:N177))</f>
        <v>7.3901541113612357E-3</v>
      </c>
      <c r="S175" s="48" cm="1">
        <f t="array" ref="S175">EXP(O175)/SUM(EXP(O174:O177))</f>
        <v>9.2227292678015466E-2</v>
      </c>
      <c r="U175" s="40">
        <v>2.7465441649312857E-2</v>
      </c>
      <c r="V175" s="41">
        <v>-4.9803161883700486E-2</v>
      </c>
      <c r="W175" s="41">
        <v>1.8475385278403089E-3</v>
      </c>
      <c r="X175" s="42">
        <v>2.3056823169503866E-2</v>
      </c>
      <c r="Y175" s="67">
        <v>2.4904361697344175E-2</v>
      </c>
      <c r="Z175" s="68">
        <v>-2.674633871419662E-2</v>
      </c>
      <c r="AA175" s="74">
        <f t="shared" ref="AA175:AA177" si="131">SUM(U175:X175)</f>
        <v>2.5666414629565461E-3</v>
      </c>
      <c r="AB175" s="61">
        <v>-1.8077532666590643</v>
      </c>
      <c r="AC175" s="62">
        <v>2.9293442792204583</v>
      </c>
      <c r="AD175" s="70">
        <v>0.44171010471245403</v>
      </c>
    </row>
    <row r="176" spans="1:30" ht="16" thickBot="1" x14ac:dyDescent="0.25">
      <c r="A176" s="144"/>
      <c r="B176" s="121">
        <v>1</v>
      </c>
      <c r="C176" s="122">
        <v>0</v>
      </c>
      <c r="D176" s="123">
        <v>0</v>
      </c>
      <c r="E176" s="124">
        <v>0</v>
      </c>
      <c r="F176" s="124">
        <v>1</v>
      </c>
      <c r="G176" s="125">
        <v>0</v>
      </c>
      <c r="H176" s="59">
        <f t="shared" si="111"/>
        <v>2.9025979405062619</v>
      </c>
      <c r="I176" s="76">
        <f t="shared" si="111"/>
        <v>-1.7828489049617202</v>
      </c>
      <c r="J176" s="70">
        <f t="shared" si="111"/>
        <v>0.44427674617541058</v>
      </c>
      <c r="K176" s="79"/>
      <c r="L176" s="40">
        <v>0.44427674617541058</v>
      </c>
      <c r="M176" s="41">
        <v>-1.3385721587863095</v>
      </c>
      <c r="N176" s="41">
        <v>3.3468746866816725</v>
      </c>
      <c r="O176" s="42">
        <v>1.5640257817199523</v>
      </c>
      <c r="P176" s="46" cm="1">
        <f t="array" ref="P176">EXP(L176)/SUM(EXP(L174:L177))</f>
        <v>0.10986176659725143</v>
      </c>
      <c r="Q176" s="47" cm="1">
        <f t="array" ref="Q176">EXP(M176)/SUM(EXP(M174:M177))</f>
        <v>7.3901541113612357E-3</v>
      </c>
      <c r="R176" s="47" cm="1">
        <f t="array" ref="R176">EXP(N176)/SUM(EXP(N174:N177))</f>
        <v>0.80078735246519805</v>
      </c>
      <c r="S176" s="48" cm="1">
        <f t="array" ref="S176">EXP(O176)/SUM(EXP(O174:O177))</f>
        <v>9.2227292678015466E-2</v>
      </c>
      <c r="U176" s="40">
        <v>2.7465441649312857E-2</v>
      </c>
      <c r="V176" s="41">
        <v>1.8475385278403089E-3</v>
      </c>
      <c r="W176" s="41">
        <v>-4.9803161883700486E-2</v>
      </c>
      <c r="X176" s="42">
        <v>2.3056823169503866E-2</v>
      </c>
      <c r="Y176" s="67">
        <v>-2.674633871419662E-2</v>
      </c>
      <c r="Z176" s="68">
        <v>2.4904361697344175E-2</v>
      </c>
      <c r="AA176" s="74">
        <f t="shared" si="131"/>
        <v>2.5666414629565461E-3</v>
      </c>
      <c r="AB176" s="61">
        <v>2.9293442792204583</v>
      </c>
      <c r="AC176" s="62">
        <v>-1.8077532666590643</v>
      </c>
      <c r="AD176" s="70">
        <v>0.44171010471245403</v>
      </c>
    </row>
    <row r="177" spans="1:30" ht="16" thickBot="1" x14ac:dyDescent="0.25">
      <c r="A177" s="145"/>
      <c r="B177" s="126">
        <v>1</v>
      </c>
      <c r="C177" s="127">
        <v>1</v>
      </c>
      <c r="D177" s="128">
        <v>0</v>
      </c>
      <c r="E177" s="129">
        <v>0</v>
      </c>
      <c r="F177" s="129">
        <v>0</v>
      </c>
      <c r="G177" s="130">
        <v>1</v>
      </c>
      <c r="H177" s="77">
        <f t="shared" si="111"/>
        <v>2.2912911342138087</v>
      </c>
      <c r="I177" s="78">
        <f t="shared" si="111"/>
        <v>2.2912911342138087</v>
      </c>
      <c r="J177" s="71">
        <f t="shared" si="111"/>
        <v>-0.8540615973463459</v>
      </c>
      <c r="K177" s="80"/>
      <c r="L177" s="43">
        <v>-0.8540615973463459</v>
      </c>
      <c r="M177" s="44">
        <v>1.4372295368674628</v>
      </c>
      <c r="N177" s="44">
        <v>1.4372295368674628</v>
      </c>
      <c r="O177" s="45">
        <v>3.7285206710812715</v>
      </c>
      <c r="P177" s="82" cm="1">
        <f t="array" ref="P177">EXP(L177)/SUM(EXP(L174:L177))</f>
        <v>2.9990616958932768E-2</v>
      </c>
      <c r="Q177" s="83" cm="1">
        <f t="array" ref="Q177">EXP(M177)/SUM(EXP(M174:M177))</f>
        <v>0.11862298665511684</v>
      </c>
      <c r="R177" s="83" cm="1">
        <f t="array" ref="R177">EXP(N177)/SUM(EXP(N174:N177))</f>
        <v>0.11862298665511684</v>
      </c>
      <c r="S177" s="84" cm="1">
        <f t="array" ref="S177">EXP(O177)/SUM(EXP(O174:O177))</f>
        <v>0.80331827445589332</v>
      </c>
      <c r="T177" s="8"/>
      <c r="U177" s="43">
        <v>7.4976542397331919E-3</v>
      </c>
      <c r="V177" s="44">
        <v>2.9655746663779209E-2</v>
      </c>
      <c r="W177" s="44">
        <v>2.9655746663779209E-2</v>
      </c>
      <c r="X177" s="45">
        <v>-4.917043138602667E-2</v>
      </c>
      <c r="Y177" s="85">
        <v>-1.9514684722247461E-2</v>
      </c>
      <c r="Z177" s="86">
        <v>-1.9514684722247461E-2</v>
      </c>
      <c r="AA177" s="74">
        <f t="shared" si="131"/>
        <v>1.7638716181264946E-2</v>
      </c>
      <c r="AB177" s="63">
        <v>2.3108058189360561</v>
      </c>
      <c r="AC177" s="64">
        <v>2.3108058189360561</v>
      </c>
      <c r="AD177" s="71">
        <v>-0.8717003135276109</v>
      </c>
    </row>
    <row r="178" spans="1:30" ht="16" thickBot="1" x14ac:dyDescent="0.25">
      <c r="A178" s="143">
        <f t="shared" ref="A178" si="132">A174+1</f>
        <v>45</v>
      </c>
      <c r="B178" s="116">
        <v>0</v>
      </c>
      <c r="C178" s="117">
        <v>0</v>
      </c>
      <c r="D178" s="118">
        <v>1</v>
      </c>
      <c r="E178" s="119">
        <v>0</v>
      </c>
      <c r="F178" s="119">
        <v>0</v>
      </c>
      <c r="G178" s="120">
        <v>0</v>
      </c>
      <c r="H178" s="59">
        <f t="shared" si="111"/>
        <v>-1.4323968314974505</v>
      </c>
      <c r="I178" s="76">
        <f t="shared" si="111"/>
        <v>-1.4323968314974505</v>
      </c>
      <c r="J178" s="69">
        <f t="shared" si="111"/>
        <v>2.3882801041027015</v>
      </c>
      <c r="K178" s="81">
        <f t="shared" ref="K178" si="133">K174</f>
        <v>1</v>
      </c>
      <c r="L178" s="49" cm="1">
        <f t="array" ref="L178:O181">MMULT(H178:I181,TRANSPOSE(B178:C181))+J178:J181</f>
        <v>2.3882801041027015</v>
      </c>
      <c r="M178" s="50">
        <v>0.95588327260525108</v>
      </c>
      <c r="N178" s="50">
        <v>0.95588327260525108</v>
      </c>
      <c r="O178" s="51">
        <v>-0.47651355889219937</v>
      </c>
      <c r="P178" s="52" cm="1">
        <f t="array" ref="P178">EXP(L178)/SUM(EXP(L178:L181))</f>
        <v>0.75533551883581518</v>
      </c>
      <c r="Q178" s="53" cm="1">
        <f t="array" ref="Q178">EXP(M178)/SUM(EXP(M178:M181))</f>
        <v>7.188524898357708E-2</v>
      </c>
      <c r="R178" s="53" cm="1">
        <f t="array" ref="R178">EXP(N178)/SUM(EXP(N178:N181))</f>
        <v>7.188524898357708E-2</v>
      </c>
      <c r="S178" s="57" cm="1">
        <f t="array" ref="S178">EXP(O178)/SUM(EXP(O178:O181))</f>
        <v>1.1785452878368281E-2</v>
      </c>
      <c r="T178" s="55" cm="1">
        <f t="array" ref="T178">SUM(-D178:G181*LN(P178:S181))/4</f>
        <v>0.23252095816473886</v>
      </c>
      <c r="U178" s="50" cm="1">
        <f t="array" ref="U178:X181">(P178:S181-D178:G181)/4</f>
        <v>-6.1166120291046205E-2</v>
      </c>
      <c r="V178" s="50">
        <v>1.797131224589427E-2</v>
      </c>
      <c r="W178" s="50">
        <v>1.797131224589427E-2</v>
      </c>
      <c r="X178" s="51">
        <v>2.9463632195920702E-3</v>
      </c>
      <c r="Y178" s="65" cm="1">
        <f t="array" ref="Y178:Z181">MMULT(_xlfn.ANCHORARRAY(U178),B178:C181)</f>
        <v>2.0917675465486341E-2</v>
      </c>
      <c r="Z178" s="66">
        <v>2.0917675465486341E-2</v>
      </c>
      <c r="AA178" s="74">
        <f>SUM(U178:X178)</f>
        <v>-2.2277132579665598E-2</v>
      </c>
      <c r="AB178" s="59" cm="1">
        <f t="array" ref="AB178:AC181">H178:I181-K178*_xlfn.ANCHORARRAY(Y178)</f>
        <v>-1.4533145069629367</v>
      </c>
      <c r="AC178" s="60">
        <v>-1.4533145069629367</v>
      </c>
      <c r="AD178" s="69" cm="1">
        <f t="array" ref="AD178:AD181">J178:J181-K178*AA178:AA181</f>
        <v>2.4105572366823673</v>
      </c>
    </row>
    <row r="179" spans="1:30" ht="16" thickBot="1" x14ac:dyDescent="0.25">
      <c r="A179" s="144"/>
      <c r="B179" s="121">
        <v>0</v>
      </c>
      <c r="C179" s="122">
        <v>1</v>
      </c>
      <c r="D179" s="123">
        <v>0</v>
      </c>
      <c r="E179" s="124">
        <v>1</v>
      </c>
      <c r="F179" s="124">
        <v>0</v>
      </c>
      <c r="G179" s="125">
        <v>0</v>
      </c>
      <c r="H179" s="59">
        <f t="shared" si="111"/>
        <v>-1.8077532666590643</v>
      </c>
      <c r="I179" s="76">
        <f t="shared" si="111"/>
        <v>2.9293442792204583</v>
      </c>
      <c r="J179" s="70">
        <f t="shared" si="111"/>
        <v>0.44171010471245403</v>
      </c>
      <c r="K179" s="79"/>
      <c r="L179" s="40">
        <v>0.44171010471245403</v>
      </c>
      <c r="M179" s="41">
        <v>3.3710543839329121</v>
      </c>
      <c r="N179" s="41">
        <v>-1.3660431619466102</v>
      </c>
      <c r="O179" s="42">
        <v>1.563301117273848</v>
      </c>
      <c r="P179" s="46" cm="1">
        <f t="array" ref="P179">EXP(L179)/SUM(EXP(L178:L181))</f>
        <v>0.10783389640600498</v>
      </c>
      <c r="Q179" s="47" cm="1">
        <f t="array" ref="Q179">EXP(M179)/SUM(EXP(M178:M181))</f>
        <v>0.80451707843005182</v>
      </c>
      <c r="R179" s="47" cm="1">
        <f t="array" ref="R179">EXP(N179)/SUM(EXP(N178:N181))</f>
        <v>7.0508251247982942E-3</v>
      </c>
      <c r="S179" s="48" cm="1">
        <f t="array" ref="S179">EXP(O179)/SUM(EXP(O178:O181))</f>
        <v>9.0620516621485514E-2</v>
      </c>
      <c r="U179" s="40">
        <v>2.6958474101501245E-2</v>
      </c>
      <c r="V179" s="41">
        <v>-4.8870730392487044E-2</v>
      </c>
      <c r="W179" s="41">
        <v>1.7627062811995736E-3</v>
      </c>
      <c r="X179" s="42">
        <v>2.2655129155371379E-2</v>
      </c>
      <c r="Y179" s="67">
        <v>2.4417835436570952E-2</v>
      </c>
      <c r="Z179" s="68">
        <v>-2.6215601237115665E-2</v>
      </c>
      <c r="AA179" s="74">
        <f t="shared" ref="AA179:AA181" si="134">SUM(U179:X179)</f>
        <v>2.5055791455851524E-3</v>
      </c>
      <c r="AB179" s="61">
        <v>-1.8321711020956353</v>
      </c>
      <c r="AC179" s="62">
        <v>2.955559880457574</v>
      </c>
      <c r="AD179" s="70">
        <v>0.4392045255668689</v>
      </c>
    </row>
    <row r="180" spans="1:30" ht="16" thickBot="1" x14ac:dyDescent="0.25">
      <c r="A180" s="144"/>
      <c r="B180" s="121">
        <v>1</v>
      </c>
      <c r="C180" s="122">
        <v>0</v>
      </c>
      <c r="D180" s="123">
        <v>0</v>
      </c>
      <c r="E180" s="124">
        <v>0</v>
      </c>
      <c r="F180" s="124">
        <v>1</v>
      </c>
      <c r="G180" s="125">
        <v>0</v>
      </c>
      <c r="H180" s="59">
        <f t="shared" si="111"/>
        <v>2.9293442792204583</v>
      </c>
      <c r="I180" s="76">
        <f t="shared" si="111"/>
        <v>-1.8077532666590643</v>
      </c>
      <c r="J180" s="70">
        <f t="shared" si="111"/>
        <v>0.44171010471245403</v>
      </c>
      <c r="K180" s="79"/>
      <c r="L180" s="40">
        <v>0.44171010471245403</v>
      </c>
      <c r="M180" s="41">
        <v>-1.3660431619466102</v>
      </c>
      <c r="N180" s="41">
        <v>3.3710543839329121</v>
      </c>
      <c r="O180" s="42">
        <v>1.563301117273848</v>
      </c>
      <c r="P180" s="46" cm="1">
        <f t="array" ref="P180">EXP(L180)/SUM(EXP(L178:L181))</f>
        <v>0.10783389640600498</v>
      </c>
      <c r="Q180" s="47" cm="1">
        <f t="array" ref="Q180">EXP(M180)/SUM(EXP(M178:M181))</f>
        <v>7.0508251247982942E-3</v>
      </c>
      <c r="R180" s="47" cm="1">
        <f t="array" ref="R180">EXP(N180)/SUM(EXP(N178:N181))</f>
        <v>0.80451707843005182</v>
      </c>
      <c r="S180" s="48" cm="1">
        <f t="array" ref="S180">EXP(O180)/SUM(EXP(O178:O181))</f>
        <v>9.0620516621485514E-2</v>
      </c>
      <c r="U180" s="40">
        <v>2.6958474101501245E-2</v>
      </c>
      <c r="V180" s="41">
        <v>1.7627062811995736E-3</v>
      </c>
      <c r="W180" s="41">
        <v>-4.8870730392487044E-2</v>
      </c>
      <c r="X180" s="42">
        <v>2.2655129155371379E-2</v>
      </c>
      <c r="Y180" s="67">
        <v>-2.6215601237115665E-2</v>
      </c>
      <c r="Z180" s="68">
        <v>2.4417835436570952E-2</v>
      </c>
      <c r="AA180" s="74">
        <f t="shared" si="134"/>
        <v>2.5055791455851524E-3</v>
      </c>
      <c r="AB180" s="61">
        <v>2.955559880457574</v>
      </c>
      <c r="AC180" s="62">
        <v>-1.8321711020956353</v>
      </c>
      <c r="AD180" s="70">
        <v>0.4392045255668689</v>
      </c>
    </row>
    <row r="181" spans="1:30" ht="16" thickBot="1" x14ac:dyDescent="0.25">
      <c r="A181" s="145"/>
      <c r="B181" s="126">
        <v>1</v>
      </c>
      <c r="C181" s="127">
        <v>1</v>
      </c>
      <c r="D181" s="128">
        <v>0</v>
      </c>
      <c r="E181" s="129">
        <v>0</v>
      </c>
      <c r="F181" s="129">
        <v>0</v>
      </c>
      <c r="G181" s="130">
        <v>1</v>
      </c>
      <c r="H181" s="77">
        <f t="shared" si="111"/>
        <v>2.3108058189360561</v>
      </c>
      <c r="I181" s="78">
        <f t="shared" si="111"/>
        <v>2.3108058189360561</v>
      </c>
      <c r="J181" s="71">
        <f t="shared" si="111"/>
        <v>-0.8717003135276109</v>
      </c>
      <c r="K181" s="80"/>
      <c r="L181" s="43">
        <v>-0.8717003135276109</v>
      </c>
      <c r="M181" s="44">
        <v>1.4391055054084452</v>
      </c>
      <c r="N181" s="44">
        <v>1.4391055054084452</v>
      </c>
      <c r="O181" s="45">
        <v>3.7499113243445015</v>
      </c>
      <c r="P181" s="82" cm="1">
        <f t="array" ref="P181">EXP(L181)/SUM(EXP(L178:L181))</f>
        <v>2.8996688352174865E-2</v>
      </c>
      <c r="Q181" s="83" cm="1">
        <f t="array" ref="Q181">EXP(M181)/SUM(EXP(M178:M181))</f>
        <v>0.1165468474615729</v>
      </c>
      <c r="R181" s="83" cm="1">
        <f t="array" ref="R181">EXP(N181)/SUM(EXP(N178:N181))</f>
        <v>0.1165468474615729</v>
      </c>
      <c r="S181" s="84" cm="1">
        <f t="array" ref="S181">EXP(O181)/SUM(EXP(O178:O181))</f>
        <v>0.80697351387866068</v>
      </c>
      <c r="T181" s="8"/>
      <c r="U181" s="43">
        <v>7.2491720880437163E-3</v>
      </c>
      <c r="V181" s="44">
        <v>2.9136711865393225E-2</v>
      </c>
      <c r="W181" s="44">
        <v>2.9136711865393225E-2</v>
      </c>
      <c r="X181" s="45">
        <v>-4.8256621530334831E-2</v>
      </c>
      <c r="Y181" s="85">
        <v>-1.9119909664941606E-2</v>
      </c>
      <c r="Z181" s="86">
        <v>-1.9119909664941606E-2</v>
      </c>
      <c r="AA181" s="74">
        <f t="shared" si="134"/>
        <v>1.7265974288495328E-2</v>
      </c>
      <c r="AB181" s="63">
        <v>2.3299257286009976</v>
      </c>
      <c r="AC181" s="64">
        <v>2.3299257286009976</v>
      </c>
      <c r="AD181" s="71">
        <v>-0.8889662878161062</v>
      </c>
    </row>
    <row r="182" spans="1:30" ht="16" thickBot="1" x14ac:dyDescent="0.25">
      <c r="A182" s="143">
        <f t="shared" ref="A182" si="135">A178+1</f>
        <v>46</v>
      </c>
      <c r="B182" s="116">
        <v>0</v>
      </c>
      <c r="C182" s="117">
        <v>0</v>
      </c>
      <c r="D182" s="118">
        <v>1</v>
      </c>
      <c r="E182" s="119">
        <v>0</v>
      </c>
      <c r="F182" s="119">
        <v>0</v>
      </c>
      <c r="G182" s="120">
        <v>0</v>
      </c>
      <c r="H182" s="59">
        <f t="shared" si="111"/>
        <v>-1.4533145069629367</v>
      </c>
      <c r="I182" s="76">
        <f t="shared" si="111"/>
        <v>-1.4533145069629367</v>
      </c>
      <c r="J182" s="69">
        <f t="shared" si="111"/>
        <v>2.4105572366823673</v>
      </c>
      <c r="K182" s="81">
        <f t="shared" ref="K182" si="136">K178</f>
        <v>1</v>
      </c>
      <c r="L182" s="49" cm="1">
        <f t="array" ref="L182:O185">MMULT(H182:I185,TRANSPOSE(B182:C185))+J182:J185</f>
        <v>2.4105572366823673</v>
      </c>
      <c r="M182" s="50">
        <v>0.95724272971943059</v>
      </c>
      <c r="N182" s="50">
        <v>0.95724272971943059</v>
      </c>
      <c r="O182" s="51">
        <v>-0.49607177724350615</v>
      </c>
      <c r="P182" s="52" cm="1">
        <f t="array" ref="P182">EXP(L182)/SUM(EXP(L182:L185))</f>
        <v>0.76020339870424336</v>
      </c>
      <c r="Q182" s="53" cm="1">
        <f t="array" ref="Q182">EXP(M182)/SUM(EXP(M182:M185))</f>
        <v>7.061108021172155E-2</v>
      </c>
      <c r="R182" s="53" cm="1">
        <f t="array" ref="R182">EXP(N182)/SUM(EXP(N182:N185))</f>
        <v>7.061108021172155E-2</v>
      </c>
      <c r="S182" s="57" cm="1">
        <f t="array" ref="S182">EXP(O182)/SUM(EXP(O182:O185))</f>
        <v>1.1366823154424771E-2</v>
      </c>
      <c r="T182" s="55" cm="1">
        <f t="array" ref="T182">SUM(-D182:G185*LN(P182:S185))/4</f>
        <v>0.22759044379397031</v>
      </c>
      <c r="U182" s="50" cm="1">
        <f t="array" ref="U182:X185">(P182:S185-D182:G185)/4</f>
        <v>-5.994915032393916E-2</v>
      </c>
      <c r="V182" s="50">
        <v>1.7652770052930387E-2</v>
      </c>
      <c r="W182" s="50">
        <v>1.7652770052930387E-2</v>
      </c>
      <c r="X182" s="51">
        <v>2.8417057886061929E-3</v>
      </c>
      <c r="Y182" s="65" cm="1">
        <f t="array" ref="Y182:Z185">MMULT(_xlfn.ANCHORARRAY(U182),B182:C185)</f>
        <v>2.0494475841536582E-2</v>
      </c>
      <c r="Z182" s="66">
        <v>2.0494475841536582E-2</v>
      </c>
      <c r="AA182" s="74">
        <f>SUM(U182:X182)</f>
        <v>-2.1801904429472191E-2</v>
      </c>
      <c r="AB182" s="59" cm="1">
        <f t="array" ref="AB182:AC185">H182:I185-K182*_xlfn.ANCHORARRAY(Y182)</f>
        <v>-1.4738089828044734</v>
      </c>
      <c r="AC182" s="60">
        <v>-1.4738089828044734</v>
      </c>
      <c r="AD182" s="69" cm="1">
        <f t="array" ref="AD182:AD185">J182:J185-K182*AA182:AA185</f>
        <v>2.4323591411118395</v>
      </c>
    </row>
    <row r="183" spans="1:30" ht="16" thickBot="1" x14ac:dyDescent="0.25">
      <c r="A183" s="144"/>
      <c r="B183" s="121">
        <v>0</v>
      </c>
      <c r="C183" s="122">
        <v>1</v>
      </c>
      <c r="D183" s="123">
        <v>0</v>
      </c>
      <c r="E183" s="124">
        <v>1</v>
      </c>
      <c r="F183" s="124">
        <v>0</v>
      </c>
      <c r="G183" s="125">
        <v>0</v>
      </c>
      <c r="H183" s="59">
        <f t="shared" si="111"/>
        <v>-1.8321711020956353</v>
      </c>
      <c r="I183" s="76">
        <f t="shared" si="111"/>
        <v>2.955559880457574</v>
      </c>
      <c r="J183" s="70">
        <f t="shared" si="111"/>
        <v>0.4392045255668689</v>
      </c>
      <c r="K183" s="79"/>
      <c r="L183" s="40">
        <v>0.4392045255668689</v>
      </c>
      <c r="M183" s="41">
        <v>3.3947644060244428</v>
      </c>
      <c r="N183" s="41">
        <v>-1.3929665765287664</v>
      </c>
      <c r="O183" s="42">
        <v>1.5625933039288076</v>
      </c>
      <c r="P183" s="46" cm="1">
        <f t="array" ref="P183">EXP(L183)/SUM(EXP(L182:L185))</f>
        <v>0.10587226457050879</v>
      </c>
      <c r="Q183" s="47" cm="1">
        <f t="array" ref="Q183">EXP(M183)/SUM(EXP(M182:M185))</f>
        <v>0.80811853702397063</v>
      </c>
      <c r="R183" s="47" cm="1">
        <f t="array" ref="R183">EXP(N183)/SUM(EXP(N182:N185))</f>
        <v>6.7327102171238183E-3</v>
      </c>
      <c r="S183" s="48" cm="1">
        <f t="array" ref="S183">EXP(O183)/SUM(EXP(O182:O185))</f>
        <v>8.9064777667843958E-2</v>
      </c>
      <c r="U183" s="40">
        <v>2.6468066142627197E-2</v>
      </c>
      <c r="V183" s="41">
        <v>-4.7970365744007343E-2</v>
      </c>
      <c r="W183" s="41">
        <v>1.6831775542809546E-3</v>
      </c>
      <c r="X183" s="42">
        <v>2.226619441696099E-2</v>
      </c>
      <c r="Y183" s="67">
        <v>2.3949371971241945E-2</v>
      </c>
      <c r="Z183" s="68">
        <v>-2.5704171327046353E-2</v>
      </c>
      <c r="AA183" s="74">
        <f t="shared" ref="AA183:AA185" si="137">SUM(U183:X183)</f>
        <v>2.447072369861799E-3</v>
      </c>
      <c r="AB183" s="61">
        <v>-1.8561204740668773</v>
      </c>
      <c r="AC183" s="62">
        <v>2.9812640517846205</v>
      </c>
      <c r="AD183" s="70">
        <v>0.4367574531970071</v>
      </c>
    </row>
    <row r="184" spans="1:30" ht="16" thickBot="1" x14ac:dyDescent="0.25">
      <c r="A184" s="144"/>
      <c r="B184" s="121">
        <v>1</v>
      </c>
      <c r="C184" s="122">
        <v>0</v>
      </c>
      <c r="D184" s="123">
        <v>0</v>
      </c>
      <c r="E184" s="124">
        <v>0</v>
      </c>
      <c r="F184" s="124">
        <v>1</v>
      </c>
      <c r="G184" s="125">
        <v>0</v>
      </c>
      <c r="H184" s="59">
        <f t="shared" si="111"/>
        <v>2.955559880457574</v>
      </c>
      <c r="I184" s="76">
        <f t="shared" si="111"/>
        <v>-1.8321711020956353</v>
      </c>
      <c r="J184" s="70">
        <f t="shared" si="111"/>
        <v>0.4392045255668689</v>
      </c>
      <c r="K184" s="79"/>
      <c r="L184" s="40">
        <v>0.4392045255668689</v>
      </c>
      <c r="M184" s="41">
        <v>-1.3929665765287664</v>
      </c>
      <c r="N184" s="41">
        <v>3.3947644060244428</v>
      </c>
      <c r="O184" s="42">
        <v>1.5625933039288076</v>
      </c>
      <c r="P184" s="46" cm="1">
        <f t="array" ref="P184">EXP(L184)/SUM(EXP(L182:L185))</f>
        <v>0.10587226457050879</v>
      </c>
      <c r="Q184" s="47" cm="1">
        <f t="array" ref="Q184">EXP(M184)/SUM(EXP(M182:M185))</f>
        <v>6.7327102171238183E-3</v>
      </c>
      <c r="R184" s="47" cm="1">
        <f t="array" ref="R184">EXP(N184)/SUM(EXP(N182:N185))</f>
        <v>0.80811853702397063</v>
      </c>
      <c r="S184" s="48" cm="1">
        <f t="array" ref="S184">EXP(O184)/SUM(EXP(O182:O185))</f>
        <v>8.9064777667843958E-2</v>
      </c>
      <c r="U184" s="40">
        <v>2.6468066142627197E-2</v>
      </c>
      <c r="V184" s="41">
        <v>1.6831775542809546E-3</v>
      </c>
      <c r="W184" s="41">
        <v>-4.7970365744007343E-2</v>
      </c>
      <c r="X184" s="42">
        <v>2.226619441696099E-2</v>
      </c>
      <c r="Y184" s="67">
        <v>-2.5704171327046353E-2</v>
      </c>
      <c r="Z184" s="68">
        <v>2.3949371971241945E-2</v>
      </c>
      <c r="AA184" s="74">
        <f t="shared" si="137"/>
        <v>2.447072369861799E-3</v>
      </c>
      <c r="AB184" s="61">
        <v>2.9812640517846205</v>
      </c>
      <c r="AC184" s="62">
        <v>-1.8561204740668773</v>
      </c>
      <c r="AD184" s="70">
        <v>0.4367574531970071</v>
      </c>
    </row>
    <row r="185" spans="1:30" ht="16" thickBot="1" x14ac:dyDescent="0.25">
      <c r="A185" s="145"/>
      <c r="B185" s="126">
        <v>1</v>
      </c>
      <c r="C185" s="127">
        <v>1</v>
      </c>
      <c r="D185" s="128">
        <v>0</v>
      </c>
      <c r="E185" s="129">
        <v>0</v>
      </c>
      <c r="F185" s="129">
        <v>0</v>
      </c>
      <c r="G185" s="130">
        <v>1</v>
      </c>
      <c r="H185" s="77">
        <f t="shared" si="111"/>
        <v>2.3299257286009976</v>
      </c>
      <c r="I185" s="78">
        <f t="shared" si="111"/>
        <v>2.3299257286009976</v>
      </c>
      <c r="J185" s="71">
        <f t="shared" si="111"/>
        <v>-0.8889662878161062</v>
      </c>
      <c r="K185" s="80"/>
      <c r="L185" s="43">
        <v>-0.8889662878161062</v>
      </c>
      <c r="M185" s="44">
        <v>1.4409594407848914</v>
      </c>
      <c r="N185" s="44">
        <v>1.4409594407848914</v>
      </c>
      <c r="O185" s="45">
        <v>3.7708851693858891</v>
      </c>
      <c r="P185" s="82" cm="1">
        <f t="array" ref="P185">EXP(L185)/SUM(EXP(L182:L185))</f>
        <v>2.8052072154739087E-2</v>
      </c>
      <c r="Q185" s="83" cm="1">
        <f t="array" ref="Q185">EXP(M185)/SUM(EXP(M182:M185))</f>
        <v>0.11453767254718394</v>
      </c>
      <c r="R185" s="83" cm="1">
        <f t="array" ref="R185">EXP(N185)/SUM(EXP(N182:N185))</f>
        <v>0.11453767254718394</v>
      </c>
      <c r="S185" s="84" cm="1">
        <f t="array" ref="S185">EXP(O185)/SUM(EXP(O182:O185))</f>
        <v>0.8105036215098872</v>
      </c>
      <c r="T185" s="8"/>
      <c r="U185" s="43">
        <v>7.0130180386847717E-3</v>
      </c>
      <c r="V185" s="44">
        <v>2.8634418136795986E-2</v>
      </c>
      <c r="W185" s="44">
        <v>2.8634418136795986E-2</v>
      </c>
      <c r="X185" s="45">
        <v>-4.7374094622528201E-2</v>
      </c>
      <c r="Y185" s="85">
        <v>-1.8739676485732215E-2</v>
      </c>
      <c r="Z185" s="86">
        <v>-1.8739676485732215E-2</v>
      </c>
      <c r="AA185" s="74">
        <f t="shared" si="137"/>
        <v>1.6907759689748544E-2</v>
      </c>
      <c r="AB185" s="63">
        <v>2.3486654050867299</v>
      </c>
      <c r="AC185" s="64">
        <v>2.3486654050867299</v>
      </c>
      <c r="AD185" s="71">
        <v>-0.90587404750585476</v>
      </c>
    </row>
    <row r="186" spans="1:30" ht="16" thickBot="1" x14ac:dyDescent="0.25">
      <c r="A186" s="143">
        <f t="shared" ref="A186" si="138">A182+1</f>
        <v>47</v>
      </c>
      <c r="B186" s="116">
        <v>0</v>
      </c>
      <c r="C186" s="117">
        <v>0</v>
      </c>
      <c r="D186" s="118">
        <v>1</v>
      </c>
      <c r="E186" s="119">
        <v>0</v>
      </c>
      <c r="F186" s="119">
        <v>0</v>
      </c>
      <c r="G186" s="120">
        <v>0</v>
      </c>
      <c r="H186" s="59">
        <f t="shared" si="111"/>
        <v>-1.4738089828044734</v>
      </c>
      <c r="I186" s="76">
        <f t="shared" si="111"/>
        <v>-1.4738089828044734</v>
      </c>
      <c r="J186" s="69">
        <f t="shared" si="111"/>
        <v>2.4323591411118395</v>
      </c>
      <c r="K186" s="81">
        <f t="shared" ref="K186" si="139">K182</f>
        <v>1</v>
      </c>
      <c r="L186" s="49" cm="1">
        <f t="array" ref="L186:O189">MMULT(H186:I189,TRANSPOSE(B186:C189))+J186:J189</f>
        <v>2.4323591411118395</v>
      </c>
      <c r="M186" s="50">
        <v>0.95855015830736612</v>
      </c>
      <c r="N186" s="50">
        <v>0.95855015830736612</v>
      </c>
      <c r="O186" s="51">
        <v>-0.51525882449710725</v>
      </c>
      <c r="P186" s="52" cm="1">
        <f t="array" ref="P186">EXP(L186)/SUM(EXP(L186:L189))</f>
        <v>0.76489832305130656</v>
      </c>
      <c r="Q186" s="53" cm="1">
        <f t="array" ref="Q186">EXP(M186)/SUM(EXP(M186:M189))</f>
        <v>6.9375491206598749E-2</v>
      </c>
      <c r="R186" s="53" cm="1">
        <f t="array" ref="R186">EXP(N186)/SUM(EXP(N186:N189))</f>
        <v>6.9375491206598763E-2</v>
      </c>
      <c r="S186" s="57" cm="1">
        <f t="array" ref="S186">EXP(O186)/SUM(EXP(O186:O189))</f>
        <v>1.0969731824073667E-2</v>
      </c>
      <c r="T186" s="55" cm="1">
        <f t="array" ref="T186">SUM(-D186:G189*LN(P186:S189))/4</f>
        <v>0.22285319719633273</v>
      </c>
      <c r="U186" s="50" cm="1">
        <f t="array" ref="U186:X189">(P186:S189-D186:G189)/4</f>
        <v>-5.877541923717336E-2</v>
      </c>
      <c r="V186" s="50">
        <v>1.7343872801649687E-2</v>
      </c>
      <c r="W186" s="50">
        <v>1.7343872801649691E-2</v>
      </c>
      <c r="X186" s="51">
        <v>2.7424329560184167E-3</v>
      </c>
      <c r="Y186" s="65" cm="1">
        <f t="array" ref="Y186:Z189">MMULT(_xlfn.ANCHORARRAY(U186),B186:C189)</f>
        <v>2.0086305757668108E-2</v>
      </c>
      <c r="Z186" s="66">
        <v>2.0086305757668104E-2</v>
      </c>
      <c r="AA186" s="74">
        <f>SUM(U186:X186)</f>
        <v>-2.1345240677855565E-2</v>
      </c>
      <c r="AB186" s="59" cm="1">
        <f t="array" ref="AB186:AC189">H186:I189-K186*_xlfn.ANCHORARRAY(Y186)</f>
        <v>-1.4938952885621415</v>
      </c>
      <c r="AC186" s="60">
        <v>-1.4938952885621415</v>
      </c>
      <c r="AD186" s="69" cm="1">
        <f t="array" ref="AD186:AD189">J186:J189-K186*AA186:AA189</f>
        <v>2.4537043817896951</v>
      </c>
    </row>
    <row r="187" spans="1:30" ht="16" thickBot="1" x14ac:dyDescent="0.25">
      <c r="A187" s="144"/>
      <c r="B187" s="121">
        <v>0</v>
      </c>
      <c r="C187" s="122">
        <v>1</v>
      </c>
      <c r="D187" s="123">
        <v>0</v>
      </c>
      <c r="E187" s="124">
        <v>1</v>
      </c>
      <c r="F187" s="124">
        <v>0</v>
      </c>
      <c r="G187" s="125">
        <v>0</v>
      </c>
      <c r="H187" s="59">
        <f t="shared" si="111"/>
        <v>-1.8561204740668773</v>
      </c>
      <c r="I187" s="76">
        <f t="shared" si="111"/>
        <v>2.9812640517846205</v>
      </c>
      <c r="J187" s="70">
        <f t="shared" si="111"/>
        <v>0.4367574531970071</v>
      </c>
      <c r="K187" s="79"/>
      <c r="L187" s="40">
        <v>0.4367574531970071</v>
      </c>
      <c r="M187" s="41">
        <v>3.4180215049816276</v>
      </c>
      <c r="N187" s="41">
        <v>-1.4193630208698702</v>
      </c>
      <c r="O187" s="42">
        <v>1.5619010309147503</v>
      </c>
      <c r="P187" s="46" cm="1">
        <f t="array" ref="P187">EXP(L187)/SUM(EXP(L186:L189))</f>
        <v>0.10397403723809107</v>
      </c>
      <c r="Q187" s="47" cm="1">
        <f t="array" ref="Q187">EXP(M187)/SUM(EXP(M186:M189))</f>
        <v>0.81159788271659861</v>
      </c>
      <c r="R187" s="47" cm="1">
        <f t="array" ref="R187">EXP(N187)/SUM(EXP(N186:N189))</f>
        <v>6.4341547041917952E-3</v>
      </c>
      <c r="S187" s="48" cm="1">
        <f t="array" ref="S187">EXP(O187)/SUM(EXP(O186:O189))</f>
        <v>8.7557846964958413E-2</v>
      </c>
      <c r="U187" s="40">
        <v>2.5993509309522767E-2</v>
      </c>
      <c r="V187" s="41">
        <v>-4.7100529320850348E-2</v>
      </c>
      <c r="W187" s="41">
        <v>1.6085386760479488E-3</v>
      </c>
      <c r="X187" s="42">
        <v>2.1889461741239603E-2</v>
      </c>
      <c r="Y187" s="67">
        <v>2.3498000417287553E-2</v>
      </c>
      <c r="Z187" s="68">
        <v>-2.5211067579610745E-2</v>
      </c>
      <c r="AA187" s="74">
        <f t="shared" ref="AA187:AA189" si="140">SUM(U187:X187)</f>
        <v>2.3909804059599714E-3</v>
      </c>
      <c r="AB187" s="61">
        <v>-1.8796184744841649</v>
      </c>
      <c r="AC187" s="62">
        <v>3.0064751193642314</v>
      </c>
      <c r="AD187" s="70">
        <v>0.43436647279104712</v>
      </c>
    </row>
    <row r="188" spans="1:30" ht="16" thickBot="1" x14ac:dyDescent="0.25">
      <c r="A188" s="144"/>
      <c r="B188" s="121">
        <v>1</v>
      </c>
      <c r="C188" s="122">
        <v>0</v>
      </c>
      <c r="D188" s="123">
        <v>0</v>
      </c>
      <c r="E188" s="124">
        <v>0</v>
      </c>
      <c r="F188" s="124">
        <v>1</v>
      </c>
      <c r="G188" s="125">
        <v>0</v>
      </c>
      <c r="H188" s="59">
        <f t="shared" si="111"/>
        <v>2.9812640517846205</v>
      </c>
      <c r="I188" s="76">
        <f t="shared" si="111"/>
        <v>-1.8561204740668773</v>
      </c>
      <c r="J188" s="70">
        <f t="shared" si="111"/>
        <v>0.4367574531970071</v>
      </c>
      <c r="K188" s="79"/>
      <c r="L188" s="40">
        <v>0.4367574531970071</v>
      </c>
      <c r="M188" s="41">
        <v>-1.4193630208698702</v>
      </c>
      <c r="N188" s="41">
        <v>3.4180215049816276</v>
      </c>
      <c r="O188" s="42">
        <v>1.5619010309147503</v>
      </c>
      <c r="P188" s="46" cm="1">
        <f t="array" ref="P188">EXP(L188)/SUM(EXP(L186:L189))</f>
        <v>0.10397403723809107</v>
      </c>
      <c r="Q188" s="47" cm="1">
        <f t="array" ref="Q188">EXP(M188)/SUM(EXP(M186:M189))</f>
        <v>6.4341547041917944E-3</v>
      </c>
      <c r="R188" s="47" cm="1">
        <f t="array" ref="R188">EXP(N188)/SUM(EXP(N186:N189))</f>
        <v>0.81159788271659872</v>
      </c>
      <c r="S188" s="48" cm="1">
        <f t="array" ref="S188">EXP(O188)/SUM(EXP(O186:O189))</f>
        <v>8.7557846964958413E-2</v>
      </c>
      <c r="U188" s="40">
        <v>2.5993509309522767E-2</v>
      </c>
      <c r="V188" s="41">
        <v>1.6085386760479486E-3</v>
      </c>
      <c r="W188" s="41">
        <v>-4.7100529320850321E-2</v>
      </c>
      <c r="X188" s="42">
        <v>2.1889461741239603E-2</v>
      </c>
      <c r="Y188" s="67">
        <v>-2.5211067579610717E-2</v>
      </c>
      <c r="Z188" s="68">
        <v>2.3498000417287553E-2</v>
      </c>
      <c r="AA188" s="74">
        <f t="shared" si="140"/>
        <v>2.3909804059599991E-3</v>
      </c>
      <c r="AB188" s="61">
        <v>3.0064751193642314</v>
      </c>
      <c r="AC188" s="62">
        <v>-1.8796184744841649</v>
      </c>
      <c r="AD188" s="70">
        <v>0.43436647279104712</v>
      </c>
    </row>
    <row r="189" spans="1:30" ht="16" thickBot="1" x14ac:dyDescent="0.25">
      <c r="A189" s="145"/>
      <c r="B189" s="126">
        <v>1</v>
      </c>
      <c r="C189" s="127">
        <v>1</v>
      </c>
      <c r="D189" s="128">
        <v>0</v>
      </c>
      <c r="E189" s="129">
        <v>0</v>
      </c>
      <c r="F189" s="129">
        <v>0</v>
      </c>
      <c r="G189" s="130">
        <v>1</v>
      </c>
      <c r="H189" s="77">
        <f t="shared" si="111"/>
        <v>2.3486654050867299</v>
      </c>
      <c r="I189" s="78">
        <f t="shared" si="111"/>
        <v>2.3486654050867299</v>
      </c>
      <c r="J189" s="71">
        <f t="shared" si="111"/>
        <v>-0.90587404750585476</v>
      </c>
      <c r="K189" s="80"/>
      <c r="L189" s="43">
        <v>-0.90587404750585476</v>
      </c>
      <c r="M189" s="44">
        <v>1.4427913575808753</v>
      </c>
      <c r="N189" s="44">
        <v>1.4427913575808753</v>
      </c>
      <c r="O189" s="45">
        <v>3.7914567626676052</v>
      </c>
      <c r="P189" s="82" cm="1">
        <f t="array" ref="P189">EXP(L189)/SUM(EXP(L186:L189))</f>
        <v>2.7153602472511303E-2</v>
      </c>
      <c r="Q189" s="83" cm="1">
        <f t="array" ref="Q189">EXP(M189)/SUM(EXP(M186:M189))</f>
        <v>0.11259247137261064</v>
      </c>
      <c r="R189" s="83" cm="1">
        <f t="array" ref="R189">EXP(N189)/SUM(EXP(N186:N189))</f>
        <v>0.11259247137261066</v>
      </c>
      <c r="S189" s="84" cm="1">
        <f t="array" ref="S189">EXP(O189)/SUM(EXP(O186:O189))</f>
        <v>0.81391457424600944</v>
      </c>
      <c r="T189" s="8"/>
      <c r="U189" s="43">
        <v>6.7884006181278258E-3</v>
      </c>
      <c r="V189" s="44">
        <v>2.8148117843152659E-2</v>
      </c>
      <c r="W189" s="44">
        <v>2.8148117843152666E-2</v>
      </c>
      <c r="X189" s="45">
        <v>-4.6521356438497641E-2</v>
      </c>
      <c r="Y189" s="85">
        <v>-1.8373238595344975E-2</v>
      </c>
      <c r="Z189" s="86">
        <v>-1.8373238595344982E-2</v>
      </c>
      <c r="AA189" s="74">
        <f t="shared" si="140"/>
        <v>1.6563279865935504E-2</v>
      </c>
      <c r="AB189" s="63">
        <v>2.3670386436820747</v>
      </c>
      <c r="AC189" s="64">
        <v>2.3670386436820747</v>
      </c>
      <c r="AD189" s="71">
        <v>-0.92243732737179029</v>
      </c>
    </row>
    <row r="190" spans="1:30" ht="16" thickBot="1" x14ac:dyDescent="0.25">
      <c r="A190" s="143">
        <f t="shared" ref="A190" si="141">A186+1</f>
        <v>48</v>
      </c>
      <c r="B190" s="116">
        <v>0</v>
      </c>
      <c r="C190" s="117">
        <v>0</v>
      </c>
      <c r="D190" s="118">
        <v>1</v>
      </c>
      <c r="E190" s="119">
        <v>0</v>
      </c>
      <c r="F190" s="119">
        <v>0</v>
      </c>
      <c r="G190" s="120">
        <v>0</v>
      </c>
      <c r="H190" s="59">
        <f t="shared" si="111"/>
        <v>-1.4938952885621415</v>
      </c>
      <c r="I190" s="76">
        <f t="shared" si="111"/>
        <v>-1.4938952885621415</v>
      </c>
      <c r="J190" s="69">
        <f t="shared" si="111"/>
        <v>2.4537043817896951</v>
      </c>
      <c r="K190" s="81">
        <f t="shared" ref="K190" si="142">K186</f>
        <v>1</v>
      </c>
      <c r="L190" s="49" cm="1">
        <f t="array" ref="L190:O193">MMULT(H190:I193,TRANSPOSE(B190:C193))+J190:J193</f>
        <v>2.4537043817896951</v>
      </c>
      <c r="M190" s="50">
        <v>0.95980909322755359</v>
      </c>
      <c r="N190" s="50">
        <v>0.95980909322755359</v>
      </c>
      <c r="O190" s="51">
        <v>-0.5340861953345879</v>
      </c>
      <c r="P190" s="52" cm="1">
        <f t="array" ref="P190">EXP(L190)/SUM(EXP(L190:L193))</f>
        <v>0.76942861787445371</v>
      </c>
      <c r="Q190" s="53" cm="1">
        <f t="array" ref="Q190">EXP(M190)/SUM(EXP(M190:M193))</f>
        <v>6.8177025554144094E-2</v>
      </c>
      <c r="R190" s="53" cm="1">
        <f t="array" ref="R190">EXP(N190)/SUM(EXP(N190:N193))</f>
        <v>6.8177025554144094E-2</v>
      </c>
      <c r="S190" s="57" cm="1">
        <f t="array" ref="S190">EXP(O190)/SUM(EXP(O190:O193))</f>
        <v>1.0592777335309065E-2</v>
      </c>
      <c r="T190" s="55" cm="1">
        <f t="array" ref="T190">SUM(-D190:G193*LN(P190:S193))/4</f>
        <v>0.21829852846967887</v>
      </c>
      <c r="U190" s="50" cm="1">
        <f t="array" ref="U190:X193">(P190:S193-D190:G193)/4</f>
        <v>-5.7642845531386572E-2</v>
      </c>
      <c r="V190" s="50">
        <v>1.7044256388536023E-2</v>
      </c>
      <c r="W190" s="50">
        <v>1.7044256388536023E-2</v>
      </c>
      <c r="X190" s="51">
        <v>2.6481943338272662E-3</v>
      </c>
      <c r="Y190" s="65" cm="1">
        <f t="array" ref="Y190:Z193">MMULT(_xlfn.ANCHORARRAY(U190),B190:C193)</f>
        <v>1.9692450722363291E-2</v>
      </c>
      <c r="Z190" s="66">
        <v>1.9692450722363291E-2</v>
      </c>
      <c r="AA190" s="74">
        <f>SUM(U190:X190)</f>
        <v>-2.0906138420487257E-2</v>
      </c>
      <c r="AB190" s="59" cm="1">
        <f t="array" ref="AB190:AC193">H190:I193-K190*_xlfn.ANCHORARRAY(Y190)</f>
        <v>-1.5135877392845047</v>
      </c>
      <c r="AC190" s="60">
        <v>-1.5135877392845047</v>
      </c>
      <c r="AD190" s="69" cm="1">
        <f t="array" ref="AD190:AD193">J190:J193-K190*AA190:AA193</f>
        <v>2.4746105202101822</v>
      </c>
    </row>
    <row r="191" spans="1:30" ht="16" thickBot="1" x14ac:dyDescent="0.25">
      <c r="A191" s="144"/>
      <c r="B191" s="121">
        <v>0</v>
      </c>
      <c r="C191" s="122">
        <v>1</v>
      </c>
      <c r="D191" s="123">
        <v>0</v>
      </c>
      <c r="E191" s="124">
        <v>1</v>
      </c>
      <c r="F191" s="124">
        <v>0</v>
      </c>
      <c r="G191" s="125">
        <v>0</v>
      </c>
      <c r="H191" s="59">
        <f t="shared" si="111"/>
        <v>-1.8796184744841649</v>
      </c>
      <c r="I191" s="76">
        <f t="shared" si="111"/>
        <v>3.0064751193642314</v>
      </c>
      <c r="J191" s="70">
        <f t="shared" si="111"/>
        <v>0.43436647279104712</v>
      </c>
      <c r="K191" s="79"/>
      <c r="L191" s="40">
        <v>0.43436647279104712</v>
      </c>
      <c r="M191" s="41">
        <v>3.4408415921552784</v>
      </c>
      <c r="N191" s="41">
        <v>-1.4452520016931176</v>
      </c>
      <c r="O191" s="42">
        <v>1.5612231176711138</v>
      </c>
      <c r="P191" s="46" cm="1">
        <f t="array" ref="P191">EXP(L191)/SUM(EXP(L190:L193))</f>
        <v>0.10213651243431267</v>
      </c>
      <c r="Q191" s="47" cm="1">
        <f t="array" ref="Q191">EXP(M191)/SUM(EXP(M190:M193))</f>
        <v>0.81496090137458399</v>
      </c>
      <c r="R191" s="47" cm="1">
        <f t="array" ref="R191">EXP(N191)/SUM(EXP(N190:N193))</f>
        <v>6.1536570321727557E-3</v>
      </c>
      <c r="S191" s="48" cm="1">
        <f t="array" ref="S191">EXP(O191)/SUM(EXP(O190:O193))</f>
        <v>8.6097613942162213E-2</v>
      </c>
      <c r="U191" s="40">
        <v>2.5534128108578167E-2</v>
      </c>
      <c r="V191" s="41">
        <v>-4.6259774656354002E-2</v>
      </c>
      <c r="W191" s="41">
        <v>1.5384142580431889E-3</v>
      </c>
      <c r="X191" s="42">
        <v>2.1524403485540553E-2</v>
      </c>
      <c r="Y191" s="67">
        <v>2.3062817743583743E-2</v>
      </c>
      <c r="Z191" s="68">
        <v>-2.4735371170813449E-2</v>
      </c>
      <c r="AA191" s="74">
        <f t="shared" ref="AA191:AA193" si="143">SUM(U191:X191)</f>
        <v>2.3371711958079071E-3</v>
      </c>
      <c r="AB191" s="61">
        <v>-1.9026812922277485</v>
      </c>
      <c r="AC191" s="62">
        <v>3.0312104905350448</v>
      </c>
      <c r="AD191" s="70">
        <v>0.43202930159523922</v>
      </c>
    </row>
    <row r="192" spans="1:30" ht="16" thickBot="1" x14ac:dyDescent="0.25">
      <c r="A192" s="144"/>
      <c r="B192" s="121">
        <v>1</v>
      </c>
      <c r="C192" s="122">
        <v>0</v>
      </c>
      <c r="D192" s="123">
        <v>0</v>
      </c>
      <c r="E192" s="124">
        <v>0</v>
      </c>
      <c r="F192" s="124">
        <v>1</v>
      </c>
      <c r="G192" s="125">
        <v>0</v>
      </c>
      <c r="H192" s="59">
        <f t="shared" si="111"/>
        <v>3.0064751193642314</v>
      </c>
      <c r="I192" s="76">
        <f t="shared" si="111"/>
        <v>-1.8796184744841649</v>
      </c>
      <c r="J192" s="70">
        <f t="shared" si="111"/>
        <v>0.43436647279104712</v>
      </c>
      <c r="K192" s="79"/>
      <c r="L192" s="40">
        <v>0.43436647279104712</v>
      </c>
      <c r="M192" s="41">
        <v>-1.4452520016931176</v>
      </c>
      <c r="N192" s="41">
        <v>3.4408415921552784</v>
      </c>
      <c r="O192" s="42">
        <v>1.5612231176711138</v>
      </c>
      <c r="P192" s="46" cm="1">
        <f t="array" ref="P192">EXP(L192)/SUM(EXP(L190:L193))</f>
        <v>0.10213651243431267</v>
      </c>
      <c r="Q192" s="47" cm="1">
        <f t="array" ref="Q192">EXP(M192)/SUM(EXP(M190:M193))</f>
        <v>6.1536570321727557E-3</v>
      </c>
      <c r="R192" s="47" cm="1">
        <f t="array" ref="R192">EXP(N192)/SUM(EXP(N190:N193))</f>
        <v>0.81496090137458399</v>
      </c>
      <c r="S192" s="48" cm="1">
        <f t="array" ref="S192">EXP(O192)/SUM(EXP(O190:O193))</f>
        <v>8.6097613942162213E-2</v>
      </c>
      <c r="U192" s="40">
        <v>2.5534128108578167E-2</v>
      </c>
      <c r="V192" s="41">
        <v>1.5384142580431889E-3</v>
      </c>
      <c r="W192" s="41">
        <v>-4.6259774656354002E-2</v>
      </c>
      <c r="X192" s="42">
        <v>2.1524403485540553E-2</v>
      </c>
      <c r="Y192" s="67">
        <v>-2.4735371170813449E-2</v>
      </c>
      <c r="Z192" s="68">
        <v>2.3062817743583743E-2</v>
      </c>
      <c r="AA192" s="74">
        <f t="shared" si="143"/>
        <v>2.3371711958079071E-3</v>
      </c>
      <c r="AB192" s="61">
        <v>3.0312104905350448</v>
      </c>
      <c r="AC192" s="62">
        <v>-1.9026812922277485</v>
      </c>
      <c r="AD192" s="70">
        <v>0.43202930159523922</v>
      </c>
    </row>
    <row r="193" spans="1:30" ht="16" thickBot="1" x14ac:dyDescent="0.25">
      <c r="A193" s="145"/>
      <c r="B193" s="126">
        <v>1</v>
      </c>
      <c r="C193" s="127">
        <v>1</v>
      </c>
      <c r="D193" s="128">
        <v>0</v>
      </c>
      <c r="E193" s="129">
        <v>0</v>
      </c>
      <c r="F193" s="129">
        <v>0</v>
      </c>
      <c r="G193" s="130">
        <v>1</v>
      </c>
      <c r="H193" s="77">
        <f t="shared" si="111"/>
        <v>2.3670386436820747</v>
      </c>
      <c r="I193" s="78">
        <f t="shared" si="111"/>
        <v>2.3670386436820747</v>
      </c>
      <c r="J193" s="71">
        <f t="shared" si="111"/>
        <v>-0.92243732737179029</v>
      </c>
      <c r="K193" s="80"/>
      <c r="L193" s="43">
        <v>-0.92243732737179029</v>
      </c>
      <c r="M193" s="44">
        <v>1.4446013163102844</v>
      </c>
      <c r="N193" s="44">
        <v>1.4446013163102844</v>
      </c>
      <c r="O193" s="45">
        <v>3.8116399599923589</v>
      </c>
      <c r="P193" s="82" cm="1">
        <f t="array" ref="P193">EXP(L193)/SUM(EXP(L190:L193))</f>
        <v>2.6298357256920844E-2</v>
      </c>
      <c r="Q193" s="83" cm="1">
        <f t="array" ref="Q193">EXP(M193)/SUM(EXP(M190:M193))</f>
        <v>0.11070841603909916</v>
      </c>
      <c r="R193" s="83" cm="1">
        <f t="array" ref="R193">EXP(N193)/SUM(EXP(N190:N193))</f>
        <v>0.11070841603909916</v>
      </c>
      <c r="S193" s="84" cm="1">
        <f t="array" ref="S193">EXP(O193)/SUM(EXP(O190:O193))</f>
        <v>0.81721199478036655</v>
      </c>
      <c r="T193" s="8"/>
      <c r="U193" s="43">
        <v>6.5745893142302109E-3</v>
      </c>
      <c r="V193" s="44">
        <v>2.767710400977479E-2</v>
      </c>
      <c r="W193" s="44">
        <v>2.767710400977479E-2</v>
      </c>
      <c r="X193" s="45">
        <v>-4.5697001304908363E-2</v>
      </c>
      <c r="Y193" s="85">
        <v>-1.8019897295133574E-2</v>
      </c>
      <c r="Z193" s="86">
        <v>-1.8019897295133574E-2</v>
      </c>
      <c r="AA193" s="74">
        <f t="shared" si="143"/>
        <v>1.6231796028871426E-2</v>
      </c>
      <c r="AB193" s="63">
        <v>2.3850585409772083</v>
      </c>
      <c r="AC193" s="64">
        <v>2.3850585409772083</v>
      </c>
      <c r="AD193" s="71">
        <v>-0.93866912340066166</v>
      </c>
    </row>
    <row r="194" spans="1:30" ht="16" thickBot="1" x14ac:dyDescent="0.25">
      <c r="A194" s="143">
        <f t="shared" ref="A194" si="144">A190+1</f>
        <v>49</v>
      </c>
      <c r="B194" s="116">
        <v>0</v>
      </c>
      <c r="C194" s="117">
        <v>0</v>
      </c>
      <c r="D194" s="118">
        <v>1</v>
      </c>
      <c r="E194" s="119">
        <v>0</v>
      </c>
      <c r="F194" s="119">
        <v>0</v>
      </c>
      <c r="G194" s="120">
        <v>0</v>
      </c>
      <c r="H194" s="59">
        <f t="shared" si="111"/>
        <v>-1.5135877392845047</v>
      </c>
      <c r="I194" s="76">
        <f t="shared" si="111"/>
        <v>-1.5135877392845047</v>
      </c>
      <c r="J194" s="69">
        <f t="shared" si="111"/>
        <v>2.4746105202101822</v>
      </c>
      <c r="K194" s="81">
        <f t="shared" ref="K194" si="145">K190</f>
        <v>1</v>
      </c>
      <c r="L194" s="49" cm="1">
        <f t="array" ref="L194:O197">MMULT(H194:I197,TRANSPOSE(B194:C197))+J194:J197</f>
        <v>2.4746105202101822</v>
      </c>
      <c r="M194" s="50">
        <v>0.9610227809256775</v>
      </c>
      <c r="N194" s="50">
        <v>0.9610227809256775</v>
      </c>
      <c r="O194" s="51">
        <v>-0.55256495835882724</v>
      </c>
      <c r="P194" s="52" cm="1">
        <f t="array" ref="P194">EXP(L194)/SUM(EXP(L194:L197))</f>
        <v>0.77380213222355587</v>
      </c>
      <c r="Q194" s="53" cm="1">
        <f t="array" ref="Q194">EXP(M194)/SUM(EXP(M194:M197))</f>
        <v>6.7014279732933085E-2</v>
      </c>
      <c r="R194" s="53" cm="1">
        <f t="array" ref="R194">EXP(N194)/SUM(EXP(N194:N197))</f>
        <v>6.7014279732933099E-2</v>
      </c>
      <c r="S194" s="57" cm="1">
        <f t="array" ref="S194">EXP(O194)/SUM(EXP(O194:O197))</f>
        <v>1.0234665560629424E-2</v>
      </c>
      <c r="T194" s="55" cm="1">
        <f t="array" ref="T194">SUM(-D194:G197*LN(P194:S197))/4</f>
        <v>0.21391649556085351</v>
      </c>
      <c r="U194" s="50" cm="1">
        <f t="array" ref="U194:X197">(P194:S197-D194:G197)/4</f>
        <v>-5.6549466944111032E-2</v>
      </c>
      <c r="V194" s="50">
        <v>1.6753569933233271E-2</v>
      </c>
      <c r="W194" s="50">
        <v>1.6753569933233275E-2</v>
      </c>
      <c r="X194" s="51">
        <v>2.5586663901573559E-3</v>
      </c>
      <c r="Y194" s="65" cm="1">
        <f t="array" ref="Y194:Z197">MMULT(_xlfn.ANCHORARRAY(U194),B194:C197)</f>
        <v>1.931223632339063E-2</v>
      </c>
      <c r="Z194" s="66">
        <v>1.9312236323390627E-2</v>
      </c>
      <c r="AA194" s="74">
        <f>SUM(U194:X194)</f>
        <v>-2.048366068748713E-2</v>
      </c>
      <c r="AB194" s="59" cm="1">
        <f t="array" ref="AB194:AC197">H194:I197-K194*_xlfn.ANCHORARRAY(Y194)</f>
        <v>-1.5328999756078954</v>
      </c>
      <c r="AC194" s="60">
        <v>-1.5328999756078954</v>
      </c>
      <c r="AD194" s="69" cm="1">
        <f t="array" ref="AD194:AD197">J194:J197-K194*AA194:AA197</f>
        <v>2.4950941808976692</v>
      </c>
    </row>
    <row r="195" spans="1:30" ht="16" thickBot="1" x14ac:dyDescent="0.25">
      <c r="A195" s="144"/>
      <c r="B195" s="121">
        <v>0</v>
      </c>
      <c r="C195" s="122">
        <v>1</v>
      </c>
      <c r="D195" s="123">
        <v>0</v>
      </c>
      <c r="E195" s="124">
        <v>1</v>
      </c>
      <c r="F195" s="124">
        <v>0</v>
      </c>
      <c r="G195" s="125">
        <v>0</v>
      </c>
      <c r="H195" s="59">
        <f t="shared" si="111"/>
        <v>-1.9026812922277485</v>
      </c>
      <c r="I195" s="76">
        <f t="shared" si="111"/>
        <v>3.0312104905350448</v>
      </c>
      <c r="J195" s="70">
        <f t="shared" si="111"/>
        <v>0.43202930159523922</v>
      </c>
      <c r="K195" s="79"/>
      <c r="L195" s="40">
        <v>0.43202930159523922</v>
      </c>
      <c r="M195" s="41">
        <v>3.4632397921302838</v>
      </c>
      <c r="N195" s="41">
        <v>-1.4706519906325093</v>
      </c>
      <c r="O195" s="42">
        <v>1.5605584999025355</v>
      </c>
      <c r="P195" s="46" cm="1">
        <f t="array" ref="P195">EXP(L195)/SUM(EXP(L194:L197))</f>
        <v>0.10035711546144326</v>
      </c>
      <c r="Q195" s="47" cm="1">
        <f t="array" ref="Q195">EXP(M195)/SUM(EXP(M194:M197))</f>
        <v>0.81821303626641284</v>
      </c>
      <c r="R195" s="47" cm="1">
        <f t="array" ref="R195">EXP(N195)/SUM(EXP(N194:N197))</f>
        <v>5.8898525033036957E-3</v>
      </c>
      <c r="S195" s="48" cm="1">
        <f t="array" ref="S195">EXP(O195)/SUM(EXP(O194:O197))</f>
        <v>8.4682079302636618E-2</v>
      </c>
      <c r="U195" s="40">
        <v>2.5089278865360814E-2</v>
      </c>
      <c r="V195" s="41">
        <v>-4.544674093339679E-2</v>
      </c>
      <c r="W195" s="41">
        <v>1.4724631258259239E-3</v>
      </c>
      <c r="X195" s="42">
        <v>2.1170519825659154E-2</v>
      </c>
      <c r="Y195" s="67">
        <v>2.2642982951485077E-2</v>
      </c>
      <c r="Z195" s="68">
        <v>-2.4276221107737635E-2</v>
      </c>
      <c r="AA195" s="74">
        <f t="shared" ref="AA195:AA197" si="146">SUM(U195:X195)</f>
        <v>2.2855208834491013E-3</v>
      </c>
      <c r="AB195" s="61">
        <v>-1.9253242751792337</v>
      </c>
      <c r="AC195" s="62">
        <v>3.0554867116427822</v>
      </c>
      <c r="AD195" s="70">
        <v>0.42974378071179015</v>
      </c>
    </row>
    <row r="196" spans="1:30" ht="16" thickBot="1" x14ac:dyDescent="0.25">
      <c r="A196" s="144"/>
      <c r="B196" s="121">
        <v>1</v>
      </c>
      <c r="C196" s="122">
        <v>0</v>
      </c>
      <c r="D196" s="123">
        <v>0</v>
      </c>
      <c r="E196" s="124">
        <v>0</v>
      </c>
      <c r="F196" s="124">
        <v>1</v>
      </c>
      <c r="G196" s="125">
        <v>0</v>
      </c>
      <c r="H196" s="59">
        <f t="shared" si="111"/>
        <v>3.0312104905350448</v>
      </c>
      <c r="I196" s="76">
        <f t="shared" si="111"/>
        <v>-1.9026812922277485</v>
      </c>
      <c r="J196" s="70">
        <f t="shared" si="111"/>
        <v>0.43202930159523922</v>
      </c>
      <c r="K196" s="79"/>
      <c r="L196" s="40">
        <v>0.43202930159523922</v>
      </c>
      <c r="M196" s="41">
        <v>-1.4706519906325093</v>
      </c>
      <c r="N196" s="41">
        <v>3.4632397921302838</v>
      </c>
      <c r="O196" s="42">
        <v>1.5605584999025355</v>
      </c>
      <c r="P196" s="46" cm="1">
        <f t="array" ref="P196">EXP(L196)/SUM(EXP(L194:L197))</f>
        <v>0.10035711546144326</v>
      </c>
      <c r="Q196" s="47" cm="1">
        <f t="array" ref="Q196">EXP(M196)/SUM(EXP(M194:M197))</f>
        <v>5.8898525033036948E-3</v>
      </c>
      <c r="R196" s="47" cm="1">
        <f t="array" ref="R196">EXP(N196)/SUM(EXP(N194:N197))</f>
        <v>0.81821303626641295</v>
      </c>
      <c r="S196" s="48" cm="1">
        <f t="array" ref="S196">EXP(O196)/SUM(EXP(O194:O197))</f>
        <v>8.4682079302636618E-2</v>
      </c>
      <c r="U196" s="40">
        <v>2.5089278865360814E-2</v>
      </c>
      <c r="V196" s="41">
        <v>1.4724631258259237E-3</v>
      </c>
      <c r="W196" s="41">
        <v>-4.5446740933396762E-2</v>
      </c>
      <c r="X196" s="42">
        <v>2.1170519825659154E-2</v>
      </c>
      <c r="Y196" s="67">
        <v>-2.4276221107737608E-2</v>
      </c>
      <c r="Z196" s="68">
        <v>2.2642982951485077E-2</v>
      </c>
      <c r="AA196" s="74">
        <f t="shared" si="146"/>
        <v>2.285520883449129E-3</v>
      </c>
      <c r="AB196" s="61">
        <v>3.0554867116427822</v>
      </c>
      <c r="AC196" s="62">
        <v>-1.9253242751792337</v>
      </c>
      <c r="AD196" s="70">
        <v>0.42974378071179009</v>
      </c>
    </row>
    <row r="197" spans="1:30" ht="16" thickBot="1" x14ac:dyDescent="0.25">
      <c r="A197" s="145"/>
      <c r="B197" s="126">
        <v>1</v>
      </c>
      <c r="C197" s="127">
        <v>1</v>
      </c>
      <c r="D197" s="128">
        <v>0</v>
      </c>
      <c r="E197" s="129">
        <v>0</v>
      </c>
      <c r="F197" s="129">
        <v>0</v>
      </c>
      <c r="G197" s="130">
        <v>1</v>
      </c>
      <c r="H197" s="77">
        <f t="shared" si="111"/>
        <v>2.3850585409772083</v>
      </c>
      <c r="I197" s="78">
        <f t="shared" si="111"/>
        <v>2.3850585409772083</v>
      </c>
      <c r="J197" s="71">
        <f t="shared" si="111"/>
        <v>-0.93866912340066166</v>
      </c>
      <c r="K197" s="80"/>
      <c r="L197" s="43">
        <v>-0.93866912340066166</v>
      </c>
      <c r="M197" s="44">
        <v>1.4463894175765466</v>
      </c>
      <c r="N197" s="44">
        <v>1.4463894175765466</v>
      </c>
      <c r="O197" s="45">
        <v>3.8314479585537549</v>
      </c>
      <c r="P197" s="82" cm="1">
        <f t="array" ref="P197">EXP(L197)/SUM(EXP(L194:L197))</f>
        <v>2.5483636853557576E-2</v>
      </c>
      <c r="Q197" s="83" cm="1">
        <f t="array" ref="Q197">EXP(M197)/SUM(EXP(M194:M197))</f>
        <v>0.10888283149735029</v>
      </c>
      <c r="R197" s="83" cm="1">
        <f t="array" ref="R197">EXP(N197)/SUM(EXP(N194:N197))</f>
        <v>0.1088828314973503</v>
      </c>
      <c r="S197" s="84" cm="1">
        <f t="array" ref="S197">EXP(O197)/SUM(EXP(O194:O197))</f>
        <v>0.82040117583409733</v>
      </c>
      <c r="T197" s="8"/>
      <c r="U197" s="43">
        <v>6.3709092133893939E-3</v>
      </c>
      <c r="V197" s="44">
        <v>2.7220707874337571E-2</v>
      </c>
      <c r="W197" s="44">
        <v>2.7220707874337575E-2</v>
      </c>
      <c r="X197" s="45">
        <v>-4.4899706041475668E-2</v>
      </c>
      <c r="Y197" s="85">
        <v>-1.7678998167138093E-2</v>
      </c>
      <c r="Z197" s="86">
        <v>-1.7678998167138096E-2</v>
      </c>
      <c r="AA197" s="74">
        <f t="shared" si="146"/>
        <v>1.5912618920588872E-2</v>
      </c>
      <c r="AB197" s="63">
        <v>2.4027375391443462</v>
      </c>
      <c r="AC197" s="64">
        <v>2.4027375391443462</v>
      </c>
      <c r="AD197" s="71">
        <v>-0.95458174232125059</v>
      </c>
    </row>
    <row r="198" spans="1:30" ht="16" thickBot="1" x14ac:dyDescent="0.25">
      <c r="A198" s="143">
        <f t="shared" ref="A198" si="147">A194+1</f>
        <v>50</v>
      </c>
      <c r="B198" s="116">
        <v>0</v>
      </c>
      <c r="C198" s="117">
        <v>0</v>
      </c>
      <c r="D198" s="118">
        <v>1</v>
      </c>
      <c r="E198" s="119">
        <v>0</v>
      </c>
      <c r="F198" s="119">
        <v>0</v>
      </c>
      <c r="G198" s="120">
        <v>0</v>
      </c>
      <c r="H198" s="59">
        <f t="shared" si="111"/>
        <v>-1.5328999756078954</v>
      </c>
      <c r="I198" s="76">
        <f t="shared" si="111"/>
        <v>-1.5328999756078954</v>
      </c>
      <c r="J198" s="69">
        <f t="shared" si="111"/>
        <v>2.4950941808976692</v>
      </c>
      <c r="K198" s="81">
        <f t="shared" ref="K198" si="148">K194</f>
        <v>1</v>
      </c>
      <c r="L198" s="49" cm="1">
        <f t="array" ref="L198:O201">MMULT(H198:I201,TRANSPOSE(B198:C201))+J198:J201</f>
        <v>2.4950941808976692</v>
      </c>
      <c r="M198" s="50">
        <v>0.96219420528977384</v>
      </c>
      <c r="N198" s="50">
        <v>0.96219420528977384</v>
      </c>
      <c r="O198" s="51">
        <v>-0.57070577031812153</v>
      </c>
      <c r="P198" s="52" cm="1">
        <f t="array" ref="P198">EXP(L198)/SUM(EXP(L198:L201))</f>
        <v>0.77802626732707381</v>
      </c>
      <c r="Q198" s="53" cm="1">
        <f t="array" ref="Q198">EXP(M198)/SUM(EXP(M198:M201))</f>
        <v>6.5885902762466364E-2</v>
      </c>
      <c r="R198" s="53" cm="1">
        <f t="array" ref="R198">EXP(N198)/SUM(EXP(N198:N201))</f>
        <v>6.588590276246635E-2</v>
      </c>
      <c r="S198" s="57" cm="1">
        <f t="array" ref="S198">EXP(O198)/SUM(EXP(O198:O201))</f>
        <v>9.8942005405557483E-3</v>
      </c>
      <c r="T198" s="55" cm="1">
        <f t="array" ref="T198">SUM(-D198:G201*LN(P198:S201))/4</f>
        <v>0.20969784194321908</v>
      </c>
      <c r="U198" s="50" cm="1">
        <f t="array" ref="U198:X201">(P198:S201-D198:G201)/4</f>
        <v>-5.5493433168231548E-2</v>
      </c>
      <c r="V198" s="50">
        <v>1.6471475690616591E-2</v>
      </c>
      <c r="W198" s="50">
        <v>1.6471475690616588E-2</v>
      </c>
      <c r="X198" s="51">
        <v>2.4735501351389371E-3</v>
      </c>
      <c r="Y198" s="65" cm="1">
        <f t="array" ref="Y198:Z201">MMULT(_xlfn.ANCHORARRAY(U198),B198:C201)</f>
        <v>1.8945025825755524E-2</v>
      </c>
      <c r="Z198" s="66">
        <v>1.8945025825755527E-2</v>
      </c>
      <c r="AA198" s="74">
        <f>SUM(U198:X198)</f>
        <v>-2.0076931651859434E-2</v>
      </c>
      <c r="AB198" s="59" cm="1">
        <f t="array" ref="AB198:AC201">H198:I201-K198*_xlfn.ANCHORARRAY(Y198)</f>
        <v>-1.5518450014336509</v>
      </c>
      <c r="AC198" s="60">
        <v>-1.5518450014336509</v>
      </c>
      <c r="AD198" s="69" cm="1">
        <f t="array" ref="AD198:AD201">J198:J201-K198*AA198:AA201</f>
        <v>2.5151711125495289</v>
      </c>
    </row>
    <row r="199" spans="1:30" ht="16" thickBot="1" x14ac:dyDescent="0.25">
      <c r="A199" s="144"/>
      <c r="B199" s="121">
        <v>0</v>
      </c>
      <c r="C199" s="122">
        <v>1</v>
      </c>
      <c r="D199" s="123">
        <v>0</v>
      </c>
      <c r="E199" s="124">
        <v>1</v>
      </c>
      <c r="F199" s="124">
        <v>0</v>
      </c>
      <c r="G199" s="125">
        <v>0</v>
      </c>
      <c r="H199" s="59">
        <f t="shared" si="111"/>
        <v>-1.9253242751792337</v>
      </c>
      <c r="I199" s="76">
        <f t="shared" si="111"/>
        <v>3.0554867116427822</v>
      </c>
      <c r="J199" s="70">
        <f t="shared" si="111"/>
        <v>0.42974378071179015</v>
      </c>
      <c r="K199" s="79"/>
      <c r="L199" s="40">
        <v>0.42974378071179015</v>
      </c>
      <c r="M199" s="41">
        <v>3.4852304923545723</v>
      </c>
      <c r="N199" s="41">
        <v>-1.4955804944674436</v>
      </c>
      <c r="O199" s="42">
        <v>1.5599062171753386</v>
      </c>
      <c r="P199" s="46" cm="1">
        <f t="array" ref="P199">EXP(L199)/SUM(EXP(L198:L201))</f>
        <v>9.8633394023991905E-2</v>
      </c>
      <c r="Q199" s="47" cm="1">
        <f t="array" ref="Q199">EXP(M199)/SUM(EXP(M198:M201))</f>
        <v>0.82135941196516127</v>
      </c>
      <c r="R199" s="47" cm="1">
        <f t="array" ref="R199">EXP(N199)/SUM(EXP(N198:N201))</f>
        <v>5.6414989430301505E-3</v>
      </c>
      <c r="S199" s="48" cm="1">
        <f t="array" ref="S199">EXP(O199)/SUM(EXP(O198:O201))</f>
        <v>8.3309348436098135E-2</v>
      </c>
      <c r="U199" s="40">
        <v>2.4658348505997976E-2</v>
      </c>
      <c r="V199" s="41">
        <v>-4.4660147008709683E-2</v>
      </c>
      <c r="W199" s="41">
        <v>1.4103747357575376E-3</v>
      </c>
      <c r="X199" s="42">
        <v>2.0827337109024534E-2</v>
      </c>
      <c r="Y199" s="67">
        <v>2.2237711844782071E-2</v>
      </c>
      <c r="Z199" s="68">
        <v>-2.3832809899685149E-2</v>
      </c>
      <c r="AA199" s="74">
        <f t="shared" ref="AA199:AA201" si="149">SUM(U199:X199)</f>
        <v>2.2359133420703642E-3</v>
      </c>
      <c r="AB199" s="61">
        <v>-1.9475619870240157</v>
      </c>
      <c r="AC199" s="62">
        <v>3.0793195215424674</v>
      </c>
      <c r="AD199" s="70">
        <v>0.4275078673697198</v>
      </c>
    </row>
    <row r="200" spans="1:30" ht="16" thickBot="1" x14ac:dyDescent="0.25">
      <c r="A200" s="144"/>
      <c r="B200" s="121">
        <v>1</v>
      </c>
      <c r="C200" s="122">
        <v>0</v>
      </c>
      <c r="D200" s="123">
        <v>0</v>
      </c>
      <c r="E200" s="124">
        <v>0</v>
      </c>
      <c r="F200" s="124">
        <v>1</v>
      </c>
      <c r="G200" s="125">
        <v>0</v>
      </c>
      <c r="H200" s="59">
        <f t="shared" si="111"/>
        <v>3.0554867116427822</v>
      </c>
      <c r="I200" s="76">
        <f t="shared" si="111"/>
        <v>-1.9253242751792337</v>
      </c>
      <c r="J200" s="70">
        <f t="shared" si="111"/>
        <v>0.42974378071179009</v>
      </c>
      <c r="K200" s="79"/>
      <c r="L200" s="40">
        <v>0.42974378071179009</v>
      </c>
      <c r="M200" s="41">
        <v>-1.4955804944674436</v>
      </c>
      <c r="N200" s="41">
        <v>3.4852304923545723</v>
      </c>
      <c r="O200" s="42">
        <v>1.5599062171753386</v>
      </c>
      <c r="P200" s="46" cm="1">
        <f t="array" ref="P200">EXP(L200)/SUM(EXP(L198:L201))</f>
        <v>9.8633394023991891E-2</v>
      </c>
      <c r="Q200" s="47" cm="1">
        <f t="array" ref="Q200">EXP(M200)/SUM(EXP(M198:M201))</f>
        <v>5.6414989430301514E-3</v>
      </c>
      <c r="R200" s="47" cm="1">
        <f t="array" ref="R200">EXP(N200)/SUM(EXP(N198:N201))</f>
        <v>0.82135941196516105</v>
      </c>
      <c r="S200" s="48" cm="1">
        <f t="array" ref="S200">EXP(O200)/SUM(EXP(O198:O201))</f>
        <v>8.3309348436098135E-2</v>
      </c>
      <c r="U200" s="40">
        <v>2.4658348505997973E-2</v>
      </c>
      <c r="V200" s="41">
        <v>1.4103747357575378E-3</v>
      </c>
      <c r="W200" s="41">
        <v>-4.4660147008709739E-2</v>
      </c>
      <c r="X200" s="42">
        <v>2.0827337109024534E-2</v>
      </c>
      <c r="Y200" s="67">
        <v>-2.3832809899685205E-2</v>
      </c>
      <c r="Z200" s="68">
        <v>2.2237711844782071E-2</v>
      </c>
      <c r="AA200" s="74">
        <f t="shared" si="149"/>
        <v>2.2359133420703052E-3</v>
      </c>
      <c r="AB200" s="61">
        <v>3.0793195215424674</v>
      </c>
      <c r="AC200" s="62">
        <v>-1.9475619870240157</v>
      </c>
      <c r="AD200" s="70">
        <v>0.4275078673697198</v>
      </c>
    </row>
    <row r="201" spans="1:30" ht="16" thickBot="1" x14ac:dyDescent="0.25">
      <c r="A201" s="145"/>
      <c r="B201" s="126">
        <v>1</v>
      </c>
      <c r="C201" s="127">
        <v>1</v>
      </c>
      <c r="D201" s="128">
        <v>0</v>
      </c>
      <c r="E201" s="129">
        <v>0</v>
      </c>
      <c r="F201" s="129">
        <v>0</v>
      </c>
      <c r="G201" s="130">
        <v>1</v>
      </c>
      <c r="H201" s="77">
        <f t="shared" si="111"/>
        <v>2.4027375391443462</v>
      </c>
      <c r="I201" s="78">
        <f t="shared" si="111"/>
        <v>2.4027375391443462</v>
      </c>
      <c r="J201" s="71">
        <f t="shared" si="111"/>
        <v>-0.95458174232125059</v>
      </c>
      <c r="K201" s="80"/>
      <c r="L201" s="43">
        <v>-0.95458174232125059</v>
      </c>
      <c r="M201" s="44">
        <v>1.4481557968230956</v>
      </c>
      <c r="N201" s="44">
        <v>1.4481557968230956</v>
      </c>
      <c r="O201" s="45">
        <v>3.8508933359674415</v>
      </c>
      <c r="P201" s="82" cm="1">
        <f t="array" ref="P201">EXP(L201)/SUM(EXP(L198:L201))</f>
        <v>2.4706944624942471E-2</v>
      </c>
      <c r="Q201" s="83" cm="1">
        <f t="array" ref="Q201">EXP(M201)/SUM(EXP(M198:M201))</f>
        <v>0.10711318632934244</v>
      </c>
      <c r="R201" s="83" cm="1">
        <f t="array" ref="R201">EXP(N201)/SUM(EXP(N198:N201))</f>
        <v>0.10711318632934243</v>
      </c>
      <c r="S201" s="84" cm="1">
        <f t="array" ref="S201">EXP(O201)/SUM(EXP(O198:O201))</f>
        <v>0.82348710258724789</v>
      </c>
      <c r="T201" s="8"/>
      <c r="U201" s="43">
        <v>6.1767361562356177E-3</v>
      </c>
      <c r="V201" s="44">
        <v>2.677829658233561E-2</v>
      </c>
      <c r="W201" s="44">
        <v>2.6778296582335607E-2</v>
      </c>
      <c r="X201" s="45">
        <v>-4.4128224353188028E-2</v>
      </c>
      <c r="Y201" s="85">
        <v>-1.7349927770852421E-2</v>
      </c>
      <c r="Z201" s="86">
        <v>-1.7349927770852418E-2</v>
      </c>
      <c r="AA201" s="74">
        <f t="shared" si="149"/>
        <v>1.5605104967718803E-2</v>
      </c>
      <c r="AB201" s="63">
        <v>2.4200874669151986</v>
      </c>
      <c r="AC201" s="64">
        <v>2.4200874669151986</v>
      </c>
      <c r="AD201" s="71">
        <v>-0.97018684728896942</v>
      </c>
    </row>
    <row r="202" spans="1:30" ht="16" thickBot="1" x14ac:dyDescent="0.25">
      <c r="A202" s="143">
        <f t="shared" ref="A202" si="150">A198+1</f>
        <v>51</v>
      </c>
      <c r="B202" s="116">
        <v>0</v>
      </c>
      <c r="C202" s="117">
        <v>0</v>
      </c>
      <c r="D202" s="118">
        <v>1</v>
      </c>
      <c r="E202" s="119">
        <v>0</v>
      </c>
      <c r="F202" s="119">
        <v>0</v>
      </c>
      <c r="G202" s="120">
        <v>0</v>
      </c>
      <c r="H202" s="59">
        <f t="shared" si="111"/>
        <v>-1.5518450014336509</v>
      </c>
      <c r="I202" s="76">
        <f t="shared" si="111"/>
        <v>-1.5518450014336509</v>
      </c>
      <c r="J202" s="69">
        <f t="shared" si="111"/>
        <v>2.5151711125495289</v>
      </c>
      <c r="K202" s="81">
        <f t="shared" ref="K202" si="151">K198</f>
        <v>1</v>
      </c>
      <c r="L202" s="49" cm="1">
        <f t="array" ref="L202:O205">MMULT(H202:I205,TRANSPOSE(B202:C205))+J202:J205</f>
        <v>2.5151711125495289</v>
      </c>
      <c r="M202" s="50">
        <v>0.96332611111587796</v>
      </c>
      <c r="N202" s="50">
        <v>0.96332611111587796</v>
      </c>
      <c r="O202" s="51">
        <v>-0.58851889031777294</v>
      </c>
      <c r="P202" s="52" cm="1">
        <f t="array" ref="P202">EXP(L202)/SUM(EXP(L202:L205))</f>
        <v>0.78210800416481463</v>
      </c>
      <c r="Q202" s="53" cm="1">
        <f t="array" ref="Q202">EXP(M202)/SUM(EXP(M202:M205))</f>
        <v>6.479059552019939E-2</v>
      </c>
      <c r="R202" s="53" cm="1">
        <f t="array" ref="R202">EXP(N202)/SUM(EXP(N202:N205))</f>
        <v>6.4790595520199376E-2</v>
      </c>
      <c r="S202" s="57" cm="1">
        <f t="array" ref="S202">EXP(O202)/SUM(EXP(O202:O205))</f>
        <v>9.570276092116279E-3</v>
      </c>
      <c r="T202" s="55" cm="1">
        <f t="array" ref="T202">SUM(-D202:G205*LN(P202:S205))/4</f>
        <v>0.20563394024913223</v>
      </c>
      <c r="U202" s="50" cm="1">
        <f t="array" ref="U202:X205">(P202:S205-D202:G205)/4</f>
        <v>-5.4472998958796343E-2</v>
      </c>
      <c r="V202" s="50">
        <v>1.6197648880049847E-2</v>
      </c>
      <c r="W202" s="50">
        <v>1.6197648880049844E-2</v>
      </c>
      <c r="X202" s="51">
        <v>2.3925690230290697E-3</v>
      </c>
      <c r="Y202" s="65" cm="1">
        <f t="array" ref="Y202:Z205">MMULT(_xlfn.ANCHORARRAY(U202),B202:C205)</f>
        <v>1.8590217903078913E-2</v>
      </c>
      <c r="Z202" s="66">
        <v>1.8590217903078916E-2</v>
      </c>
      <c r="AA202" s="74">
        <f>SUM(U202:X202)</f>
        <v>-1.9685132175667582E-2</v>
      </c>
      <c r="AB202" s="59" cm="1">
        <f t="array" ref="AB202:AC205">H202:I205-K202*_xlfn.ANCHORARRAY(Y202)</f>
        <v>-1.5704352193367299</v>
      </c>
      <c r="AC202" s="60">
        <v>-1.5704352193367299</v>
      </c>
      <c r="AD202" s="69" cm="1">
        <f t="array" ref="AD202:AD205">J202:J205-K202*AA202:AA205</f>
        <v>2.5348562447251966</v>
      </c>
    </row>
    <row r="203" spans="1:30" ht="16" thickBot="1" x14ac:dyDescent="0.25">
      <c r="A203" s="144"/>
      <c r="B203" s="121">
        <v>0</v>
      </c>
      <c r="C203" s="122">
        <v>1</v>
      </c>
      <c r="D203" s="123">
        <v>0</v>
      </c>
      <c r="E203" s="124">
        <v>1</v>
      </c>
      <c r="F203" s="124">
        <v>0</v>
      </c>
      <c r="G203" s="125">
        <v>0</v>
      </c>
      <c r="H203" s="59">
        <f t="shared" si="111"/>
        <v>-1.9475619870240157</v>
      </c>
      <c r="I203" s="76">
        <f t="shared" si="111"/>
        <v>3.0793195215424674</v>
      </c>
      <c r="J203" s="70">
        <f t="shared" si="111"/>
        <v>0.4275078673697198</v>
      </c>
      <c r="K203" s="79"/>
      <c r="L203" s="40">
        <v>0.4275078673697198</v>
      </c>
      <c r="M203" s="41">
        <v>3.5068273889121873</v>
      </c>
      <c r="N203" s="41">
        <v>-1.5200541196542958</v>
      </c>
      <c r="O203" s="42">
        <v>1.5592654018881715</v>
      </c>
      <c r="P203" s="46" cm="1">
        <f t="array" ref="P203">EXP(L203)/SUM(EXP(L202:L205))</f>
        <v>9.6963013200071654E-2</v>
      </c>
      <c r="Q203" s="47" cm="1">
        <f t="array" ref="Q203">EXP(M203)/SUM(EXP(M202:M205))</f>
        <v>0.82440485634416139</v>
      </c>
      <c r="R203" s="47" cm="1">
        <f t="array" ref="R203">EXP(N203)/SUM(EXP(N202:N205))</f>
        <v>5.4074640529486202E-3</v>
      </c>
      <c r="S203" s="48" cm="1">
        <f t="array" ref="S203">EXP(O203)/SUM(EXP(O202:O205))</f>
        <v>8.1977625231967541E-2</v>
      </c>
      <c r="U203" s="40">
        <v>2.4240753300017914E-2</v>
      </c>
      <c r="V203" s="41">
        <v>-4.3898785913959654E-2</v>
      </c>
      <c r="W203" s="41">
        <v>1.351866013237155E-3</v>
      </c>
      <c r="X203" s="42">
        <v>2.0494406307991885E-2</v>
      </c>
      <c r="Y203" s="67">
        <v>2.184627232122904E-2</v>
      </c>
      <c r="Z203" s="68">
        <v>-2.3404379605967768E-2</v>
      </c>
      <c r="AA203" s="74">
        <f t="shared" ref="AA203:AA205" si="152">SUM(U203:X203)</f>
        <v>2.1882397072872997E-3</v>
      </c>
      <c r="AB203" s="61">
        <v>-1.9694082593452447</v>
      </c>
      <c r="AC203" s="62">
        <v>3.1027239011484351</v>
      </c>
      <c r="AD203" s="70">
        <v>0.42531962766243248</v>
      </c>
    </row>
    <row r="204" spans="1:30" ht="16" thickBot="1" x14ac:dyDescent="0.25">
      <c r="A204" s="144"/>
      <c r="B204" s="121">
        <v>1</v>
      </c>
      <c r="C204" s="122">
        <v>0</v>
      </c>
      <c r="D204" s="123">
        <v>0</v>
      </c>
      <c r="E204" s="124">
        <v>0</v>
      </c>
      <c r="F204" s="124">
        <v>1</v>
      </c>
      <c r="G204" s="125">
        <v>0</v>
      </c>
      <c r="H204" s="59">
        <f t="shared" si="111"/>
        <v>3.0793195215424674</v>
      </c>
      <c r="I204" s="76">
        <f t="shared" si="111"/>
        <v>-1.9475619870240157</v>
      </c>
      <c r="J204" s="70">
        <f t="shared" si="111"/>
        <v>0.4275078673697198</v>
      </c>
      <c r="K204" s="79"/>
      <c r="L204" s="40">
        <v>0.4275078673697198</v>
      </c>
      <c r="M204" s="41">
        <v>-1.5200541196542958</v>
      </c>
      <c r="N204" s="41">
        <v>3.5068273889121873</v>
      </c>
      <c r="O204" s="42">
        <v>1.5592654018881715</v>
      </c>
      <c r="P204" s="46" cm="1">
        <f t="array" ref="P204">EXP(L204)/SUM(EXP(L202:L205))</f>
        <v>9.6963013200071654E-2</v>
      </c>
      <c r="Q204" s="47" cm="1">
        <f t="array" ref="Q204">EXP(M204)/SUM(EXP(M202:M205))</f>
        <v>5.407464052948621E-3</v>
      </c>
      <c r="R204" s="47" cm="1">
        <f t="array" ref="R204">EXP(N204)/SUM(EXP(N202:N205))</f>
        <v>0.82440485634416127</v>
      </c>
      <c r="S204" s="48" cm="1">
        <f t="array" ref="S204">EXP(O204)/SUM(EXP(O202:O205))</f>
        <v>8.1977625231967541E-2</v>
      </c>
      <c r="U204" s="40">
        <v>2.4240753300017914E-2</v>
      </c>
      <c r="V204" s="41">
        <v>1.3518660132371553E-3</v>
      </c>
      <c r="W204" s="41">
        <v>-4.3898785913959681E-2</v>
      </c>
      <c r="X204" s="42">
        <v>2.0494406307991885E-2</v>
      </c>
      <c r="Y204" s="67">
        <v>-2.3404379605967796E-2</v>
      </c>
      <c r="Z204" s="68">
        <v>2.184627232122904E-2</v>
      </c>
      <c r="AA204" s="74">
        <f t="shared" si="152"/>
        <v>2.188239707287272E-3</v>
      </c>
      <c r="AB204" s="61">
        <v>3.1027239011484351</v>
      </c>
      <c r="AC204" s="62">
        <v>-1.9694082593452447</v>
      </c>
      <c r="AD204" s="70">
        <v>0.42531962766243253</v>
      </c>
    </row>
    <row r="205" spans="1:30" ht="16" thickBot="1" x14ac:dyDescent="0.25">
      <c r="A205" s="145"/>
      <c r="B205" s="126">
        <v>1</v>
      </c>
      <c r="C205" s="127">
        <v>1</v>
      </c>
      <c r="D205" s="128">
        <v>0</v>
      </c>
      <c r="E205" s="129">
        <v>0</v>
      </c>
      <c r="F205" s="129">
        <v>0</v>
      </c>
      <c r="G205" s="130">
        <v>1</v>
      </c>
      <c r="H205" s="77">
        <f t="shared" si="111"/>
        <v>2.4200874669151986</v>
      </c>
      <c r="I205" s="78">
        <f t="shared" si="111"/>
        <v>2.4200874669151986</v>
      </c>
      <c r="J205" s="71">
        <f t="shared" si="111"/>
        <v>-0.97018684728896942</v>
      </c>
      <c r="K205" s="80"/>
      <c r="L205" s="43">
        <v>-0.97018684728896942</v>
      </c>
      <c r="M205" s="44">
        <v>1.4499006196262292</v>
      </c>
      <c r="N205" s="44">
        <v>1.4499006196262292</v>
      </c>
      <c r="O205" s="45">
        <v>3.8699880865414276</v>
      </c>
      <c r="P205" s="82" cm="1">
        <f t="array" ref="P205">EXP(L205)/SUM(EXP(L202:L205))</f>
        <v>2.3965969435042044E-2</v>
      </c>
      <c r="Q205" s="83" cm="1">
        <f t="array" ref="Q205">EXP(M205)/SUM(EXP(M202:M205))</f>
        <v>0.10539708408269061</v>
      </c>
      <c r="R205" s="83" cm="1">
        <f t="array" ref="R205">EXP(N205)/SUM(EXP(N202:N205))</f>
        <v>0.10539708408269059</v>
      </c>
      <c r="S205" s="84" cm="1">
        <f t="array" ref="S205">EXP(O205)/SUM(EXP(O202:O205))</f>
        <v>0.82647447344394864</v>
      </c>
      <c r="T205" s="8"/>
      <c r="U205" s="43">
        <v>5.9914923587605111E-3</v>
      </c>
      <c r="V205" s="44">
        <v>2.6349271020672652E-2</v>
      </c>
      <c r="W205" s="44">
        <v>2.6349271020672648E-2</v>
      </c>
      <c r="X205" s="45">
        <v>-4.3381381639012839E-2</v>
      </c>
      <c r="Y205" s="85">
        <v>-1.7032110618340191E-2</v>
      </c>
      <c r="Z205" s="86">
        <v>-1.7032110618340188E-2</v>
      </c>
      <c r="AA205" s="74">
        <f t="shared" si="152"/>
        <v>1.5308652761092972E-2</v>
      </c>
      <c r="AB205" s="63">
        <v>2.4371195775335388</v>
      </c>
      <c r="AC205" s="64">
        <v>2.4371195775335388</v>
      </c>
      <c r="AD205" s="71">
        <v>-0.98549550005006237</v>
      </c>
    </row>
    <row r="206" spans="1:30" ht="16" thickBot="1" x14ac:dyDescent="0.25">
      <c r="A206" s="143">
        <f t="shared" ref="A206" si="153">A202+1</f>
        <v>52</v>
      </c>
      <c r="B206" s="116">
        <v>0</v>
      </c>
      <c r="C206" s="117">
        <v>0</v>
      </c>
      <c r="D206" s="118">
        <v>1</v>
      </c>
      <c r="E206" s="119">
        <v>0</v>
      </c>
      <c r="F206" s="119">
        <v>0</v>
      </c>
      <c r="G206" s="120">
        <v>0</v>
      </c>
      <c r="H206" s="59">
        <f t="shared" si="111"/>
        <v>-1.5704352193367299</v>
      </c>
      <c r="I206" s="76">
        <f t="shared" si="111"/>
        <v>-1.5704352193367299</v>
      </c>
      <c r="J206" s="69">
        <f t="shared" si="111"/>
        <v>2.5348562447251966</v>
      </c>
      <c r="K206" s="81">
        <f t="shared" ref="K206" si="154">K202</f>
        <v>1</v>
      </c>
      <c r="L206" s="49" cm="1">
        <f t="array" ref="L206:O209">MMULT(H206:I209,TRANSPOSE(B206:C209))+J206:J209</f>
        <v>2.5348562447251966</v>
      </c>
      <c r="M206" s="50">
        <v>0.96442102538846664</v>
      </c>
      <c r="N206" s="50">
        <v>0.96442102538846664</v>
      </c>
      <c r="O206" s="51">
        <v>-0.60601419394826328</v>
      </c>
      <c r="P206" s="52" cm="1">
        <f t="array" ref="P206">EXP(L206)/SUM(EXP(L206:L209))</f>
        <v>0.78605392949279917</v>
      </c>
      <c r="Q206" s="53" cm="1">
        <f t="array" ref="Q206">EXP(M206)/SUM(EXP(M206:M209))</f>
        <v>6.3727109796036102E-2</v>
      </c>
      <c r="R206" s="53" cm="1">
        <f t="array" ref="R206">EXP(N206)/SUM(EXP(N206:N209))</f>
        <v>6.3727109796036061E-2</v>
      </c>
      <c r="S206" s="57" cm="1">
        <f t="array" ref="S206">EXP(O206)/SUM(EXP(O206:O209))</f>
        <v>9.2618681974418072E-3</v>
      </c>
      <c r="T206" s="55" cm="1">
        <f t="array" ref="T206">SUM(-D206:G209*LN(P206:S209))/4</f>
        <v>0.20171674122219055</v>
      </c>
      <c r="U206" s="50" cm="1">
        <f t="array" ref="U206:X209">(P206:S209-D206:G209)/4</f>
        <v>-5.3486517626800206E-2</v>
      </c>
      <c r="V206" s="50">
        <v>1.5931777449009026E-2</v>
      </c>
      <c r="W206" s="50">
        <v>1.5931777449009015E-2</v>
      </c>
      <c r="X206" s="51">
        <v>2.3154670493604518E-3</v>
      </c>
      <c r="Y206" s="65" cm="1">
        <f t="array" ref="Y206:Z209">MMULT(_xlfn.ANCHORARRAY(U206),B206:C209)</f>
        <v>1.8247244498369466E-2</v>
      </c>
      <c r="Z206" s="66">
        <v>1.8247244498369477E-2</v>
      </c>
      <c r="AA206" s="74">
        <f>SUM(U206:X206)</f>
        <v>-1.9307495679421714E-2</v>
      </c>
      <c r="AB206" s="59" cm="1">
        <f t="array" ref="AB206:AC209">H206:I209-K206*_xlfn.ANCHORARRAY(Y206)</f>
        <v>-1.5886824638350994</v>
      </c>
      <c r="AC206" s="60">
        <v>-1.5886824638350994</v>
      </c>
      <c r="AD206" s="69" cm="1">
        <f t="array" ref="AD206:AD209">J206:J209-K206*AA206:AA209</f>
        <v>2.5541637404046185</v>
      </c>
    </row>
    <row r="207" spans="1:30" ht="16" thickBot="1" x14ac:dyDescent="0.25">
      <c r="A207" s="144"/>
      <c r="B207" s="121">
        <v>0</v>
      </c>
      <c r="C207" s="122">
        <v>1</v>
      </c>
      <c r="D207" s="123">
        <v>0</v>
      </c>
      <c r="E207" s="124">
        <v>1</v>
      </c>
      <c r="F207" s="124">
        <v>0</v>
      </c>
      <c r="G207" s="125">
        <v>0</v>
      </c>
      <c r="H207" s="59">
        <f t="shared" si="111"/>
        <v>-1.9694082593452447</v>
      </c>
      <c r="I207" s="76">
        <f t="shared" si="111"/>
        <v>3.1027239011484351</v>
      </c>
      <c r="J207" s="70">
        <f t="shared" si="111"/>
        <v>0.42531962766243248</v>
      </c>
      <c r="K207" s="79"/>
      <c r="L207" s="40">
        <v>0.42531962766243248</v>
      </c>
      <c r="M207" s="41">
        <v>3.5280435288108674</v>
      </c>
      <c r="N207" s="41">
        <v>-1.5440886316828122</v>
      </c>
      <c r="O207" s="42">
        <v>1.5586352694656229</v>
      </c>
      <c r="P207" s="46" cm="1">
        <f t="array" ref="P207">EXP(L207)/SUM(EXP(L206:L209))</f>
        <v>9.5343750351057785E-2</v>
      </c>
      <c r="Q207" s="47" cm="1">
        <f t="array" ref="Q207">EXP(M207)/SUM(EXP(M206:M209))</f>
        <v>0.82735392083907322</v>
      </c>
      <c r="R207" s="47" cm="1">
        <f t="array" ref="R207">EXP(N207)/SUM(EXP(N206:N209))</f>
        <v>5.1867142306095309E-3</v>
      </c>
      <c r="S207" s="48" cm="1">
        <f t="array" ref="S207">EXP(O207)/SUM(EXP(O206:O209))</f>
        <v>8.068520627258037E-2</v>
      </c>
      <c r="U207" s="40">
        <v>2.3835937587764446E-2</v>
      </c>
      <c r="V207" s="41">
        <v>-4.3161519790231695E-2</v>
      </c>
      <c r="W207" s="41">
        <v>1.2966785576523827E-3</v>
      </c>
      <c r="X207" s="42">
        <v>2.0171301568145093E-2</v>
      </c>
      <c r="Y207" s="67">
        <v>2.1467980125797474E-2</v>
      </c>
      <c r="Z207" s="68">
        <v>-2.2990218222086602E-2</v>
      </c>
      <c r="AA207" s="74">
        <f t="shared" ref="AA207:AA209" si="155">SUM(U207:X207)</f>
        <v>2.1423979233302255E-3</v>
      </c>
      <c r="AB207" s="61">
        <v>-1.9908762394710422</v>
      </c>
      <c r="AC207" s="62">
        <v>3.1257141193705218</v>
      </c>
      <c r="AD207" s="70">
        <v>0.42317722973910227</v>
      </c>
    </row>
    <row r="208" spans="1:30" ht="16" thickBot="1" x14ac:dyDescent="0.25">
      <c r="A208" s="144"/>
      <c r="B208" s="121">
        <v>1</v>
      </c>
      <c r="C208" s="122">
        <v>0</v>
      </c>
      <c r="D208" s="123">
        <v>0</v>
      </c>
      <c r="E208" s="124">
        <v>0</v>
      </c>
      <c r="F208" s="124">
        <v>1</v>
      </c>
      <c r="G208" s="125">
        <v>0</v>
      </c>
      <c r="H208" s="59">
        <f t="shared" si="111"/>
        <v>3.1027239011484351</v>
      </c>
      <c r="I208" s="76">
        <f t="shared" si="111"/>
        <v>-1.9694082593452447</v>
      </c>
      <c r="J208" s="70">
        <f t="shared" si="111"/>
        <v>0.42531962766243253</v>
      </c>
      <c r="K208" s="79"/>
      <c r="L208" s="40">
        <v>0.42531962766243253</v>
      </c>
      <c r="M208" s="41">
        <v>-1.5440886316828122</v>
      </c>
      <c r="N208" s="41">
        <v>3.5280435288108678</v>
      </c>
      <c r="O208" s="42">
        <v>1.5586352694656229</v>
      </c>
      <c r="P208" s="46" cm="1">
        <f t="array" ref="P208">EXP(L208)/SUM(EXP(L206:L209))</f>
        <v>9.5343750351057785E-2</v>
      </c>
      <c r="Q208" s="47" cm="1">
        <f t="array" ref="Q208">EXP(M208)/SUM(EXP(M206:M209))</f>
        <v>5.1867142306095335E-3</v>
      </c>
      <c r="R208" s="47" cm="1">
        <f t="array" ref="R208">EXP(N208)/SUM(EXP(N206:N209))</f>
        <v>0.82735392083907311</v>
      </c>
      <c r="S208" s="48" cm="1">
        <f t="array" ref="S208">EXP(O208)/SUM(EXP(O206:O209))</f>
        <v>8.068520627258037E-2</v>
      </c>
      <c r="U208" s="40">
        <v>2.3835937587764446E-2</v>
      </c>
      <c r="V208" s="41">
        <v>1.2966785576523834E-3</v>
      </c>
      <c r="W208" s="41">
        <v>-4.3161519790231723E-2</v>
      </c>
      <c r="X208" s="42">
        <v>2.0171301568145093E-2</v>
      </c>
      <c r="Y208" s="67">
        <v>-2.299021822208663E-2</v>
      </c>
      <c r="Z208" s="68">
        <v>2.1467980125797474E-2</v>
      </c>
      <c r="AA208" s="74">
        <f t="shared" si="155"/>
        <v>2.1423979233301978E-3</v>
      </c>
      <c r="AB208" s="61">
        <v>3.1257141193705218</v>
      </c>
      <c r="AC208" s="62">
        <v>-1.9908762394710422</v>
      </c>
      <c r="AD208" s="70">
        <v>0.42317722973910232</v>
      </c>
    </row>
    <row r="209" spans="1:30" ht="16" thickBot="1" x14ac:dyDescent="0.25">
      <c r="A209" s="145"/>
      <c r="B209" s="126">
        <v>1</v>
      </c>
      <c r="C209" s="127">
        <v>1</v>
      </c>
      <c r="D209" s="128">
        <v>0</v>
      </c>
      <c r="E209" s="129">
        <v>0</v>
      </c>
      <c r="F209" s="129">
        <v>0</v>
      </c>
      <c r="G209" s="130">
        <v>1</v>
      </c>
      <c r="H209" s="77">
        <f t="shared" si="111"/>
        <v>2.4371195775335388</v>
      </c>
      <c r="I209" s="78">
        <f t="shared" si="111"/>
        <v>2.4371195775335388</v>
      </c>
      <c r="J209" s="71">
        <f t="shared" si="111"/>
        <v>-0.98549550005006237</v>
      </c>
      <c r="K209" s="80"/>
      <c r="L209" s="43">
        <v>-0.98549550005006237</v>
      </c>
      <c r="M209" s="44">
        <v>1.4516240774834763</v>
      </c>
      <c r="N209" s="44">
        <v>1.4516240774834763</v>
      </c>
      <c r="O209" s="45">
        <v>3.8887436550170151</v>
      </c>
      <c r="P209" s="82" cm="1">
        <f t="array" ref="P209">EXP(L209)/SUM(EXP(L206:L209))</f>
        <v>2.3258569805085064E-2</v>
      </c>
      <c r="Q209" s="83" cm="1">
        <f t="array" ref="Q209">EXP(M209)/SUM(EXP(M206:M209))</f>
        <v>0.1037322551342813</v>
      </c>
      <c r="R209" s="83" cm="1">
        <f t="array" ref="R209">EXP(N209)/SUM(EXP(N206:N209))</f>
        <v>0.10373225513428125</v>
      </c>
      <c r="S209" s="84" cm="1">
        <f t="array" ref="S209">EXP(O209)/SUM(EXP(O206:O209))</f>
        <v>0.8293677192573975</v>
      </c>
      <c r="T209" s="8"/>
      <c r="U209" s="43">
        <v>5.8146424512712661E-3</v>
      </c>
      <c r="V209" s="44">
        <v>2.5933063783570326E-2</v>
      </c>
      <c r="W209" s="44">
        <v>2.5933063783570312E-2</v>
      </c>
      <c r="X209" s="45">
        <v>-4.2658070185650626E-2</v>
      </c>
      <c r="Y209" s="85">
        <v>-1.6725006402080314E-2</v>
      </c>
      <c r="Z209" s="86">
        <v>-1.67250064020803E-2</v>
      </c>
      <c r="AA209" s="74">
        <f t="shared" si="155"/>
        <v>1.5022699832761277E-2</v>
      </c>
      <c r="AB209" s="63">
        <v>2.4538445839356191</v>
      </c>
      <c r="AC209" s="64">
        <v>2.4538445839356191</v>
      </c>
      <c r="AD209" s="71">
        <v>-1.0005181998828236</v>
      </c>
    </row>
    <row r="210" spans="1:30" ht="16" thickBot="1" x14ac:dyDescent="0.25">
      <c r="A210" s="143">
        <f t="shared" ref="A210" si="156">A206+1</f>
        <v>53</v>
      </c>
      <c r="B210" s="116">
        <v>0</v>
      </c>
      <c r="C210" s="117">
        <v>0</v>
      </c>
      <c r="D210" s="118">
        <v>1</v>
      </c>
      <c r="E210" s="119">
        <v>0</v>
      </c>
      <c r="F210" s="119">
        <v>0</v>
      </c>
      <c r="G210" s="120">
        <v>0</v>
      </c>
      <c r="H210" s="59">
        <f t="shared" si="111"/>
        <v>-1.5886824638350994</v>
      </c>
      <c r="I210" s="76">
        <f t="shared" si="111"/>
        <v>-1.5886824638350994</v>
      </c>
      <c r="J210" s="69">
        <f t="shared" si="111"/>
        <v>2.5541637404046185</v>
      </c>
      <c r="K210" s="81">
        <f t="shared" ref="K210" si="157">K206</f>
        <v>1</v>
      </c>
      <c r="L210" s="49" cm="1">
        <f t="array" ref="L210:O213">MMULT(H210:I213,TRANSPOSE(B210:C213))+J210:J213</f>
        <v>2.5541637404046185</v>
      </c>
      <c r="M210" s="50">
        <v>0.9654812765695191</v>
      </c>
      <c r="N210" s="50">
        <v>0.9654812765695191</v>
      </c>
      <c r="O210" s="51">
        <v>-0.62320118726558027</v>
      </c>
      <c r="P210" s="52" cm="1">
        <f t="array" ref="P210">EXP(L210)/SUM(EXP(L210:L213))</f>
        <v>0.78987026034816288</v>
      </c>
      <c r="Q210" s="53" cm="1">
        <f t="array" ref="Q210">EXP(M210)/SUM(EXP(M210:M213))</f>
        <v>6.2694247142282986E-2</v>
      </c>
      <c r="R210" s="53" cm="1">
        <f t="array" ref="R210">EXP(N210)/SUM(EXP(N210:N213))</f>
        <v>6.2694247142282999E-2</v>
      </c>
      <c r="S210" s="57" cm="1">
        <f t="array" ref="S210">EXP(O210)/SUM(EXP(O210:O213))</f>
        <v>8.9680280960651622E-3</v>
      </c>
      <c r="T210" s="55" cm="1">
        <f t="array" ref="T210">SUM(-D210:G213*LN(P210:S213))/4</f>
        <v>0.19793872742820501</v>
      </c>
      <c r="U210" s="50" cm="1">
        <f t="array" ref="U210:X213">(P210:S213-D210:G213)/4</f>
        <v>-5.253243491295928E-2</v>
      </c>
      <c r="V210" s="50">
        <v>1.5673561785570746E-2</v>
      </c>
      <c r="W210" s="50">
        <v>1.567356178557075E-2</v>
      </c>
      <c r="X210" s="51">
        <v>2.2420070240162905E-3</v>
      </c>
      <c r="Y210" s="65" cm="1">
        <f t="array" ref="Y210:Z213">MMULT(_xlfn.ANCHORARRAY(U210),B210:C213)</f>
        <v>1.791556880958704E-2</v>
      </c>
      <c r="Z210" s="66">
        <v>1.7915568809587036E-2</v>
      </c>
      <c r="AA210" s="74">
        <f>SUM(U210:X210)</f>
        <v>-1.8943304317801491E-2</v>
      </c>
      <c r="AB210" s="59" cm="1">
        <f t="array" ref="AB210:AC213">H210:I213-K210*_xlfn.ANCHORARRAY(Y210)</f>
        <v>-1.6065980326446865</v>
      </c>
      <c r="AC210" s="60">
        <v>-1.6065980326446865</v>
      </c>
      <c r="AD210" s="69" cm="1">
        <f t="array" ref="AD210:AD213">J210:J213-K210*AA210:AA213</f>
        <v>2.5731070447224198</v>
      </c>
    </row>
    <row r="211" spans="1:30" ht="16" thickBot="1" x14ac:dyDescent="0.25">
      <c r="A211" s="144"/>
      <c r="B211" s="121">
        <v>0</v>
      </c>
      <c r="C211" s="122">
        <v>1</v>
      </c>
      <c r="D211" s="123">
        <v>0</v>
      </c>
      <c r="E211" s="124">
        <v>1</v>
      </c>
      <c r="F211" s="124">
        <v>0</v>
      </c>
      <c r="G211" s="125">
        <v>0</v>
      </c>
      <c r="H211" s="59">
        <f t="shared" si="111"/>
        <v>-1.9908762394710422</v>
      </c>
      <c r="I211" s="76">
        <f t="shared" si="111"/>
        <v>3.1257141193705218</v>
      </c>
      <c r="J211" s="70">
        <f t="shared" si="111"/>
        <v>0.42317722973910227</v>
      </c>
      <c r="K211" s="79"/>
      <c r="L211" s="40">
        <v>0.42317722973910227</v>
      </c>
      <c r="M211" s="41">
        <v>3.5488913491096241</v>
      </c>
      <c r="N211" s="41">
        <v>-1.5676990097319399</v>
      </c>
      <c r="O211" s="42">
        <v>1.5580151096385819</v>
      </c>
      <c r="P211" s="46" cm="1">
        <f t="array" ref="P211">EXP(L211)/SUM(EXP(L210:L213))</f>
        <v>9.3773490040862648E-2</v>
      </c>
      <c r="Q211" s="47" cm="1">
        <f t="array" ref="Q211">EXP(M211)/SUM(EXP(M210:M213))</f>
        <v>0.83021089913129342</v>
      </c>
      <c r="R211" s="47" cm="1">
        <f t="array" ref="R211">EXP(N211)/SUM(EXP(N210:N213))</f>
        <v>4.9783046682286376E-3</v>
      </c>
      <c r="S211" s="48" cm="1">
        <f t="array" ref="S211">EXP(O211)/SUM(EXP(O210:O213))</f>
        <v>7.9430475385872182E-2</v>
      </c>
      <c r="U211" s="40">
        <v>2.3443372510215662E-2</v>
      </c>
      <c r="V211" s="41">
        <v>-4.2447275217176644E-2</v>
      </c>
      <c r="W211" s="41">
        <v>1.2445761670571594E-3</v>
      </c>
      <c r="X211" s="42">
        <v>1.9857618846468045E-2</v>
      </c>
      <c r="Y211" s="67">
        <v>2.1102195013525206E-2</v>
      </c>
      <c r="Z211" s="68">
        <v>-2.2589656370708599E-2</v>
      </c>
      <c r="AA211" s="74">
        <f t="shared" ref="AA211:AA213" si="158">SUM(U211:X211)</f>
        <v>2.0982923065642235E-3</v>
      </c>
      <c r="AB211" s="61">
        <v>-2.0119784344845675</v>
      </c>
      <c r="AC211" s="62">
        <v>3.1483037757412302</v>
      </c>
      <c r="AD211" s="70">
        <v>0.42107893743253805</v>
      </c>
    </row>
    <row r="212" spans="1:30" ht="16" thickBot="1" x14ac:dyDescent="0.25">
      <c r="A212" s="144"/>
      <c r="B212" s="121">
        <v>1</v>
      </c>
      <c r="C212" s="122">
        <v>0</v>
      </c>
      <c r="D212" s="123">
        <v>0</v>
      </c>
      <c r="E212" s="124">
        <v>0</v>
      </c>
      <c r="F212" s="124">
        <v>1</v>
      </c>
      <c r="G212" s="125">
        <v>0</v>
      </c>
      <c r="H212" s="59">
        <f t="shared" si="111"/>
        <v>3.1257141193705218</v>
      </c>
      <c r="I212" s="76">
        <f t="shared" si="111"/>
        <v>-1.9908762394710422</v>
      </c>
      <c r="J212" s="70">
        <f t="shared" si="111"/>
        <v>0.42317722973910232</v>
      </c>
      <c r="K212" s="79"/>
      <c r="L212" s="40">
        <v>0.42317722973910232</v>
      </c>
      <c r="M212" s="41">
        <v>-1.5676990097319399</v>
      </c>
      <c r="N212" s="41">
        <v>3.5488913491096241</v>
      </c>
      <c r="O212" s="42">
        <v>1.5580151096385819</v>
      </c>
      <c r="P212" s="46" cm="1">
        <f t="array" ref="P212">EXP(L212)/SUM(EXP(L210:L213))</f>
        <v>9.3773490040862661E-2</v>
      </c>
      <c r="Q212" s="47" cm="1">
        <f t="array" ref="Q212">EXP(M212)/SUM(EXP(M210:M213))</f>
        <v>4.9783046682286367E-3</v>
      </c>
      <c r="R212" s="47" cm="1">
        <f t="array" ref="R212">EXP(N212)/SUM(EXP(N210:N213))</f>
        <v>0.83021089913129353</v>
      </c>
      <c r="S212" s="48" cm="1">
        <f t="array" ref="S212">EXP(O212)/SUM(EXP(O210:O213))</f>
        <v>7.9430475385872182E-2</v>
      </c>
      <c r="U212" s="40">
        <v>2.3443372510215665E-2</v>
      </c>
      <c r="V212" s="41">
        <v>1.2445761670571592E-3</v>
      </c>
      <c r="W212" s="41">
        <v>-4.2447275217176617E-2</v>
      </c>
      <c r="X212" s="42">
        <v>1.9857618846468045E-2</v>
      </c>
      <c r="Y212" s="67">
        <v>-2.2589656370708571E-2</v>
      </c>
      <c r="Z212" s="68">
        <v>2.1102195013525206E-2</v>
      </c>
      <c r="AA212" s="74">
        <f t="shared" si="158"/>
        <v>2.0982923065642547E-3</v>
      </c>
      <c r="AB212" s="61">
        <v>3.1483037757412302</v>
      </c>
      <c r="AC212" s="62">
        <v>-2.0119784344845675</v>
      </c>
      <c r="AD212" s="70">
        <v>0.42107893743253805</v>
      </c>
    </row>
    <row r="213" spans="1:30" ht="16" thickBot="1" x14ac:dyDescent="0.25">
      <c r="A213" s="145"/>
      <c r="B213" s="126">
        <v>1</v>
      </c>
      <c r="C213" s="127">
        <v>1</v>
      </c>
      <c r="D213" s="128">
        <v>0</v>
      </c>
      <c r="E213" s="129">
        <v>0</v>
      </c>
      <c r="F213" s="129">
        <v>0</v>
      </c>
      <c r="G213" s="130">
        <v>1</v>
      </c>
      <c r="H213" s="77">
        <f t="shared" si="111"/>
        <v>2.4538445839356191</v>
      </c>
      <c r="I213" s="78">
        <f t="shared" si="111"/>
        <v>2.4538445839356191</v>
      </c>
      <c r="J213" s="71">
        <f t="shared" si="111"/>
        <v>-1.0005181998828236</v>
      </c>
      <c r="K213" s="80"/>
      <c r="L213" s="43">
        <v>-1.0005181998828236</v>
      </c>
      <c r="M213" s="44">
        <v>1.4533263840527955</v>
      </c>
      <c r="N213" s="44">
        <v>1.4533263840527955</v>
      </c>
      <c r="O213" s="45">
        <v>3.9071709679884146</v>
      </c>
      <c r="P213" s="82" cm="1">
        <f t="array" ref="P213">EXP(L213)/SUM(EXP(L210:L213))</f>
        <v>2.2582759570111872E-2</v>
      </c>
      <c r="Q213" s="83" cm="1">
        <f t="array" ref="Q213">EXP(M213)/SUM(EXP(M210:M213))</f>
        <v>0.10211654905819492</v>
      </c>
      <c r="R213" s="83" cm="1">
        <f t="array" ref="R213">EXP(N213)/SUM(EXP(N210:N213))</f>
        <v>0.10211654905819494</v>
      </c>
      <c r="S213" s="84" cm="1">
        <f t="array" ref="S213">EXP(O213)/SUM(EXP(O210:O213))</f>
        <v>0.83217102113219044</v>
      </c>
      <c r="T213" s="8"/>
      <c r="U213" s="43">
        <v>5.6456898925279679E-3</v>
      </c>
      <c r="V213" s="44">
        <v>2.5529137264548731E-2</v>
      </c>
      <c r="W213" s="44">
        <v>2.5529137264548734E-2</v>
      </c>
      <c r="X213" s="45">
        <v>-4.1957244716952391E-2</v>
      </c>
      <c r="Y213" s="85">
        <v>-1.6428107452403657E-2</v>
      </c>
      <c r="Z213" s="86">
        <v>-1.642810745240366E-2</v>
      </c>
      <c r="AA213" s="74">
        <f t="shared" si="158"/>
        <v>1.4746719704673041E-2</v>
      </c>
      <c r="AB213" s="63">
        <v>2.4702726913880229</v>
      </c>
      <c r="AC213" s="64">
        <v>2.4702726913880229</v>
      </c>
      <c r="AD213" s="71">
        <v>-1.0152649195874968</v>
      </c>
    </row>
    <row r="214" spans="1:30" ht="16" thickBot="1" x14ac:dyDescent="0.25">
      <c r="A214" s="143">
        <f t="shared" ref="A214" si="159">A210+1</f>
        <v>54</v>
      </c>
      <c r="B214" s="116">
        <v>0</v>
      </c>
      <c r="C214" s="117">
        <v>0</v>
      </c>
      <c r="D214" s="118">
        <v>1</v>
      </c>
      <c r="E214" s="119">
        <v>0</v>
      </c>
      <c r="F214" s="119">
        <v>0</v>
      </c>
      <c r="G214" s="120">
        <v>0</v>
      </c>
      <c r="H214" s="59">
        <f t="shared" ref="H214:J241" si="160">AB210</f>
        <v>-1.6065980326446865</v>
      </c>
      <c r="I214" s="76">
        <f t="shared" si="160"/>
        <v>-1.6065980326446865</v>
      </c>
      <c r="J214" s="69">
        <f t="shared" si="160"/>
        <v>2.5731070447224198</v>
      </c>
      <c r="K214" s="81">
        <f t="shared" ref="K214" si="161">K210</f>
        <v>1</v>
      </c>
      <c r="L214" s="49" cm="1">
        <f t="array" ref="L214:O217">MMULT(H214:I217,TRANSPOSE(B214:C217))+J214:J217</f>
        <v>2.5731070447224198</v>
      </c>
      <c r="M214" s="50">
        <v>0.96650901207773332</v>
      </c>
      <c r="N214" s="50">
        <v>0.96650901207773332</v>
      </c>
      <c r="O214" s="51">
        <v>-0.64008902056695316</v>
      </c>
      <c r="P214" s="52" cm="1">
        <f t="array" ref="P214">EXP(L214)/SUM(EXP(L214:L217))</f>
        <v>0.79356286707799273</v>
      </c>
      <c r="Q214" s="53" cm="1">
        <f t="array" ref="Q214">EXP(M214)/SUM(EXP(M214:M217))</f>
        <v>6.1690857567771228E-2</v>
      </c>
      <c r="R214" s="53" cm="1">
        <f t="array" ref="R214">EXP(N214)/SUM(EXP(N214:N217))</f>
        <v>6.1690857567771228E-2</v>
      </c>
      <c r="S214" s="57" cm="1">
        <f t="array" ref="S214">EXP(O214)/SUM(EXP(O214:O217))</f>
        <v>8.6878760121459828E-3</v>
      </c>
      <c r="T214" s="55" cm="1">
        <f t="array" ref="T214">SUM(-D214:G217*LN(P214:S217))/4</f>
        <v>0.19429287122866071</v>
      </c>
      <c r="U214" s="50" cm="1">
        <f t="array" ref="U214:X217">(P214:S217-D214:G217)/4</f>
        <v>-5.1609283230501818E-2</v>
      </c>
      <c r="V214" s="50">
        <v>1.5422714391942807E-2</v>
      </c>
      <c r="W214" s="50">
        <v>1.5422714391942807E-2</v>
      </c>
      <c r="X214" s="51">
        <v>2.1719690030364957E-3</v>
      </c>
      <c r="Y214" s="65" cm="1">
        <f t="array" ref="Y214:Z217">MMULT(_xlfn.ANCHORARRAY(U214),B214:C217)</f>
        <v>1.7594683394979303E-2</v>
      </c>
      <c r="Z214" s="66">
        <v>1.7594683394979303E-2</v>
      </c>
      <c r="AA214" s="74">
        <f>SUM(U214:X214)</f>
        <v>-1.8591885443579703E-2</v>
      </c>
      <c r="AB214" s="59" cm="1">
        <f t="array" ref="AB214:AC217">H214:I217-K214*_xlfn.ANCHORARRAY(Y214)</f>
        <v>-1.6241927160396659</v>
      </c>
      <c r="AC214" s="60">
        <v>-1.6241927160396659</v>
      </c>
      <c r="AD214" s="69" cm="1">
        <f t="array" ref="AD214:AD217">J214:J217-K214*AA214:AA217</f>
        <v>2.5916989301659994</v>
      </c>
    </row>
    <row r="215" spans="1:30" ht="16" thickBot="1" x14ac:dyDescent="0.25">
      <c r="A215" s="144"/>
      <c r="B215" s="121">
        <v>0</v>
      </c>
      <c r="C215" s="122">
        <v>1</v>
      </c>
      <c r="D215" s="123">
        <v>0</v>
      </c>
      <c r="E215" s="124">
        <v>1</v>
      </c>
      <c r="F215" s="124">
        <v>0</v>
      </c>
      <c r="G215" s="125">
        <v>0</v>
      </c>
      <c r="H215" s="59">
        <f t="shared" si="160"/>
        <v>-2.0119784344845675</v>
      </c>
      <c r="I215" s="76">
        <f t="shared" si="160"/>
        <v>3.1483037757412302</v>
      </c>
      <c r="J215" s="70">
        <f t="shared" si="160"/>
        <v>0.42107893743253805</v>
      </c>
      <c r="K215" s="79"/>
      <c r="L215" s="40">
        <v>0.42107893743253805</v>
      </c>
      <c r="M215" s="41">
        <v>3.5693827131737681</v>
      </c>
      <c r="N215" s="41">
        <v>-1.5908994970520294</v>
      </c>
      <c r="O215" s="42">
        <v>1.5574042786892008</v>
      </c>
      <c r="P215" s="46" cm="1">
        <f t="array" ref="P215">EXP(L215)/SUM(EXP(L214:L217))</f>
        <v>9.2250219019205992E-2</v>
      </c>
      <c r="Q215" s="47" cm="1">
        <f t="array" ref="Q215">EXP(M215)/SUM(EXP(M214:M217))</f>
        <v>0.83297984439157269</v>
      </c>
      <c r="R215" s="47" cm="1">
        <f t="array" ref="R215">EXP(N215)/SUM(EXP(N214:N217))</f>
        <v>4.781370568613259E-3</v>
      </c>
      <c r="S215" s="48" cm="1">
        <f t="array" ref="S215">EXP(O215)/SUM(EXP(O214:O217))</f>
        <v>7.8211898537205338E-2</v>
      </c>
      <c r="U215" s="40">
        <v>2.3062554754801498E-2</v>
      </c>
      <c r="V215" s="41">
        <v>-4.1755038902106828E-2</v>
      </c>
      <c r="W215" s="41">
        <v>1.1953426421533147E-3</v>
      </c>
      <c r="X215" s="42">
        <v>1.9552974634301334E-2</v>
      </c>
      <c r="Y215" s="67">
        <v>2.074831727645465E-2</v>
      </c>
      <c r="Z215" s="68">
        <v>-2.2202064267805494E-2</v>
      </c>
      <c r="AA215" s="74">
        <f t="shared" ref="AA215:AA217" si="162">SUM(U215:X215)</f>
        <v>2.0558331291493197E-3</v>
      </c>
      <c r="AB215" s="61">
        <v>-2.0327267517610221</v>
      </c>
      <c r="AC215" s="62">
        <v>3.1705058400090356</v>
      </c>
      <c r="AD215" s="70">
        <v>0.41902310430338874</v>
      </c>
    </row>
    <row r="216" spans="1:30" ht="16" thickBot="1" x14ac:dyDescent="0.25">
      <c r="A216" s="144"/>
      <c r="B216" s="121">
        <v>1</v>
      </c>
      <c r="C216" s="122">
        <v>0</v>
      </c>
      <c r="D216" s="123">
        <v>0</v>
      </c>
      <c r="E216" s="124">
        <v>0</v>
      </c>
      <c r="F216" s="124">
        <v>1</v>
      </c>
      <c r="G216" s="125">
        <v>0</v>
      </c>
      <c r="H216" s="59">
        <f t="shared" si="160"/>
        <v>3.1483037757412302</v>
      </c>
      <c r="I216" s="76">
        <f t="shared" si="160"/>
        <v>-2.0119784344845675</v>
      </c>
      <c r="J216" s="70">
        <f t="shared" si="160"/>
        <v>0.42107893743253805</v>
      </c>
      <c r="K216" s="79"/>
      <c r="L216" s="40">
        <v>0.42107893743253805</v>
      </c>
      <c r="M216" s="41">
        <v>-1.5908994970520294</v>
      </c>
      <c r="N216" s="41">
        <v>3.5693827131737681</v>
      </c>
      <c r="O216" s="42">
        <v>1.5574042786892008</v>
      </c>
      <c r="P216" s="46" cm="1">
        <f t="array" ref="P216">EXP(L216)/SUM(EXP(L214:L217))</f>
        <v>9.2250219019205992E-2</v>
      </c>
      <c r="Q216" s="47" cm="1">
        <f t="array" ref="Q216">EXP(M216)/SUM(EXP(M214:M217))</f>
        <v>4.781370568613259E-3</v>
      </c>
      <c r="R216" s="47" cm="1">
        <f t="array" ref="R216">EXP(N216)/SUM(EXP(N214:N217))</f>
        <v>0.83297984439157269</v>
      </c>
      <c r="S216" s="48" cm="1">
        <f t="array" ref="S216">EXP(O216)/SUM(EXP(O214:O217))</f>
        <v>7.8211898537205338E-2</v>
      </c>
      <c r="U216" s="40">
        <v>2.3062554754801498E-2</v>
      </c>
      <c r="V216" s="41">
        <v>1.1953426421533147E-3</v>
      </c>
      <c r="W216" s="41">
        <v>-4.1755038902106828E-2</v>
      </c>
      <c r="X216" s="42">
        <v>1.9552974634301334E-2</v>
      </c>
      <c r="Y216" s="67">
        <v>-2.2202064267805494E-2</v>
      </c>
      <c r="Z216" s="68">
        <v>2.074831727645465E-2</v>
      </c>
      <c r="AA216" s="74">
        <f t="shared" si="162"/>
        <v>2.0558331291493197E-3</v>
      </c>
      <c r="AB216" s="61">
        <v>3.1705058400090356</v>
      </c>
      <c r="AC216" s="62">
        <v>-2.0327267517610221</v>
      </c>
      <c r="AD216" s="70">
        <v>0.41902310430338874</v>
      </c>
    </row>
    <row r="217" spans="1:30" ht="16" thickBot="1" x14ac:dyDescent="0.25">
      <c r="A217" s="145"/>
      <c r="B217" s="126">
        <v>1</v>
      </c>
      <c r="C217" s="127">
        <v>1</v>
      </c>
      <c r="D217" s="128">
        <v>0</v>
      </c>
      <c r="E217" s="129">
        <v>0</v>
      </c>
      <c r="F217" s="129">
        <v>0</v>
      </c>
      <c r="G217" s="130">
        <v>1</v>
      </c>
      <c r="H217" s="77">
        <f t="shared" si="160"/>
        <v>2.4702726913880229</v>
      </c>
      <c r="I217" s="78">
        <f t="shared" si="160"/>
        <v>2.4702726913880229</v>
      </c>
      <c r="J217" s="71">
        <f t="shared" si="160"/>
        <v>-1.0152649195874968</v>
      </c>
      <c r="K217" s="80"/>
      <c r="L217" s="43">
        <v>-1.0152649195874968</v>
      </c>
      <c r="M217" s="44">
        <v>1.4550077718005261</v>
      </c>
      <c r="N217" s="44">
        <v>1.4550077718005261</v>
      </c>
      <c r="O217" s="45">
        <v>3.9252804631885487</v>
      </c>
      <c r="P217" s="82" cm="1">
        <f t="array" ref="P217">EXP(L217)/SUM(EXP(L214:L217))</f>
        <v>2.1936694883595398E-2</v>
      </c>
      <c r="Q217" s="83" cm="1">
        <f t="array" ref="Q217">EXP(M217)/SUM(EXP(M214:M217))</f>
        <v>0.10054792747204266</v>
      </c>
      <c r="R217" s="83" cm="1">
        <f t="array" ref="R217">EXP(N217)/SUM(EXP(N214:N217))</f>
        <v>0.10054792747204266</v>
      </c>
      <c r="S217" s="84" cm="1">
        <f t="array" ref="S217">EXP(O217)/SUM(EXP(O214:O217))</f>
        <v>0.83488832691344328</v>
      </c>
      <c r="T217" s="8"/>
      <c r="U217" s="43">
        <v>5.4841737208988495E-3</v>
      </c>
      <c r="V217" s="44">
        <v>2.5136981868010666E-2</v>
      </c>
      <c r="W217" s="44">
        <v>2.5136981868010666E-2</v>
      </c>
      <c r="X217" s="45">
        <v>-4.127791827163918E-2</v>
      </c>
      <c r="Y217" s="85">
        <v>-1.6140936403628514E-2</v>
      </c>
      <c r="Z217" s="86">
        <v>-1.6140936403628514E-2</v>
      </c>
      <c r="AA217" s="74">
        <f t="shared" si="162"/>
        <v>1.4480219185281001E-2</v>
      </c>
      <c r="AB217" s="63">
        <v>2.4864136277916513</v>
      </c>
      <c r="AC217" s="64">
        <v>2.4864136277916513</v>
      </c>
      <c r="AD217" s="71">
        <v>-1.0297451387727778</v>
      </c>
    </row>
    <row r="218" spans="1:30" ht="16" thickBot="1" x14ac:dyDescent="0.25">
      <c r="A218" s="143">
        <f t="shared" ref="A218" si="163">A214+1</f>
        <v>55</v>
      </c>
      <c r="B218" s="116">
        <v>0</v>
      </c>
      <c r="C218" s="117">
        <v>0</v>
      </c>
      <c r="D218" s="118">
        <v>1</v>
      </c>
      <c r="E218" s="119">
        <v>0</v>
      </c>
      <c r="F218" s="119">
        <v>0</v>
      </c>
      <c r="G218" s="120">
        <v>0</v>
      </c>
      <c r="H218" s="59">
        <f t="shared" si="160"/>
        <v>-1.6241927160396659</v>
      </c>
      <c r="I218" s="76">
        <f t="shared" si="160"/>
        <v>-1.6241927160396659</v>
      </c>
      <c r="J218" s="69">
        <f t="shared" si="160"/>
        <v>2.5916989301659994</v>
      </c>
      <c r="K218" s="81">
        <f t="shared" ref="K218" si="164">K214</f>
        <v>1</v>
      </c>
      <c r="L218" s="49" cm="1">
        <f t="array" ref="L218:O221">MMULT(H218:I221,TRANSPOSE(B218:C221))+J218:J221</f>
        <v>2.5916989301659994</v>
      </c>
      <c r="M218" s="50">
        <v>0.96750621412633353</v>
      </c>
      <c r="N218" s="50">
        <v>0.96750621412633353</v>
      </c>
      <c r="O218" s="51">
        <v>-0.65668650191333233</v>
      </c>
      <c r="P218" s="52" cm="1">
        <f t="array" ref="P218">EXP(L218)/SUM(EXP(L218:L221))</f>
        <v>0.797137294947033</v>
      </c>
      <c r="Q218" s="53" cm="1">
        <f t="array" ref="Q218">EXP(M218)/SUM(EXP(M218:M221))</f>
        <v>6.0715838116845063E-2</v>
      </c>
      <c r="R218" s="53" cm="1">
        <f t="array" ref="R218">EXP(N218)/SUM(EXP(N218:N221))</f>
        <v>6.0715838116845049E-2</v>
      </c>
      <c r="S218" s="57" cm="1">
        <f t="array" ref="S218">EXP(O218)/SUM(EXP(O218:O221))</f>
        <v>8.4205954547233522E-3</v>
      </c>
      <c r="T218" s="55" cm="1">
        <f t="array" ref="T218">SUM(-D218:G221*LN(P218:S221))/4</f>
        <v>0.19077259657716839</v>
      </c>
      <c r="U218" s="50" cm="1">
        <f t="array" ref="U218:X221">(P218:S221-D218:G221)/4</f>
        <v>-5.0715676263241749E-2</v>
      </c>
      <c r="V218" s="50">
        <v>1.5178959529211266E-2</v>
      </c>
      <c r="W218" s="50">
        <v>1.5178959529211262E-2</v>
      </c>
      <c r="X218" s="51">
        <v>2.105148863680838E-3</v>
      </c>
      <c r="Y218" s="65" cm="1">
        <f t="array" ref="Y218:Z221">MMULT(_xlfn.ANCHORARRAY(U218),B218:C221)</f>
        <v>1.72841083928921E-2</v>
      </c>
      <c r="Z218" s="66">
        <v>1.7284108392892104E-2</v>
      </c>
      <c r="AA218" s="74">
        <f>SUM(U218:X218)</f>
        <v>-1.8252608341138385E-2</v>
      </c>
      <c r="AB218" s="59" cm="1">
        <f t="array" ref="AB218:AC221">H218:I221-K218*_xlfn.ANCHORARRAY(Y218)</f>
        <v>-1.6414768244325579</v>
      </c>
      <c r="AC218" s="60">
        <v>-1.6414768244325579</v>
      </c>
      <c r="AD218" s="69" cm="1">
        <f t="array" ref="AD218:AD221">J218:J221-K218*AA218:AA221</f>
        <v>2.6099515385071377</v>
      </c>
    </row>
    <row r="219" spans="1:30" ht="16" thickBot="1" x14ac:dyDescent="0.25">
      <c r="A219" s="144"/>
      <c r="B219" s="121">
        <v>0</v>
      </c>
      <c r="C219" s="122">
        <v>1</v>
      </c>
      <c r="D219" s="123">
        <v>0</v>
      </c>
      <c r="E219" s="124">
        <v>1</v>
      </c>
      <c r="F219" s="124">
        <v>0</v>
      </c>
      <c r="G219" s="125">
        <v>0</v>
      </c>
      <c r="H219" s="59">
        <f t="shared" si="160"/>
        <v>-2.0327267517610221</v>
      </c>
      <c r="I219" s="76">
        <f t="shared" si="160"/>
        <v>3.1705058400090356</v>
      </c>
      <c r="J219" s="70">
        <f t="shared" si="160"/>
        <v>0.41902310430338874</v>
      </c>
      <c r="K219" s="79"/>
      <c r="L219" s="40">
        <v>0.41902310430338874</v>
      </c>
      <c r="M219" s="41">
        <v>3.5895289443124243</v>
      </c>
      <c r="N219" s="41">
        <v>-1.6137036474576334</v>
      </c>
      <c r="O219" s="42">
        <v>1.5568021925514022</v>
      </c>
      <c r="P219" s="46" cm="1">
        <f t="array" ref="P219">EXP(L219)/SUM(EXP(L218:L221))</f>
        <v>9.0772021309700801E-2</v>
      </c>
      <c r="Q219" s="47" cm="1">
        <f t="array" ref="Q219">EXP(M219)/SUM(EXP(M218:M221))</f>
        <v>0.83566458520865916</v>
      </c>
      <c r="R219" s="47" cm="1">
        <f t="array" ref="R219">EXP(N219)/SUM(EXP(N218:N221))</f>
        <v>4.5951193389101117E-3</v>
      </c>
      <c r="S219" s="48" cm="1">
        <f t="array" ref="S219">EXP(O219)/SUM(EXP(O218:O221))</f>
        <v>7.7028019040487117E-2</v>
      </c>
      <c r="U219" s="40">
        <v>2.26930053274252E-2</v>
      </c>
      <c r="V219" s="41">
        <v>-4.108385369783521E-2</v>
      </c>
      <c r="W219" s="41">
        <v>1.1487798347275279E-3</v>
      </c>
      <c r="X219" s="42">
        <v>1.9257004760121779E-2</v>
      </c>
      <c r="Y219" s="67">
        <v>2.0405784594849308E-2</v>
      </c>
      <c r="Z219" s="68">
        <v>-2.1826848937713431E-2</v>
      </c>
      <c r="AA219" s="74">
        <f t="shared" ref="AA219:AA221" si="165">SUM(U219:X219)</f>
        <v>2.0149362244392989E-3</v>
      </c>
      <c r="AB219" s="61">
        <v>-2.0531325363558715</v>
      </c>
      <c r="AC219" s="62">
        <v>3.1923326889467489</v>
      </c>
      <c r="AD219" s="70">
        <v>0.41700816807894941</v>
      </c>
    </row>
    <row r="220" spans="1:30" ht="16" thickBot="1" x14ac:dyDescent="0.25">
      <c r="A220" s="144"/>
      <c r="B220" s="121">
        <v>1</v>
      </c>
      <c r="C220" s="122">
        <v>0</v>
      </c>
      <c r="D220" s="123">
        <v>0</v>
      </c>
      <c r="E220" s="124">
        <v>0</v>
      </c>
      <c r="F220" s="124">
        <v>1</v>
      </c>
      <c r="G220" s="125">
        <v>0</v>
      </c>
      <c r="H220" s="59">
        <f t="shared" si="160"/>
        <v>3.1705058400090356</v>
      </c>
      <c r="I220" s="76">
        <f t="shared" si="160"/>
        <v>-2.0327267517610221</v>
      </c>
      <c r="J220" s="70">
        <f t="shared" si="160"/>
        <v>0.41902310430338874</v>
      </c>
      <c r="K220" s="79"/>
      <c r="L220" s="40">
        <v>0.41902310430338874</v>
      </c>
      <c r="M220" s="41">
        <v>-1.6137036474576334</v>
      </c>
      <c r="N220" s="41">
        <v>3.5895289443124243</v>
      </c>
      <c r="O220" s="42">
        <v>1.5568021925514022</v>
      </c>
      <c r="P220" s="46" cm="1">
        <f t="array" ref="P220">EXP(L220)/SUM(EXP(L218:L221))</f>
        <v>9.0772021309700801E-2</v>
      </c>
      <c r="Q220" s="47" cm="1">
        <f t="array" ref="Q220">EXP(M220)/SUM(EXP(M218:M221))</f>
        <v>4.5951193389101117E-3</v>
      </c>
      <c r="R220" s="47" cm="1">
        <f t="array" ref="R220">EXP(N220)/SUM(EXP(N218:N221))</f>
        <v>0.83566458520865905</v>
      </c>
      <c r="S220" s="48" cm="1">
        <f t="array" ref="S220">EXP(O220)/SUM(EXP(O218:O221))</f>
        <v>7.7028019040487117E-2</v>
      </c>
      <c r="U220" s="40">
        <v>2.26930053274252E-2</v>
      </c>
      <c r="V220" s="41">
        <v>1.1487798347275279E-3</v>
      </c>
      <c r="W220" s="41">
        <v>-4.1083853697835238E-2</v>
      </c>
      <c r="X220" s="42">
        <v>1.9257004760121779E-2</v>
      </c>
      <c r="Y220" s="67">
        <v>-2.1826848937713458E-2</v>
      </c>
      <c r="Z220" s="68">
        <v>2.0405784594849308E-2</v>
      </c>
      <c r="AA220" s="74">
        <f t="shared" si="165"/>
        <v>2.0149362244392711E-3</v>
      </c>
      <c r="AB220" s="61">
        <v>3.1923326889467489</v>
      </c>
      <c r="AC220" s="62">
        <v>-2.0531325363558715</v>
      </c>
      <c r="AD220" s="70">
        <v>0.41700816807894947</v>
      </c>
    </row>
    <row r="221" spans="1:30" ht="16" thickBot="1" x14ac:dyDescent="0.25">
      <c r="A221" s="145"/>
      <c r="B221" s="126">
        <v>1</v>
      </c>
      <c r="C221" s="127">
        <v>1</v>
      </c>
      <c r="D221" s="128">
        <v>0</v>
      </c>
      <c r="E221" s="129">
        <v>0</v>
      </c>
      <c r="F221" s="129">
        <v>0</v>
      </c>
      <c r="G221" s="130">
        <v>1</v>
      </c>
      <c r="H221" s="77">
        <f t="shared" si="160"/>
        <v>2.4864136277916513</v>
      </c>
      <c r="I221" s="78">
        <f t="shared" si="160"/>
        <v>2.4864136277916513</v>
      </c>
      <c r="J221" s="71">
        <f t="shared" si="160"/>
        <v>-1.0297451387727778</v>
      </c>
      <c r="K221" s="80"/>
      <c r="L221" s="43">
        <v>-1.0297451387727778</v>
      </c>
      <c r="M221" s="44">
        <v>1.4566684890188735</v>
      </c>
      <c r="N221" s="44">
        <v>1.4566684890188735</v>
      </c>
      <c r="O221" s="45">
        <v>3.9430821168105248</v>
      </c>
      <c r="P221" s="82" cm="1">
        <f t="array" ref="P221">EXP(L221)/SUM(EXP(L218:L221))</f>
        <v>2.1318662433565384E-2</v>
      </c>
      <c r="Q221" s="83" cm="1">
        <f t="array" ref="Q221">EXP(M221)/SUM(EXP(M218:M221))</f>
        <v>9.9024457335585833E-2</v>
      </c>
      <c r="R221" s="83" cm="1">
        <f t="array" ref="R221">EXP(N221)/SUM(EXP(N218:N221))</f>
        <v>9.9024457335585819E-2</v>
      </c>
      <c r="S221" s="84" cm="1">
        <f t="array" ref="S221">EXP(O221)/SUM(EXP(O218:O221))</f>
        <v>0.83752336646430237</v>
      </c>
      <c r="T221" s="8"/>
      <c r="U221" s="43">
        <v>5.3296656083913459E-3</v>
      </c>
      <c r="V221" s="44">
        <v>2.4756114333896458E-2</v>
      </c>
      <c r="W221" s="44">
        <v>2.4756114333896455E-2</v>
      </c>
      <c r="X221" s="45">
        <v>-4.0619158383924409E-2</v>
      </c>
      <c r="Y221" s="85">
        <v>-1.5863044050027954E-2</v>
      </c>
      <c r="Z221" s="86">
        <v>-1.586304405002795E-2</v>
      </c>
      <c r="AA221" s="74">
        <f t="shared" si="165"/>
        <v>1.422273589225985E-2</v>
      </c>
      <c r="AB221" s="63">
        <v>2.5022766718416793</v>
      </c>
      <c r="AC221" s="64">
        <v>2.5022766718416793</v>
      </c>
      <c r="AD221" s="71">
        <v>-1.0439678746650376</v>
      </c>
    </row>
    <row r="222" spans="1:30" ht="16" thickBot="1" x14ac:dyDescent="0.25">
      <c r="A222" s="143">
        <f t="shared" ref="A222" si="166">A218+1</f>
        <v>56</v>
      </c>
      <c r="B222" s="116">
        <v>0</v>
      </c>
      <c r="C222" s="117">
        <v>0</v>
      </c>
      <c r="D222" s="118">
        <v>1</v>
      </c>
      <c r="E222" s="119">
        <v>0</v>
      </c>
      <c r="F222" s="119">
        <v>0</v>
      </c>
      <c r="G222" s="120">
        <v>0</v>
      </c>
      <c r="H222" s="59">
        <f t="shared" si="160"/>
        <v>-1.6414768244325579</v>
      </c>
      <c r="I222" s="76">
        <f t="shared" si="160"/>
        <v>-1.6414768244325579</v>
      </c>
      <c r="J222" s="69">
        <f t="shared" si="160"/>
        <v>2.6099515385071377</v>
      </c>
      <c r="K222" s="81">
        <f t="shared" ref="K222" si="167">K218</f>
        <v>1</v>
      </c>
      <c r="L222" s="49" cm="1">
        <f t="array" ref="L222:O225">MMULT(H222:I225,TRANSPOSE(B222:C225))+J222:J225</f>
        <v>2.6099515385071377</v>
      </c>
      <c r="M222" s="50">
        <v>0.96847471407457975</v>
      </c>
      <c r="N222" s="50">
        <v>0.96847471407457975</v>
      </c>
      <c r="O222" s="51">
        <v>-0.67300211035797819</v>
      </c>
      <c r="P222" s="52" cm="1">
        <f t="array" ref="P222">EXP(L222)/SUM(EXP(L222:L225))</f>
        <v>0.80059878438639842</v>
      </c>
      <c r="Q222" s="53" cm="1">
        <f t="array" ref="Q222">EXP(M222)/SUM(EXP(M222:M225))</f>
        <v>5.9768131367050774E-2</v>
      </c>
      <c r="R222" s="53" cm="1">
        <f t="array" ref="R222">EXP(N222)/SUM(EXP(N222:N225))</f>
        <v>5.9768131367050774E-2</v>
      </c>
      <c r="S222" s="57" cm="1">
        <f t="array" ref="S222">EXP(O222)/SUM(EXP(O222:O225))</f>
        <v>8.1654280353021837E-3</v>
      </c>
      <c r="T222" s="55" cm="1">
        <f t="array" ref="T222">SUM(-D222:G225*LN(P222:S225))/4</f>
        <v>0.18737174424914965</v>
      </c>
      <c r="U222" s="50" cm="1">
        <f t="array" ref="U222:X225">(P222:S225-D222:G225)/4</f>
        <v>-4.9850303903400395E-2</v>
      </c>
      <c r="V222" s="50">
        <v>1.4942032841762693E-2</v>
      </c>
      <c r="W222" s="50">
        <v>1.4942032841762693E-2</v>
      </c>
      <c r="X222" s="51">
        <v>2.0413570088255459E-3</v>
      </c>
      <c r="Y222" s="65" cm="1">
        <f t="array" ref="Y222:Z225">MMULT(_xlfn.ANCHORARRAY(U222),B222:C225)</f>
        <v>1.698338985058824E-2</v>
      </c>
      <c r="Z222" s="66">
        <v>1.698338985058824E-2</v>
      </c>
      <c r="AA222" s="74">
        <f>SUM(U222:X222)</f>
        <v>-1.7924881211049459E-2</v>
      </c>
      <c r="AB222" s="59" cm="1">
        <f t="array" ref="AB222:AC225">H222:I225-K222*_xlfn.ANCHORARRAY(Y222)</f>
        <v>-1.6584602142831462</v>
      </c>
      <c r="AC222" s="60">
        <v>-1.6584602142831462</v>
      </c>
      <c r="AD222" s="69" cm="1">
        <f t="array" ref="AD222:AD225">J222:J225-K222*AA222:AA225</f>
        <v>2.627876419718187</v>
      </c>
    </row>
    <row r="223" spans="1:30" ht="16" thickBot="1" x14ac:dyDescent="0.25">
      <c r="A223" s="144"/>
      <c r="B223" s="121">
        <v>0</v>
      </c>
      <c r="C223" s="122">
        <v>1</v>
      </c>
      <c r="D223" s="123">
        <v>0</v>
      </c>
      <c r="E223" s="124">
        <v>1</v>
      </c>
      <c r="F223" s="124">
        <v>0</v>
      </c>
      <c r="G223" s="125">
        <v>0</v>
      </c>
      <c r="H223" s="59">
        <f t="shared" si="160"/>
        <v>-2.0531325363558715</v>
      </c>
      <c r="I223" s="76">
        <f t="shared" si="160"/>
        <v>3.1923326889467489</v>
      </c>
      <c r="J223" s="70">
        <f t="shared" si="160"/>
        <v>0.41700816807894941</v>
      </c>
      <c r="K223" s="79"/>
      <c r="L223" s="40">
        <v>0.41700816807894941</v>
      </c>
      <c r="M223" s="41">
        <v>3.6093408570256984</v>
      </c>
      <c r="N223" s="41">
        <v>-1.636124368276922</v>
      </c>
      <c r="O223" s="42">
        <v>1.5562083206698269</v>
      </c>
      <c r="P223" s="46" cm="1">
        <f t="array" ref="P223">EXP(L223)/SUM(EXP(L222:L225))</f>
        <v>8.9337073432753683E-2</v>
      </c>
      <c r="Q223" s="47" cm="1">
        <f t="array" ref="Q223">EXP(M223)/SUM(EXP(M222:M225))</f>
        <v>0.83826874031546406</v>
      </c>
      <c r="R223" s="47" cm="1">
        <f t="array" ref="R223">EXP(N223)/SUM(EXP(N222:N225))</f>
        <v>4.4188236417620165E-3</v>
      </c>
      <c r="S223" s="48" cm="1">
        <f t="array" ref="S223">EXP(O223)/SUM(EXP(O222:O225))</f>
        <v>7.5877453069383122E-2</v>
      </c>
      <c r="U223" s="40">
        <v>2.2334268358188421E-2</v>
      </c>
      <c r="V223" s="41">
        <v>-4.0432814921133986E-2</v>
      </c>
      <c r="W223" s="41">
        <v>1.1047059104405041E-3</v>
      </c>
      <c r="X223" s="42">
        <v>1.896936326734578E-2</v>
      </c>
      <c r="Y223" s="67">
        <v>2.0074069177786286E-2</v>
      </c>
      <c r="Z223" s="68">
        <v>-2.1463451653788206E-2</v>
      </c>
      <c r="AA223" s="74">
        <f t="shared" ref="AA223:AA225" si="168">SUM(U223:X223)</f>
        <v>1.9755226148407204E-3</v>
      </c>
      <c r="AB223" s="61">
        <v>-2.0732066055336578</v>
      </c>
      <c r="AC223" s="62">
        <v>3.2137961406005373</v>
      </c>
      <c r="AD223" s="70">
        <v>0.41503264546410867</v>
      </c>
    </row>
    <row r="224" spans="1:30" ht="16" thickBot="1" x14ac:dyDescent="0.25">
      <c r="A224" s="144"/>
      <c r="B224" s="121">
        <v>1</v>
      </c>
      <c r="C224" s="122">
        <v>0</v>
      </c>
      <c r="D224" s="123">
        <v>0</v>
      </c>
      <c r="E224" s="124">
        <v>0</v>
      </c>
      <c r="F224" s="124">
        <v>1</v>
      </c>
      <c r="G224" s="125">
        <v>0</v>
      </c>
      <c r="H224" s="59">
        <f t="shared" si="160"/>
        <v>3.1923326889467489</v>
      </c>
      <c r="I224" s="76">
        <f t="shared" si="160"/>
        <v>-2.0531325363558715</v>
      </c>
      <c r="J224" s="70">
        <f t="shared" si="160"/>
        <v>0.41700816807894947</v>
      </c>
      <c r="K224" s="79"/>
      <c r="L224" s="40">
        <v>0.41700816807894947</v>
      </c>
      <c r="M224" s="41">
        <v>-1.636124368276922</v>
      </c>
      <c r="N224" s="41">
        <v>3.6093408570256984</v>
      </c>
      <c r="O224" s="42">
        <v>1.5562083206698269</v>
      </c>
      <c r="P224" s="46" cm="1">
        <f t="array" ref="P224">EXP(L224)/SUM(EXP(L222:L225))</f>
        <v>8.9337073432753697E-2</v>
      </c>
      <c r="Q224" s="47" cm="1">
        <f t="array" ref="Q224">EXP(M224)/SUM(EXP(M222:M225))</f>
        <v>4.4188236417620165E-3</v>
      </c>
      <c r="R224" s="47" cm="1">
        <f t="array" ref="R224">EXP(N224)/SUM(EXP(N222:N225))</f>
        <v>0.83826874031546406</v>
      </c>
      <c r="S224" s="48" cm="1">
        <f t="array" ref="S224">EXP(O224)/SUM(EXP(O222:O225))</f>
        <v>7.5877453069383122E-2</v>
      </c>
      <c r="U224" s="40">
        <v>2.2334268358188424E-2</v>
      </c>
      <c r="V224" s="41">
        <v>1.1047059104405041E-3</v>
      </c>
      <c r="W224" s="41">
        <v>-4.0432814921133986E-2</v>
      </c>
      <c r="X224" s="42">
        <v>1.896936326734578E-2</v>
      </c>
      <c r="Y224" s="67">
        <v>-2.1463451653788206E-2</v>
      </c>
      <c r="Z224" s="68">
        <v>2.0074069177786286E-2</v>
      </c>
      <c r="AA224" s="74">
        <f t="shared" si="168"/>
        <v>1.9755226148407239E-3</v>
      </c>
      <c r="AB224" s="61">
        <v>3.2137961406005373</v>
      </c>
      <c r="AC224" s="62">
        <v>-2.0732066055336578</v>
      </c>
      <c r="AD224" s="70">
        <v>0.41503264546410873</v>
      </c>
    </row>
    <row r="225" spans="1:30" ht="16" thickBot="1" x14ac:dyDescent="0.25">
      <c r="A225" s="145"/>
      <c r="B225" s="126">
        <v>1</v>
      </c>
      <c r="C225" s="127">
        <v>1</v>
      </c>
      <c r="D225" s="128">
        <v>0</v>
      </c>
      <c r="E225" s="129">
        <v>0</v>
      </c>
      <c r="F225" s="129">
        <v>0</v>
      </c>
      <c r="G225" s="130">
        <v>1</v>
      </c>
      <c r="H225" s="77">
        <f t="shared" si="160"/>
        <v>2.5022766718416793</v>
      </c>
      <c r="I225" s="78">
        <f t="shared" si="160"/>
        <v>2.5022766718416793</v>
      </c>
      <c r="J225" s="71">
        <f t="shared" si="160"/>
        <v>-1.0439678746650376</v>
      </c>
      <c r="K225" s="80"/>
      <c r="L225" s="43">
        <v>-1.0439678746650376</v>
      </c>
      <c r="M225" s="44">
        <v>1.4583087971766417</v>
      </c>
      <c r="N225" s="44">
        <v>1.4583087971766417</v>
      </c>
      <c r="O225" s="45">
        <v>3.9605854690183211</v>
      </c>
      <c r="P225" s="82" cm="1">
        <f t="array" ref="P225">EXP(L225)/SUM(EXP(L222:L225))</f>
        <v>2.0727068748094178E-2</v>
      </c>
      <c r="Q225" s="83" cm="1">
        <f t="array" ref="Q225">EXP(M225)/SUM(EXP(M222:M225))</f>
        <v>9.7544304675723129E-2</v>
      </c>
      <c r="R225" s="83" cm="1">
        <f t="array" ref="R225">EXP(N225)/SUM(EXP(N222:N225))</f>
        <v>9.7544304675723129E-2</v>
      </c>
      <c r="S225" s="84" cm="1">
        <f t="array" ref="S225">EXP(O225)/SUM(EXP(O222:O225))</f>
        <v>0.84007966582593163</v>
      </c>
      <c r="T225" s="8"/>
      <c r="U225" s="43">
        <v>5.1817671870235445E-3</v>
      </c>
      <c r="V225" s="44">
        <v>2.4386076168930782E-2</v>
      </c>
      <c r="W225" s="44">
        <v>2.4386076168930782E-2</v>
      </c>
      <c r="X225" s="45">
        <v>-3.9980083543517092E-2</v>
      </c>
      <c r="Y225" s="85">
        <v>-1.559400737458631E-2</v>
      </c>
      <c r="Z225" s="86">
        <v>-1.559400737458631E-2</v>
      </c>
      <c r="AA225" s="74">
        <f t="shared" si="168"/>
        <v>1.3973835981368019E-2</v>
      </c>
      <c r="AB225" s="63">
        <v>2.5178706792162657</v>
      </c>
      <c r="AC225" s="64">
        <v>2.5178706792162657</v>
      </c>
      <c r="AD225" s="71">
        <v>-1.0579417106464055</v>
      </c>
    </row>
    <row r="226" spans="1:30" ht="16" thickBot="1" x14ac:dyDescent="0.25">
      <c r="A226" s="143">
        <f t="shared" ref="A226" si="169">A222+1</f>
        <v>57</v>
      </c>
      <c r="B226" s="116">
        <v>0</v>
      </c>
      <c r="C226" s="117">
        <v>0</v>
      </c>
      <c r="D226" s="118">
        <v>1</v>
      </c>
      <c r="E226" s="119">
        <v>0</v>
      </c>
      <c r="F226" s="119">
        <v>0</v>
      </c>
      <c r="G226" s="120">
        <v>0</v>
      </c>
      <c r="H226" s="59">
        <f t="shared" si="160"/>
        <v>-1.6584602142831462</v>
      </c>
      <c r="I226" s="76">
        <f t="shared" si="160"/>
        <v>-1.6584602142831462</v>
      </c>
      <c r="J226" s="69">
        <f t="shared" si="160"/>
        <v>2.627876419718187</v>
      </c>
      <c r="K226" s="81">
        <f t="shared" ref="K226" si="170">K222</f>
        <v>1</v>
      </c>
      <c r="L226" s="49" cm="1">
        <f t="array" ref="L226:O229">MMULT(H226:I229,TRANSPOSE(B226:C229))+J226:J229</f>
        <v>2.627876419718187</v>
      </c>
      <c r="M226" s="50">
        <v>0.96941620543504081</v>
      </c>
      <c r="N226" s="50">
        <v>0.96941620543504081</v>
      </c>
      <c r="O226" s="51">
        <v>-0.68904400884810535</v>
      </c>
      <c r="P226" s="52" cm="1">
        <f t="array" ref="P226">EXP(L226)/SUM(EXP(L226:L229))</f>
        <v>0.80395228994974699</v>
      </c>
      <c r="Q226" s="53" cm="1">
        <f t="array" ref="Q226">EXP(M226)/SUM(EXP(M226:M229))</f>
        <v>5.8846723873496133E-2</v>
      </c>
      <c r="R226" s="53" cm="1">
        <f t="array" ref="R226">EXP(N226)/SUM(EXP(N226:N229))</f>
        <v>5.8846723873496105E-2</v>
      </c>
      <c r="S226" s="57" cm="1">
        <f t="array" ref="S226">EXP(O226)/SUM(EXP(O226:O229))</f>
        <v>7.9216687526674125E-3</v>
      </c>
      <c r="T226" s="55" cm="1">
        <f t="array" ref="T226">SUM(-D226:G229*LN(P226:S229))/4</f>
        <v>0.1840845401586475</v>
      </c>
      <c r="U226" s="50" cm="1">
        <f t="array" ref="U226:X229">(P226:S229-D226:G229)/4</f>
        <v>-4.9011927512563253E-2</v>
      </c>
      <c r="V226" s="50">
        <v>1.4711680968374033E-2</v>
      </c>
      <c r="W226" s="50">
        <v>1.4711680968374026E-2</v>
      </c>
      <c r="X226" s="51">
        <v>1.9804171881668531E-3</v>
      </c>
      <c r="Y226" s="65" cm="1">
        <f t="array" ref="Y226:Z229">MMULT(_xlfn.ANCHORARRAY(U226),B226:C229)</f>
        <v>1.669209815654088E-2</v>
      </c>
      <c r="Z226" s="66">
        <v>1.6692098156540887E-2</v>
      </c>
      <c r="AA226" s="74">
        <f>SUM(U226:X226)</f>
        <v>-1.7608148387648345E-2</v>
      </c>
      <c r="AB226" s="59" cm="1">
        <f t="array" ref="AB226:AC229">H226:I229-K226*_xlfn.ANCHORARRAY(Y226)</f>
        <v>-1.675152312439687</v>
      </c>
      <c r="AC226" s="60">
        <v>-1.675152312439687</v>
      </c>
      <c r="AD226" s="69" cm="1">
        <f t="array" ref="AD226:AD229">J226:J229-K226*AA226:AA229</f>
        <v>2.6454845681058354</v>
      </c>
    </row>
    <row r="227" spans="1:30" ht="16" thickBot="1" x14ac:dyDescent="0.25">
      <c r="A227" s="144"/>
      <c r="B227" s="121">
        <v>0</v>
      </c>
      <c r="C227" s="122">
        <v>1</v>
      </c>
      <c r="D227" s="123">
        <v>0</v>
      </c>
      <c r="E227" s="124">
        <v>1</v>
      </c>
      <c r="F227" s="124">
        <v>0</v>
      </c>
      <c r="G227" s="125">
        <v>0</v>
      </c>
      <c r="H227" s="59">
        <f t="shared" si="160"/>
        <v>-2.0732066055336578</v>
      </c>
      <c r="I227" s="76">
        <f t="shared" si="160"/>
        <v>3.2137961406005373</v>
      </c>
      <c r="J227" s="70">
        <f t="shared" si="160"/>
        <v>0.41503264546410867</v>
      </c>
      <c r="K227" s="79"/>
      <c r="L227" s="40">
        <v>0.41503264546410867</v>
      </c>
      <c r="M227" s="41">
        <v>3.6288287860646458</v>
      </c>
      <c r="N227" s="41">
        <v>-1.6581739600695491</v>
      </c>
      <c r="O227" s="42">
        <v>1.5556221805309882</v>
      </c>
      <c r="P227" s="46" cm="1">
        <f t="array" ref="P227">EXP(L227)/SUM(EXP(L226:L229))</f>
        <v>8.7943639784669667E-2</v>
      </c>
      <c r="Q227" s="47" cm="1">
        <f t="array" ref="Q227">EXP(M227)/SUM(EXP(M226:M229))</f>
        <v>0.84079573221437165</v>
      </c>
      <c r="R227" s="47" cm="1">
        <f t="array" ref="R227">EXP(N227)/SUM(EXP(N226:N229))</f>
        <v>4.2518151996501566E-3</v>
      </c>
      <c r="S227" s="48" cm="1">
        <f t="array" ref="S227">EXP(O227)/SUM(EXP(O226:O229))</f>
        <v>7.4758885450199666E-2</v>
      </c>
      <c r="U227" s="40">
        <v>2.1985909946167417E-2</v>
      </c>
      <c r="V227" s="41">
        <v>-3.9801066946407088E-2</v>
      </c>
      <c r="W227" s="41">
        <v>1.0629537999125391E-3</v>
      </c>
      <c r="X227" s="42">
        <v>1.8689721362549917E-2</v>
      </c>
      <c r="Y227" s="67">
        <v>1.9752675162462457E-2</v>
      </c>
      <c r="Z227" s="68">
        <v>-2.1111345583857171E-2</v>
      </c>
      <c r="AA227" s="74">
        <f t="shared" ref="AA227:AA229" si="171">SUM(U227:X227)</f>
        <v>1.9375181622227865E-3</v>
      </c>
      <c r="AB227" s="61">
        <v>-2.0929592806961201</v>
      </c>
      <c r="AC227" s="62">
        <v>3.2349074861843943</v>
      </c>
      <c r="AD227" s="70">
        <v>0.41309512730188591</v>
      </c>
    </row>
    <row r="228" spans="1:30" ht="16" thickBot="1" x14ac:dyDescent="0.25">
      <c r="A228" s="144"/>
      <c r="B228" s="121">
        <v>1</v>
      </c>
      <c r="C228" s="122">
        <v>0</v>
      </c>
      <c r="D228" s="123">
        <v>0</v>
      </c>
      <c r="E228" s="124">
        <v>0</v>
      </c>
      <c r="F228" s="124">
        <v>1</v>
      </c>
      <c r="G228" s="125">
        <v>0</v>
      </c>
      <c r="H228" s="59">
        <f t="shared" si="160"/>
        <v>3.2137961406005373</v>
      </c>
      <c r="I228" s="76">
        <f t="shared" si="160"/>
        <v>-2.0732066055336578</v>
      </c>
      <c r="J228" s="70">
        <f t="shared" si="160"/>
        <v>0.41503264546410873</v>
      </c>
      <c r="K228" s="79"/>
      <c r="L228" s="40">
        <v>0.41503264546410873</v>
      </c>
      <c r="M228" s="41">
        <v>-1.6581739600695491</v>
      </c>
      <c r="N228" s="41">
        <v>3.6288287860646462</v>
      </c>
      <c r="O228" s="42">
        <v>1.5556221805309882</v>
      </c>
      <c r="P228" s="46" cm="1">
        <f t="array" ref="P228">EXP(L228)/SUM(EXP(L226:L229))</f>
        <v>8.794363978466968E-2</v>
      </c>
      <c r="Q228" s="47" cm="1">
        <f t="array" ref="Q228">EXP(M228)/SUM(EXP(M226:M229))</f>
        <v>4.2518151996501583E-3</v>
      </c>
      <c r="R228" s="47" cm="1">
        <f t="array" ref="R228">EXP(N228)/SUM(EXP(N226:N229))</f>
        <v>0.84079573221437176</v>
      </c>
      <c r="S228" s="48" cm="1">
        <f t="array" ref="S228">EXP(O228)/SUM(EXP(O226:O229))</f>
        <v>7.4758885450199666E-2</v>
      </c>
      <c r="U228" s="40">
        <v>2.198590994616742E-2</v>
      </c>
      <c r="V228" s="41">
        <v>1.0629537999125396E-3</v>
      </c>
      <c r="W228" s="41">
        <v>-3.980106694640706E-2</v>
      </c>
      <c r="X228" s="42">
        <v>1.8689721362549917E-2</v>
      </c>
      <c r="Y228" s="67">
        <v>-2.1111345583857143E-2</v>
      </c>
      <c r="Z228" s="68">
        <v>1.9752675162462457E-2</v>
      </c>
      <c r="AA228" s="74">
        <f t="shared" si="171"/>
        <v>1.9375181622228177E-3</v>
      </c>
      <c r="AB228" s="61">
        <v>3.2349074861843943</v>
      </c>
      <c r="AC228" s="62">
        <v>-2.0929592806961201</v>
      </c>
      <c r="AD228" s="70">
        <v>0.41309512730188591</v>
      </c>
    </row>
    <row r="229" spans="1:30" ht="16" thickBot="1" x14ac:dyDescent="0.25">
      <c r="A229" s="145"/>
      <c r="B229" s="126">
        <v>1</v>
      </c>
      <c r="C229" s="127">
        <v>1</v>
      </c>
      <c r="D229" s="128">
        <v>0</v>
      </c>
      <c r="E229" s="129">
        <v>0</v>
      </c>
      <c r="F229" s="129">
        <v>0</v>
      </c>
      <c r="G229" s="130">
        <v>1</v>
      </c>
      <c r="H229" s="77">
        <f t="shared" si="160"/>
        <v>2.5178706792162657</v>
      </c>
      <c r="I229" s="78">
        <f t="shared" si="160"/>
        <v>2.5178706792162657</v>
      </c>
      <c r="J229" s="71">
        <f t="shared" si="160"/>
        <v>-1.0579417106464055</v>
      </c>
      <c r="K229" s="80"/>
      <c r="L229" s="43">
        <v>-1.0579417106464055</v>
      </c>
      <c r="M229" s="44">
        <v>1.4599289685698602</v>
      </c>
      <c r="N229" s="44">
        <v>1.4599289685698602</v>
      </c>
      <c r="O229" s="45">
        <v>3.9777996477861262</v>
      </c>
      <c r="P229" s="82" cm="1">
        <f t="array" ref="P229">EXP(L229)/SUM(EXP(L226:L229))</f>
        <v>2.0160430480913604E-2</v>
      </c>
      <c r="Q229" s="83" cm="1">
        <f t="array" ref="Q229">EXP(M229)/SUM(EXP(M226:M229))</f>
        <v>9.6105728712482102E-2</v>
      </c>
      <c r="R229" s="83" cm="1">
        <f t="array" ref="R229">EXP(N229)/SUM(EXP(N226:N229))</f>
        <v>9.6105728712482061E-2</v>
      </c>
      <c r="S229" s="84" cm="1">
        <f t="array" ref="S229">EXP(O229)/SUM(EXP(O226:O229))</f>
        <v>0.84256056034693327</v>
      </c>
      <c r="T229" s="8"/>
      <c r="U229" s="43">
        <v>5.040107620228401E-3</v>
      </c>
      <c r="V229" s="44">
        <v>2.4026432178120526E-2</v>
      </c>
      <c r="W229" s="44">
        <v>2.4026432178120515E-2</v>
      </c>
      <c r="X229" s="45">
        <v>-3.9359859913266682E-2</v>
      </c>
      <c r="Y229" s="85">
        <v>-1.5333427735146166E-2</v>
      </c>
      <c r="Z229" s="86">
        <v>-1.5333427735146156E-2</v>
      </c>
      <c r="AA229" s="74">
        <f t="shared" si="171"/>
        <v>1.3733112063202761E-2</v>
      </c>
      <c r="AB229" s="63">
        <v>2.5332041069514117</v>
      </c>
      <c r="AC229" s="64">
        <v>2.5332041069514117</v>
      </c>
      <c r="AD229" s="71">
        <v>-1.0716748227096082</v>
      </c>
    </row>
    <row r="230" spans="1:30" ht="16" thickBot="1" x14ac:dyDescent="0.25">
      <c r="A230" s="143">
        <f t="shared" ref="A230" si="172">A226+1</f>
        <v>58</v>
      </c>
      <c r="B230" s="116">
        <v>0</v>
      </c>
      <c r="C230" s="117">
        <v>0</v>
      </c>
      <c r="D230" s="118">
        <v>1</v>
      </c>
      <c r="E230" s="119">
        <v>0</v>
      </c>
      <c r="F230" s="119">
        <v>0</v>
      </c>
      <c r="G230" s="120">
        <v>0</v>
      </c>
      <c r="H230" s="59">
        <f t="shared" si="160"/>
        <v>-1.675152312439687</v>
      </c>
      <c r="I230" s="76">
        <f t="shared" si="160"/>
        <v>-1.675152312439687</v>
      </c>
      <c r="J230" s="69">
        <f t="shared" si="160"/>
        <v>2.6454845681058354</v>
      </c>
      <c r="K230" s="81">
        <f t="shared" ref="K230" si="173">K226</f>
        <v>1</v>
      </c>
      <c r="L230" s="49" cm="1">
        <f t="array" ref="L230:O233">MMULT(H230:I233,TRANSPOSE(B230:C233))+J230:J233</f>
        <v>2.6454845681058354</v>
      </c>
      <c r="M230" s="50">
        <v>0.97033225566614845</v>
      </c>
      <c r="N230" s="50">
        <v>0.97033225566614845</v>
      </c>
      <c r="O230" s="51">
        <v>-0.70482005677353854</v>
      </c>
      <c r="P230" s="52" cm="1">
        <f t="array" ref="P230">EXP(L230)/SUM(EXP(L230:L233))</f>
        <v>0.80720249804547595</v>
      </c>
      <c r="Q230" s="53" cm="1">
        <f t="array" ref="Q230">EXP(M230)/SUM(EXP(M230:M233))</f>
        <v>5.7950644582862226E-2</v>
      </c>
      <c r="R230" s="53" cm="1">
        <f t="array" ref="R230">EXP(N230)/SUM(EXP(N230:N233))</f>
        <v>5.7950644582862226E-2</v>
      </c>
      <c r="S230" s="57" cm="1">
        <f t="array" ref="S230">EXP(O230)/SUM(EXP(O230:O233))</f>
        <v>7.6886616998501616E-3</v>
      </c>
      <c r="T230" s="55" cm="1">
        <f t="array" ref="T230">SUM(-D230:G233*LN(P230:S233))/4</f>
        <v>0.18090556645452952</v>
      </c>
      <c r="U230" s="50" cm="1">
        <f t="array" ref="U230:X233">(P230:S233-D230:G233)/4</f>
        <v>-4.8199375488631013E-2</v>
      </c>
      <c r="V230" s="50">
        <v>1.4487661145715557E-2</v>
      </c>
      <c r="W230" s="50">
        <v>1.4487661145715557E-2</v>
      </c>
      <c r="X230" s="51">
        <v>1.9221654249625404E-3</v>
      </c>
      <c r="Y230" s="65" cm="1">
        <f t="array" ref="Y230:Z233">MMULT(_xlfn.ANCHORARRAY(U230),B230:C233)</f>
        <v>1.6409826570678097E-2</v>
      </c>
      <c r="Z230" s="66">
        <v>1.6409826570678097E-2</v>
      </c>
      <c r="AA230" s="74">
        <f>SUM(U230:X230)</f>
        <v>-1.7301887772237359E-2</v>
      </c>
      <c r="AB230" s="59" cm="1">
        <f t="array" ref="AB230:AC233">H230:I233-K230*_xlfn.ANCHORARRAY(Y230)</f>
        <v>-1.691562139010365</v>
      </c>
      <c r="AC230" s="60">
        <v>-1.691562139010365</v>
      </c>
      <c r="AD230" s="69" cm="1">
        <f t="array" ref="AD230:AD233">J230:J233-K230*AA230:AA233</f>
        <v>2.6627864558780727</v>
      </c>
    </row>
    <row r="231" spans="1:30" ht="16" thickBot="1" x14ac:dyDescent="0.25">
      <c r="A231" s="144"/>
      <c r="B231" s="121">
        <v>0</v>
      </c>
      <c r="C231" s="122">
        <v>1</v>
      </c>
      <c r="D231" s="123">
        <v>0</v>
      </c>
      <c r="E231" s="124">
        <v>1</v>
      </c>
      <c r="F231" s="124">
        <v>0</v>
      </c>
      <c r="G231" s="125">
        <v>0</v>
      </c>
      <c r="H231" s="59">
        <f t="shared" si="160"/>
        <v>-2.0929592806961201</v>
      </c>
      <c r="I231" s="76">
        <f t="shared" si="160"/>
        <v>3.2349074861843943</v>
      </c>
      <c r="J231" s="70">
        <f t="shared" si="160"/>
        <v>0.41309512730188591</v>
      </c>
      <c r="K231" s="79"/>
      <c r="L231" s="40">
        <v>0.41309512730188591</v>
      </c>
      <c r="M231" s="41">
        <v>3.6480026134862804</v>
      </c>
      <c r="N231" s="41">
        <v>-1.6798641533942342</v>
      </c>
      <c r="O231" s="42">
        <v>1.55504333279016</v>
      </c>
      <c r="P231" s="46" cm="1">
        <f t="array" ref="P231">EXP(L231)/SUM(EXP(L230:L233))</f>
        <v>8.6590068187526556E-2</v>
      </c>
      <c r="Q231" s="47" cm="1">
        <f t="array" ref="Q231">EXP(M231)/SUM(EXP(M230:M233))</f>
        <v>0.84324879979365464</v>
      </c>
      <c r="R231" s="47" cm="1">
        <f t="array" ref="R231">EXP(N231)/SUM(EXP(N230:N233))</f>
        <v>4.0934792620362171E-3</v>
      </c>
      <c r="S231" s="48" cm="1">
        <f t="array" ref="S231">EXP(O231)/SUM(EXP(O230:O233))</f>
        <v>7.3671065718848461E-2</v>
      </c>
      <c r="U231" s="40">
        <v>2.1647517046881639E-2</v>
      </c>
      <c r="V231" s="41">
        <v>-3.9187800051586341E-2</v>
      </c>
      <c r="W231" s="41">
        <v>1.0233698155090543E-3</v>
      </c>
      <c r="X231" s="42">
        <v>1.8417766429712115E-2</v>
      </c>
      <c r="Y231" s="67">
        <v>1.9441136245221171E-2</v>
      </c>
      <c r="Z231" s="68">
        <v>-2.0770033621874226E-2</v>
      </c>
      <c r="AA231" s="74">
        <f t="shared" ref="AA231:AA233" si="174">SUM(U231:X231)</f>
        <v>1.9008532405164688E-3</v>
      </c>
      <c r="AB231" s="61">
        <v>-2.1124004169413415</v>
      </c>
      <c r="AC231" s="62">
        <v>3.2556775198062686</v>
      </c>
      <c r="AD231" s="70">
        <v>0.41119427406136944</v>
      </c>
    </row>
    <row r="232" spans="1:30" ht="16" thickBot="1" x14ac:dyDescent="0.25">
      <c r="A232" s="144"/>
      <c r="B232" s="121">
        <v>1</v>
      </c>
      <c r="C232" s="122">
        <v>0</v>
      </c>
      <c r="D232" s="123">
        <v>0</v>
      </c>
      <c r="E232" s="124">
        <v>0</v>
      </c>
      <c r="F232" s="124">
        <v>1</v>
      </c>
      <c r="G232" s="125">
        <v>0</v>
      </c>
      <c r="H232" s="59">
        <f t="shared" si="160"/>
        <v>3.2349074861843943</v>
      </c>
      <c r="I232" s="76">
        <f t="shared" si="160"/>
        <v>-2.0929592806961201</v>
      </c>
      <c r="J232" s="70">
        <f t="shared" si="160"/>
        <v>0.41309512730188591</v>
      </c>
      <c r="K232" s="79"/>
      <c r="L232" s="40">
        <v>0.41309512730188591</v>
      </c>
      <c r="M232" s="41">
        <v>-1.6798641533942342</v>
      </c>
      <c r="N232" s="41">
        <v>3.6480026134862804</v>
      </c>
      <c r="O232" s="42">
        <v>1.55504333279016</v>
      </c>
      <c r="P232" s="46" cm="1">
        <f t="array" ref="P232">EXP(L232)/SUM(EXP(L230:L233))</f>
        <v>8.6590068187526556E-2</v>
      </c>
      <c r="Q232" s="47" cm="1">
        <f t="array" ref="Q232">EXP(M232)/SUM(EXP(M230:M233))</f>
        <v>4.0934792620362171E-3</v>
      </c>
      <c r="R232" s="47" cm="1">
        <f t="array" ref="R232">EXP(N232)/SUM(EXP(N230:N233))</f>
        <v>0.84324879979365464</v>
      </c>
      <c r="S232" s="48" cm="1">
        <f t="array" ref="S232">EXP(O232)/SUM(EXP(O230:O233))</f>
        <v>7.3671065718848461E-2</v>
      </c>
      <c r="U232" s="40">
        <v>2.1647517046881639E-2</v>
      </c>
      <c r="V232" s="41">
        <v>1.0233698155090543E-3</v>
      </c>
      <c r="W232" s="41">
        <v>-3.9187800051586341E-2</v>
      </c>
      <c r="X232" s="42">
        <v>1.8417766429712115E-2</v>
      </c>
      <c r="Y232" s="67">
        <v>-2.0770033621874226E-2</v>
      </c>
      <c r="Z232" s="68">
        <v>1.9441136245221171E-2</v>
      </c>
      <c r="AA232" s="74">
        <f t="shared" si="174"/>
        <v>1.9008532405164688E-3</v>
      </c>
      <c r="AB232" s="61">
        <v>3.2556775198062686</v>
      </c>
      <c r="AC232" s="62">
        <v>-2.1124004169413415</v>
      </c>
      <c r="AD232" s="70">
        <v>0.41119427406136944</v>
      </c>
    </row>
    <row r="233" spans="1:30" ht="16" thickBot="1" x14ac:dyDescent="0.25">
      <c r="A233" s="145"/>
      <c r="B233" s="126">
        <v>1</v>
      </c>
      <c r="C233" s="127">
        <v>1</v>
      </c>
      <c r="D233" s="128">
        <v>0</v>
      </c>
      <c r="E233" s="129">
        <v>0</v>
      </c>
      <c r="F233" s="129">
        <v>0</v>
      </c>
      <c r="G233" s="130">
        <v>1</v>
      </c>
      <c r="H233" s="77">
        <f t="shared" si="160"/>
        <v>2.5332041069514117</v>
      </c>
      <c r="I233" s="78">
        <f t="shared" si="160"/>
        <v>2.5332041069514117</v>
      </c>
      <c r="J233" s="71">
        <f t="shared" si="160"/>
        <v>-1.0716748227096082</v>
      </c>
      <c r="K233" s="80"/>
      <c r="L233" s="43">
        <v>-1.0716748227096082</v>
      </c>
      <c r="M233" s="44">
        <v>1.4615292842418035</v>
      </c>
      <c r="N233" s="44">
        <v>1.4615292842418035</v>
      </c>
      <c r="O233" s="45">
        <v>3.9947333911932152</v>
      </c>
      <c r="P233" s="82" cm="1">
        <f t="array" ref="P233">EXP(L233)/SUM(EXP(L230:L233))</f>
        <v>1.9617365579470785E-2</v>
      </c>
      <c r="Q233" s="83" cm="1">
        <f t="array" ref="Q233">EXP(M233)/SUM(EXP(M230:M233))</f>
        <v>9.4707076361446971E-2</v>
      </c>
      <c r="R233" s="83" cm="1">
        <f t="array" ref="R233">EXP(N233)/SUM(EXP(N230:N233))</f>
        <v>9.4707076361446971E-2</v>
      </c>
      <c r="S233" s="84" cm="1">
        <f t="array" ref="S233">EXP(O233)/SUM(EXP(O230:O233))</f>
        <v>0.84496920686245292</v>
      </c>
      <c r="T233" s="8"/>
      <c r="U233" s="43">
        <v>4.9043413948676963E-3</v>
      </c>
      <c r="V233" s="44">
        <v>2.3676769090361743E-2</v>
      </c>
      <c r="W233" s="44">
        <v>2.3676769090361743E-2</v>
      </c>
      <c r="X233" s="45">
        <v>-3.8757698284386771E-2</v>
      </c>
      <c r="Y233" s="85">
        <v>-1.5080929194025029E-2</v>
      </c>
      <c r="Z233" s="86">
        <v>-1.5080929194025029E-2</v>
      </c>
      <c r="AA233" s="74">
        <f t="shared" si="174"/>
        <v>1.3500181291204408E-2</v>
      </c>
      <c r="AB233" s="63">
        <v>2.5482850361454368</v>
      </c>
      <c r="AC233" s="64">
        <v>2.5482850361454368</v>
      </c>
      <c r="AD233" s="71">
        <v>-1.0851750040008126</v>
      </c>
    </row>
    <row r="234" spans="1:30" ht="16" thickBot="1" x14ac:dyDescent="0.25">
      <c r="A234" s="143">
        <f t="shared" ref="A234" si="175">A230+1</f>
        <v>59</v>
      </c>
      <c r="B234" s="116">
        <v>0</v>
      </c>
      <c r="C234" s="117">
        <v>0</v>
      </c>
      <c r="D234" s="118">
        <v>1</v>
      </c>
      <c r="E234" s="119">
        <v>0</v>
      </c>
      <c r="F234" s="119">
        <v>0</v>
      </c>
      <c r="G234" s="120">
        <v>0</v>
      </c>
      <c r="H234" s="59">
        <f t="shared" si="160"/>
        <v>-1.691562139010365</v>
      </c>
      <c r="I234" s="76">
        <f t="shared" si="160"/>
        <v>-1.691562139010365</v>
      </c>
      <c r="J234" s="69">
        <f t="shared" si="160"/>
        <v>2.6627864558780727</v>
      </c>
      <c r="K234" s="81">
        <f t="shared" ref="K234" si="176">K230</f>
        <v>1</v>
      </c>
      <c r="L234" s="49" cm="1">
        <f t="array" ref="L234:O237">MMULT(H234:I237,TRANSPOSE(B234:C237))+J234:J237</f>
        <v>2.6627864558780727</v>
      </c>
      <c r="M234" s="50">
        <v>0.97122431686770772</v>
      </c>
      <c r="N234" s="50">
        <v>0.97122431686770772</v>
      </c>
      <c r="O234" s="51">
        <v>-0.72033782214265729</v>
      </c>
      <c r="P234" s="52" cm="1">
        <f t="array" ref="P234">EXP(L234)/SUM(EXP(L234:L237))</f>
        <v>0.81035384351396211</v>
      </c>
      <c r="Q234" s="53" cm="1">
        <f t="array" ref="Q234">EXP(M234)/SUM(EXP(M234:M237))</f>
        <v>5.707896323582163E-2</v>
      </c>
      <c r="R234" s="53" cm="1">
        <f t="array" ref="R234">EXP(N234)/SUM(EXP(N234:N237))</f>
        <v>5.707896323582163E-2</v>
      </c>
      <c r="S234" s="57" cm="1">
        <f t="array" ref="S234">EXP(O234)/SUM(EXP(O234:O237))</f>
        <v>7.4657961526944311E-3</v>
      </c>
      <c r="T234" s="55" cm="1">
        <f t="array" ref="T234">SUM(-D234:G237*LN(P234:S237))/4</f>
        <v>0.17782973512210551</v>
      </c>
      <c r="U234" s="50" cm="1">
        <f t="array" ref="U234:X237">(P234:S237-D234:G237)/4</f>
        <v>-4.7411539121509472E-2</v>
      </c>
      <c r="V234" s="50">
        <v>1.4269740808955407E-2</v>
      </c>
      <c r="W234" s="50">
        <v>1.4269740808955407E-2</v>
      </c>
      <c r="X234" s="51">
        <v>1.8664490381736078E-3</v>
      </c>
      <c r="Y234" s="65" cm="1">
        <f t="array" ref="Y234:Z237">MMULT(_xlfn.ANCHORARRAY(U234),B234:C237)</f>
        <v>1.6136189847129015E-2</v>
      </c>
      <c r="Z234" s="66">
        <v>1.6136189847129015E-2</v>
      </c>
      <c r="AA234" s="74">
        <f>SUM(U234:X234)</f>
        <v>-1.7005608465425051E-2</v>
      </c>
      <c r="AB234" s="59" cm="1">
        <f t="array" ref="AB234:AC237">H234:I237-K234*_xlfn.ANCHORARRAY(Y234)</f>
        <v>-1.7076983288574941</v>
      </c>
      <c r="AC234" s="60">
        <v>-1.7076983288574941</v>
      </c>
      <c r="AD234" s="69" cm="1">
        <f t="array" ref="AD234:AD237">J234:J237-K234*AA234:AA237</f>
        <v>2.6797920643434976</v>
      </c>
    </row>
    <row r="235" spans="1:30" ht="16" thickBot="1" x14ac:dyDescent="0.25">
      <c r="A235" s="144"/>
      <c r="B235" s="121">
        <v>0</v>
      </c>
      <c r="C235" s="122">
        <v>1</v>
      </c>
      <c r="D235" s="123">
        <v>0</v>
      </c>
      <c r="E235" s="124">
        <v>1</v>
      </c>
      <c r="F235" s="124">
        <v>0</v>
      </c>
      <c r="G235" s="125">
        <v>0</v>
      </c>
      <c r="H235" s="59">
        <f t="shared" si="160"/>
        <v>-2.1124004169413415</v>
      </c>
      <c r="I235" s="76">
        <f t="shared" si="160"/>
        <v>3.2556775198062686</v>
      </c>
      <c r="J235" s="70">
        <f t="shared" si="160"/>
        <v>0.41119427406136944</v>
      </c>
      <c r="K235" s="79"/>
      <c r="L235" s="40">
        <v>0.41119427406136944</v>
      </c>
      <c r="M235" s="41">
        <v>3.6668717938676378</v>
      </c>
      <c r="N235" s="41">
        <v>-1.7012061428799721</v>
      </c>
      <c r="O235" s="42">
        <v>1.5544713769262966</v>
      </c>
      <c r="P235" s="46" cm="1">
        <f t="array" ref="P235">EXP(L235)/SUM(EXP(L234:L237))</f>
        <v>8.5274785619002716E-2</v>
      </c>
      <c r="Q235" s="47" cm="1">
        <f t="array" ref="Q235">EXP(M235)/SUM(EXP(M234:M237))</f>
        <v>0.84563101001839291</v>
      </c>
      <c r="R235" s="47" cm="1">
        <f t="array" ref="R235">EXP(N235)/SUM(EXP(N234:N237))</f>
        <v>3.9432496567706407E-3</v>
      </c>
      <c r="S235" s="48" cm="1">
        <f t="array" ref="S235">EXP(O235)/SUM(EXP(O234:O237))</f>
        <v>7.2612804425183919E-2</v>
      </c>
      <c r="U235" s="40">
        <v>2.1318696404750679E-2</v>
      </c>
      <c r="V235" s="41">
        <v>-3.8592247495401771E-2</v>
      </c>
      <c r="W235" s="41">
        <v>9.8581241419266018E-4</v>
      </c>
      <c r="X235" s="42">
        <v>1.815320110629598E-2</v>
      </c>
      <c r="Y235" s="67">
        <v>1.9139013520488642E-2</v>
      </c>
      <c r="Z235" s="68">
        <v>-2.0439046389105792E-2</v>
      </c>
      <c r="AA235" s="74">
        <f t="shared" ref="AA235:AA237" si="177">SUM(U235:X235)</f>
        <v>1.8654624298375458E-3</v>
      </c>
      <c r="AB235" s="61">
        <v>-2.1315394304618303</v>
      </c>
      <c r="AC235" s="62">
        <v>3.2761165661953746</v>
      </c>
      <c r="AD235" s="70">
        <v>0.4093288116315319</v>
      </c>
    </row>
    <row r="236" spans="1:30" ht="16" thickBot="1" x14ac:dyDescent="0.25">
      <c r="A236" s="144"/>
      <c r="B236" s="121">
        <v>1</v>
      </c>
      <c r="C236" s="122">
        <v>0</v>
      </c>
      <c r="D236" s="123">
        <v>0</v>
      </c>
      <c r="E236" s="124">
        <v>0</v>
      </c>
      <c r="F236" s="124">
        <v>1</v>
      </c>
      <c r="G236" s="125">
        <v>0</v>
      </c>
      <c r="H236" s="59">
        <f t="shared" si="160"/>
        <v>3.2556775198062686</v>
      </c>
      <c r="I236" s="76">
        <f t="shared" si="160"/>
        <v>-2.1124004169413415</v>
      </c>
      <c r="J236" s="70">
        <f t="shared" si="160"/>
        <v>0.41119427406136944</v>
      </c>
      <c r="K236" s="79"/>
      <c r="L236" s="40">
        <v>0.41119427406136944</v>
      </c>
      <c r="M236" s="41">
        <v>-1.7012061428799721</v>
      </c>
      <c r="N236" s="41">
        <v>3.6668717938676378</v>
      </c>
      <c r="O236" s="42">
        <v>1.5544713769262966</v>
      </c>
      <c r="P236" s="46" cm="1">
        <f t="array" ref="P236">EXP(L236)/SUM(EXP(L234:L237))</f>
        <v>8.5274785619002716E-2</v>
      </c>
      <c r="Q236" s="47" cm="1">
        <f t="array" ref="Q236">EXP(M236)/SUM(EXP(M234:M237))</f>
        <v>3.9432496567706407E-3</v>
      </c>
      <c r="R236" s="47" cm="1">
        <f t="array" ref="R236">EXP(N236)/SUM(EXP(N234:N237))</f>
        <v>0.84563101001839291</v>
      </c>
      <c r="S236" s="48" cm="1">
        <f t="array" ref="S236">EXP(O236)/SUM(EXP(O234:O237))</f>
        <v>7.2612804425183919E-2</v>
      </c>
      <c r="U236" s="40">
        <v>2.1318696404750679E-2</v>
      </c>
      <c r="V236" s="41">
        <v>9.8581241419266018E-4</v>
      </c>
      <c r="W236" s="41">
        <v>-3.8592247495401771E-2</v>
      </c>
      <c r="X236" s="42">
        <v>1.815320110629598E-2</v>
      </c>
      <c r="Y236" s="67">
        <v>-2.0439046389105792E-2</v>
      </c>
      <c r="Z236" s="68">
        <v>1.9139013520488642E-2</v>
      </c>
      <c r="AA236" s="74">
        <f t="shared" si="177"/>
        <v>1.8654624298375458E-3</v>
      </c>
      <c r="AB236" s="61">
        <v>3.2761165661953746</v>
      </c>
      <c r="AC236" s="62">
        <v>-2.1315394304618303</v>
      </c>
      <c r="AD236" s="70">
        <v>0.4093288116315319</v>
      </c>
    </row>
    <row r="237" spans="1:30" ht="16" thickBot="1" x14ac:dyDescent="0.25">
      <c r="A237" s="145"/>
      <c r="B237" s="126">
        <v>1</v>
      </c>
      <c r="C237" s="127">
        <v>1</v>
      </c>
      <c r="D237" s="128">
        <v>0</v>
      </c>
      <c r="E237" s="129">
        <v>0</v>
      </c>
      <c r="F237" s="129">
        <v>0</v>
      </c>
      <c r="G237" s="130">
        <v>1</v>
      </c>
      <c r="H237" s="77">
        <f t="shared" si="160"/>
        <v>2.5482850361454368</v>
      </c>
      <c r="I237" s="78">
        <f t="shared" si="160"/>
        <v>2.5482850361454368</v>
      </c>
      <c r="J237" s="71">
        <f t="shared" si="160"/>
        <v>-1.0851750040008126</v>
      </c>
      <c r="K237" s="80"/>
      <c r="L237" s="43">
        <v>-1.0851750040008126</v>
      </c>
      <c r="M237" s="44">
        <v>1.4631100321446242</v>
      </c>
      <c r="N237" s="44">
        <v>1.4631100321446242</v>
      </c>
      <c r="O237" s="45">
        <v>4.011395068290061</v>
      </c>
      <c r="P237" s="82" cm="1">
        <f t="array" ref="P237">EXP(L237)/SUM(EXP(L234:L237))</f>
        <v>1.9096585248032448E-2</v>
      </c>
      <c r="Q237" s="83" cm="1">
        <f t="array" ref="Q237">EXP(M237)/SUM(EXP(M234:M237))</f>
        <v>9.3346777089014982E-2</v>
      </c>
      <c r="R237" s="83" cm="1">
        <f t="array" ref="R237">EXP(N237)/SUM(EXP(N234:N237))</f>
        <v>9.3346777089014982E-2</v>
      </c>
      <c r="S237" s="84" cm="1">
        <f t="array" ref="S237">EXP(O237)/SUM(EXP(O234:O237))</f>
        <v>0.84730859499693767</v>
      </c>
      <c r="T237" s="8"/>
      <c r="U237" s="43">
        <v>4.774146312008112E-3</v>
      </c>
      <c r="V237" s="44">
        <v>2.3336694272253745E-2</v>
      </c>
      <c r="W237" s="44">
        <v>2.3336694272253745E-2</v>
      </c>
      <c r="X237" s="45">
        <v>-3.8172851250765583E-2</v>
      </c>
      <c r="Y237" s="85">
        <v>-1.4836156978511837E-2</v>
      </c>
      <c r="Z237" s="86">
        <v>-1.4836156978511837E-2</v>
      </c>
      <c r="AA237" s="74">
        <f t="shared" si="177"/>
        <v>1.3274683605750022E-2</v>
      </c>
      <c r="AB237" s="63">
        <v>2.5631211931239486</v>
      </c>
      <c r="AC237" s="64">
        <v>2.5631211931239486</v>
      </c>
      <c r="AD237" s="71">
        <v>-1.0984496876065626</v>
      </c>
    </row>
    <row r="238" spans="1:30" ht="16" thickBot="1" x14ac:dyDescent="0.25">
      <c r="A238" s="143">
        <f t="shared" ref="A238" si="178">A234+1</f>
        <v>60</v>
      </c>
      <c r="B238" s="116">
        <v>0</v>
      </c>
      <c r="C238" s="117">
        <v>0</v>
      </c>
      <c r="D238" s="118">
        <v>1</v>
      </c>
      <c r="E238" s="119">
        <v>0</v>
      </c>
      <c r="F238" s="119">
        <v>0</v>
      </c>
      <c r="G238" s="120">
        <v>0</v>
      </c>
      <c r="H238" s="59">
        <f t="shared" si="160"/>
        <v>-1.7076983288574941</v>
      </c>
      <c r="I238" s="76">
        <f t="shared" si="160"/>
        <v>-1.7076983288574941</v>
      </c>
      <c r="J238" s="69">
        <f t="shared" si="160"/>
        <v>2.6797920643434976</v>
      </c>
      <c r="K238" s="81">
        <f t="shared" ref="K238" si="179">K234</f>
        <v>1</v>
      </c>
      <c r="L238" s="49" cm="1">
        <f t="array" ref="L238:O241">MMULT(H238:I241,TRANSPOSE(B238:C241))+J238:J241</f>
        <v>2.6797920643434976</v>
      </c>
      <c r="M238" s="50">
        <v>0.97209373548600353</v>
      </c>
      <c r="N238" s="50">
        <v>0.97209373548600353</v>
      </c>
      <c r="O238" s="51">
        <v>-0.73560459337149053</v>
      </c>
      <c r="P238" s="52" cm="1">
        <f t="array" ref="P238">EXP(L238)/SUM(EXP(L238:L241))</f>
        <v>0.81341052511812317</v>
      </c>
      <c r="Q238" s="53" cm="1">
        <f t="array" ref="Q238">EXP(M238)/SUM(EXP(M238:M241))</f>
        <v>5.6230788773042939E-2</v>
      </c>
      <c r="R238" s="53" cm="1">
        <f t="array" ref="R238">EXP(N238)/SUM(EXP(N238:N241))</f>
        <v>5.6230788773042939E-2</v>
      </c>
      <c r="S238" s="57" cm="1">
        <f t="array" ref="S238">EXP(O238)/SUM(EXP(O238:O241))</f>
        <v>7.2525030035405667E-3</v>
      </c>
      <c r="T238" s="55" cm="1">
        <f t="array" ref="T238">SUM(-D238:G241*LN(P238:S241))/4</f>
        <v>0.17485226384593827</v>
      </c>
      <c r="U238" s="50" cm="1">
        <f t="array" ref="U238:X241">(P238:S241-D238:G241)/4</f>
        <v>-4.6647368720469207E-2</v>
      </c>
      <c r="V238" s="50">
        <v>1.4057697193260735E-2</v>
      </c>
      <c r="W238" s="50">
        <v>1.4057697193260735E-2</v>
      </c>
      <c r="X238" s="51">
        <v>1.8131257508851417E-3</v>
      </c>
      <c r="Y238" s="65" cm="1">
        <f t="array" ref="Y238:Z241">MMULT(_xlfn.ANCHORARRAY(U238),B238:C241)</f>
        <v>1.5870822944145876E-2</v>
      </c>
      <c r="Z238" s="66">
        <v>1.5870822944145876E-2</v>
      </c>
      <c r="AA238" s="74">
        <f>SUM(U238:X238)</f>
        <v>-1.6718848583062596E-2</v>
      </c>
      <c r="AB238" s="59" cm="1">
        <f t="array" ref="AB238:AC241">H238:I241-K238*_xlfn.ANCHORARRAY(Y238)</f>
        <v>-1.7235691518016398</v>
      </c>
      <c r="AC238" s="60">
        <v>-1.7235691518016398</v>
      </c>
      <c r="AD238" s="69" cm="1">
        <f t="array" ref="AD238:AD241">J238:J241-K238*AA238:AA241</f>
        <v>2.6965109129265601</v>
      </c>
    </row>
    <row r="239" spans="1:30" ht="16" thickBot="1" x14ac:dyDescent="0.25">
      <c r="A239" s="144"/>
      <c r="B239" s="121">
        <v>0</v>
      </c>
      <c r="C239" s="122">
        <v>1</v>
      </c>
      <c r="D239" s="123">
        <v>0</v>
      </c>
      <c r="E239" s="124">
        <v>1</v>
      </c>
      <c r="F239" s="124">
        <v>0</v>
      </c>
      <c r="G239" s="125">
        <v>0</v>
      </c>
      <c r="H239" s="59">
        <f t="shared" si="160"/>
        <v>-2.1315394304618303</v>
      </c>
      <c r="I239" s="76">
        <f t="shared" si="160"/>
        <v>3.2761165661953746</v>
      </c>
      <c r="J239" s="70">
        <f t="shared" si="160"/>
        <v>0.4093288116315319</v>
      </c>
      <c r="K239" s="79"/>
      <c r="L239" s="40">
        <v>0.4093288116315319</v>
      </c>
      <c r="M239" s="41">
        <v>3.6854453778269063</v>
      </c>
      <c r="N239" s="41">
        <v>-1.7222106188302984</v>
      </c>
      <c r="O239" s="42">
        <v>1.5539059473650763</v>
      </c>
      <c r="P239" s="46" cm="1">
        <f t="array" ref="P239">EXP(L239)/SUM(EXP(L238:L241))</f>
        <v>8.3996294127119758E-2</v>
      </c>
      <c r="Q239" s="47" cm="1">
        <f t="array" ref="Q239">EXP(M239)/SUM(EXP(M238:M241))</f>
        <v>0.84794526877161347</v>
      </c>
      <c r="R239" s="47" cm="1">
        <f t="array" ref="R239">EXP(N239)/SUM(EXP(N238:N241))</f>
        <v>3.8006043574047429E-3</v>
      </c>
      <c r="S239" s="48" cm="1">
        <f t="array" ref="S239">EXP(O239)/SUM(EXP(O238:O241))</f>
        <v>7.1582969668897503E-2</v>
      </c>
      <c r="U239" s="40">
        <v>2.099907353177994E-2</v>
      </c>
      <c r="V239" s="41">
        <v>-3.8013682807096633E-2</v>
      </c>
      <c r="W239" s="41">
        <v>9.5015108935118573E-4</v>
      </c>
      <c r="X239" s="42">
        <v>1.7895742417224376E-2</v>
      </c>
      <c r="Y239" s="67">
        <v>1.8845893506575562E-2</v>
      </c>
      <c r="Z239" s="68">
        <v>-2.0117940389872257E-2</v>
      </c>
      <c r="AA239" s="74">
        <f t="shared" ref="AA239:AA241" si="180">SUM(U239:X239)</f>
        <v>1.8312842312588687E-3</v>
      </c>
      <c r="AB239" s="61">
        <v>-2.1503853239684059</v>
      </c>
      <c r="AC239" s="62">
        <v>3.2962345065852467</v>
      </c>
      <c r="AD239" s="70">
        <v>0.40749752740027301</v>
      </c>
    </row>
    <row r="240" spans="1:30" ht="16" thickBot="1" x14ac:dyDescent="0.25">
      <c r="A240" s="144"/>
      <c r="B240" s="121">
        <v>1</v>
      </c>
      <c r="C240" s="122">
        <v>0</v>
      </c>
      <c r="D240" s="123">
        <v>0</v>
      </c>
      <c r="E240" s="124">
        <v>0</v>
      </c>
      <c r="F240" s="124">
        <v>1</v>
      </c>
      <c r="G240" s="125">
        <v>0</v>
      </c>
      <c r="H240" s="59">
        <f t="shared" si="160"/>
        <v>3.2761165661953746</v>
      </c>
      <c r="I240" s="76">
        <f t="shared" si="160"/>
        <v>-2.1315394304618303</v>
      </c>
      <c r="J240" s="70">
        <f t="shared" si="160"/>
        <v>0.4093288116315319</v>
      </c>
      <c r="K240" s="79"/>
      <c r="L240" s="40">
        <v>0.4093288116315319</v>
      </c>
      <c r="M240" s="41">
        <v>-1.7222106188302984</v>
      </c>
      <c r="N240" s="41">
        <v>3.6854453778269063</v>
      </c>
      <c r="O240" s="42">
        <v>1.5539059473650763</v>
      </c>
      <c r="P240" s="46" cm="1">
        <f t="array" ref="P240">EXP(L240)/SUM(EXP(L238:L241))</f>
        <v>8.3996294127119758E-2</v>
      </c>
      <c r="Q240" s="47" cm="1">
        <f t="array" ref="Q240">EXP(M240)/SUM(EXP(M238:M241))</f>
        <v>3.8006043574047429E-3</v>
      </c>
      <c r="R240" s="47" cm="1">
        <f t="array" ref="R240">EXP(N240)/SUM(EXP(N238:N241))</f>
        <v>0.84794526877161347</v>
      </c>
      <c r="S240" s="48" cm="1">
        <f t="array" ref="S240">EXP(O240)/SUM(EXP(O238:O241))</f>
        <v>7.1582969668897503E-2</v>
      </c>
      <c r="U240" s="40">
        <v>2.099907353177994E-2</v>
      </c>
      <c r="V240" s="41">
        <v>9.5015108935118573E-4</v>
      </c>
      <c r="W240" s="41">
        <v>-3.8013682807096633E-2</v>
      </c>
      <c r="X240" s="42">
        <v>1.7895742417224376E-2</v>
      </c>
      <c r="Y240" s="67">
        <v>-2.0117940389872257E-2</v>
      </c>
      <c r="Z240" s="68">
        <v>1.8845893506575562E-2</v>
      </c>
      <c r="AA240" s="74">
        <f t="shared" si="180"/>
        <v>1.8312842312588687E-3</v>
      </c>
      <c r="AB240" s="61">
        <v>3.2962345065852467</v>
      </c>
      <c r="AC240" s="62">
        <v>-2.1503853239684059</v>
      </c>
      <c r="AD240" s="70">
        <v>0.40749752740027301</v>
      </c>
    </row>
    <row r="241" spans="1:30" ht="16" thickBot="1" x14ac:dyDescent="0.25">
      <c r="A241" s="145"/>
      <c r="B241" s="126">
        <v>1</v>
      </c>
      <c r="C241" s="127">
        <v>1</v>
      </c>
      <c r="D241" s="128">
        <v>0</v>
      </c>
      <c r="E241" s="129">
        <v>0</v>
      </c>
      <c r="F241" s="129">
        <v>0</v>
      </c>
      <c r="G241" s="130">
        <v>1</v>
      </c>
      <c r="H241" s="77">
        <f t="shared" si="160"/>
        <v>2.5631211931239486</v>
      </c>
      <c r="I241" s="78">
        <f t="shared" si="160"/>
        <v>2.5631211931239486</v>
      </c>
      <c r="J241" s="71">
        <f t="shared" si="160"/>
        <v>-1.0984496876065626</v>
      </c>
      <c r="K241" s="80"/>
      <c r="L241" s="43">
        <v>-1.0984496876065626</v>
      </c>
      <c r="M241" s="44">
        <v>1.464671505517386</v>
      </c>
      <c r="N241" s="44">
        <v>1.464671505517386</v>
      </c>
      <c r="O241" s="45">
        <v>4.0277926986413348</v>
      </c>
      <c r="P241" s="82" cm="1">
        <f t="array" ref="P241">EXP(L241)/SUM(EXP(L238:L241))</f>
        <v>1.859688662763731E-2</v>
      </c>
      <c r="Q241" s="83" cm="1">
        <f t="array" ref="Q241">EXP(M241)/SUM(EXP(M238:M241))</f>
        <v>9.2023338097938792E-2</v>
      </c>
      <c r="R241" s="83" cm="1">
        <f t="array" ref="R241">EXP(N241)/SUM(EXP(N238:N241))</f>
        <v>9.2023338097938792E-2</v>
      </c>
      <c r="S241" s="84" cm="1">
        <f t="array" ref="S241">EXP(O241)/SUM(EXP(O238:O241))</f>
        <v>0.84958155765866428</v>
      </c>
      <c r="T241" s="8"/>
      <c r="U241" s="43">
        <v>4.6492216569093275E-3</v>
      </c>
      <c r="V241" s="44">
        <v>2.3005834524484698E-2</v>
      </c>
      <c r="W241" s="44">
        <v>2.3005834524484698E-2</v>
      </c>
      <c r="X241" s="45">
        <v>-3.7604610585333931E-2</v>
      </c>
      <c r="Y241" s="85">
        <v>-1.4598776060849233E-2</v>
      </c>
      <c r="Z241" s="86">
        <v>-1.4598776060849233E-2</v>
      </c>
      <c r="AA241" s="74">
        <f t="shared" si="180"/>
        <v>1.3056280120544793E-2</v>
      </c>
      <c r="AB241" s="63">
        <v>2.5777199691847978</v>
      </c>
      <c r="AC241" s="64">
        <v>2.5777199691847978</v>
      </c>
      <c r="AD241" s="71">
        <v>-1.1115059677271073</v>
      </c>
    </row>
  </sheetData>
  <mergeCells count="68">
    <mergeCell ref="A234:A237"/>
    <mergeCell ref="A238:A241"/>
    <mergeCell ref="A210:A213"/>
    <mergeCell ref="A214:A217"/>
    <mergeCell ref="A218:A221"/>
    <mergeCell ref="A222:A225"/>
    <mergeCell ref="A226:A229"/>
    <mergeCell ref="A230:A233"/>
    <mergeCell ref="A206:A209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158:A161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10:A113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62:A65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Y1:Z1"/>
    <mergeCell ref="AB1:AC1"/>
    <mergeCell ref="A2:A5"/>
    <mergeCell ref="A6:A9"/>
    <mergeCell ref="A10:A13"/>
    <mergeCell ref="P1:S1"/>
    <mergeCell ref="U1:X1"/>
    <mergeCell ref="A14:A17"/>
    <mergeCell ref="B1:C1"/>
    <mergeCell ref="D1:G1"/>
    <mergeCell ref="H1:I1"/>
    <mergeCell ref="L1:O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XORTest</vt:lpstr>
      <vt:lpstr>Binary Decode(softmax Lecture)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Loo</dc:creator>
  <cp:lastModifiedBy>Microsoft Office User</cp:lastModifiedBy>
  <dcterms:created xsi:type="dcterms:W3CDTF">2015-06-05T18:17:20Z</dcterms:created>
  <dcterms:modified xsi:type="dcterms:W3CDTF">2023-05-28T15:32:19Z</dcterms:modified>
</cp:coreProperties>
</file>