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1. UWL\5. Teaching\CP70071E Deep Learning\Lesson 2 - Perceptron (Linear Regression &amp; Logistic Regression)\"/>
    </mc:Choice>
  </mc:AlternateContent>
  <xr:revisionPtr revIDLastSave="0" documentId="13_ncr:1_{29282F1A-53F7-419F-A0F7-870E1D2229D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ND_lecture" sheetId="23" r:id="rId1"/>
    <sheet name="AND" sheetId="13" r:id="rId2"/>
    <sheet name="AND-slimeline" sheetId="22" r:id="rId3"/>
    <sheet name="AND-Te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7" i="23" l="1"/>
  <c r="F426" i="23"/>
  <c r="E426" i="23"/>
  <c r="H426" i="23" s="1" a="1"/>
  <c r="A426" i="23"/>
  <c r="E423" i="23"/>
  <c r="H422" i="23" a="1"/>
  <c r="I424" i="23" s="1"/>
  <c r="F422" i="23"/>
  <c r="E422" i="23"/>
  <c r="A422" i="23"/>
  <c r="E419" i="23"/>
  <c r="F418" i="23"/>
  <c r="E418" i="23"/>
  <c r="H418" i="23" s="1" a="1"/>
  <c r="A418" i="23"/>
  <c r="E415" i="23"/>
  <c r="H414" i="23" a="1"/>
  <c r="I415" i="23" s="1"/>
  <c r="F414" i="23"/>
  <c r="E414" i="23"/>
  <c r="A414" i="23"/>
  <c r="E411" i="23"/>
  <c r="H410" i="23" a="1"/>
  <c r="I412" i="23" s="1"/>
  <c r="F410" i="23"/>
  <c r="E410" i="23"/>
  <c r="A410" i="23"/>
  <c r="E407" i="23"/>
  <c r="F406" i="23"/>
  <c r="E406" i="23"/>
  <c r="H406" i="23" s="1" a="1"/>
  <c r="A406" i="23"/>
  <c r="E403" i="23"/>
  <c r="F402" i="23"/>
  <c r="E402" i="23"/>
  <c r="H402" i="23" s="1" a="1"/>
  <c r="A402" i="23"/>
  <c r="I2" i="23"/>
  <c r="A318" i="23"/>
  <c r="A322" i="23" s="1"/>
  <c r="A326" i="23" s="1"/>
  <c r="A330" i="23" s="1"/>
  <c r="A334" i="23" s="1"/>
  <c r="A338" i="23" s="1"/>
  <c r="A342" i="23" s="1"/>
  <c r="A346" i="23" s="1"/>
  <c r="A350" i="23" s="1"/>
  <c r="A354" i="23" s="1"/>
  <c r="A358" i="23" s="1"/>
  <c r="A362" i="23" s="1"/>
  <c r="A366" i="23" s="1"/>
  <c r="A370" i="23" s="1"/>
  <c r="A374" i="23" s="1"/>
  <c r="A378" i="23" s="1"/>
  <c r="A382" i="23" s="1"/>
  <c r="A386" i="23" s="1"/>
  <c r="A390" i="23" s="1"/>
  <c r="A394" i="23" s="1"/>
  <c r="A398" i="23" s="1"/>
  <c r="H2" i="23" a="1"/>
  <c r="H2" i="23" s="1"/>
  <c r="A10" i="23"/>
  <c r="A14" i="23" s="1"/>
  <c r="A18" i="23" s="1"/>
  <c r="A22" i="23" s="1"/>
  <c r="A26" i="23" s="1"/>
  <c r="A30" i="23" s="1"/>
  <c r="A34" i="23" s="1"/>
  <c r="A38" i="23" s="1"/>
  <c r="A42" i="23" s="1"/>
  <c r="A46" i="23" s="1"/>
  <c r="A50" i="23" s="1"/>
  <c r="A54" i="23" s="1"/>
  <c r="A58" i="23" s="1"/>
  <c r="A62" i="23" s="1"/>
  <c r="A66" i="23" s="1"/>
  <c r="A70" i="23" s="1"/>
  <c r="A74" i="23" s="1"/>
  <c r="A78" i="23" s="1"/>
  <c r="A82" i="23" s="1"/>
  <c r="A86" i="23" s="1"/>
  <c r="A90" i="23" s="1"/>
  <c r="A94" i="23" s="1"/>
  <c r="A98" i="23" s="1"/>
  <c r="A102" i="23" s="1"/>
  <c r="A106" i="23" s="1"/>
  <c r="A110" i="23" s="1"/>
  <c r="A114" i="23" s="1"/>
  <c r="A118" i="23" s="1"/>
  <c r="A122" i="23" s="1"/>
  <c r="A126" i="23" s="1"/>
  <c r="A130" i="23" s="1"/>
  <c r="A134" i="23" s="1"/>
  <c r="A138" i="23" s="1"/>
  <c r="A142" i="23" s="1"/>
  <c r="A146" i="23" s="1"/>
  <c r="A150" i="23" s="1"/>
  <c r="A154" i="23" s="1"/>
  <c r="A158" i="23" s="1"/>
  <c r="A162" i="23" s="1"/>
  <c r="A166" i="23" s="1"/>
  <c r="A170" i="23" s="1"/>
  <c r="A174" i="23" s="1"/>
  <c r="A178" i="23" s="1"/>
  <c r="A182" i="23" s="1"/>
  <c r="A186" i="23" s="1"/>
  <c r="A190" i="23" s="1"/>
  <c r="A194" i="23" s="1"/>
  <c r="A198" i="23" s="1"/>
  <c r="A202" i="23" s="1"/>
  <c r="A206" i="23" s="1"/>
  <c r="A210" i="23" s="1"/>
  <c r="A214" i="23" s="1"/>
  <c r="A218" i="23" s="1"/>
  <c r="A222" i="23" s="1"/>
  <c r="A226" i="23" s="1"/>
  <c r="A230" i="23" s="1"/>
  <c r="A234" i="23" s="1"/>
  <c r="A238" i="23" s="1"/>
  <c r="A242" i="23" s="1"/>
  <c r="A246" i="23" s="1"/>
  <c r="A250" i="23" s="1"/>
  <c r="A254" i="23" s="1"/>
  <c r="A258" i="23" s="1"/>
  <c r="A262" i="23" s="1"/>
  <c r="A266" i="23" s="1"/>
  <c r="A270" i="23" s="1"/>
  <c r="A274" i="23" s="1"/>
  <c r="A278" i="23" s="1"/>
  <c r="A282" i="23" s="1"/>
  <c r="A286" i="23" s="1"/>
  <c r="A290" i="23" s="1"/>
  <c r="A294" i="23" s="1"/>
  <c r="A298" i="23" s="1"/>
  <c r="A302" i="23" s="1"/>
  <c r="A306" i="23" s="1"/>
  <c r="A310" i="23" s="1"/>
  <c r="A314" i="23" s="1"/>
  <c r="A6" i="23"/>
  <c r="N2" i="22" a="1"/>
  <c r="N2" i="22" s="1"/>
  <c r="A10" i="22"/>
  <c r="A14" i="22" s="1"/>
  <c r="A18" i="22" s="1"/>
  <c r="A22" i="22" s="1"/>
  <c r="A26" i="22" s="1"/>
  <c r="A30" i="22" s="1"/>
  <c r="A34" i="22" s="1"/>
  <c r="A38" i="22" s="1"/>
  <c r="A42" i="22" s="1"/>
  <c r="A46" i="22" s="1"/>
  <c r="A50" i="22" s="1"/>
  <c r="A54" i="22" s="1"/>
  <c r="A58" i="22" s="1"/>
  <c r="A62" i="22" s="1"/>
  <c r="A66" i="22" s="1"/>
  <c r="A70" i="22" s="1"/>
  <c r="A74" i="22" s="1"/>
  <c r="A78" i="22" s="1"/>
  <c r="A82" i="22" s="1"/>
  <c r="A86" i="22" s="1"/>
  <c r="A90" i="22" s="1"/>
  <c r="A94" i="22" s="1"/>
  <c r="A98" i="22" s="1"/>
  <c r="A102" i="22" s="1"/>
  <c r="A106" i="22" s="1"/>
  <c r="A110" i="22" s="1"/>
  <c r="A114" i="22" s="1"/>
  <c r="A118" i="22" s="1"/>
  <c r="A122" i="22" s="1"/>
  <c r="A126" i="22" s="1"/>
  <c r="A130" i="22" s="1"/>
  <c r="A134" i="22" s="1"/>
  <c r="A138" i="22" s="1"/>
  <c r="A142" i="22" s="1"/>
  <c r="A146" i="22" s="1"/>
  <c r="A150" i="22" s="1"/>
  <c r="A154" i="22" s="1"/>
  <c r="A158" i="22" s="1"/>
  <c r="A162" i="22" s="1"/>
  <c r="A166" i="22" s="1"/>
  <c r="A170" i="22" s="1"/>
  <c r="A174" i="22" s="1"/>
  <c r="A178" i="22" s="1"/>
  <c r="A182" i="22" s="1"/>
  <c r="A186" i="22" s="1"/>
  <c r="A190" i="22" s="1"/>
  <c r="A194" i="22" s="1"/>
  <c r="A198" i="22" s="1"/>
  <c r="A202" i="22" s="1"/>
  <c r="A206" i="22" s="1"/>
  <c r="A210" i="22" s="1"/>
  <c r="A214" i="22" s="1"/>
  <c r="A218" i="22" s="1"/>
  <c r="A222" i="22" s="1"/>
  <c r="A226" i="22" s="1"/>
  <c r="A230" i="22" s="1"/>
  <c r="A234" i="22" s="1"/>
  <c r="A238" i="22" s="1"/>
  <c r="A242" i="22" s="1"/>
  <c r="A246" i="22" s="1"/>
  <c r="A250" i="22" s="1"/>
  <c r="A254" i="22" s="1"/>
  <c r="A258" i="22" s="1"/>
  <c r="A262" i="22" s="1"/>
  <c r="A266" i="22" s="1"/>
  <c r="A270" i="22" s="1"/>
  <c r="A274" i="22" s="1"/>
  <c r="A278" i="22" s="1"/>
  <c r="A6" i="22"/>
  <c r="H2" i="22" a="1"/>
  <c r="I5" i="22" s="1"/>
  <c r="I429" i="23" l="1"/>
  <c r="I428" i="23"/>
  <c r="H426" i="23"/>
  <c r="I426" i="23" s="1"/>
  <c r="I427" i="23"/>
  <c r="I425" i="23"/>
  <c r="H422" i="23"/>
  <c r="I422" i="23" s="1"/>
  <c r="I423" i="23"/>
  <c r="I421" i="23"/>
  <c r="I420" i="23"/>
  <c r="I419" i="23"/>
  <c r="H418" i="23"/>
  <c r="I418" i="23" s="1"/>
  <c r="H414" i="23"/>
  <c r="I414" i="23" s="1"/>
  <c r="I417" i="23"/>
  <c r="I416" i="23"/>
  <c r="I413" i="23"/>
  <c r="H410" i="23"/>
  <c r="I410" i="23" s="1"/>
  <c r="I411" i="23"/>
  <c r="I408" i="23"/>
  <c r="I407" i="23"/>
  <c r="H406" i="23"/>
  <c r="I406" i="23" s="1"/>
  <c r="I409" i="23"/>
  <c r="I405" i="23"/>
  <c r="I404" i="23"/>
  <c r="I403" i="23"/>
  <c r="H402" i="23"/>
  <c r="I402" i="23" s="1"/>
  <c r="I5" i="23"/>
  <c r="I4" i="23"/>
  <c r="I3" i="23"/>
  <c r="H2" i="22"/>
  <c r="I2" i="22" s="1"/>
  <c r="I3" i="22"/>
  <c r="I4" i="22"/>
  <c r="M426" i="23" l="1" a="1"/>
  <c r="M426" i="23" s="1"/>
  <c r="O426" i="23" s="1" a="1"/>
  <c r="O426" i="23" s="1"/>
  <c r="N426" i="23" a="1"/>
  <c r="N426" i="23" s="1"/>
  <c r="K426" i="23" a="1"/>
  <c r="K426" i="23" s="1"/>
  <c r="J426" i="23" a="1"/>
  <c r="J426" i="23" s="1"/>
  <c r="L426" i="23" s="1" a="1"/>
  <c r="L426" i="23" s="1"/>
  <c r="J422" i="23" a="1"/>
  <c r="J422" i="23" s="1"/>
  <c r="L422" i="23" s="1" a="1"/>
  <c r="L422" i="23" s="1"/>
  <c r="K422" i="23" a="1"/>
  <c r="K422" i="23" s="1"/>
  <c r="N422" i="23" a="1"/>
  <c r="N422" i="23" s="1"/>
  <c r="M422" i="23" a="1"/>
  <c r="M422" i="23" s="1"/>
  <c r="O422" i="23" s="1" a="1"/>
  <c r="O422" i="23" s="1"/>
  <c r="M418" i="23" a="1"/>
  <c r="M418" i="23" s="1"/>
  <c r="O418" i="23" s="1" a="1"/>
  <c r="O418" i="23" s="1"/>
  <c r="N418" i="23" a="1"/>
  <c r="N418" i="23" s="1"/>
  <c r="K418" i="23" a="1"/>
  <c r="K418" i="23" s="1"/>
  <c r="J418" i="23" a="1"/>
  <c r="J418" i="23" s="1"/>
  <c r="L418" i="23" s="1" a="1"/>
  <c r="L418" i="23" s="1"/>
  <c r="J414" i="23" a="1"/>
  <c r="J414" i="23" s="1"/>
  <c r="L414" i="23" s="1" a="1"/>
  <c r="L414" i="23" s="1"/>
  <c r="K414" i="23" a="1"/>
  <c r="K414" i="23" s="1"/>
  <c r="N414" i="23" a="1"/>
  <c r="N414" i="23" s="1"/>
  <c r="M414" i="23" a="1"/>
  <c r="M414" i="23" s="1"/>
  <c r="O414" i="23" s="1" a="1"/>
  <c r="O414" i="23" s="1"/>
  <c r="J410" i="23" a="1"/>
  <c r="J410" i="23" s="1"/>
  <c r="L410" i="23" s="1" a="1"/>
  <c r="L410" i="23" s="1"/>
  <c r="M410" i="23" a="1"/>
  <c r="M410" i="23" s="1"/>
  <c r="O410" i="23" s="1" a="1"/>
  <c r="O410" i="23" s="1"/>
  <c r="K410" i="23" a="1"/>
  <c r="K410" i="23" s="1"/>
  <c r="N410" i="23" a="1"/>
  <c r="N410" i="23" s="1"/>
  <c r="J406" i="23" a="1"/>
  <c r="J406" i="23" s="1"/>
  <c r="L406" i="23" s="1" a="1"/>
  <c r="L406" i="23" s="1"/>
  <c r="N406" i="23" a="1"/>
  <c r="N406" i="23" s="1"/>
  <c r="K406" i="23" a="1"/>
  <c r="K406" i="23" s="1"/>
  <c r="M406" i="23" a="1"/>
  <c r="M406" i="23" s="1"/>
  <c r="O406" i="23" s="1" a="1"/>
  <c r="O406" i="23" s="1"/>
  <c r="M402" i="23" a="1"/>
  <c r="M402" i="23" s="1"/>
  <c r="K402" i="23" a="1"/>
  <c r="K402" i="23" s="1"/>
  <c r="J402" i="23" a="1"/>
  <c r="J402" i="23" s="1"/>
  <c r="L402" i="23" s="1" a="1"/>
  <c r="L402" i="23" s="1"/>
  <c r="N402" i="23" a="1"/>
  <c r="N402" i="23" s="1"/>
  <c r="M2" i="23" a="1"/>
  <c r="M2" i="23" s="1"/>
  <c r="K2" i="23" a="1"/>
  <c r="K2" i="23" s="1"/>
  <c r="J2" i="23" a="1"/>
  <c r="J2" i="23" s="1"/>
  <c r="N2" i="23" a="1"/>
  <c r="N2" i="23" s="1"/>
  <c r="M2" i="22" a="1"/>
  <c r="M2" i="22" s="1"/>
  <c r="K2" i="22" a="1"/>
  <c r="K2" i="22" s="1"/>
  <c r="J2" i="22" a="1"/>
  <c r="J2" i="22" s="1"/>
  <c r="R426" i="23" l="1" a="1"/>
  <c r="R426" i="23" s="1"/>
  <c r="T426" i="23" s="1"/>
  <c r="Q426" i="23" a="1"/>
  <c r="Q426" i="23" s="1"/>
  <c r="S426" i="23" s="1" a="1"/>
  <c r="S426" i="23" s="1"/>
  <c r="R422" i="23" a="1"/>
  <c r="R422" i="23" s="1"/>
  <c r="T422" i="23" s="1"/>
  <c r="Q422" i="23" a="1"/>
  <c r="Q422" i="23" s="1"/>
  <c r="S422" i="23" s="1" a="1"/>
  <c r="S422" i="23" s="1"/>
  <c r="R418" i="23" a="1"/>
  <c r="R418" i="23" s="1"/>
  <c r="T418" i="23" s="1"/>
  <c r="Q418" i="23" a="1"/>
  <c r="Q418" i="23" s="1"/>
  <c r="S418" i="23" s="1" a="1"/>
  <c r="S418" i="23" s="1"/>
  <c r="R414" i="23" a="1"/>
  <c r="R414" i="23" s="1"/>
  <c r="T414" i="23" s="1"/>
  <c r="Q414" i="23" a="1"/>
  <c r="Q414" i="23" s="1"/>
  <c r="S414" i="23" s="1" a="1"/>
  <c r="S414" i="23" s="1"/>
  <c r="R410" i="23" a="1"/>
  <c r="R410" i="23" s="1"/>
  <c r="T410" i="23" s="1"/>
  <c r="Q410" i="23" a="1"/>
  <c r="Q410" i="23" s="1"/>
  <c r="S410" i="23" s="1" a="1"/>
  <c r="S410" i="23" s="1"/>
  <c r="R406" i="23" a="1"/>
  <c r="R406" i="23" s="1"/>
  <c r="T406" i="23" s="1"/>
  <c r="Q406" i="23" a="1"/>
  <c r="Q406" i="23" s="1"/>
  <c r="S406" i="23" s="1" a="1"/>
  <c r="S406" i="23" s="1"/>
  <c r="O402" i="23" a="1"/>
  <c r="O402" i="23" s="1"/>
  <c r="L2" i="23" a="1"/>
  <c r="L2" i="23" s="1"/>
  <c r="L2" i="22" a="1"/>
  <c r="L2" i="22" s="1"/>
  <c r="O2" i="22" a="1"/>
  <c r="O2" i="22" s="1"/>
  <c r="AA2" i="13" a="1"/>
  <c r="AA2" i="13" s="1"/>
  <c r="Z2" i="13" a="1"/>
  <c r="Z2" i="13" s="1"/>
  <c r="Y2" i="13" a="1"/>
  <c r="Y2" i="13" s="1"/>
  <c r="P2" i="13" a="1"/>
  <c r="P2" i="13" s="1"/>
  <c r="X2" i="13" a="1"/>
  <c r="X2" i="13" s="1"/>
  <c r="L2" i="3" a="1"/>
  <c r="L2" i="3" s="1"/>
  <c r="R402" i="23" l="1" a="1"/>
  <c r="R402" i="23" s="1"/>
  <c r="T402" i="23" s="1"/>
  <c r="Q402" i="23" a="1"/>
  <c r="Q402" i="23" s="1"/>
  <c r="S402" i="23" s="1" a="1"/>
  <c r="S402" i="23" s="1"/>
  <c r="O2" i="23" a="1"/>
  <c r="O2" i="23" s="1"/>
  <c r="R2" i="22" a="1"/>
  <c r="R2" i="22" s="1"/>
  <c r="T2" i="22" s="1"/>
  <c r="F6" i="22" s="1"/>
  <c r="Q2" i="22" a="1"/>
  <c r="Q2" i="22" s="1"/>
  <c r="S2" i="22" s="1" a="1"/>
  <c r="Q2" i="23" l="1" a="1"/>
  <c r="Q2" i="23" s="1"/>
  <c r="S2" i="23" s="1" a="1"/>
  <c r="R2" i="23" a="1"/>
  <c r="R2" i="23" s="1"/>
  <c r="T2" i="23" s="1"/>
  <c r="F6" i="23" s="1"/>
  <c r="S2" i="22"/>
  <c r="E6" i="22" s="1"/>
  <c r="E7" i="22"/>
  <c r="E7" i="23" l="1"/>
  <c r="S2" i="23"/>
  <c r="E6" i="23" s="1"/>
  <c r="H6" i="22" a="1"/>
  <c r="H6" i="23" l="1" a="1"/>
  <c r="I9" i="22"/>
  <c r="I7" i="22"/>
  <c r="H6" i="22"/>
  <c r="I6" i="22" s="1"/>
  <c r="M6" i="22" s="1" a="1"/>
  <c r="M6" i="22" s="1"/>
  <c r="I8" i="22"/>
  <c r="H2" i="13" a="1"/>
  <c r="H2" i="13" s="1"/>
  <c r="H2" i="3" a="1"/>
  <c r="H2" i="3" s="1"/>
  <c r="I8" i="23" l="1"/>
  <c r="I7" i="23"/>
  <c r="H6" i="23"/>
  <c r="I6" i="23" s="1"/>
  <c r="I9" i="23"/>
  <c r="N6" i="22" a="1"/>
  <c r="N6" i="22" s="1"/>
  <c r="K6" i="22" a="1"/>
  <c r="K6" i="22" s="1"/>
  <c r="J6" i="22" a="1"/>
  <c r="J6" i="22" s="1"/>
  <c r="M6" i="23" l="1" a="1"/>
  <c r="M6" i="23" s="1"/>
  <c r="J6" i="23" a="1"/>
  <c r="J6" i="23" s="1"/>
  <c r="K6" i="23" a="1"/>
  <c r="K6" i="23" s="1"/>
  <c r="N6" i="23" a="1"/>
  <c r="N6" i="23" s="1"/>
  <c r="L6" i="22" a="1"/>
  <c r="L6" i="22" s="1"/>
  <c r="A10" i="13"/>
  <c r="A14" i="13" s="1"/>
  <c r="A18" i="13" s="1"/>
  <c r="A22" i="13" s="1"/>
  <c r="A26" i="13" s="1"/>
  <c r="A30" i="13" s="1"/>
  <c r="A34" i="13" s="1"/>
  <c r="A38" i="13" s="1"/>
  <c r="A42" i="13" s="1"/>
  <c r="A46" i="13" s="1"/>
  <c r="A50" i="13" s="1"/>
  <c r="A54" i="13" s="1"/>
  <c r="A58" i="13" s="1"/>
  <c r="A62" i="13" s="1"/>
  <c r="A66" i="13" s="1"/>
  <c r="A70" i="13" s="1"/>
  <c r="A74" i="13" s="1"/>
  <c r="A78" i="13" s="1"/>
  <c r="A82" i="13" s="1"/>
  <c r="A86" i="13" s="1"/>
  <c r="A90" i="13" s="1"/>
  <c r="A94" i="13" s="1"/>
  <c r="A98" i="13" s="1"/>
  <c r="A102" i="13" s="1"/>
  <c r="A106" i="13" s="1"/>
  <c r="A110" i="13" s="1"/>
  <c r="A114" i="13" s="1"/>
  <c r="A118" i="13" s="1"/>
  <c r="A122" i="13" s="1"/>
  <c r="A126" i="13" s="1"/>
  <c r="A130" i="13" s="1"/>
  <c r="A134" i="13" s="1"/>
  <c r="A138" i="13" s="1"/>
  <c r="A142" i="13" s="1"/>
  <c r="A146" i="13" s="1"/>
  <c r="A150" i="13" s="1"/>
  <c r="A154" i="13" s="1"/>
  <c r="A158" i="13" s="1"/>
  <c r="A162" i="13" s="1"/>
  <c r="A166" i="13" s="1"/>
  <c r="A170" i="13" s="1"/>
  <c r="A174" i="13" s="1"/>
  <c r="A178" i="13" s="1"/>
  <c r="A182" i="13" s="1"/>
  <c r="A186" i="13" s="1"/>
  <c r="A190" i="13" s="1"/>
  <c r="A194" i="13" s="1"/>
  <c r="A198" i="13" s="1"/>
  <c r="A202" i="13" s="1"/>
  <c r="A206" i="13" s="1"/>
  <c r="A210" i="13" s="1"/>
  <c r="A214" i="13" s="1"/>
  <c r="A218" i="13" s="1"/>
  <c r="A222" i="13" s="1"/>
  <c r="A226" i="13" s="1"/>
  <c r="A230" i="13" s="1"/>
  <c r="A234" i="13" s="1"/>
  <c r="A238" i="13" s="1"/>
  <c r="A242" i="13" s="1"/>
  <c r="A246" i="13" s="1"/>
  <c r="A250" i="13" s="1"/>
  <c r="A254" i="13" s="1"/>
  <c r="A258" i="13" s="1"/>
  <c r="A262" i="13" s="1"/>
  <c r="A266" i="13" s="1"/>
  <c r="A270" i="13" s="1"/>
  <c r="A274" i="13" s="1"/>
  <c r="A278" i="13" s="1"/>
  <c r="A6" i="13"/>
  <c r="I5" i="13"/>
  <c r="A6" i="3"/>
  <c r="A10" i="3" s="1"/>
  <c r="A14" i="3" s="1"/>
  <c r="A18" i="3" s="1"/>
  <c r="A22" i="3" s="1"/>
  <c r="A26" i="3" s="1"/>
  <c r="A30" i="3" s="1"/>
  <c r="A34" i="3" s="1"/>
  <c r="A38" i="3" s="1"/>
  <c r="A42" i="3" s="1"/>
  <c r="A46" i="3" s="1"/>
  <c r="A50" i="3" s="1"/>
  <c r="A54" i="3" s="1"/>
  <c r="A58" i="3" s="1"/>
  <c r="A62" i="3" s="1"/>
  <c r="A66" i="3" s="1"/>
  <c r="A70" i="3" s="1"/>
  <c r="A74" i="3" s="1"/>
  <c r="A78" i="3" s="1"/>
  <c r="A82" i="3" s="1"/>
  <c r="A86" i="3" s="1"/>
  <c r="A90" i="3" s="1"/>
  <c r="A94" i="3" s="1"/>
  <c r="A98" i="3" s="1"/>
  <c r="A102" i="3" s="1"/>
  <c r="A106" i="3" s="1"/>
  <c r="A110" i="3" s="1"/>
  <c r="A114" i="3" s="1"/>
  <c r="A118" i="3" s="1"/>
  <c r="A122" i="3" s="1"/>
  <c r="A126" i="3" s="1"/>
  <c r="A130" i="3" s="1"/>
  <c r="A134" i="3" s="1"/>
  <c r="A138" i="3" s="1"/>
  <c r="A142" i="3" s="1"/>
  <c r="A146" i="3" s="1"/>
  <c r="A150" i="3" s="1"/>
  <c r="A154" i="3" s="1"/>
  <c r="A158" i="3" s="1"/>
  <c r="A162" i="3" s="1"/>
  <c r="A166" i="3" s="1"/>
  <c r="A170" i="3" s="1"/>
  <c r="A174" i="3" s="1"/>
  <c r="A178" i="3" s="1"/>
  <c r="A182" i="3" s="1"/>
  <c r="A186" i="3" s="1"/>
  <c r="A190" i="3" s="1"/>
  <c r="A194" i="3" s="1"/>
  <c r="A198" i="3" s="1"/>
  <c r="A202" i="3" s="1"/>
  <c r="A206" i="3" s="1"/>
  <c r="A210" i="3" s="1"/>
  <c r="A214" i="3" s="1"/>
  <c r="A218" i="3" s="1"/>
  <c r="A222" i="3" s="1"/>
  <c r="A226" i="3" s="1"/>
  <c r="A230" i="3" s="1"/>
  <c r="A234" i="3" s="1"/>
  <c r="A238" i="3" s="1"/>
  <c r="A242" i="3" s="1"/>
  <c r="A246" i="3" s="1"/>
  <c r="A250" i="3" s="1"/>
  <c r="A254" i="3" s="1"/>
  <c r="A258" i="3" s="1"/>
  <c r="A262" i="3" s="1"/>
  <c r="A266" i="3" s="1"/>
  <c r="A270" i="3" s="1"/>
  <c r="A274" i="3" s="1"/>
  <c r="A278" i="3" s="1"/>
  <c r="L6" i="23" l="1" a="1"/>
  <c r="L6" i="23" s="1"/>
  <c r="O6" i="22" a="1"/>
  <c r="O6" i="22" s="1"/>
  <c r="R6" i="22" s="1" a="1"/>
  <c r="R6" i="22" s="1"/>
  <c r="T6" i="22" s="1"/>
  <c r="F10" i="22" s="1"/>
  <c r="I2" i="13"/>
  <c r="I3" i="13"/>
  <c r="I4" i="13"/>
  <c r="O6" i="23" l="1" a="1"/>
  <c r="O6" i="23" s="1"/>
  <c r="Q6" i="22" a="1"/>
  <c r="Q6" i="22" s="1"/>
  <c r="S6" i="22" s="1" a="1"/>
  <c r="E11" i="22" s="1"/>
  <c r="K2" i="13" a="1"/>
  <c r="K2" i="13" s="1"/>
  <c r="N2" i="13" a="1"/>
  <c r="N2" i="13" s="1"/>
  <c r="J2" i="13" a="1"/>
  <c r="J2" i="13" s="1"/>
  <c r="M2" i="13" a="1"/>
  <c r="Q6" i="23" l="1" a="1"/>
  <c r="Q6" i="23" s="1"/>
  <c r="S6" i="23" s="1" a="1"/>
  <c r="E11" i="23" s="1"/>
  <c r="R6" i="23" a="1"/>
  <c r="R6" i="23" s="1"/>
  <c r="T6" i="23" s="1"/>
  <c r="F10" i="23" s="1"/>
  <c r="S6" i="22"/>
  <c r="E10" i="22" s="1"/>
  <c r="H10" i="22" s="1" a="1"/>
  <c r="O5" i="13"/>
  <c r="M2" i="13"/>
  <c r="O2" i="13" s="1"/>
  <c r="O4" i="13"/>
  <c r="O3" i="13"/>
  <c r="L2" i="13" a="1"/>
  <c r="L2" i="13" s="1"/>
  <c r="I3" i="3"/>
  <c r="I5" i="3"/>
  <c r="I4" i="3"/>
  <c r="I2" i="3"/>
  <c r="S6" i="23" l="1"/>
  <c r="E10" i="23" s="1"/>
  <c r="H10" i="23" s="1" a="1"/>
  <c r="I11" i="22"/>
  <c r="I13" i="22"/>
  <c r="H10" i="22"/>
  <c r="I10" i="22" s="1"/>
  <c r="I12" i="22"/>
  <c r="Q2" i="13" a="1"/>
  <c r="Q2" i="13" s="1"/>
  <c r="K2" i="3" a="1"/>
  <c r="K2" i="3" s="1"/>
  <c r="J2" i="3" a="1"/>
  <c r="J2" i="3" s="1"/>
  <c r="M2" i="3" a="1"/>
  <c r="P2" i="3" a="1"/>
  <c r="P2" i="3" s="1"/>
  <c r="N2" i="3" a="1"/>
  <c r="N2" i="3" s="1"/>
  <c r="I13" i="23" l="1"/>
  <c r="I12" i="23"/>
  <c r="H10" i="23"/>
  <c r="I10" i="23" s="1"/>
  <c r="I11" i="23"/>
  <c r="K10" i="22" a="1"/>
  <c r="K10" i="22" s="1"/>
  <c r="M10" i="22" a="1"/>
  <c r="M10" i="22" s="1"/>
  <c r="N10" i="22" a="1"/>
  <c r="N10" i="22" s="1"/>
  <c r="J10" i="22" a="1"/>
  <c r="J10" i="22" s="1"/>
  <c r="L10" i="22" s="1" a="1"/>
  <c r="L10" i="22" s="1"/>
  <c r="T2" i="13" a="1"/>
  <c r="T2" i="13" s="1"/>
  <c r="V2" i="13" s="1"/>
  <c r="S2" i="13" a="1"/>
  <c r="S2" i="13" s="1"/>
  <c r="U2" i="13" s="1" a="1"/>
  <c r="U2" i="13" s="1"/>
  <c r="F6" i="13"/>
  <c r="O3" i="3"/>
  <c r="O5" i="3"/>
  <c r="M2" i="3"/>
  <c r="O2" i="3" s="1"/>
  <c r="O4" i="3"/>
  <c r="N10" i="23" l="1" a="1"/>
  <c r="N10" i="23" s="1"/>
  <c r="M10" i="23" a="1"/>
  <c r="M10" i="23" s="1"/>
  <c r="J10" i="23" a="1"/>
  <c r="J10" i="23" s="1"/>
  <c r="K10" i="23" a="1"/>
  <c r="K10" i="23" s="1"/>
  <c r="O10" i="22" a="1"/>
  <c r="O10" i="22" s="1"/>
  <c r="E6" i="13"/>
  <c r="E7" i="13"/>
  <c r="Q2" i="3" a="1"/>
  <c r="Q2" i="3" s="1"/>
  <c r="T2" i="3" s="1" a="1"/>
  <c r="T2" i="3" s="1"/>
  <c r="V2" i="3" s="1"/>
  <c r="F6" i="3" s="1"/>
  <c r="L10" i="23" l="1" a="1"/>
  <c r="L10" i="23" s="1"/>
  <c r="O10" i="23" a="1"/>
  <c r="O10" i="23" s="1"/>
  <c r="R10" i="23" s="1" a="1"/>
  <c r="R10" i="23" s="1"/>
  <c r="T10" i="23" s="1"/>
  <c r="F14" i="23" s="1"/>
  <c r="Q10" i="22" a="1"/>
  <c r="Q10" i="22" s="1"/>
  <c r="S10" i="22" s="1" a="1"/>
  <c r="R10" i="22" a="1"/>
  <c r="R10" i="22" s="1"/>
  <c r="T10" i="22" s="1"/>
  <c r="F14" i="22" s="1"/>
  <c r="H6" i="13" a="1"/>
  <c r="S2" i="3" a="1"/>
  <c r="S2" i="3" s="1"/>
  <c r="U2" i="3" s="1" a="1"/>
  <c r="Q10" i="23" l="1" a="1"/>
  <c r="Q10" i="23" s="1"/>
  <c r="S10" i="23" s="1" a="1"/>
  <c r="E15" i="23" s="1"/>
  <c r="E15" i="22"/>
  <c r="S10" i="22"/>
  <c r="E14" i="22" s="1"/>
  <c r="H14" i="22" s="1" a="1"/>
  <c r="I9" i="13"/>
  <c r="I8" i="13"/>
  <c r="I7" i="13"/>
  <c r="H6" i="13"/>
  <c r="I6" i="13" s="1"/>
  <c r="U2" i="3"/>
  <c r="E6" i="3" s="1"/>
  <c r="E7" i="3"/>
  <c r="S10" i="23" l="1"/>
  <c r="E14" i="23" s="1"/>
  <c r="H14" i="23" s="1" a="1"/>
  <c r="H14" i="23" s="1"/>
  <c r="I14" i="23" s="1"/>
  <c r="I17" i="22"/>
  <c r="I16" i="22"/>
  <c r="H14" i="22"/>
  <c r="I14" i="22" s="1"/>
  <c r="I15" i="22"/>
  <c r="P6" i="13" a="1"/>
  <c r="P6" i="13" s="1"/>
  <c r="K6" i="13" a="1"/>
  <c r="K6" i="13" s="1"/>
  <c r="N6" i="13" a="1"/>
  <c r="N6" i="13" s="1"/>
  <c r="J6" i="13" a="1"/>
  <c r="J6" i="13" s="1"/>
  <c r="M6" i="13" a="1"/>
  <c r="H6" i="3" a="1"/>
  <c r="I15" i="23" l="1"/>
  <c r="J14" i="23" s="1" a="1"/>
  <c r="J14" i="23" s="1"/>
  <c r="I17" i="23"/>
  <c r="I16" i="23"/>
  <c r="M14" i="22" a="1"/>
  <c r="M14" i="22" s="1"/>
  <c r="J14" i="22" a="1"/>
  <c r="J14" i="22" s="1"/>
  <c r="K14" i="22" a="1"/>
  <c r="K14" i="22" s="1"/>
  <c r="N14" i="22" a="1"/>
  <c r="N14" i="22" s="1"/>
  <c r="L6" i="13" a="1"/>
  <c r="L6" i="13" s="1"/>
  <c r="O8" i="13"/>
  <c r="O7" i="13"/>
  <c r="M6" i="13"/>
  <c r="O6" i="13" s="1"/>
  <c r="O9" i="13"/>
  <c r="H6" i="3"/>
  <c r="I6" i="3" s="1"/>
  <c r="I7" i="3"/>
  <c r="I9" i="3"/>
  <c r="I8" i="3"/>
  <c r="M14" i="23" l="1" a="1"/>
  <c r="M14" i="23" s="1"/>
  <c r="K14" i="23" a="1"/>
  <c r="K14" i="23" s="1"/>
  <c r="L14" i="23" s="1" a="1"/>
  <c r="L14" i="23" s="1"/>
  <c r="N14" i="23" a="1"/>
  <c r="N14" i="23" s="1"/>
  <c r="L14" i="22" a="1"/>
  <c r="L14" i="22" s="1"/>
  <c r="O14" i="22" a="1"/>
  <c r="O14" i="22" s="1"/>
  <c r="Q6" i="13" a="1"/>
  <c r="Q6" i="13" s="1"/>
  <c r="J6" i="3" a="1"/>
  <c r="J6" i="3" s="1"/>
  <c r="P6" i="3" a="1"/>
  <c r="P6" i="3" s="1"/>
  <c r="K6" i="3" a="1"/>
  <c r="K6" i="3" s="1"/>
  <c r="N6" i="3" a="1"/>
  <c r="N6" i="3" s="1"/>
  <c r="M6" i="3" a="1"/>
  <c r="O14" i="23" l="1" a="1"/>
  <c r="O14" i="23" s="1"/>
  <c r="R14" i="23" s="1" a="1"/>
  <c r="R14" i="23" s="1"/>
  <c r="T14" i="23" s="1"/>
  <c r="F18" i="23" s="1"/>
  <c r="R14" i="22" a="1"/>
  <c r="R14" i="22" s="1"/>
  <c r="T14" i="22" s="1"/>
  <c r="F18" i="22" s="1"/>
  <c r="Q14" i="22" a="1"/>
  <c r="Q14" i="22" s="1"/>
  <c r="S14" i="22" s="1" a="1"/>
  <c r="L6" i="3" a="1"/>
  <c r="L6" i="3" s="1"/>
  <c r="T6" i="13" a="1"/>
  <c r="T6" i="13" s="1"/>
  <c r="V6" i="13" s="1"/>
  <c r="F10" i="13" s="1"/>
  <c r="S6" i="13" a="1"/>
  <c r="S6" i="13" s="1"/>
  <c r="U6" i="13" s="1" a="1"/>
  <c r="M6" i="3"/>
  <c r="O6" i="3" s="1"/>
  <c r="O9" i="3"/>
  <c r="O7" i="3"/>
  <c r="O8" i="3"/>
  <c r="Q14" i="23" l="1" a="1"/>
  <c r="Q14" i="23" s="1"/>
  <c r="S14" i="23" s="1" a="1"/>
  <c r="E19" i="23" s="1"/>
  <c r="S14" i="22"/>
  <c r="E18" i="22" s="1"/>
  <c r="H18" i="22" s="1" a="1"/>
  <c r="E19" i="22"/>
  <c r="Q6" i="3" a="1"/>
  <c r="Q6" i="3" s="1"/>
  <c r="S6" i="3" s="1" a="1"/>
  <c r="S6" i="3" s="1"/>
  <c r="U6" i="3" s="1" a="1"/>
  <c r="E11" i="13"/>
  <c r="U6" i="13"/>
  <c r="E10" i="13" s="1"/>
  <c r="S14" i="23" l="1"/>
  <c r="E18" i="23" s="1"/>
  <c r="H18" i="23" s="1" a="1"/>
  <c r="H18" i="23" s="1"/>
  <c r="I18" i="23" s="1"/>
  <c r="I21" i="22"/>
  <c r="H18" i="22"/>
  <c r="I18" i="22" s="1"/>
  <c r="I19" i="22"/>
  <c r="I20" i="22"/>
  <c r="T6" i="3" a="1"/>
  <c r="T6" i="3" s="1"/>
  <c r="V6" i="3" s="1"/>
  <c r="F10" i="3" s="1"/>
  <c r="H10" i="13" a="1"/>
  <c r="U6" i="3"/>
  <c r="E10" i="3" s="1"/>
  <c r="E11" i="3"/>
  <c r="I20" i="23" l="1"/>
  <c r="I19" i="23"/>
  <c r="I21" i="23"/>
  <c r="J18" i="23" a="1"/>
  <c r="J18" i="23" s="1"/>
  <c r="M18" i="23" a="1"/>
  <c r="M18" i="23" s="1"/>
  <c r="K18" i="23" a="1"/>
  <c r="K18" i="23" s="1"/>
  <c r="N18" i="23" a="1"/>
  <c r="N18" i="23" s="1"/>
  <c r="N18" i="22" a="1"/>
  <c r="N18" i="22" s="1"/>
  <c r="K18" i="22" a="1"/>
  <c r="K18" i="22" s="1"/>
  <c r="J18" i="22" a="1"/>
  <c r="J18" i="22" s="1"/>
  <c r="L18" i="22" s="1" a="1"/>
  <c r="L18" i="22" s="1"/>
  <c r="M18" i="22" a="1"/>
  <c r="M18" i="22" s="1"/>
  <c r="O18" i="22" s="1" a="1"/>
  <c r="O18" i="22" s="1"/>
  <c r="H10" i="3" a="1"/>
  <c r="I11" i="3" s="1"/>
  <c r="I11" i="13"/>
  <c r="H10" i="13"/>
  <c r="I10" i="13" s="1"/>
  <c r="I13" i="13"/>
  <c r="I12" i="13"/>
  <c r="I12" i="3"/>
  <c r="O18" i="23" l="1" a="1"/>
  <c r="O18" i="23" s="1"/>
  <c r="L18" i="23" a="1"/>
  <c r="L18" i="23" s="1"/>
  <c r="Q18" i="22" a="1"/>
  <c r="Q18" i="22" s="1"/>
  <c r="S18" i="22" s="1" a="1"/>
  <c r="R18" i="22" a="1"/>
  <c r="R18" i="22" s="1"/>
  <c r="T18" i="22" s="1"/>
  <c r="F22" i="22" s="1"/>
  <c r="H10" i="3"/>
  <c r="I10" i="3" s="1"/>
  <c r="I13" i="3"/>
  <c r="N10" i="13" a="1"/>
  <c r="N10" i="13" s="1"/>
  <c r="J10" i="13" a="1"/>
  <c r="J10" i="13" s="1"/>
  <c r="M10" i="13" a="1"/>
  <c r="K10" i="13" a="1"/>
  <c r="K10" i="13" s="1"/>
  <c r="P10" i="13" a="1"/>
  <c r="P10" i="13" s="1"/>
  <c r="M10" i="3" a="1"/>
  <c r="J10" i="3" a="1"/>
  <c r="J10" i="3" s="1"/>
  <c r="P10" i="3" a="1"/>
  <c r="P10" i="3" s="1"/>
  <c r="K10" i="3" a="1"/>
  <c r="K10" i="3" s="1"/>
  <c r="N10" i="3" a="1"/>
  <c r="N10" i="3" s="1"/>
  <c r="R18" i="23" l="1" a="1"/>
  <c r="R18" i="23" s="1"/>
  <c r="T18" i="23" s="1"/>
  <c r="F22" i="23" s="1"/>
  <c r="Q18" i="23" a="1"/>
  <c r="Q18" i="23" s="1"/>
  <c r="S18" i="23" s="1" a="1"/>
  <c r="E23" i="22"/>
  <c r="S18" i="22"/>
  <c r="E22" i="22" s="1"/>
  <c r="H22" i="22" s="1" a="1"/>
  <c r="L10" i="3" a="1"/>
  <c r="L10" i="3" s="1"/>
  <c r="L10" i="13" a="1"/>
  <c r="L10" i="13" s="1"/>
  <c r="O11" i="13"/>
  <c r="M10" i="13"/>
  <c r="O10" i="13" s="1"/>
  <c r="O12" i="13"/>
  <c r="O13" i="13"/>
  <c r="M10" i="3"/>
  <c r="O10" i="3" s="1"/>
  <c r="O12" i="3"/>
  <c r="O11" i="3"/>
  <c r="O13" i="3"/>
  <c r="E23" i="23" l="1"/>
  <c r="S18" i="23"/>
  <c r="E22" i="23" s="1"/>
  <c r="I24" i="22"/>
  <c r="H22" i="22"/>
  <c r="I22" i="22" s="1"/>
  <c r="I25" i="22"/>
  <c r="I23" i="22"/>
  <c r="Q10" i="13" a="1"/>
  <c r="Q10" i="13" s="1"/>
  <c r="S10" i="13" s="1" a="1"/>
  <c r="S10" i="13" s="1"/>
  <c r="U10" i="13" s="1" a="1"/>
  <c r="Q10" i="3" a="1"/>
  <c r="Q10" i="3" s="1"/>
  <c r="H22" i="23" l="1" a="1"/>
  <c r="I25" i="23" s="1"/>
  <c r="N22" i="22" a="1"/>
  <c r="N22" i="22" s="1"/>
  <c r="M22" i="22" a="1"/>
  <c r="M22" i="22" s="1"/>
  <c r="O22" i="22" s="1" a="1"/>
  <c r="O22" i="22" s="1"/>
  <c r="K22" i="22" a="1"/>
  <c r="K22" i="22" s="1"/>
  <c r="J22" i="22" a="1"/>
  <c r="J22" i="22" s="1"/>
  <c r="L22" i="22" s="1" a="1"/>
  <c r="L22" i="22" s="1"/>
  <c r="T10" i="13" a="1"/>
  <c r="T10" i="13" s="1"/>
  <c r="V10" i="13" s="1"/>
  <c r="F14" i="13" s="1"/>
  <c r="U10" i="13"/>
  <c r="E14" i="13" s="1"/>
  <c r="E15" i="13"/>
  <c r="T10" i="3" a="1"/>
  <c r="T10" i="3" s="1"/>
  <c r="V10" i="3" s="1"/>
  <c r="F14" i="3" s="1"/>
  <c r="S10" i="3" a="1"/>
  <c r="S10" i="3" s="1"/>
  <c r="U10" i="3" s="1" a="1"/>
  <c r="I23" i="23" l="1"/>
  <c r="H22" i="23"/>
  <c r="I22" i="23" s="1"/>
  <c r="J22" i="23" s="1" a="1"/>
  <c r="J22" i="23" s="1"/>
  <c r="I24" i="23"/>
  <c r="M22" i="23" s="1" a="1"/>
  <c r="M22" i="23" s="1"/>
  <c r="R22" i="22" a="1"/>
  <c r="R22" i="22" s="1"/>
  <c r="T22" i="22" s="1"/>
  <c r="F26" i="22" s="1"/>
  <c r="Q22" i="22" a="1"/>
  <c r="Q22" i="22" s="1"/>
  <c r="S22" i="22" s="1" a="1"/>
  <c r="H14" i="13" a="1"/>
  <c r="E15" i="3"/>
  <c r="U10" i="3"/>
  <c r="E14" i="3" s="1"/>
  <c r="H14" i="3" s="1" a="1"/>
  <c r="K22" i="23" l="1" a="1"/>
  <c r="K22" i="23" s="1"/>
  <c r="L22" i="23" s="1" a="1"/>
  <c r="L22" i="23" s="1"/>
  <c r="N22" i="23" a="1"/>
  <c r="N22" i="23" s="1"/>
  <c r="O22" i="23" s="1" a="1"/>
  <c r="O22" i="23" s="1"/>
  <c r="S22" i="22"/>
  <c r="E26" i="22" s="1"/>
  <c r="H26" i="22" s="1" a="1"/>
  <c r="E27" i="22"/>
  <c r="I17" i="13"/>
  <c r="I15" i="13"/>
  <c r="I16" i="13"/>
  <c r="H14" i="13"/>
  <c r="I14" i="13" s="1"/>
  <c r="I17" i="3"/>
  <c r="I15" i="3"/>
  <c r="I16" i="3"/>
  <c r="H14" i="3"/>
  <c r="I14" i="3" s="1"/>
  <c r="R22" i="23" l="1" a="1"/>
  <c r="R22" i="23" s="1"/>
  <c r="T22" i="23" s="1"/>
  <c r="F26" i="23" s="1"/>
  <c r="Q22" i="23" a="1"/>
  <c r="Q22" i="23" s="1"/>
  <c r="S22" i="23" s="1" a="1"/>
  <c r="H26" i="22"/>
  <c r="I26" i="22" s="1"/>
  <c r="I28" i="22"/>
  <c r="I29" i="22"/>
  <c r="I27" i="22"/>
  <c r="P14" i="13" a="1"/>
  <c r="P14" i="13" s="1"/>
  <c r="K14" i="13" a="1"/>
  <c r="K14" i="13" s="1"/>
  <c r="N14" i="13" a="1"/>
  <c r="N14" i="13" s="1"/>
  <c r="J14" i="13" a="1"/>
  <c r="J14" i="13" s="1"/>
  <c r="M14" i="13" a="1"/>
  <c r="K14" i="3" a="1"/>
  <c r="K14" i="3" s="1"/>
  <c r="M14" i="3" a="1"/>
  <c r="P14" i="3" a="1"/>
  <c r="P14" i="3" s="1"/>
  <c r="N14" i="3" a="1"/>
  <c r="N14" i="3" s="1"/>
  <c r="J14" i="3" a="1"/>
  <c r="J14" i="3" s="1"/>
  <c r="S22" i="23" l="1"/>
  <c r="E26" i="23" s="1"/>
  <c r="E27" i="23"/>
  <c r="N26" i="22" a="1"/>
  <c r="N26" i="22" s="1"/>
  <c r="J26" i="22" a="1"/>
  <c r="J26" i="22" s="1"/>
  <c r="M26" i="22" a="1"/>
  <c r="M26" i="22" s="1"/>
  <c r="O26" i="22" s="1" a="1"/>
  <c r="O26" i="22" s="1"/>
  <c r="K26" i="22" a="1"/>
  <c r="K26" i="22" s="1"/>
  <c r="L14" i="3" a="1"/>
  <c r="L14" i="3" s="1"/>
  <c r="O17" i="13"/>
  <c r="O16" i="13"/>
  <c r="O15" i="13"/>
  <c r="M14" i="13"/>
  <c r="O14" i="13" s="1"/>
  <c r="L14" i="13" a="1"/>
  <c r="L14" i="13" s="1"/>
  <c r="M14" i="3"/>
  <c r="O14" i="3" s="1"/>
  <c r="O16" i="3"/>
  <c r="O15" i="3"/>
  <c r="O17" i="3"/>
  <c r="H26" i="23" l="1" a="1"/>
  <c r="R26" i="22" a="1"/>
  <c r="R26" i="22" s="1"/>
  <c r="T26" i="22" s="1"/>
  <c r="F30" i="22" s="1"/>
  <c r="Q26" i="22" a="1"/>
  <c r="Q26" i="22" s="1"/>
  <c r="S26" i="22" s="1" a="1"/>
  <c r="L26" i="22" a="1"/>
  <c r="L26" i="22" s="1"/>
  <c r="Q14" i="13" a="1"/>
  <c r="Q14" i="13" s="1"/>
  <c r="S14" i="13" s="1" a="1"/>
  <c r="S14" i="13" s="1"/>
  <c r="U14" i="13" s="1" a="1"/>
  <c r="Q14" i="3" a="1"/>
  <c r="Q14" i="3" s="1"/>
  <c r="H26" i="23" l="1"/>
  <c r="I26" i="23" s="1"/>
  <c r="I28" i="23"/>
  <c r="I27" i="23"/>
  <c r="I29" i="23"/>
  <c r="S26" i="22"/>
  <c r="E30" i="22" s="1"/>
  <c r="E31" i="22"/>
  <c r="T14" i="13" a="1"/>
  <c r="T14" i="13" s="1"/>
  <c r="V14" i="13" s="1"/>
  <c r="F18" i="13" s="1"/>
  <c r="U14" i="13"/>
  <c r="E18" i="13" s="1"/>
  <c r="E19" i="13"/>
  <c r="T14" i="3" a="1"/>
  <c r="T14" i="3" s="1"/>
  <c r="V14" i="3" s="1"/>
  <c r="F18" i="3" s="1"/>
  <c r="S14" i="3" a="1"/>
  <c r="S14" i="3" s="1"/>
  <c r="U14" i="3" s="1" a="1"/>
  <c r="K26" i="23" l="1" a="1"/>
  <c r="K26" i="23" s="1"/>
  <c r="M26" i="23" a="1"/>
  <c r="M26" i="23" s="1"/>
  <c r="N26" i="23" a="1"/>
  <c r="N26" i="23" s="1"/>
  <c r="J26" i="23" a="1"/>
  <c r="J26" i="23" s="1"/>
  <c r="H30" i="22" a="1"/>
  <c r="H18" i="13" a="1"/>
  <c r="U14" i="3"/>
  <c r="E18" i="3" s="1"/>
  <c r="E19" i="3"/>
  <c r="L26" i="23" l="1" a="1"/>
  <c r="L26" i="23" s="1"/>
  <c r="O26" i="23" a="1"/>
  <c r="O26" i="23" s="1"/>
  <c r="R26" i="23" s="1" a="1"/>
  <c r="R26" i="23" s="1"/>
  <c r="T26" i="23" s="1"/>
  <c r="F30" i="23" s="1"/>
  <c r="I31" i="22"/>
  <c r="H30" i="22"/>
  <c r="I30" i="22" s="1"/>
  <c r="I32" i="22"/>
  <c r="I33" i="22"/>
  <c r="I20" i="13"/>
  <c r="I19" i="13"/>
  <c r="H18" i="13"/>
  <c r="I18" i="13" s="1"/>
  <c r="I21" i="13"/>
  <c r="H18" i="3" a="1"/>
  <c r="Q26" i="23" l="1" a="1"/>
  <c r="Q26" i="23" s="1"/>
  <c r="S26" i="23" s="1" a="1"/>
  <c r="E31" i="23" s="1"/>
  <c r="K30" i="22" a="1"/>
  <c r="K30" i="22" s="1"/>
  <c r="J30" i="22" a="1"/>
  <c r="J30" i="22" s="1"/>
  <c r="N30" i="22" a="1"/>
  <c r="N30" i="22" s="1"/>
  <c r="M30" i="22" a="1"/>
  <c r="M30" i="22" s="1"/>
  <c r="O30" i="22" s="1" a="1"/>
  <c r="O30" i="22" s="1"/>
  <c r="K18" i="13" a="1"/>
  <c r="K18" i="13" s="1"/>
  <c r="N18" i="13" a="1"/>
  <c r="N18" i="13" s="1"/>
  <c r="J18" i="13" a="1"/>
  <c r="J18" i="13" s="1"/>
  <c r="M18" i="13" a="1"/>
  <c r="P18" i="13" a="1"/>
  <c r="P18" i="13" s="1"/>
  <c r="H18" i="3"/>
  <c r="I18" i="3" s="1"/>
  <c r="I19" i="3"/>
  <c r="I21" i="3"/>
  <c r="I20" i="3"/>
  <c r="S26" i="23" l="1"/>
  <c r="E30" i="23" s="1"/>
  <c r="H30" i="23" s="1" a="1"/>
  <c r="I32" i="23" s="1"/>
  <c r="Q30" i="22" a="1"/>
  <c r="Q30" i="22" s="1"/>
  <c r="S30" i="22" s="1" a="1"/>
  <c r="R30" i="22" a="1"/>
  <c r="R30" i="22" s="1"/>
  <c r="T30" i="22" s="1"/>
  <c r="F34" i="22" s="1"/>
  <c r="L30" i="22" a="1"/>
  <c r="L30" i="22" s="1"/>
  <c r="L18" i="13" a="1"/>
  <c r="L18" i="13" s="1"/>
  <c r="O20" i="13"/>
  <c r="O19" i="13"/>
  <c r="M18" i="13"/>
  <c r="O18" i="13" s="1"/>
  <c r="O21" i="13"/>
  <c r="N18" i="3" a="1"/>
  <c r="N18" i="3" s="1"/>
  <c r="J18" i="3" a="1"/>
  <c r="J18" i="3" s="1"/>
  <c r="M18" i="3" a="1"/>
  <c r="P18" i="3" a="1"/>
  <c r="P18" i="3" s="1"/>
  <c r="K18" i="3" a="1"/>
  <c r="K18" i="3" s="1"/>
  <c r="H30" i="23" l="1"/>
  <c r="I30" i="23" s="1"/>
  <c r="I33" i="23"/>
  <c r="K30" i="23" s="1" a="1"/>
  <c r="K30" i="23" s="1"/>
  <c r="I31" i="23"/>
  <c r="S30" i="22"/>
  <c r="E34" i="22" s="1"/>
  <c r="H34" i="22" s="1" a="1"/>
  <c r="E35" i="22"/>
  <c r="Q18" i="13" a="1"/>
  <c r="Q18" i="13" s="1"/>
  <c r="O19" i="3"/>
  <c r="O21" i="3"/>
  <c r="O20" i="3"/>
  <c r="M18" i="3"/>
  <c r="O18" i="3" s="1"/>
  <c r="L18" i="3" a="1"/>
  <c r="L18" i="3" s="1"/>
  <c r="J30" i="23" l="1" a="1"/>
  <c r="J30" i="23" s="1"/>
  <c r="L30" i="23" s="1" a="1"/>
  <c r="L30" i="23" s="1"/>
  <c r="M30" i="23" a="1"/>
  <c r="M30" i="23" s="1"/>
  <c r="O30" i="23" s="1" a="1"/>
  <c r="O30" i="23" s="1"/>
  <c r="R30" i="23" s="1" a="1"/>
  <c r="R30" i="23" s="1"/>
  <c r="T30" i="23" s="1"/>
  <c r="F34" i="23" s="1"/>
  <c r="N30" i="23" a="1"/>
  <c r="N30" i="23" s="1"/>
  <c r="I37" i="22"/>
  <c r="I36" i="22"/>
  <c r="H34" i="22"/>
  <c r="I34" i="22" s="1"/>
  <c r="I35" i="22"/>
  <c r="T18" i="13" a="1"/>
  <c r="T18" i="13" s="1"/>
  <c r="V18" i="13" s="1"/>
  <c r="F22" i="13" s="1"/>
  <c r="S18" i="13" a="1"/>
  <c r="S18" i="13" s="1"/>
  <c r="U18" i="13" s="1" a="1"/>
  <c r="Q18" i="3" a="1"/>
  <c r="Q18" i="3" s="1"/>
  <c r="Q30" i="23" l="1" a="1"/>
  <c r="Q30" i="23" s="1"/>
  <c r="S30" i="23" s="1" a="1"/>
  <c r="E35" i="23" s="1"/>
  <c r="M34" i="22" a="1"/>
  <c r="M34" i="22" s="1"/>
  <c r="K34" i="22" a="1"/>
  <c r="K34" i="22" s="1"/>
  <c r="N34" i="22" a="1"/>
  <c r="N34" i="22" s="1"/>
  <c r="J34" i="22" a="1"/>
  <c r="J34" i="22" s="1"/>
  <c r="L34" i="22" s="1" a="1"/>
  <c r="L34" i="22" s="1"/>
  <c r="E23" i="13"/>
  <c r="U18" i="13"/>
  <c r="E22" i="13" s="1"/>
  <c r="T18" i="3" a="1"/>
  <c r="T18" i="3" s="1"/>
  <c r="V18" i="3" s="1"/>
  <c r="F22" i="3" s="1"/>
  <c r="S18" i="3" a="1"/>
  <c r="S18" i="3" s="1"/>
  <c r="U18" i="3" s="1" a="1"/>
  <c r="S30" i="23" l="1"/>
  <c r="E34" i="23" s="1"/>
  <c r="H34" i="23" a="1"/>
  <c r="O34" i="22" a="1"/>
  <c r="O34" i="22" s="1"/>
  <c r="H22" i="13" a="1"/>
  <c r="U18" i="3"/>
  <c r="E22" i="3" s="1"/>
  <c r="E23" i="3"/>
  <c r="H34" i="23" l="1"/>
  <c r="I34" i="23" s="1"/>
  <c r="I35" i="23"/>
  <c r="I36" i="23"/>
  <c r="I37" i="23"/>
  <c r="R34" i="22" a="1"/>
  <c r="R34" i="22" s="1"/>
  <c r="T34" i="22" s="1"/>
  <c r="F38" i="22" s="1"/>
  <c r="Q34" i="22" a="1"/>
  <c r="Q34" i="22" s="1"/>
  <c r="S34" i="22" s="1" a="1"/>
  <c r="I23" i="13"/>
  <c r="H22" i="13"/>
  <c r="I22" i="13" s="1"/>
  <c r="I25" i="13"/>
  <c r="I24" i="13"/>
  <c r="H22" i="3" a="1"/>
  <c r="M34" i="23" l="1" a="1"/>
  <c r="M34" i="23" s="1"/>
  <c r="K34" i="23" a="1"/>
  <c r="K34" i="23" s="1"/>
  <c r="N34" i="23" a="1"/>
  <c r="N34" i="23" s="1"/>
  <c r="J34" i="23" a="1"/>
  <c r="J34" i="23" s="1"/>
  <c r="S34" i="22"/>
  <c r="E38" i="22" s="1"/>
  <c r="E39" i="22"/>
  <c r="M22" i="13" a="1"/>
  <c r="P22" i="13" a="1"/>
  <c r="P22" i="13" s="1"/>
  <c r="K22" i="13" a="1"/>
  <c r="K22" i="13" s="1"/>
  <c r="N22" i="13" a="1"/>
  <c r="N22" i="13" s="1"/>
  <c r="J22" i="13" a="1"/>
  <c r="J22" i="13" s="1"/>
  <c r="I25" i="3"/>
  <c r="I23" i="3"/>
  <c r="H22" i="3"/>
  <c r="I22" i="3" s="1"/>
  <c r="I24" i="3"/>
  <c r="L34" i="23" l="1" a="1"/>
  <c r="L34" i="23" s="1"/>
  <c r="O34" i="23" a="1"/>
  <c r="O34" i="23" s="1"/>
  <c r="Q34" i="23" s="1" a="1"/>
  <c r="Q34" i="23" s="1"/>
  <c r="S34" i="23" s="1" a="1"/>
  <c r="H38" i="22" a="1"/>
  <c r="L22" i="13" a="1"/>
  <c r="L22" i="13" s="1"/>
  <c r="M22" i="13"/>
  <c r="O22" i="13" s="1"/>
  <c r="O25" i="13"/>
  <c r="O24" i="13"/>
  <c r="O23" i="13"/>
  <c r="P22" i="3" a="1"/>
  <c r="P22" i="3" s="1"/>
  <c r="K22" i="3" a="1"/>
  <c r="K22" i="3" s="1"/>
  <c r="N22" i="3" a="1"/>
  <c r="N22" i="3" s="1"/>
  <c r="J22" i="3" a="1"/>
  <c r="J22" i="3" s="1"/>
  <c r="M22" i="3" a="1"/>
  <c r="R34" i="23" l="1" a="1"/>
  <c r="R34" i="23" s="1"/>
  <c r="T34" i="23" s="1"/>
  <c r="F38" i="23" s="1"/>
  <c r="S34" i="23"/>
  <c r="E38" i="23" s="1"/>
  <c r="E39" i="23"/>
  <c r="I41" i="22"/>
  <c r="H38" i="22"/>
  <c r="I38" i="22" s="1"/>
  <c r="I40" i="22"/>
  <c r="I39" i="22"/>
  <c r="L22" i="3" a="1"/>
  <c r="L22" i="3" s="1"/>
  <c r="Q22" i="13" a="1"/>
  <c r="Q22" i="13" s="1"/>
  <c r="M22" i="3"/>
  <c r="O22" i="3" s="1"/>
  <c r="O25" i="3"/>
  <c r="O24" i="3"/>
  <c r="O23" i="3"/>
  <c r="H38" i="23" l="1" a="1"/>
  <c r="I41" i="23" s="1"/>
  <c r="M38" i="22" a="1"/>
  <c r="M38" i="22" s="1"/>
  <c r="K38" i="22" a="1"/>
  <c r="K38" i="22" s="1"/>
  <c r="N38" i="22" a="1"/>
  <c r="N38" i="22" s="1"/>
  <c r="J38" i="22" a="1"/>
  <c r="J38" i="22" s="1"/>
  <c r="L38" i="22" s="1" a="1"/>
  <c r="L38" i="22" s="1"/>
  <c r="S22" i="13" a="1"/>
  <c r="S22" i="13" s="1"/>
  <c r="U22" i="13" s="1" a="1"/>
  <c r="T22" i="13" a="1"/>
  <c r="T22" i="13" s="1"/>
  <c r="V22" i="13" s="1"/>
  <c r="F26" i="13" s="1"/>
  <c r="Q22" i="3" a="1"/>
  <c r="Q22" i="3" s="1"/>
  <c r="I39" i="23" l="1"/>
  <c r="I40" i="23"/>
  <c r="H38" i="23"/>
  <c r="I38" i="23" s="1"/>
  <c r="O38" i="22" a="1"/>
  <c r="O38" i="22" s="1"/>
  <c r="U22" i="13"/>
  <c r="E26" i="13" s="1"/>
  <c r="E27" i="13"/>
  <c r="T22" i="3" a="1"/>
  <c r="T22" i="3" s="1"/>
  <c r="V22" i="3" s="1"/>
  <c r="F26" i="3" s="1"/>
  <c r="S22" i="3" a="1"/>
  <c r="S22" i="3" s="1"/>
  <c r="U22" i="3" s="1" a="1"/>
  <c r="J38" i="23" l="1" a="1"/>
  <c r="J38" i="23" s="1"/>
  <c r="K38" i="23" a="1"/>
  <c r="K38" i="23" s="1"/>
  <c r="L38" i="23" s="1" a="1"/>
  <c r="L38" i="23" s="1"/>
  <c r="N38" i="23" a="1"/>
  <c r="N38" i="23" s="1"/>
  <c r="M38" i="23" a="1"/>
  <c r="M38" i="23" s="1"/>
  <c r="O38" i="23" s="1" a="1"/>
  <c r="O38" i="23" s="1"/>
  <c r="Q38" i="23" s="1" a="1"/>
  <c r="Q38" i="23" s="1"/>
  <c r="S38" i="23" s="1" a="1"/>
  <c r="R38" i="22" a="1"/>
  <c r="R38" i="22" s="1"/>
  <c r="T38" i="22" s="1"/>
  <c r="F42" i="22" s="1"/>
  <c r="Q38" i="22" a="1"/>
  <c r="Q38" i="22" s="1"/>
  <c r="S38" i="22" s="1" a="1"/>
  <c r="H26" i="13" a="1"/>
  <c r="U22" i="3"/>
  <c r="E26" i="3" s="1"/>
  <c r="E27" i="3"/>
  <c r="R38" i="23" l="1" a="1"/>
  <c r="R38" i="23" s="1"/>
  <c r="T38" i="23" s="1"/>
  <c r="F42" i="23" s="1"/>
  <c r="S38" i="23"/>
  <c r="E42" i="23" s="1"/>
  <c r="E43" i="23"/>
  <c r="E43" i="22"/>
  <c r="S38" i="22"/>
  <c r="E42" i="22" s="1"/>
  <c r="H42" i="22" s="1" a="1"/>
  <c r="H26" i="3" a="1"/>
  <c r="I29" i="3" s="1"/>
  <c r="I29" i="13"/>
  <c r="I28" i="13"/>
  <c r="I27" i="13"/>
  <c r="H26" i="13"/>
  <c r="I26" i="13" s="1"/>
  <c r="I28" i="3"/>
  <c r="I27" i="3"/>
  <c r="H26" i="3"/>
  <c r="I26" i="3" s="1"/>
  <c r="H42" i="23" l="1" a="1"/>
  <c r="I45" i="23" s="1"/>
  <c r="I44" i="22"/>
  <c r="I45" i="22"/>
  <c r="H42" i="22"/>
  <c r="I42" i="22" s="1"/>
  <c r="I43" i="22"/>
  <c r="P26" i="13" a="1"/>
  <c r="P26" i="13" s="1"/>
  <c r="K26" i="13" a="1"/>
  <c r="K26" i="13" s="1"/>
  <c r="M26" i="13" a="1"/>
  <c r="N26" i="13" a="1"/>
  <c r="N26" i="13" s="1"/>
  <c r="J26" i="13" a="1"/>
  <c r="J26" i="13" s="1"/>
  <c r="P26" i="3" a="1"/>
  <c r="P26" i="3" s="1"/>
  <c r="K26" i="3" a="1"/>
  <c r="K26" i="3" s="1"/>
  <c r="J26" i="3" a="1"/>
  <c r="J26" i="3" s="1"/>
  <c r="M26" i="3" a="1"/>
  <c r="N26" i="3" a="1"/>
  <c r="N26" i="3" s="1"/>
  <c r="I43" i="23" l="1"/>
  <c r="I44" i="23"/>
  <c r="H42" i="23"/>
  <c r="I42" i="23" s="1"/>
  <c r="N42" i="23" s="1" a="1"/>
  <c r="N42" i="23" s="1"/>
  <c r="K42" i="23" a="1"/>
  <c r="K42" i="23" s="1"/>
  <c r="J42" i="23" a="1"/>
  <c r="J42" i="23" s="1"/>
  <c r="M42" i="23" a="1"/>
  <c r="M42" i="23" s="1"/>
  <c r="K42" i="22" a="1"/>
  <c r="K42" i="22" s="1"/>
  <c r="N42" i="22" a="1"/>
  <c r="N42" i="22" s="1"/>
  <c r="J42" i="22" a="1"/>
  <c r="J42" i="22" s="1"/>
  <c r="L42" i="22" s="1" a="1"/>
  <c r="L42" i="22" s="1"/>
  <c r="M42" i="22" a="1"/>
  <c r="M42" i="22" s="1"/>
  <c r="O42" i="22" s="1" a="1"/>
  <c r="O42" i="22" s="1"/>
  <c r="L26" i="3" a="1"/>
  <c r="L26" i="3" s="1"/>
  <c r="L26" i="13" a="1"/>
  <c r="L26" i="13" s="1"/>
  <c r="O29" i="13"/>
  <c r="O28" i="13"/>
  <c r="O27" i="13"/>
  <c r="M26" i="13"/>
  <c r="O26" i="13" s="1"/>
  <c r="M26" i="3"/>
  <c r="O26" i="3" s="1"/>
  <c r="O28" i="3"/>
  <c r="O29" i="3"/>
  <c r="O27" i="3"/>
  <c r="O42" i="23" l="1" a="1"/>
  <c r="O42" i="23" s="1"/>
  <c r="L42" i="23" a="1"/>
  <c r="L42" i="23" s="1"/>
  <c r="Q42" i="23" a="1"/>
  <c r="Q42" i="23" s="1"/>
  <c r="S42" i="23" s="1" a="1"/>
  <c r="R42" i="23" a="1"/>
  <c r="R42" i="23" s="1"/>
  <c r="T42" i="23" s="1"/>
  <c r="F46" i="23" s="1"/>
  <c r="Q42" i="22" a="1"/>
  <c r="Q42" i="22" s="1"/>
  <c r="S42" i="22" s="1" a="1"/>
  <c r="R42" i="22" a="1"/>
  <c r="R42" i="22" s="1"/>
  <c r="T42" i="22" s="1"/>
  <c r="F46" i="22" s="1"/>
  <c r="Q26" i="3" a="1"/>
  <c r="Q26" i="3" s="1"/>
  <c r="S26" i="3" s="1" a="1"/>
  <c r="S26" i="3" s="1"/>
  <c r="U26" i="3" s="1" a="1"/>
  <c r="Q26" i="13" a="1"/>
  <c r="Q26" i="13" s="1"/>
  <c r="S42" i="23" l="1"/>
  <c r="E46" i="23" s="1"/>
  <c r="E47" i="23"/>
  <c r="S42" i="22"/>
  <c r="E46" i="22" s="1"/>
  <c r="E47" i="22"/>
  <c r="T26" i="3" a="1"/>
  <c r="T26" i="3" s="1"/>
  <c r="V26" i="3" s="1"/>
  <c r="F30" i="3" s="1"/>
  <c r="T26" i="13" a="1"/>
  <c r="T26" i="13" s="1"/>
  <c r="V26" i="13" s="1"/>
  <c r="F30" i="13" s="1"/>
  <c r="S26" i="13" a="1"/>
  <c r="S26" i="13" s="1"/>
  <c r="U26" i="13" s="1" a="1"/>
  <c r="U26" i="3"/>
  <c r="E30" i="3" s="1"/>
  <c r="E31" i="3"/>
  <c r="H46" i="23" l="1" a="1"/>
  <c r="H46" i="22" a="1"/>
  <c r="H30" i="3" a="1"/>
  <c r="I32" i="3" s="1"/>
  <c r="U26" i="13"/>
  <c r="E30" i="13" s="1"/>
  <c r="E31" i="13"/>
  <c r="I48" i="23" l="1"/>
  <c r="H46" i="23"/>
  <c r="I46" i="23" s="1"/>
  <c r="I47" i="23"/>
  <c r="I49" i="23"/>
  <c r="I49" i="22"/>
  <c r="H46" i="22"/>
  <c r="I46" i="22" s="1"/>
  <c r="I48" i="22"/>
  <c r="I47" i="22"/>
  <c r="I33" i="3"/>
  <c r="H30" i="3"/>
  <c r="I30" i="3" s="1"/>
  <c r="I31" i="3"/>
  <c r="N30" i="3" s="1" a="1"/>
  <c r="N30" i="3" s="1"/>
  <c r="H30" i="13" a="1"/>
  <c r="M30" i="3" a="1"/>
  <c r="K30" i="3" a="1"/>
  <c r="K30" i="3" s="1"/>
  <c r="J30" i="3" a="1"/>
  <c r="J30" i="3" s="1"/>
  <c r="M46" i="23" l="1" a="1"/>
  <c r="M46" i="23" s="1"/>
  <c r="J46" i="23" a="1"/>
  <c r="J46" i="23" s="1"/>
  <c r="N46" i="23" a="1"/>
  <c r="N46" i="23" s="1"/>
  <c r="K46" i="23" a="1"/>
  <c r="K46" i="23" s="1"/>
  <c r="M46" i="22" a="1"/>
  <c r="M46" i="22" s="1"/>
  <c r="O46" i="22" s="1" a="1"/>
  <c r="O46" i="22" s="1"/>
  <c r="N46" i="22" a="1"/>
  <c r="N46" i="22" s="1"/>
  <c r="K46" i="22" a="1"/>
  <c r="K46" i="22" s="1"/>
  <c r="J46" i="22" a="1"/>
  <c r="J46" i="22" s="1"/>
  <c r="L46" i="22" s="1" a="1"/>
  <c r="L46" i="22" s="1"/>
  <c r="P30" i="3" a="1"/>
  <c r="P30" i="3" s="1"/>
  <c r="L30" i="3" a="1"/>
  <c r="L30" i="3" s="1"/>
  <c r="I33" i="13"/>
  <c r="I32" i="13"/>
  <c r="H30" i="13"/>
  <c r="I30" i="13" s="1"/>
  <c r="I31" i="13"/>
  <c r="O32" i="3"/>
  <c r="O31" i="3"/>
  <c r="M30" i="3"/>
  <c r="O30" i="3" s="1"/>
  <c r="O33" i="3"/>
  <c r="L46" i="23" l="1" a="1"/>
  <c r="L46" i="23" s="1"/>
  <c r="O46" i="23" a="1"/>
  <c r="O46" i="23" s="1"/>
  <c r="R46" i="22" a="1"/>
  <c r="R46" i="22" s="1"/>
  <c r="T46" i="22" s="1"/>
  <c r="F50" i="22" s="1"/>
  <c r="Q46" i="22" a="1"/>
  <c r="Q46" i="22" s="1"/>
  <c r="S46" i="22" s="1" a="1"/>
  <c r="N30" i="13" a="1"/>
  <c r="N30" i="13" s="1"/>
  <c r="J30" i="13" a="1"/>
  <c r="J30" i="13" s="1"/>
  <c r="M30" i="13" a="1"/>
  <c r="P30" i="13" a="1"/>
  <c r="P30" i="13" s="1"/>
  <c r="K30" i="13" a="1"/>
  <c r="K30" i="13" s="1"/>
  <c r="Q30" i="3" a="1"/>
  <c r="Q30" i="3" s="1"/>
  <c r="Q46" i="23" l="1" a="1"/>
  <c r="Q46" i="23" s="1"/>
  <c r="S46" i="23" s="1" a="1"/>
  <c r="R46" i="23" a="1"/>
  <c r="R46" i="23" s="1"/>
  <c r="T46" i="23" s="1"/>
  <c r="F50" i="23" s="1"/>
  <c r="S46" i="22"/>
  <c r="E50" i="22" s="1"/>
  <c r="H50" i="22" s="1" a="1"/>
  <c r="E51" i="22"/>
  <c r="O33" i="13"/>
  <c r="O32" i="13"/>
  <c r="M30" i="13"/>
  <c r="O30" i="13" s="1"/>
  <c r="O31" i="13"/>
  <c r="L30" i="13" a="1"/>
  <c r="L30" i="13" s="1"/>
  <c r="S30" i="3" a="1"/>
  <c r="S30" i="3" s="1"/>
  <c r="U30" i="3" s="1" a="1"/>
  <c r="T30" i="3" a="1"/>
  <c r="T30" i="3" s="1"/>
  <c r="V30" i="3" s="1"/>
  <c r="F34" i="3" s="1"/>
  <c r="S46" i="23" l="1"/>
  <c r="E50" i="23" s="1"/>
  <c r="E51" i="23"/>
  <c r="I53" i="22"/>
  <c r="H50" i="22"/>
  <c r="I50" i="22" s="1"/>
  <c r="I52" i="22"/>
  <c r="I51" i="22"/>
  <c r="Q30" i="13" a="1"/>
  <c r="Q30" i="13" s="1"/>
  <c r="S30" i="13" s="1" a="1"/>
  <c r="S30" i="13" s="1"/>
  <c r="U30" i="13" s="1" a="1"/>
  <c r="U30" i="3"/>
  <c r="E34" i="3" s="1"/>
  <c r="H34" i="3" s="1" a="1"/>
  <c r="E35" i="3"/>
  <c r="H50" i="23" l="1" a="1"/>
  <c r="K50" i="22" a="1"/>
  <c r="K50" i="22" s="1"/>
  <c r="N50" i="22" a="1"/>
  <c r="N50" i="22" s="1"/>
  <c r="J50" i="22" a="1"/>
  <c r="J50" i="22" s="1"/>
  <c r="L50" i="22" s="1" a="1"/>
  <c r="L50" i="22" s="1"/>
  <c r="M50" i="22" a="1"/>
  <c r="M50" i="22" s="1"/>
  <c r="O50" i="22" s="1" a="1"/>
  <c r="O50" i="22" s="1"/>
  <c r="T30" i="13" a="1"/>
  <c r="T30" i="13" s="1"/>
  <c r="V30" i="13" s="1"/>
  <c r="F34" i="13" s="1"/>
  <c r="E35" i="13"/>
  <c r="U30" i="13"/>
  <c r="E34" i="13" s="1"/>
  <c r="I36" i="3"/>
  <c r="H34" i="3"/>
  <c r="I34" i="3" s="1"/>
  <c r="I35" i="3"/>
  <c r="I37" i="3"/>
  <c r="I52" i="23" l="1"/>
  <c r="I53" i="23"/>
  <c r="H50" i="23"/>
  <c r="I50" i="23" s="1"/>
  <c r="I51" i="23"/>
  <c r="Q50" i="22" a="1"/>
  <c r="Q50" i="22" s="1"/>
  <c r="S50" i="22" s="1" a="1"/>
  <c r="R50" i="22" a="1"/>
  <c r="R50" i="22" s="1"/>
  <c r="T50" i="22" s="1"/>
  <c r="F54" i="22" s="1"/>
  <c r="H34" i="13" a="1"/>
  <c r="N34" i="3" a="1"/>
  <c r="N34" i="3" s="1"/>
  <c r="P34" i="3" a="1"/>
  <c r="P34" i="3" s="1"/>
  <c r="J34" i="3" a="1"/>
  <c r="J34" i="3" s="1"/>
  <c r="M34" i="3" a="1"/>
  <c r="K34" i="3" a="1"/>
  <c r="K34" i="3" s="1"/>
  <c r="M50" i="23" l="1" a="1"/>
  <c r="M50" i="23" s="1"/>
  <c r="J50" i="23" a="1"/>
  <c r="J50" i="23" s="1"/>
  <c r="N50" i="23" a="1"/>
  <c r="N50" i="23" s="1"/>
  <c r="K50" i="23" a="1"/>
  <c r="K50" i="23" s="1"/>
  <c r="S50" i="22"/>
  <c r="E54" i="22" s="1"/>
  <c r="H54" i="22" s="1" a="1"/>
  <c r="E55" i="22"/>
  <c r="H34" i="13"/>
  <c r="I34" i="13" s="1"/>
  <c r="I36" i="13"/>
  <c r="I35" i="13"/>
  <c r="I37" i="13"/>
  <c r="L34" i="3" a="1"/>
  <c r="L34" i="3" s="1"/>
  <c r="O37" i="3"/>
  <c r="M34" i="3"/>
  <c r="O34" i="3" s="1"/>
  <c r="Q34" i="3" s="1" a="1"/>
  <c r="Q34" i="3" s="1"/>
  <c r="O35" i="3"/>
  <c r="O36" i="3"/>
  <c r="L50" i="23" l="1" a="1"/>
  <c r="L50" i="23" s="1"/>
  <c r="O50" i="23" a="1"/>
  <c r="O50" i="23" s="1"/>
  <c r="I57" i="22"/>
  <c r="H54" i="22"/>
  <c r="I54" i="22" s="1"/>
  <c r="I56" i="22"/>
  <c r="I55" i="22"/>
  <c r="N34" i="13" a="1"/>
  <c r="N34" i="13" s="1"/>
  <c r="J34" i="13" a="1"/>
  <c r="J34" i="13" s="1"/>
  <c r="M34" i="13" a="1"/>
  <c r="K34" i="13" a="1"/>
  <c r="K34" i="13" s="1"/>
  <c r="P34" i="13" a="1"/>
  <c r="P34" i="13" s="1"/>
  <c r="T34" i="3" a="1"/>
  <c r="T34" i="3" s="1"/>
  <c r="V34" i="3" s="1"/>
  <c r="F38" i="3" s="1"/>
  <c r="S34" i="3" a="1"/>
  <c r="S34" i="3" s="1"/>
  <c r="U34" i="3" s="1" a="1"/>
  <c r="Q50" i="23" l="1" a="1"/>
  <c r="Q50" i="23" s="1"/>
  <c r="S50" i="23" s="1" a="1"/>
  <c r="R50" i="23" a="1"/>
  <c r="R50" i="23" s="1"/>
  <c r="T50" i="23" s="1"/>
  <c r="F54" i="23" s="1"/>
  <c r="N54" i="22" a="1"/>
  <c r="N54" i="22" s="1"/>
  <c r="M54" i="22" a="1"/>
  <c r="M54" i="22" s="1"/>
  <c r="O54" i="22" s="1" a="1"/>
  <c r="O54" i="22" s="1"/>
  <c r="K54" i="22" a="1"/>
  <c r="K54" i="22" s="1"/>
  <c r="J54" i="22" a="1"/>
  <c r="J54" i="22" s="1"/>
  <c r="L54" i="22" s="1" a="1"/>
  <c r="L54" i="22" s="1"/>
  <c r="L34" i="13" a="1"/>
  <c r="L34" i="13" s="1"/>
  <c r="O35" i="13"/>
  <c r="O36" i="13"/>
  <c r="O37" i="13"/>
  <c r="M34" i="13"/>
  <c r="O34" i="13" s="1"/>
  <c r="Q34" i="13" s="1" a="1"/>
  <c r="Q34" i="13" s="1"/>
  <c r="U34" i="3"/>
  <c r="E38" i="3" s="1"/>
  <c r="H38" i="3" s="1" a="1"/>
  <c r="E39" i="3"/>
  <c r="S50" i="23" l="1"/>
  <c r="E54" i="23" s="1"/>
  <c r="E55" i="23"/>
  <c r="Q54" i="22" a="1"/>
  <c r="Q54" i="22" s="1"/>
  <c r="S54" i="22" s="1" a="1"/>
  <c r="R54" i="22" a="1"/>
  <c r="R54" i="22" s="1"/>
  <c r="T54" i="22" s="1"/>
  <c r="F58" i="22" s="1"/>
  <c r="S34" i="13" a="1"/>
  <c r="S34" i="13" s="1"/>
  <c r="U34" i="13" s="1" a="1"/>
  <c r="T34" i="13" a="1"/>
  <c r="T34" i="13" s="1"/>
  <c r="V34" i="13" s="1"/>
  <c r="F38" i="13" s="1"/>
  <c r="I41" i="3"/>
  <c r="I39" i="3"/>
  <c r="H38" i="3"/>
  <c r="I38" i="3" s="1"/>
  <c r="I40" i="3"/>
  <c r="H54" i="23" l="1" a="1"/>
  <c r="H54" i="23" s="1"/>
  <c r="I54" i="23" s="1"/>
  <c r="S54" i="22"/>
  <c r="E58" i="22" s="1"/>
  <c r="H58" i="22" s="1" a="1"/>
  <c r="E59" i="22"/>
  <c r="E39" i="13"/>
  <c r="U34" i="13"/>
  <c r="E38" i="13" s="1"/>
  <c r="M38" i="3" a="1"/>
  <c r="K38" i="3" a="1"/>
  <c r="K38" i="3" s="1"/>
  <c r="J38" i="3" a="1"/>
  <c r="J38" i="3" s="1"/>
  <c r="P38" i="3" a="1"/>
  <c r="P38" i="3" s="1"/>
  <c r="N38" i="3" a="1"/>
  <c r="N38" i="3" s="1"/>
  <c r="I55" i="23" l="1"/>
  <c r="I57" i="23"/>
  <c r="I56" i="23"/>
  <c r="I61" i="22"/>
  <c r="I60" i="22"/>
  <c r="I59" i="22"/>
  <c r="H58" i="22"/>
  <c r="I58" i="22" s="1"/>
  <c r="H38" i="13" a="1"/>
  <c r="L38" i="3" a="1"/>
  <c r="L38" i="3" s="1"/>
  <c r="O39" i="3"/>
  <c r="O41" i="3"/>
  <c r="O40" i="3"/>
  <c r="M38" i="3"/>
  <c r="O38" i="3" s="1"/>
  <c r="J54" i="23" l="1" a="1"/>
  <c r="J54" i="23" s="1"/>
  <c r="M54" i="23" a="1"/>
  <c r="M54" i="23" s="1"/>
  <c r="O54" i="23" s="1" a="1"/>
  <c r="O54" i="23" s="1"/>
  <c r="R54" i="23" s="1" a="1"/>
  <c r="R54" i="23" s="1"/>
  <c r="T54" i="23" s="1"/>
  <c r="F58" i="23" s="1"/>
  <c r="N54" i="23" a="1"/>
  <c r="N54" i="23" s="1"/>
  <c r="K54" i="23" a="1"/>
  <c r="K54" i="23" s="1"/>
  <c r="M58" i="22" a="1"/>
  <c r="M58" i="22" s="1"/>
  <c r="K58" i="22" a="1"/>
  <c r="K58" i="22" s="1"/>
  <c r="N58" i="22" a="1"/>
  <c r="N58" i="22" s="1"/>
  <c r="J58" i="22" a="1"/>
  <c r="J58" i="22" s="1"/>
  <c r="L58" i="22" s="1" a="1"/>
  <c r="L58" i="22" s="1"/>
  <c r="Q38" i="3" a="1"/>
  <c r="Q38" i="3" s="1"/>
  <c r="S38" i="3" s="1" a="1"/>
  <c r="S38" i="3" s="1"/>
  <c r="U38" i="3" s="1" a="1"/>
  <c r="I41" i="13"/>
  <c r="I39" i="13"/>
  <c r="H38" i="13"/>
  <c r="I38" i="13" s="1"/>
  <c r="I40" i="13"/>
  <c r="L54" i="23" l="1" a="1"/>
  <c r="L54" i="23" s="1"/>
  <c r="Q54" i="23" a="1"/>
  <c r="Q54" i="23" s="1"/>
  <c r="S54" i="23" s="1" a="1"/>
  <c r="E59" i="23" s="1"/>
  <c r="O58" i="22" a="1"/>
  <c r="O58" i="22" s="1"/>
  <c r="T38" i="3" a="1"/>
  <c r="T38" i="3" s="1"/>
  <c r="V38" i="3" s="1"/>
  <c r="F42" i="3" s="1"/>
  <c r="P38" i="13" a="1"/>
  <c r="P38" i="13" s="1"/>
  <c r="J38" i="13" a="1"/>
  <c r="J38" i="13" s="1"/>
  <c r="N38" i="13" a="1"/>
  <c r="N38" i="13" s="1"/>
  <c r="M38" i="13" a="1"/>
  <c r="K38" i="13" a="1"/>
  <c r="K38" i="13" s="1"/>
  <c r="U38" i="3"/>
  <c r="E42" i="3" s="1"/>
  <c r="E43" i="3"/>
  <c r="S54" i="23" l="1"/>
  <c r="E58" i="23" s="1"/>
  <c r="H58" i="23" s="1" a="1"/>
  <c r="I59" i="23" s="1"/>
  <c r="Q58" i="22" a="1"/>
  <c r="Q58" i="22" s="1"/>
  <c r="S58" i="22" s="1" a="1"/>
  <c r="R58" i="22" a="1"/>
  <c r="R58" i="22" s="1"/>
  <c r="T58" i="22" s="1"/>
  <c r="F62" i="22" s="1"/>
  <c r="H42" i="3" a="1"/>
  <c r="H42" i="3" s="1"/>
  <c r="I42" i="3" s="1"/>
  <c r="O41" i="13"/>
  <c r="M38" i="13"/>
  <c r="O38" i="13" s="1"/>
  <c r="O40" i="13"/>
  <c r="O39" i="13"/>
  <c r="L38" i="13" a="1"/>
  <c r="L38" i="13" s="1"/>
  <c r="H58" i="23" l="1"/>
  <c r="I58" i="23" s="1"/>
  <c r="I60" i="23"/>
  <c r="I61" i="23"/>
  <c r="N58" i="23" a="1"/>
  <c r="N58" i="23" s="1"/>
  <c r="K58" i="23" a="1"/>
  <c r="K58" i="23" s="1"/>
  <c r="J58" i="23" a="1"/>
  <c r="J58" i="23" s="1"/>
  <c r="M58" i="23" a="1"/>
  <c r="M58" i="23" s="1"/>
  <c r="O58" i="23" s="1" a="1"/>
  <c r="O58" i="23" s="1"/>
  <c r="S58" i="22"/>
  <c r="E62" i="22" s="1"/>
  <c r="H62" i="22" s="1" a="1"/>
  <c r="E63" i="22"/>
  <c r="I44" i="3"/>
  <c r="I45" i="3"/>
  <c r="M42" i="3" s="1" a="1"/>
  <c r="I43" i="3"/>
  <c r="Q38" i="13" a="1"/>
  <c r="Q38" i="13" s="1"/>
  <c r="N42" i="3" a="1"/>
  <c r="N42" i="3" s="1"/>
  <c r="Q58" i="23" l="1" a="1"/>
  <c r="Q58" i="23" s="1"/>
  <c r="S58" i="23" s="1" a="1"/>
  <c r="R58" i="23" a="1"/>
  <c r="R58" i="23" s="1"/>
  <c r="T58" i="23" s="1"/>
  <c r="F62" i="23" s="1"/>
  <c r="L58" i="23" a="1"/>
  <c r="L58" i="23" s="1"/>
  <c r="I63" i="22"/>
  <c r="I64" i="22"/>
  <c r="I65" i="22"/>
  <c r="H62" i="22"/>
  <c r="I62" i="22" s="1"/>
  <c r="J42" i="3" a="1"/>
  <c r="J42" i="3" s="1"/>
  <c r="L42" i="3" s="1" a="1"/>
  <c r="L42" i="3" s="1"/>
  <c r="P42" i="3" a="1"/>
  <c r="P42" i="3" s="1"/>
  <c r="K42" i="3" a="1"/>
  <c r="K42" i="3" s="1"/>
  <c r="T38" i="13" a="1"/>
  <c r="T38" i="13" s="1"/>
  <c r="V38" i="13" s="1"/>
  <c r="F42" i="13" s="1"/>
  <c r="S38" i="13" a="1"/>
  <c r="S38" i="13" s="1"/>
  <c r="U38" i="13" s="1" a="1"/>
  <c r="M42" i="3"/>
  <c r="O42" i="3" s="1"/>
  <c r="O44" i="3"/>
  <c r="O43" i="3"/>
  <c r="O45" i="3"/>
  <c r="E63" i="23" l="1"/>
  <c r="S58" i="23"/>
  <c r="E62" i="23" s="1"/>
  <c r="H62" i="23" s="1" a="1"/>
  <c r="N62" i="22" a="1"/>
  <c r="N62" i="22" s="1"/>
  <c r="J62" i="22" a="1"/>
  <c r="J62" i="22" s="1"/>
  <c r="K62" i="22" a="1"/>
  <c r="K62" i="22" s="1"/>
  <c r="M62" i="22" a="1"/>
  <c r="M62" i="22" s="1"/>
  <c r="O62" i="22" s="1" a="1"/>
  <c r="O62" i="22" s="1"/>
  <c r="E43" i="13"/>
  <c r="U38" i="13"/>
  <c r="E42" i="13" s="1"/>
  <c r="Q42" i="3" a="1"/>
  <c r="Q42" i="3" s="1"/>
  <c r="I65" i="23" l="1"/>
  <c r="I64" i="23"/>
  <c r="H62" i="23"/>
  <c r="I62" i="23" s="1"/>
  <c r="I63" i="23"/>
  <c r="Q62" i="22" a="1"/>
  <c r="Q62" i="22" s="1"/>
  <c r="S62" i="22" s="1" a="1"/>
  <c r="R62" i="22" a="1"/>
  <c r="R62" i="22" s="1"/>
  <c r="T62" i="22" s="1"/>
  <c r="F66" i="22" s="1"/>
  <c r="L62" i="22" a="1"/>
  <c r="L62" i="22" s="1"/>
  <c r="H42" i="13" a="1"/>
  <c r="T42" i="3" a="1"/>
  <c r="T42" i="3" s="1"/>
  <c r="V42" i="3" s="1"/>
  <c r="F46" i="3" s="1"/>
  <c r="S42" i="3" a="1"/>
  <c r="S42" i="3" s="1"/>
  <c r="U42" i="3" s="1" a="1"/>
  <c r="K62" i="23" l="1" a="1"/>
  <c r="K62" i="23" s="1"/>
  <c r="M62" i="23" a="1"/>
  <c r="M62" i="23" s="1"/>
  <c r="J62" i="23" a="1"/>
  <c r="J62" i="23" s="1"/>
  <c r="N62" i="23" a="1"/>
  <c r="N62" i="23" s="1"/>
  <c r="S62" i="22"/>
  <c r="E66" i="22" s="1"/>
  <c r="H66" i="22" s="1" a="1"/>
  <c r="E67" i="22"/>
  <c r="I43" i="13"/>
  <c r="H42" i="13"/>
  <c r="I42" i="13" s="1"/>
  <c r="I45" i="13"/>
  <c r="I44" i="13"/>
  <c r="U42" i="3"/>
  <c r="E46" i="3" s="1"/>
  <c r="H46" i="3" s="1" a="1"/>
  <c r="E47" i="3"/>
  <c r="O62" i="23" l="1" a="1"/>
  <c r="O62" i="23" s="1"/>
  <c r="R62" i="23" s="1" a="1"/>
  <c r="R62" i="23" s="1"/>
  <c r="T62" i="23" s="1"/>
  <c r="F66" i="23" s="1"/>
  <c r="L62" i="23" a="1"/>
  <c r="L62" i="23" s="1"/>
  <c r="I69" i="22"/>
  <c r="I67" i="22"/>
  <c r="H66" i="22"/>
  <c r="I66" i="22" s="1"/>
  <c r="I68" i="22"/>
  <c r="K42" i="13" a="1"/>
  <c r="K42" i="13" s="1"/>
  <c r="N42" i="13" a="1"/>
  <c r="N42" i="13" s="1"/>
  <c r="J42" i="13" a="1"/>
  <c r="J42" i="13" s="1"/>
  <c r="L42" i="13" s="1" a="1"/>
  <c r="L42" i="13" s="1"/>
  <c r="M42" i="13" a="1"/>
  <c r="P42" i="13" a="1"/>
  <c r="P42" i="13" s="1"/>
  <c r="I49" i="3"/>
  <c r="I48" i="3"/>
  <c r="H46" i="3"/>
  <c r="I46" i="3" s="1"/>
  <c r="I47" i="3"/>
  <c r="Q62" i="23" l="1" a="1"/>
  <c r="Q62" i="23" s="1"/>
  <c r="S62" i="23" s="1" a="1"/>
  <c r="E67" i="23" s="1"/>
  <c r="K66" i="22" a="1"/>
  <c r="K66" i="22" s="1"/>
  <c r="N66" i="22" a="1"/>
  <c r="N66" i="22" s="1"/>
  <c r="M66" i="22" a="1"/>
  <c r="M66" i="22" s="1"/>
  <c r="O66" i="22" s="1" a="1"/>
  <c r="O66" i="22" s="1"/>
  <c r="J66" i="22" a="1"/>
  <c r="J66" i="22" s="1"/>
  <c r="L66" i="22" s="1" a="1"/>
  <c r="L66" i="22" s="1"/>
  <c r="O44" i="13"/>
  <c r="O43" i="13"/>
  <c r="M42" i="13"/>
  <c r="O42" i="13" s="1"/>
  <c r="O45" i="13"/>
  <c r="P46" i="3" a="1"/>
  <c r="P46" i="3" s="1"/>
  <c r="K46" i="3" a="1"/>
  <c r="K46" i="3" s="1"/>
  <c r="J46" i="3" a="1"/>
  <c r="J46" i="3" s="1"/>
  <c r="N46" i="3" a="1"/>
  <c r="N46" i="3" s="1"/>
  <c r="M46" i="3" a="1"/>
  <c r="S62" i="23" l="1"/>
  <c r="E66" i="23" s="1"/>
  <c r="H66" i="23" s="1" a="1"/>
  <c r="I69" i="23" s="1"/>
  <c r="Q66" i="22" a="1"/>
  <c r="Q66" i="22" s="1"/>
  <c r="S66" i="22" s="1" a="1"/>
  <c r="R66" i="22" a="1"/>
  <c r="R66" i="22" s="1"/>
  <c r="T66" i="22" s="1"/>
  <c r="F70" i="22" s="1"/>
  <c r="L46" i="3" a="1"/>
  <c r="L46" i="3" s="1"/>
  <c r="Q42" i="13" a="1"/>
  <c r="Q42" i="13" s="1"/>
  <c r="M46" i="3"/>
  <c r="O46" i="3" s="1"/>
  <c r="O47" i="3"/>
  <c r="O49" i="3"/>
  <c r="O48" i="3"/>
  <c r="I67" i="23" l="1"/>
  <c r="I68" i="23"/>
  <c r="H66" i="23"/>
  <c r="I66" i="23" s="1"/>
  <c r="J66" i="23" s="1" a="1"/>
  <c r="J66" i="23" s="1"/>
  <c r="S66" i="22"/>
  <c r="E70" i="22" s="1"/>
  <c r="H70" i="22" s="1" a="1"/>
  <c r="E71" i="22"/>
  <c r="T42" i="13" a="1"/>
  <c r="T42" i="13" s="1"/>
  <c r="V42" i="13" s="1"/>
  <c r="F46" i="13" s="1"/>
  <c r="S42" i="13" a="1"/>
  <c r="S42" i="13" s="1"/>
  <c r="U42" i="13" s="1" a="1"/>
  <c r="Q46" i="3" a="1"/>
  <c r="Q46" i="3" s="1"/>
  <c r="N66" i="23" l="1" a="1"/>
  <c r="N66" i="23" s="1"/>
  <c r="K66" i="23" a="1"/>
  <c r="K66" i="23" s="1"/>
  <c r="L66" i="23" s="1" a="1"/>
  <c r="L66" i="23" s="1"/>
  <c r="M66" i="23" a="1"/>
  <c r="M66" i="23" s="1"/>
  <c r="O66" i="23" s="1" a="1"/>
  <c r="O66" i="23" s="1"/>
  <c r="I73" i="22"/>
  <c r="H70" i="22"/>
  <c r="I70" i="22" s="1"/>
  <c r="I72" i="22"/>
  <c r="I71" i="22"/>
  <c r="E47" i="13"/>
  <c r="U42" i="13"/>
  <c r="E46" i="13" s="1"/>
  <c r="S46" i="3" a="1"/>
  <c r="S46" i="3" s="1"/>
  <c r="U46" i="3" s="1" a="1"/>
  <c r="T46" i="3" a="1"/>
  <c r="T46" i="3" s="1"/>
  <c r="V46" i="3" s="1"/>
  <c r="F50" i="3" s="1"/>
  <c r="R66" i="23" l="1" a="1"/>
  <c r="R66" i="23" s="1"/>
  <c r="T66" i="23" s="1"/>
  <c r="F70" i="23" s="1"/>
  <c r="Q66" i="23" a="1"/>
  <c r="Q66" i="23" s="1"/>
  <c r="S66" i="23" s="1" a="1"/>
  <c r="S66" i="23" s="1"/>
  <c r="E70" i="23" s="1"/>
  <c r="M70" i="22" a="1"/>
  <c r="M70" i="22" s="1"/>
  <c r="O70" i="22" s="1" a="1"/>
  <c r="O70" i="22" s="1"/>
  <c r="K70" i="22" a="1"/>
  <c r="K70" i="22" s="1"/>
  <c r="N70" i="22" a="1"/>
  <c r="N70" i="22" s="1"/>
  <c r="J70" i="22" a="1"/>
  <c r="J70" i="22" s="1"/>
  <c r="L70" i="22" s="1" a="1"/>
  <c r="L70" i="22" s="1"/>
  <c r="H46" i="13" a="1"/>
  <c r="U46" i="3"/>
  <c r="E50" i="3" s="1"/>
  <c r="H50" i="3" s="1" a="1"/>
  <c r="E51" i="3"/>
  <c r="E71" i="23" l="1"/>
  <c r="H70" i="23" a="1"/>
  <c r="R70" i="22" a="1"/>
  <c r="R70" i="22" s="1"/>
  <c r="T70" i="22" s="1"/>
  <c r="F74" i="22" s="1"/>
  <c r="Q70" i="22" a="1"/>
  <c r="Q70" i="22" s="1"/>
  <c r="S70" i="22" s="1" a="1"/>
  <c r="I47" i="13"/>
  <c r="I49" i="13"/>
  <c r="I48" i="13"/>
  <c r="H46" i="13"/>
  <c r="I46" i="13" s="1"/>
  <c r="I53" i="3"/>
  <c r="I52" i="3"/>
  <c r="H50" i="3"/>
  <c r="I50" i="3" s="1"/>
  <c r="I51" i="3"/>
  <c r="I71" i="23" l="1"/>
  <c r="I73" i="23"/>
  <c r="I72" i="23"/>
  <c r="H70" i="23"/>
  <c r="I70" i="23" s="1"/>
  <c r="S70" i="22"/>
  <c r="E74" i="22" s="1"/>
  <c r="E75" i="22"/>
  <c r="M46" i="13" a="1"/>
  <c r="P46" i="13" a="1"/>
  <c r="P46" i="13" s="1"/>
  <c r="K46" i="13" a="1"/>
  <c r="K46" i="13" s="1"/>
  <c r="N46" i="13" a="1"/>
  <c r="N46" i="13" s="1"/>
  <c r="J46" i="13" a="1"/>
  <c r="J46" i="13" s="1"/>
  <c r="M50" i="3" a="1"/>
  <c r="P50" i="3" a="1"/>
  <c r="P50" i="3" s="1"/>
  <c r="K50" i="3" a="1"/>
  <c r="K50" i="3" s="1"/>
  <c r="J50" i="3" a="1"/>
  <c r="J50" i="3" s="1"/>
  <c r="L50" i="3" s="1" a="1"/>
  <c r="L50" i="3" s="1"/>
  <c r="N50" i="3" a="1"/>
  <c r="N50" i="3" s="1"/>
  <c r="M70" i="23" l="1" a="1"/>
  <c r="M70" i="23" s="1"/>
  <c r="N70" i="23" a="1"/>
  <c r="N70" i="23" s="1"/>
  <c r="J70" i="23" a="1"/>
  <c r="J70" i="23" s="1"/>
  <c r="K70" i="23" a="1"/>
  <c r="K70" i="23" s="1"/>
  <c r="H74" i="22" a="1"/>
  <c r="L46" i="13" a="1"/>
  <c r="L46" i="13" s="1"/>
  <c r="M46" i="13"/>
  <c r="O46" i="13" s="1"/>
  <c r="O49" i="13"/>
  <c r="O48" i="13"/>
  <c r="O47" i="13"/>
  <c r="O52" i="3"/>
  <c r="O51" i="3"/>
  <c r="O53" i="3"/>
  <c r="M50" i="3"/>
  <c r="O50" i="3" s="1"/>
  <c r="Q50" i="3" s="1" a="1"/>
  <c r="Q50" i="3" s="1"/>
  <c r="O70" i="23" l="1" a="1"/>
  <c r="O70" i="23" s="1"/>
  <c r="Q70" i="23" s="1" a="1"/>
  <c r="Q70" i="23" s="1"/>
  <c r="S70" i="23" s="1" a="1"/>
  <c r="L70" i="23" a="1"/>
  <c r="L70" i="23" s="1"/>
  <c r="H74" i="22"/>
  <c r="I74" i="22" s="1"/>
  <c r="I76" i="22"/>
  <c r="I75" i="22"/>
  <c r="I77" i="22"/>
  <c r="Q46" i="13" a="1"/>
  <c r="Q46" i="13" s="1"/>
  <c r="S46" i="13" s="1" a="1"/>
  <c r="S46" i="13" s="1"/>
  <c r="U46" i="13" s="1" a="1"/>
  <c r="S50" i="3" a="1"/>
  <c r="S50" i="3" s="1"/>
  <c r="U50" i="3" s="1" a="1"/>
  <c r="T50" i="3" a="1"/>
  <c r="T50" i="3" s="1"/>
  <c r="V50" i="3" s="1"/>
  <c r="F54" i="3" s="1"/>
  <c r="R70" i="23" l="1" a="1"/>
  <c r="R70" i="23" s="1"/>
  <c r="T70" i="23" s="1"/>
  <c r="F74" i="23" s="1"/>
  <c r="S70" i="23"/>
  <c r="E74" i="23" s="1"/>
  <c r="E75" i="23"/>
  <c r="K74" i="22" a="1"/>
  <c r="K74" i="22" s="1"/>
  <c r="M74" i="22" a="1"/>
  <c r="M74" i="22" s="1"/>
  <c r="N74" i="22" a="1"/>
  <c r="N74" i="22" s="1"/>
  <c r="J74" i="22" a="1"/>
  <c r="J74" i="22" s="1"/>
  <c r="L74" i="22" s="1" a="1"/>
  <c r="L74" i="22" s="1"/>
  <c r="T46" i="13" a="1"/>
  <c r="T46" i="13" s="1"/>
  <c r="V46" i="13" s="1"/>
  <c r="F50" i="13" s="1"/>
  <c r="U46" i="13"/>
  <c r="E50" i="13" s="1"/>
  <c r="E51" i="13"/>
  <c r="U50" i="3"/>
  <c r="E54" i="3" s="1"/>
  <c r="E55" i="3"/>
  <c r="H54" i="3" s="1" a="1"/>
  <c r="H74" i="23" l="1" a="1"/>
  <c r="O74" i="22" a="1"/>
  <c r="O74" i="22" s="1"/>
  <c r="H50" i="13" a="1"/>
  <c r="I57" i="3"/>
  <c r="H54" i="3"/>
  <c r="I54" i="3" s="1"/>
  <c r="I56" i="3"/>
  <c r="I55" i="3"/>
  <c r="I75" i="23" l="1"/>
  <c r="H74" i="23"/>
  <c r="I74" i="23" s="1"/>
  <c r="I77" i="23"/>
  <c r="I76" i="23"/>
  <c r="Q74" i="22" a="1"/>
  <c r="Q74" i="22" s="1"/>
  <c r="S74" i="22" s="1" a="1"/>
  <c r="R74" i="22" a="1"/>
  <c r="R74" i="22" s="1"/>
  <c r="T74" i="22" s="1"/>
  <c r="F78" i="22" s="1"/>
  <c r="I53" i="13"/>
  <c r="I52" i="13"/>
  <c r="I51" i="13"/>
  <c r="H50" i="13"/>
  <c r="I50" i="13" s="1"/>
  <c r="K54" i="3" a="1"/>
  <c r="K54" i="3" s="1"/>
  <c r="M54" i="3" a="1"/>
  <c r="N54" i="3" a="1"/>
  <c r="N54" i="3" s="1"/>
  <c r="J54" i="3" a="1"/>
  <c r="J54" i="3" s="1"/>
  <c r="P54" i="3" a="1"/>
  <c r="P54" i="3" s="1"/>
  <c r="K74" i="23" l="1" a="1"/>
  <c r="K74" i="23" s="1"/>
  <c r="M74" i="23" a="1"/>
  <c r="M74" i="23" s="1"/>
  <c r="O74" i="23" s="1" a="1"/>
  <c r="O74" i="23" s="1"/>
  <c r="N74" i="23" a="1"/>
  <c r="N74" i="23" s="1"/>
  <c r="J74" i="23" a="1"/>
  <c r="J74" i="23" s="1"/>
  <c r="S74" i="22"/>
  <c r="E78" i="22" s="1"/>
  <c r="H78" i="22" s="1" a="1"/>
  <c r="E79" i="22"/>
  <c r="P50" i="13" a="1"/>
  <c r="P50" i="13" s="1"/>
  <c r="K50" i="13" a="1"/>
  <c r="K50" i="13" s="1"/>
  <c r="N50" i="13" a="1"/>
  <c r="N50" i="13" s="1"/>
  <c r="J50" i="13" a="1"/>
  <c r="J50" i="13" s="1"/>
  <c r="M50" i="13" a="1"/>
  <c r="L54" i="3" a="1"/>
  <c r="L54" i="3" s="1"/>
  <c r="O57" i="3"/>
  <c r="M54" i="3"/>
  <c r="O54" i="3" s="1"/>
  <c r="O56" i="3"/>
  <c r="O55" i="3"/>
  <c r="L74" i="23" l="1" a="1"/>
  <c r="L74" i="23" s="1"/>
  <c r="Q74" i="23" a="1"/>
  <c r="Q74" i="23" s="1"/>
  <c r="S74" i="23" s="1" a="1"/>
  <c r="R74" i="23" a="1"/>
  <c r="R74" i="23" s="1"/>
  <c r="T74" i="23" s="1"/>
  <c r="F78" i="23" s="1"/>
  <c r="I81" i="22"/>
  <c r="I79" i="22"/>
  <c r="H78" i="22"/>
  <c r="I78" i="22" s="1"/>
  <c r="I80" i="22"/>
  <c r="L50" i="13" a="1"/>
  <c r="L50" i="13" s="1"/>
  <c r="O53" i="13"/>
  <c r="O52" i="13"/>
  <c r="O51" i="13"/>
  <c r="M50" i="13"/>
  <c r="O50" i="13" s="1"/>
  <c r="Q50" i="13" s="1" a="1"/>
  <c r="Q50" i="13" s="1"/>
  <c r="Q54" i="3" a="1"/>
  <c r="Q54" i="3" s="1"/>
  <c r="S74" i="23" l="1"/>
  <c r="E78" i="23" s="1"/>
  <c r="E79" i="23"/>
  <c r="K78" i="22" a="1"/>
  <c r="K78" i="22" s="1"/>
  <c r="M78" i="22" a="1"/>
  <c r="M78" i="22" s="1"/>
  <c r="O78" i="22" s="1" a="1"/>
  <c r="O78" i="22" s="1"/>
  <c r="N78" i="22" a="1"/>
  <c r="N78" i="22" s="1"/>
  <c r="J78" i="22" a="1"/>
  <c r="J78" i="22" s="1"/>
  <c r="L78" i="22" s="1" a="1"/>
  <c r="L78" i="22" s="1"/>
  <c r="T50" i="13" a="1"/>
  <c r="T50" i="13" s="1"/>
  <c r="V50" i="13" s="1"/>
  <c r="F54" i="13" s="1"/>
  <c r="S50" i="13" a="1"/>
  <c r="S50" i="13" s="1"/>
  <c r="U50" i="13" s="1" a="1"/>
  <c r="T54" i="3" a="1"/>
  <c r="T54" i="3" s="1"/>
  <c r="V54" i="3" s="1"/>
  <c r="F58" i="3" s="1"/>
  <c r="S54" i="3" a="1"/>
  <c r="S54" i="3" s="1"/>
  <c r="U54" i="3" s="1" a="1"/>
  <c r="H78" i="23" l="1" a="1"/>
  <c r="R78" i="22" a="1"/>
  <c r="R78" i="22" s="1"/>
  <c r="T78" i="22" s="1"/>
  <c r="F82" i="22" s="1"/>
  <c r="Q78" i="22" a="1"/>
  <c r="Q78" i="22" s="1"/>
  <c r="S78" i="22" s="1" a="1"/>
  <c r="U50" i="13"/>
  <c r="E54" i="13" s="1"/>
  <c r="E55" i="13"/>
  <c r="U54" i="3"/>
  <c r="E58" i="3" s="1"/>
  <c r="H58" i="3" s="1" a="1"/>
  <c r="E59" i="3"/>
  <c r="I81" i="23" l="1"/>
  <c r="I79" i="23"/>
  <c r="I80" i="23"/>
  <c r="H78" i="23"/>
  <c r="I78" i="23" s="1"/>
  <c r="E83" i="22"/>
  <c r="S78" i="22"/>
  <c r="E82" i="22" s="1"/>
  <c r="H54" i="13" a="1"/>
  <c r="I61" i="3"/>
  <c r="I60" i="3"/>
  <c r="I59" i="3"/>
  <c r="H58" i="3"/>
  <c r="I58" i="3" s="1"/>
  <c r="J78" i="23" l="1" a="1"/>
  <c r="J78" i="23" s="1"/>
  <c r="N78" i="23" a="1"/>
  <c r="N78" i="23" s="1"/>
  <c r="M78" i="23" a="1"/>
  <c r="M78" i="23" s="1"/>
  <c r="O78" i="23" s="1" a="1"/>
  <c r="O78" i="23" s="1"/>
  <c r="K78" i="23" a="1"/>
  <c r="K78" i="23" s="1"/>
  <c r="H82" i="22" a="1"/>
  <c r="I56" i="13"/>
  <c r="I55" i="13"/>
  <c r="H54" i="13"/>
  <c r="I54" i="13" s="1"/>
  <c r="I57" i="13"/>
  <c r="M58" i="3" a="1"/>
  <c r="P58" i="3" a="1"/>
  <c r="P58" i="3" s="1"/>
  <c r="K58" i="3" a="1"/>
  <c r="K58" i="3" s="1"/>
  <c r="N58" i="3" a="1"/>
  <c r="N58" i="3" s="1"/>
  <c r="J58" i="3" a="1"/>
  <c r="J58" i="3" s="1"/>
  <c r="Q78" i="23" l="1" a="1"/>
  <c r="Q78" i="23" s="1"/>
  <c r="S78" i="23" s="1" a="1"/>
  <c r="R78" i="23" a="1"/>
  <c r="R78" i="23" s="1"/>
  <c r="T78" i="23" s="1"/>
  <c r="F82" i="23" s="1"/>
  <c r="L78" i="23" a="1"/>
  <c r="L78" i="23" s="1"/>
  <c r="I83" i="22"/>
  <c r="I85" i="22"/>
  <c r="I84" i="22"/>
  <c r="H82" i="22"/>
  <c r="I82" i="22" s="1"/>
  <c r="L58" i="3" a="1"/>
  <c r="L58" i="3" s="1"/>
  <c r="N54" i="13" a="1"/>
  <c r="N54" i="13" s="1"/>
  <c r="J54" i="13" a="1"/>
  <c r="J54" i="13" s="1"/>
  <c r="M54" i="13" a="1"/>
  <c r="K54" i="13" a="1"/>
  <c r="K54" i="13" s="1"/>
  <c r="P54" i="13" a="1"/>
  <c r="P54" i="13" s="1"/>
  <c r="O60" i="3"/>
  <c r="O61" i="3"/>
  <c r="M58" i="3"/>
  <c r="O58" i="3" s="1"/>
  <c r="O59" i="3"/>
  <c r="E83" i="23" l="1"/>
  <c r="S78" i="23"/>
  <c r="E82" i="23" s="1"/>
  <c r="H82" i="23" s="1" a="1"/>
  <c r="K82" i="22" a="1"/>
  <c r="K82" i="22" s="1"/>
  <c r="N82" i="22" a="1"/>
  <c r="N82" i="22" s="1"/>
  <c r="J82" i="22" a="1"/>
  <c r="J82" i="22" s="1"/>
  <c r="L82" i="22" s="1" a="1"/>
  <c r="L82" i="22" s="1"/>
  <c r="M82" i="22" a="1"/>
  <c r="M82" i="22" s="1"/>
  <c r="O82" i="22" s="1" a="1"/>
  <c r="O82" i="22" s="1"/>
  <c r="Q58" i="3" a="1"/>
  <c r="Q58" i="3" s="1"/>
  <c r="S58" i="3" s="1" a="1"/>
  <c r="S58" i="3" s="1"/>
  <c r="U58" i="3" s="1" a="1"/>
  <c r="O55" i="13"/>
  <c r="M54" i="13"/>
  <c r="O54" i="13" s="1"/>
  <c r="O57" i="13"/>
  <c r="O56" i="13"/>
  <c r="L54" i="13" a="1"/>
  <c r="L54" i="13" s="1"/>
  <c r="T58" i="3" a="1"/>
  <c r="T58" i="3" s="1"/>
  <c r="V58" i="3" s="1"/>
  <c r="F62" i="3" s="1"/>
  <c r="I84" i="23" l="1"/>
  <c r="H82" i="23"/>
  <c r="I82" i="23" s="1"/>
  <c r="I83" i="23"/>
  <c r="I85" i="23"/>
  <c r="Q82" i="22" a="1"/>
  <c r="Q82" i="22" s="1"/>
  <c r="S82" i="22" s="1" a="1"/>
  <c r="R82" i="22" a="1"/>
  <c r="R82" i="22" s="1"/>
  <c r="T82" i="22" s="1"/>
  <c r="F86" i="22" s="1"/>
  <c r="Q54" i="13" a="1"/>
  <c r="Q54" i="13" s="1"/>
  <c r="T54" i="13" s="1" a="1"/>
  <c r="T54" i="13" s="1"/>
  <c r="V54" i="13" s="1"/>
  <c r="F58" i="13" s="1"/>
  <c r="U58" i="3"/>
  <c r="E62" i="3" s="1"/>
  <c r="H62" i="3" s="1" a="1"/>
  <c r="E63" i="3"/>
  <c r="K82" i="23" l="1" a="1"/>
  <c r="K82" i="23" s="1"/>
  <c r="N82" i="23" a="1"/>
  <c r="N82" i="23" s="1"/>
  <c r="M82" i="23" a="1"/>
  <c r="M82" i="23" s="1"/>
  <c r="O82" i="23" s="1" a="1"/>
  <c r="O82" i="23" s="1"/>
  <c r="J82" i="23" a="1"/>
  <c r="J82" i="23" s="1"/>
  <c r="L82" i="23" s="1" a="1"/>
  <c r="L82" i="23" s="1"/>
  <c r="E87" i="22"/>
  <c r="S82" i="22"/>
  <c r="E86" i="22" s="1"/>
  <c r="H86" i="22" s="1" a="1"/>
  <c r="I89" i="22" s="1"/>
  <c r="S54" i="13" a="1"/>
  <c r="S54" i="13" s="1"/>
  <c r="U54" i="13" s="1" a="1"/>
  <c r="E59" i="13" s="1"/>
  <c r="I65" i="3"/>
  <c r="H62" i="3"/>
  <c r="I62" i="3" s="1"/>
  <c r="I63" i="3"/>
  <c r="I64" i="3"/>
  <c r="R82" i="23" l="1" a="1"/>
  <c r="R82" i="23" s="1"/>
  <c r="T82" i="23" s="1"/>
  <c r="F86" i="23" s="1"/>
  <c r="Q82" i="23" a="1"/>
  <c r="Q82" i="23" s="1"/>
  <c r="S82" i="23" s="1" a="1"/>
  <c r="I88" i="22"/>
  <c r="I87" i="22"/>
  <c r="H86" i="22"/>
  <c r="I86" i="22" s="1"/>
  <c r="M86" i="22" a="1"/>
  <c r="M86" i="22" s="1"/>
  <c r="K86" i="22" a="1"/>
  <c r="K86" i="22" s="1"/>
  <c r="N86" i="22" a="1"/>
  <c r="N86" i="22" s="1"/>
  <c r="J86" i="22" a="1"/>
  <c r="J86" i="22" s="1"/>
  <c r="L86" i="22" s="1" a="1"/>
  <c r="L86" i="22" s="1"/>
  <c r="U54" i="13"/>
  <c r="E58" i="13" s="1"/>
  <c r="H58" i="13" a="1"/>
  <c r="J62" i="3" a="1"/>
  <c r="J62" i="3" s="1"/>
  <c r="L62" i="3" s="1" a="1"/>
  <c r="L62" i="3" s="1"/>
  <c r="K62" i="3" a="1"/>
  <c r="K62" i="3" s="1"/>
  <c r="M62" i="3" a="1"/>
  <c r="P62" i="3" a="1"/>
  <c r="P62" i="3" s="1"/>
  <c r="N62" i="3" a="1"/>
  <c r="N62" i="3" s="1"/>
  <c r="S82" i="23" l="1"/>
  <c r="E86" i="23" s="1"/>
  <c r="E87" i="23"/>
  <c r="O86" i="22" a="1"/>
  <c r="O86" i="22" s="1"/>
  <c r="H58" i="13"/>
  <c r="I58" i="13" s="1"/>
  <c r="I61" i="13"/>
  <c r="I60" i="13"/>
  <c r="I59" i="13"/>
  <c r="O65" i="3"/>
  <c r="M62" i="3"/>
  <c r="O62" i="3" s="1"/>
  <c r="O64" i="3"/>
  <c r="O63" i="3"/>
  <c r="H86" i="23" l="1" a="1"/>
  <c r="R86" i="22" a="1"/>
  <c r="R86" i="22" s="1"/>
  <c r="T86" i="22" s="1"/>
  <c r="F90" i="22" s="1"/>
  <c r="Q86" i="22" a="1"/>
  <c r="Q86" i="22" s="1"/>
  <c r="S86" i="22" s="1" a="1"/>
  <c r="Q62" i="3" a="1"/>
  <c r="Q62" i="3" s="1"/>
  <c r="S62" i="3" s="1" a="1"/>
  <c r="S62" i="3" s="1"/>
  <c r="U62" i="3" s="1" a="1"/>
  <c r="M58" i="13" a="1"/>
  <c r="P58" i="13" a="1"/>
  <c r="P58" i="13" s="1"/>
  <c r="K58" i="13" a="1"/>
  <c r="K58" i="13" s="1"/>
  <c r="J58" i="13" a="1"/>
  <c r="J58" i="13" s="1"/>
  <c r="N58" i="13" a="1"/>
  <c r="N58" i="13" s="1"/>
  <c r="T62" i="3" a="1"/>
  <c r="T62" i="3" s="1"/>
  <c r="V62" i="3" s="1"/>
  <c r="F66" i="3" s="1"/>
  <c r="I88" i="23" l="1"/>
  <c r="I89" i="23"/>
  <c r="H86" i="23"/>
  <c r="I86" i="23" s="1"/>
  <c r="I87" i="23"/>
  <c r="S86" i="22"/>
  <c r="E90" i="22" s="1"/>
  <c r="E91" i="22"/>
  <c r="L58" i="13" a="1"/>
  <c r="L58" i="13" s="1"/>
  <c r="O61" i="13"/>
  <c r="O60" i="13"/>
  <c r="O59" i="13"/>
  <c r="M58" i="13"/>
  <c r="O58" i="13" s="1"/>
  <c r="U62" i="3"/>
  <c r="E66" i="3" s="1"/>
  <c r="E67" i="3"/>
  <c r="H66" i="3" s="1" a="1"/>
  <c r="M86" i="23" l="1" a="1"/>
  <c r="M86" i="23" s="1"/>
  <c r="K86" i="23" a="1"/>
  <c r="K86" i="23" s="1"/>
  <c r="N86" i="23" a="1"/>
  <c r="N86" i="23" s="1"/>
  <c r="J86" i="23" a="1"/>
  <c r="J86" i="23" s="1"/>
  <c r="H90" i="22" a="1"/>
  <c r="Q58" i="13" a="1"/>
  <c r="Q58" i="13" s="1"/>
  <c r="T58" i="13" s="1" a="1"/>
  <c r="T58" i="13" s="1"/>
  <c r="V58" i="13" s="1"/>
  <c r="F62" i="13" s="1"/>
  <c r="H66" i="3"/>
  <c r="I66" i="3" s="1"/>
  <c r="I69" i="3"/>
  <c r="I68" i="3"/>
  <c r="I67" i="3"/>
  <c r="O86" i="23" l="1" a="1"/>
  <c r="O86" i="23" s="1"/>
  <c r="R86" i="23" s="1" a="1"/>
  <c r="R86" i="23" s="1"/>
  <c r="T86" i="23" s="1"/>
  <c r="F90" i="23" s="1"/>
  <c r="L86" i="23" a="1"/>
  <c r="L86" i="23" s="1"/>
  <c r="I93" i="22"/>
  <c r="H90" i="22"/>
  <c r="I90" i="22" s="1"/>
  <c r="I92" i="22"/>
  <c r="I91" i="22"/>
  <c r="S58" i="13" a="1"/>
  <c r="S58" i="13" s="1"/>
  <c r="U58" i="13" s="1" a="1"/>
  <c r="U58" i="13" s="1"/>
  <c r="E62" i="13" s="1"/>
  <c r="P66" i="3" a="1"/>
  <c r="P66" i="3" s="1"/>
  <c r="M66" i="3" a="1"/>
  <c r="K66" i="3" a="1"/>
  <c r="K66" i="3" s="1"/>
  <c r="J66" i="3" a="1"/>
  <c r="J66" i="3" s="1"/>
  <c r="N66" i="3" a="1"/>
  <c r="N66" i="3" s="1"/>
  <c r="Q86" i="23" l="1" a="1"/>
  <c r="Q86" i="23" s="1"/>
  <c r="S86" i="23" s="1" a="1"/>
  <c r="E91" i="23" s="1"/>
  <c r="N90" i="22" a="1"/>
  <c r="N90" i="22" s="1"/>
  <c r="J90" i="22" a="1"/>
  <c r="J90" i="22" s="1"/>
  <c r="M90" i="22" a="1"/>
  <c r="M90" i="22" s="1"/>
  <c r="O90" i="22" s="1" a="1"/>
  <c r="O90" i="22" s="1"/>
  <c r="K90" i="22" a="1"/>
  <c r="K90" i="22" s="1"/>
  <c r="L66" i="3" a="1"/>
  <c r="L66" i="3" s="1"/>
  <c r="E63" i="13"/>
  <c r="H62" i="13" s="1" a="1"/>
  <c r="M66" i="3"/>
  <c r="O66" i="3" s="1"/>
  <c r="O68" i="3"/>
  <c r="O67" i="3"/>
  <c r="O69" i="3"/>
  <c r="S86" i="23" l="1"/>
  <c r="E90" i="23" s="1"/>
  <c r="H90" i="23" s="1" a="1"/>
  <c r="I93" i="23" s="1"/>
  <c r="L90" i="22" a="1"/>
  <c r="L90" i="22" s="1"/>
  <c r="R90" i="22" a="1"/>
  <c r="R90" i="22" s="1"/>
  <c r="T90" i="22" s="1"/>
  <c r="F94" i="22" s="1"/>
  <c r="Q90" i="22" a="1"/>
  <c r="Q90" i="22" s="1"/>
  <c r="S90" i="22" s="1" a="1"/>
  <c r="I65" i="13"/>
  <c r="I64" i="13"/>
  <c r="I63" i="13"/>
  <c r="H62" i="13"/>
  <c r="I62" i="13" s="1"/>
  <c r="Q66" i="3" a="1"/>
  <c r="Q66" i="3" s="1"/>
  <c r="H90" i="23" l="1"/>
  <c r="I90" i="23" s="1"/>
  <c r="I92" i="23"/>
  <c r="I91" i="23"/>
  <c r="N90" i="23" a="1"/>
  <c r="N90" i="23" s="1"/>
  <c r="J90" i="23" a="1"/>
  <c r="J90" i="23" s="1"/>
  <c r="K90" i="23" a="1"/>
  <c r="K90" i="23" s="1"/>
  <c r="M90" i="23" a="1"/>
  <c r="M90" i="23" s="1"/>
  <c r="O90" i="23" s="1" a="1"/>
  <c r="O90" i="23" s="1"/>
  <c r="S90" i="22"/>
  <c r="E94" i="22" s="1"/>
  <c r="E95" i="22"/>
  <c r="P62" i="13" a="1"/>
  <c r="P62" i="13" s="1"/>
  <c r="K62" i="13" a="1"/>
  <c r="K62" i="13" s="1"/>
  <c r="N62" i="13" a="1"/>
  <c r="N62" i="13" s="1"/>
  <c r="J62" i="13" a="1"/>
  <c r="J62" i="13" s="1"/>
  <c r="M62" i="13" a="1"/>
  <c r="S66" i="3" a="1"/>
  <c r="S66" i="3" s="1"/>
  <c r="U66" i="3" s="1" a="1"/>
  <c r="T66" i="3" a="1"/>
  <c r="T66" i="3" s="1"/>
  <c r="V66" i="3" s="1"/>
  <c r="F70" i="3" s="1"/>
  <c r="R90" i="23" l="1" a="1"/>
  <c r="R90" i="23" s="1"/>
  <c r="T90" i="23" s="1"/>
  <c r="F94" i="23" s="1"/>
  <c r="Q90" i="23" a="1"/>
  <c r="Q90" i="23" s="1"/>
  <c r="S90" i="23" s="1" a="1"/>
  <c r="L90" i="23" a="1"/>
  <c r="L90" i="23" s="1"/>
  <c r="H94" i="22" a="1"/>
  <c r="L62" i="13" a="1"/>
  <c r="L62" i="13" s="1"/>
  <c r="O64" i="13"/>
  <c r="O63" i="13"/>
  <c r="M62" i="13"/>
  <c r="O62" i="13" s="1"/>
  <c r="O65" i="13"/>
  <c r="U66" i="3"/>
  <c r="E70" i="3" s="1"/>
  <c r="E71" i="3"/>
  <c r="S90" i="23" l="1"/>
  <c r="E94" i="23" s="1"/>
  <c r="E95" i="23"/>
  <c r="I95" i="22"/>
  <c r="I97" i="22"/>
  <c r="H94" i="22"/>
  <c r="I94" i="22" s="1"/>
  <c r="I96" i="22"/>
  <c r="Q62" i="13" a="1"/>
  <c r="Q62" i="13" s="1"/>
  <c r="H70" i="3" a="1"/>
  <c r="H94" i="23" l="1" a="1"/>
  <c r="K94" i="22" a="1"/>
  <c r="K94" i="22" s="1"/>
  <c r="N94" i="22" a="1"/>
  <c r="N94" i="22" s="1"/>
  <c r="J94" i="22" a="1"/>
  <c r="J94" i="22" s="1"/>
  <c r="L94" i="22" s="1" a="1"/>
  <c r="L94" i="22" s="1"/>
  <c r="M94" i="22" a="1"/>
  <c r="M94" i="22" s="1"/>
  <c r="O94" i="22" s="1" a="1"/>
  <c r="O94" i="22" s="1"/>
  <c r="T62" i="13" a="1"/>
  <c r="T62" i="13" s="1"/>
  <c r="V62" i="13" s="1"/>
  <c r="F66" i="13" s="1"/>
  <c r="S62" i="13" a="1"/>
  <c r="S62" i="13" s="1"/>
  <c r="U62" i="13" s="1" a="1"/>
  <c r="I73" i="3"/>
  <c r="I71" i="3"/>
  <c r="H70" i="3"/>
  <c r="I70" i="3" s="1"/>
  <c r="I72" i="3"/>
  <c r="I95" i="23" l="1"/>
  <c r="I97" i="23"/>
  <c r="H94" i="23"/>
  <c r="I94" i="23" s="1"/>
  <c r="I96" i="23"/>
  <c r="Q94" i="22" a="1"/>
  <c r="Q94" i="22" s="1"/>
  <c r="S94" i="22" s="1" a="1"/>
  <c r="R94" i="22" a="1"/>
  <c r="R94" i="22" s="1"/>
  <c r="T94" i="22" s="1"/>
  <c r="F98" i="22" s="1"/>
  <c r="E67" i="13"/>
  <c r="U62" i="13"/>
  <c r="E66" i="13" s="1"/>
  <c r="J70" i="3" a="1"/>
  <c r="J70" i="3" s="1"/>
  <c r="N70" i="3" a="1"/>
  <c r="N70" i="3" s="1"/>
  <c r="P70" i="3" a="1"/>
  <c r="P70" i="3" s="1"/>
  <c r="M70" i="3" a="1"/>
  <c r="K70" i="3" a="1"/>
  <c r="K70" i="3" s="1"/>
  <c r="K94" i="23" l="1" a="1"/>
  <c r="K94" i="23" s="1"/>
  <c r="N94" i="23" a="1"/>
  <c r="N94" i="23" s="1"/>
  <c r="J94" i="23" a="1"/>
  <c r="J94" i="23" s="1"/>
  <c r="L94" i="23" s="1" a="1"/>
  <c r="L94" i="23" s="1"/>
  <c r="M94" i="23" a="1"/>
  <c r="M94" i="23" s="1"/>
  <c r="O94" i="23" s="1" a="1"/>
  <c r="O94" i="23" s="1"/>
  <c r="S94" i="22"/>
  <c r="E98" i="22" s="1"/>
  <c r="E99" i="22"/>
  <c r="H66" i="13" a="1"/>
  <c r="O72" i="3"/>
  <c r="O71" i="3"/>
  <c r="M70" i="3"/>
  <c r="O70" i="3" s="1"/>
  <c r="O73" i="3"/>
  <c r="L70" i="3" a="1"/>
  <c r="L70" i="3" s="1"/>
  <c r="Q94" i="23" l="1" a="1"/>
  <c r="Q94" i="23" s="1"/>
  <c r="S94" i="23" s="1" a="1"/>
  <c r="R94" i="23" a="1"/>
  <c r="R94" i="23" s="1"/>
  <c r="T94" i="23" s="1"/>
  <c r="F98" i="23" s="1"/>
  <c r="H98" i="22" a="1"/>
  <c r="Q70" i="3" a="1"/>
  <c r="Q70" i="3" s="1"/>
  <c r="S70" i="3" s="1" a="1"/>
  <c r="S70" i="3" s="1"/>
  <c r="U70" i="3" s="1" a="1"/>
  <c r="I67" i="13"/>
  <c r="H66" i="13"/>
  <c r="I66" i="13" s="1"/>
  <c r="I69" i="13"/>
  <c r="I68" i="13"/>
  <c r="T70" i="3" a="1"/>
  <c r="T70" i="3" s="1"/>
  <c r="V70" i="3" s="1"/>
  <c r="F74" i="3" s="1"/>
  <c r="S94" i="23" l="1"/>
  <c r="E98" i="23" s="1"/>
  <c r="E99" i="23"/>
  <c r="I101" i="22"/>
  <c r="H98" i="22"/>
  <c r="I98" i="22" s="1"/>
  <c r="I100" i="22"/>
  <c r="I99" i="22"/>
  <c r="N66" i="13" a="1"/>
  <c r="N66" i="13" s="1"/>
  <c r="J66" i="13" a="1"/>
  <c r="J66" i="13" s="1"/>
  <c r="M66" i="13" a="1"/>
  <c r="P66" i="13" a="1"/>
  <c r="P66" i="13" s="1"/>
  <c r="K66" i="13" a="1"/>
  <c r="K66" i="13" s="1"/>
  <c r="U70" i="3"/>
  <c r="E74" i="3" s="1"/>
  <c r="H74" i="3" s="1" a="1"/>
  <c r="E75" i="3"/>
  <c r="H98" i="23" l="1" a="1"/>
  <c r="M98" i="22" a="1"/>
  <c r="M98" i="22" s="1"/>
  <c r="O98" i="22" s="1" a="1"/>
  <c r="O98" i="22" s="1"/>
  <c r="K98" i="22" a="1"/>
  <c r="K98" i="22" s="1"/>
  <c r="N98" i="22" a="1"/>
  <c r="N98" i="22" s="1"/>
  <c r="J98" i="22" a="1"/>
  <c r="J98" i="22" s="1"/>
  <c r="L98" i="22" s="1" a="1"/>
  <c r="L98" i="22" s="1"/>
  <c r="L66" i="13" a="1"/>
  <c r="L66" i="13" s="1"/>
  <c r="O67" i="13"/>
  <c r="M66" i="13"/>
  <c r="O66" i="13" s="1"/>
  <c r="O69" i="13"/>
  <c r="O68" i="13"/>
  <c r="I77" i="3"/>
  <c r="H74" i="3"/>
  <c r="I74" i="3" s="1"/>
  <c r="I75" i="3"/>
  <c r="I76" i="3"/>
  <c r="I101" i="23" l="1"/>
  <c r="H98" i="23"/>
  <c r="I98" i="23" s="1"/>
  <c r="I100" i="23"/>
  <c r="I99" i="23"/>
  <c r="R98" i="22" a="1"/>
  <c r="R98" i="22" s="1"/>
  <c r="T98" i="22" s="1"/>
  <c r="F102" i="22" s="1"/>
  <c r="Q98" i="22" a="1"/>
  <c r="Q98" i="22" s="1"/>
  <c r="S98" i="22" s="1" a="1"/>
  <c r="Q66" i="13" a="1"/>
  <c r="Q66" i="13" s="1"/>
  <c r="N74" i="3" a="1"/>
  <c r="N74" i="3" s="1"/>
  <c r="J74" i="3" a="1"/>
  <c r="J74" i="3" s="1"/>
  <c r="M74" i="3" a="1"/>
  <c r="P74" i="3" a="1"/>
  <c r="P74" i="3" s="1"/>
  <c r="K74" i="3" a="1"/>
  <c r="K74" i="3" s="1"/>
  <c r="M98" i="23" l="1" a="1"/>
  <c r="M98" i="23" s="1"/>
  <c r="K98" i="23" a="1"/>
  <c r="K98" i="23" s="1"/>
  <c r="J98" i="23" a="1"/>
  <c r="J98" i="23" s="1"/>
  <c r="N98" i="23" a="1"/>
  <c r="N98" i="23" s="1"/>
  <c r="S98" i="22"/>
  <c r="E102" i="22" s="1"/>
  <c r="E103" i="22"/>
  <c r="S66" i="13" a="1"/>
  <c r="S66" i="13" s="1"/>
  <c r="U66" i="13" s="1" a="1"/>
  <c r="T66" i="13" a="1"/>
  <c r="T66" i="13" s="1"/>
  <c r="V66" i="13" s="1"/>
  <c r="F70" i="13" s="1"/>
  <c r="O75" i="3"/>
  <c r="O77" i="3"/>
  <c r="O76" i="3"/>
  <c r="M74" i="3"/>
  <c r="O74" i="3" s="1"/>
  <c r="L74" i="3" a="1"/>
  <c r="L74" i="3" s="1"/>
  <c r="L98" i="23" l="1" a="1"/>
  <c r="L98" i="23" s="1"/>
  <c r="O98" i="23" a="1"/>
  <c r="O98" i="23" s="1"/>
  <c r="R98" i="23" s="1" a="1"/>
  <c r="R98" i="23" s="1"/>
  <c r="T98" i="23" s="1"/>
  <c r="F102" i="23" s="1"/>
  <c r="H102" i="22" a="1"/>
  <c r="U66" i="13"/>
  <c r="E70" i="13" s="1"/>
  <c r="E71" i="13"/>
  <c r="Q74" i="3" a="1"/>
  <c r="Q74" i="3" s="1"/>
  <c r="Q98" i="23" l="1" a="1"/>
  <c r="Q98" i="23" s="1"/>
  <c r="S98" i="23" s="1" a="1"/>
  <c r="S98" i="23" s="1"/>
  <c r="E102" i="23" s="1"/>
  <c r="I105" i="22"/>
  <c r="H102" i="22"/>
  <c r="I102" i="22" s="1"/>
  <c r="I104" i="22"/>
  <c r="I103" i="22"/>
  <c r="H70" i="13" a="1"/>
  <c r="T74" i="3" a="1"/>
  <c r="T74" i="3" s="1"/>
  <c r="V74" i="3" s="1"/>
  <c r="F78" i="3" s="1"/>
  <c r="S74" i="3" a="1"/>
  <c r="S74" i="3" s="1"/>
  <c r="U74" i="3" s="1" a="1"/>
  <c r="E103" i="23" l="1"/>
  <c r="H102" i="23" s="1" a="1"/>
  <c r="K102" i="22" a="1"/>
  <c r="K102" i="22" s="1"/>
  <c r="N102" i="22" a="1"/>
  <c r="N102" i="22" s="1"/>
  <c r="J102" i="22" a="1"/>
  <c r="J102" i="22" s="1"/>
  <c r="L102" i="22" s="1" a="1"/>
  <c r="L102" i="22" s="1"/>
  <c r="M102" i="22" a="1"/>
  <c r="M102" i="22" s="1"/>
  <c r="O102" i="22" s="1" a="1"/>
  <c r="O102" i="22" s="1"/>
  <c r="I73" i="13"/>
  <c r="I72" i="13"/>
  <c r="I71" i="13"/>
  <c r="H70" i="13"/>
  <c r="I70" i="13" s="1"/>
  <c r="U74" i="3"/>
  <c r="E78" i="3" s="1"/>
  <c r="E79" i="3"/>
  <c r="H78" i="3" s="1" a="1"/>
  <c r="I105" i="23" l="1"/>
  <c r="H102" i="23"/>
  <c r="I102" i="23" s="1"/>
  <c r="I103" i="23"/>
  <c r="I104" i="23"/>
  <c r="R102" i="22" a="1"/>
  <c r="R102" i="22" s="1"/>
  <c r="T102" i="22" s="1"/>
  <c r="F106" i="22" s="1"/>
  <c r="Q102" i="22" a="1"/>
  <c r="Q102" i="22" s="1"/>
  <c r="S102" i="22" s="1" a="1"/>
  <c r="P70" i="13" a="1"/>
  <c r="P70" i="13" s="1"/>
  <c r="K70" i="13" a="1"/>
  <c r="K70" i="13" s="1"/>
  <c r="N70" i="13" a="1"/>
  <c r="N70" i="13" s="1"/>
  <c r="J70" i="13" a="1"/>
  <c r="J70" i="13" s="1"/>
  <c r="L70" i="13" s="1" a="1"/>
  <c r="L70" i="13" s="1"/>
  <c r="M70" i="13" a="1"/>
  <c r="I81" i="3"/>
  <c r="I79" i="3"/>
  <c r="I80" i="3"/>
  <c r="H78" i="3"/>
  <c r="I78" i="3" s="1"/>
  <c r="K102" i="23" l="1" a="1"/>
  <c r="K102" i="23" s="1"/>
  <c r="N102" i="23" a="1"/>
  <c r="N102" i="23" s="1"/>
  <c r="J102" i="23" a="1"/>
  <c r="J102" i="23" s="1"/>
  <c r="L102" i="23" s="1" a="1"/>
  <c r="L102" i="23" s="1"/>
  <c r="M102" i="23" a="1"/>
  <c r="M102" i="23" s="1"/>
  <c r="O102" i="23" s="1" a="1"/>
  <c r="O102" i="23" s="1"/>
  <c r="E107" i="22"/>
  <c r="S102" i="22"/>
  <c r="E106" i="22" s="1"/>
  <c r="O73" i="13"/>
  <c r="O72" i="13"/>
  <c r="O71" i="13"/>
  <c r="M70" i="13"/>
  <c r="O70" i="13" s="1"/>
  <c r="P78" i="3" a="1"/>
  <c r="P78" i="3" s="1"/>
  <c r="K78" i="3" a="1"/>
  <c r="K78" i="3" s="1"/>
  <c r="J78" i="3" a="1"/>
  <c r="J78" i="3" s="1"/>
  <c r="N78" i="3" a="1"/>
  <c r="N78" i="3" s="1"/>
  <c r="M78" i="3" a="1"/>
  <c r="R102" i="23" l="1" a="1"/>
  <c r="R102" i="23" s="1"/>
  <c r="T102" i="23" s="1"/>
  <c r="F106" i="23" s="1"/>
  <c r="Q102" i="23" a="1"/>
  <c r="Q102" i="23" s="1"/>
  <c r="S102" i="23" s="1" a="1"/>
  <c r="H106" i="22" a="1"/>
  <c r="L78" i="3" a="1"/>
  <c r="L78" i="3" s="1"/>
  <c r="Q70" i="13" a="1"/>
  <c r="Q70" i="13" s="1"/>
  <c r="O79" i="3"/>
  <c r="M78" i="3"/>
  <c r="O78" i="3" s="1"/>
  <c r="O81" i="3"/>
  <c r="O80" i="3"/>
  <c r="E107" i="23" l="1"/>
  <c r="S102" i="23"/>
  <c r="E106" i="23" s="1"/>
  <c r="I109" i="22"/>
  <c r="I108" i="22"/>
  <c r="I107" i="22"/>
  <c r="H106" i="22"/>
  <c r="I106" i="22" s="1"/>
  <c r="T70" i="13" a="1"/>
  <c r="T70" i="13" s="1"/>
  <c r="V70" i="13" s="1"/>
  <c r="F74" i="13" s="1"/>
  <c r="S70" i="13" a="1"/>
  <c r="S70" i="13" s="1"/>
  <c r="U70" i="13" s="1" a="1"/>
  <c r="Q78" i="3" a="1"/>
  <c r="Q78" i="3" s="1"/>
  <c r="H106" i="23" l="1" a="1"/>
  <c r="M106" i="22" a="1"/>
  <c r="M106" i="22" s="1"/>
  <c r="O106" i="22" s="1" a="1"/>
  <c r="O106" i="22" s="1"/>
  <c r="N106" i="22" a="1"/>
  <c r="N106" i="22" s="1"/>
  <c r="K106" i="22" a="1"/>
  <c r="K106" i="22" s="1"/>
  <c r="J106" i="22" a="1"/>
  <c r="J106" i="22" s="1"/>
  <c r="L106" i="22" s="1" a="1"/>
  <c r="L106" i="22" s="1"/>
  <c r="U70" i="13"/>
  <c r="E74" i="13" s="1"/>
  <c r="E75" i="13"/>
  <c r="S78" i="3" a="1"/>
  <c r="S78" i="3" s="1"/>
  <c r="U78" i="3" s="1" a="1"/>
  <c r="T78" i="3" a="1"/>
  <c r="T78" i="3" s="1"/>
  <c r="V78" i="3" s="1"/>
  <c r="F82" i="3" s="1"/>
  <c r="H106" i="23" l="1"/>
  <c r="I106" i="23" s="1"/>
  <c r="I109" i="23"/>
  <c r="I108" i="23"/>
  <c r="I107" i="23"/>
  <c r="R106" i="22" a="1"/>
  <c r="R106" i="22" s="1"/>
  <c r="T106" i="22" s="1"/>
  <c r="F110" i="22" s="1"/>
  <c r="Q106" i="22" a="1"/>
  <c r="Q106" i="22" s="1"/>
  <c r="S106" i="22" s="1" a="1"/>
  <c r="H74" i="13" a="1"/>
  <c r="U78" i="3"/>
  <c r="E82" i="3" s="1"/>
  <c r="H82" i="3" s="1" a="1"/>
  <c r="E83" i="3"/>
  <c r="M106" i="23" l="1" a="1"/>
  <c r="M106" i="23" s="1"/>
  <c r="K106" i="23" a="1"/>
  <c r="K106" i="23" s="1"/>
  <c r="J106" i="23" a="1"/>
  <c r="J106" i="23" s="1"/>
  <c r="L106" i="23" s="1" a="1"/>
  <c r="L106" i="23" s="1"/>
  <c r="N106" i="23" a="1"/>
  <c r="N106" i="23" s="1"/>
  <c r="E111" i="22"/>
  <c r="S106" i="22"/>
  <c r="E110" i="22" s="1"/>
  <c r="I76" i="13"/>
  <c r="I75" i="13"/>
  <c r="H74" i="13"/>
  <c r="I74" i="13" s="1"/>
  <c r="I77" i="13"/>
  <c r="I85" i="3"/>
  <c r="H82" i="3"/>
  <c r="I82" i="3" s="1"/>
  <c r="I83" i="3"/>
  <c r="I84" i="3"/>
  <c r="O106" i="23" l="1" a="1"/>
  <c r="O106" i="23" s="1"/>
  <c r="H110" i="22" a="1"/>
  <c r="K74" i="13" a="1"/>
  <c r="K74" i="13" s="1"/>
  <c r="N74" i="13" a="1"/>
  <c r="N74" i="13" s="1"/>
  <c r="J74" i="13" a="1"/>
  <c r="J74" i="13" s="1"/>
  <c r="M74" i="13" a="1"/>
  <c r="P74" i="13" a="1"/>
  <c r="P74" i="13" s="1"/>
  <c r="M82" i="3" a="1"/>
  <c r="N82" i="3" a="1"/>
  <c r="N82" i="3" s="1"/>
  <c r="K82" i="3" a="1"/>
  <c r="K82" i="3" s="1"/>
  <c r="J82" i="3" a="1"/>
  <c r="J82" i="3" s="1"/>
  <c r="L82" i="3" s="1" a="1"/>
  <c r="L82" i="3" s="1"/>
  <c r="P82" i="3" a="1"/>
  <c r="P82" i="3" s="1"/>
  <c r="R106" i="23" l="1" a="1"/>
  <c r="R106" i="23" s="1"/>
  <c r="T106" i="23" s="1"/>
  <c r="F110" i="23" s="1"/>
  <c r="Q106" i="23" a="1"/>
  <c r="Q106" i="23" s="1"/>
  <c r="S106" i="23" s="1" a="1"/>
  <c r="I113" i="22"/>
  <c r="H110" i="22"/>
  <c r="I110" i="22" s="1"/>
  <c r="I112" i="22"/>
  <c r="I111" i="22"/>
  <c r="L74" i="13" a="1"/>
  <c r="L74" i="13" s="1"/>
  <c r="O76" i="13"/>
  <c r="O75" i="13"/>
  <c r="M74" i="13"/>
  <c r="O74" i="13" s="1"/>
  <c r="O77" i="13"/>
  <c r="O84" i="3"/>
  <c r="O85" i="3"/>
  <c r="O83" i="3"/>
  <c r="M82" i="3"/>
  <c r="O82" i="3" s="1"/>
  <c r="Q82" i="3" s="1" a="1"/>
  <c r="Q82" i="3" s="1"/>
  <c r="E111" i="23" l="1"/>
  <c r="S106" i="23"/>
  <c r="E110" i="23" s="1"/>
  <c r="K110" i="22" a="1"/>
  <c r="K110" i="22" s="1"/>
  <c r="N110" i="22" a="1"/>
  <c r="N110" i="22" s="1"/>
  <c r="J110" i="22" a="1"/>
  <c r="J110" i="22" s="1"/>
  <c r="L110" i="22" s="1" a="1"/>
  <c r="L110" i="22" s="1"/>
  <c r="M110" i="22" a="1"/>
  <c r="M110" i="22" s="1"/>
  <c r="O110" i="22" s="1" a="1"/>
  <c r="O110" i="22" s="1"/>
  <c r="Q74" i="13" a="1"/>
  <c r="Q74" i="13" s="1"/>
  <c r="T74" i="13" s="1" a="1"/>
  <c r="T74" i="13" s="1"/>
  <c r="V74" i="13" s="1"/>
  <c r="F78" i="13" s="1"/>
  <c r="T82" i="3" a="1"/>
  <c r="T82" i="3" s="1"/>
  <c r="V82" i="3" s="1"/>
  <c r="F86" i="3" s="1"/>
  <c r="S82" i="3" a="1"/>
  <c r="S82" i="3" s="1"/>
  <c r="U82" i="3" s="1" a="1"/>
  <c r="H110" i="23" l="1" a="1"/>
  <c r="R110" i="22" a="1"/>
  <c r="R110" i="22" s="1"/>
  <c r="T110" i="22" s="1"/>
  <c r="F114" i="22" s="1"/>
  <c r="Q110" i="22" a="1"/>
  <c r="Q110" i="22" s="1"/>
  <c r="S110" i="22" s="1" a="1"/>
  <c r="S74" i="13" a="1"/>
  <c r="S74" i="13" s="1"/>
  <c r="U74" i="13" s="1" a="1"/>
  <c r="E79" i="13" s="1"/>
  <c r="U82" i="3"/>
  <c r="E86" i="3" s="1"/>
  <c r="E87" i="3"/>
  <c r="H86" i="3" s="1" a="1"/>
  <c r="I113" i="23" l="1"/>
  <c r="H110" i="23"/>
  <c r="I110" i="23" s="1"/>
  <c r="I111" i="23"/>
  <c r="I112" i="23"/>
  <c r="S110" i="22"/>
  <c r="E114" i="22" s="1"/>
  <c r="E115" i="22"/>
  <c r="U74" i="13"/>
  <c r="E78" i="13" s="1"/>
  <c r="H78" i="13" s="1" a="1"/>
  <c r="I87" i="3"/>
  <c r="I88" i="3"/>
  <c r="H86" i="3"/>
  <c r="I86" i="3" s="1"/>
  <c r="I89" i="3"/>
  <c r="M110" i="23" l="1" a="1"/>
  <c r="M110" i="23" s="1"/>
  <c r="K110" i="23" a="1"/>
  <c r="K110" i="23" s="1"/>
  <c r="N110" i="23" a="1"/>
  <c r="N110" i="23" s="1"/>
  <c r="J110" i="23" a="1"/>
  <c r="J110" i="23" s="1"/>
  <c r="L110" i="23" s="1" a="1"/>
  <c r="L110" i="23" s="1"/>
  <c r="H114" i="22" a="1"/>
  <c r="I79" i="13"/>
  <c r="H78" i="13"/>
  <c r="I78" i="13" s="1"/>
  <c r="I81" i="13"/>
  <c r="I80" i="13"/>
  <c r="K86" i="3" a="1"/>
  <c r="K86" i="3" s="1"/>
  <c r="M86" i="3" a="1"/>
  <c r="N86" i="3" a="1"/>
  <c r="N86" i="3" s="1"/>
  <c r="J86" i="3" a="1"/>
  <c r="J86" i="3" s="1"/>
  <c r="P86" i="3" a="1"/>
  <c r="P86" i="3" s="1"/>
  <c r="O110" i="23" l="1" a="1"/>
  <c r="O110" i="23" s="1"/>
  <c r="R110" i="23" s="1" a="1"/>
  <c r="R110" i="23" s="1"/>
  <c r="T110" i="23" s="1"/>
  <c r="F114" i="23" s="1"/>
  <c r="Q110" i="23" a="1"/>
  <c r="Q110" i="23" s="1"/>
  <c r="S110" i="23" s="1" a="1"/>
  <c r="I116" i="22"/>
  <c r="I115" i="22"/>
  <c r="I117" i="22"/>
  <c r="H114" i="22"/>
  <c r="I114" i="22" s="1"/>
  <c r="M78" i="13" a="1"/>
  <c r="P78" i="13" a="1"/>
  <c r="P78" i="13" s="1"/>
  <c r="K78" i="13" a="1"/>
  <c r="K78" i="13" s="1"/>
  <c r="N78" i="13" a="1"/>
  <c r="N78" i="13" s="1"/>
  <c r="J78" i="13" a="1"/>
  <c r="J78" i="13" s="1"/>
  <c r="L86" i="3" a="1"/>
  <c r="L86" i="3" s="1"/>
  <c r="O87" i="3"/>
  <c r="M86" i="3"/>
  <c r="O86" i="3" s="1"/>
  <c r="O89" i="3"/>
  <c r="O88" i="3"/>
  <c r="E115" i="23" l="1"/>
  <c r="S110" i="23"/>
  <c r="E114" i="23" s="1"/>
  <c r="K114" i="22" a="1"/>
  <c r="K114" i="22" s="1"/>
  <c r="N114" i="22" a="1"/>
  <c r="N114" i="22" s="1"/>
  <c r="J114" i="22" a="1"/>
  <c r="J114" i="22" s="1"/>
  <c r="M114" i="22" a="1"/>
  <c r="M114" i="22" s="1"/>
  <c r="O114" i="22" s="1" a="1"/>
  <c r="O114" i="22" s="1"/>
  <c r="L78" i="13" a="1"/>
  <c r="L78" i="13" s="1"/>
  <c r="Q86" i="3" a="1"/>
  <c r="Q86" i="3" s="1"/>
  <c r="T86" i="3" s="1" a="1"/>
  <c r="T86" i="3" s="1"/>
  <c r="V86" i="3" s="1"/>
  <c r="F90" i="3" s="1"/>
  <c r="M78" i="13"/>
  <c r="O78" i="13" s="1"/>
  <c r="O81" i="13"/>
  <c r="O80" i="13"/>
  <c r="O79" i="13"/>
  <c r="S86" i="3" a="1"/>
  <c r="S86" i="3" s="1"/>
  <c r="U86" i="3" s="1" a="1"/>
  <c r="H114" i="23" l="1" a="1"/>
  <c r="Q114" i="22" a="1"/>
  <c r="Q114" i="22" s="1"/>
  <c r="S114" i="22" s="1" a="1"/>
  <c r="R114" i="22" a="1"/>
  <c r="R114" i="22" s="1"/>
  <c r="T114" i="22" s="1"/>
  <c r="F118" i="22" s="1"/>
  <c r="L114" i="22" a="1"/>
  <c r="L114" i="22" s="1"/>
  <c r="Q78" i="13" a="1"/>
  <c r="Q78" i="13" s="1"/>
  <c r="U86" i="3"/>
  <c r="E90" i="3" s="1"/>
  <c r="E91" i="3"/>
  <c r="I116" i="23" l="1"/>
  <c r="H114" i="23"/>
  <c r="I114" i="23" s="1"/>
  <c r="I115" i="23"/>
  <c r="I117" i="23"/>
  <c r="S114" i="22"/>
  <c r="E118" i="22" s="1"/>
  <c r="E119" i="22"/>
  <c r="S78" i="13" a="1"/>
  <c r="S78" i="13" s="1"/>
  <c r="U78" i="13" s="1" a="1"/>
  <c r="T78" i="13" a="1"/>
  <c r="T78" i="13" s="1"/>
  <c r="V78" i="13" s="1"/>
  <c r="F82" i="13" s="1"/>
  <c r="H90" i="3" a="1"/>
  <c r="K114" i="23" l="1" a="1"/>
  <c r="K114" i="23" s="1"/>
  <c r="M114" i="23" a="1"/>
  <c r="M114" i="23" s="1"/>
  <c r="J114" i="23" a="1"/>
  <c r="J114" i="23" s="1"/>
  <c r="N114" i="23" a="1"/>
  <c r="N114" i="23" s="1"/>
  <c r="H118" i="22" a="1"/>
  <c r="U78" i="13"/>
  <c r="E82" i="13" s="1"/>
  <c r="E83" i="13"/>
  <c r="I93" i="3"/>
  <c r="I92" i="3"/>
  <c r="H90" i="3"/>
  <c r="I90" i="3" s="1"/>
  <c r="I91" i="3"/>
  <c r="L114" i="23" l="1" a="1"/>
  <c r="L114" i="23" s="1"/>
  <c r="O114" i="23" a="1"/>
  <c r="O114" i="23" s="1"/>
  <c r="I121" i="22"/>
  <c r="H118" i="22"/>
  <c r="I118" i="22" s="1"/>
  <c r="I120" i="22"/>
  <c r="I119" i="22"/>
  <c r="H82" i="13" a="1"/>
  <c r="N90" i="3" a="1"/>
  <c r="N90" i="3" s="1"/>
  <c r="P90" i="3" a="1"/>
  <c r="P90" i="3" s="1"/>
  <c r="M90" i="3" a="1"/>
  <c r="K90" i="3" a="1"/>
  <c r="K90" i="3" s="1"/>
  <c r="J90" i="3" a="1"/>
  <c r="J90" i="3" s="1"/>
  <c r="L90" i="3" s="1" a="1"/>
  <c r="L90" i="3" s="1"/>
  <c r="R114" i="23" l="1" a="1"/>
  <c r="R114" i="23" s="1"/>
  <c r="T114" i="23" s="1"/>
  <c r="F118" i="23" s="1"/>
  <c r="Q114" i="23" a="1"/>
  <c r="Q114" i="23" s="1"/>
  <c r="S114" i="23" s="1" a="1"/>
  <c r="N118" i="22" a="1"/>
  <c r="N118" i="22" s="1"/>
  <c r="J118" i="22" a="1"/>
  <c r="J118" i="22" s="1"/>
  <c r="M118" i="22" a="1"/>
  <c r="M118" i="22" s="1"/>
  <c r="O118" i="22" s="1" a="1"/>
  <c r="O118" i="22" s="1"/>
  <c r="K118" i="22" a="1"/>
  <c r="K118" i="22" s="1"/>
  <c r="I85" i="13"/>
  <c r="I84" i="13"/>
  <c r="I83" i="13"/>
  <c r="H82" i="13"/>
  <c r="I82" i="13" s="1"/>
  <c r="O93" i="3"/>
  <c r="O91" i="3"/>
  <c r="O92" i="3"/>
  <c r="M90" i="3"/>
  <c r="O90" i="3" s="1"/>
  <c r="Q90" i="3" s="1" a="1"/>
  <c r="Q90" i="3" s="1"/>
  <c r="S114" i="23" l="1"/>
  <c r="E118" i="23" s="1"/>
  <c r="E119" i="23"/>
  <c r="R118" i="22" a="1"/>
  <c r="R118" i="22" s="1"/>
  <c r="T118" i="22" s="1"/>
  <c r="F122" i="22" s="1"/>
  <c r="Q118" i="22" a="1"/>
  <c r="Q118" i="22" s="1"/>
  <c r="S118" i="22" s="1" a="1"/>
  <c r="L118" i="22" a="1"/>
  <c r="L118" i="22" s="1"/>
  <c r="P82" i="13" a="1"/>
  <c r="P82" i="13" s="1"/>
  <c r="K82" i="13" a="1"/>
  <c r="K82" i="13" s="1"/>
  <c r="N82" i="13" a="1"/>
  <c r="N82" i="13" s="1"/>
  <c r="J82" i="13" a="1"/>
  <c r="J82" i="13" s="1"/>
  <c r="L82" i="13" s="1" a="1"/>
  <c r="L82" i="13" s="1"/>
  <c r="M82" i="13" a="1"/>
  <c r="T90" i="3" a="1"/>
  <c r="T90" i="3" s="1"/>
  <c r="V90" i="3" s="1"/>
  <c r="F94" i="3" s="1"/>
  <c r="S90" i="3" a="1"/>
  <c r="S90" i="3" s="1"/>
  <c r="U90" i="3" s="1" a="1"/>
  <c r="H118" i="23" l="1" a="1"/>
  <c r="E123" i="22"/>
  <c r="S118" i="22"/>
  <c r="E122" i="22" s="1"/>
  <c r="O85" i="13"/>
  <c r="O84" i="13"/>
  <c r="O83" i="13"/>
  <c r="M82" i="13"/>
  <c r="O82" i="13" s="1"/>
  <c r="Q82" i="13" s="1" a="1"/>
  <c r="Q82" i="13" s="1"/>
  <c r="U90" i="3"/>
  <c r="E94" i="3" s="1"/>
  <c r="E95" i="3"/>
  <c r="I120" i="23" l="1"/>
  <c r="I119" i="23"/>
  <c r="H118" i="23"/>
  <c r="I118" i="23" s="1"/>
  <c r="I121" i="23"/>
  <c r="H122" i="22" a="1"/>
  <c r="T82" i="13" a="1"/>
  <c r="T82" i="13" s="1"/>
  <c r="V82" i="13" s="1"/>
  <c r="F86" i="13" s="1"/>
  <c r="S82" i="13" a="1"/>
  <c r="S82" i="13" s="1"/>
  <c r="U82" i="13" s="1" a="1"/>
  <c r="H94" i="3" a="1"/>
  <c r="N118" i="23" l="1" a="1"/>
  <c r="N118" i="23" s="1"/>
  <c r="J118" i="23" a="1"/>
  <c r="J118" i="23" s="1"/>
  <c r="K118" i="23" a="1"/>
  <c r="K118" i="23" s="1"/>
  <c r="M118" i="23" a="1"/>
  <c r="M118" i="23" s="1"/>
  <c r="O118" i="23" s="1" a="1"/>
  <c r="O118" i="23" s="1"/>
  <c r="I125" i="22"/>
  <c r="H122" i="22"/>
  <c r="I122" i="22" s="1"/>
  <c r="I123" i="22"/>
  <c r="I124" i="22"/>
  <c r="U82" i="13"/>
  <c r="E86" i="13" s="1"/>
  <c r="E87" i="13"/>
  <c r="I97" i="3"/>
  <c r="I96" i="3"/>
  <c r="I95" i="3"/>
  <c r="H94" i="3"/>
  <c r="I94" i="3" s="1"/>
  <c r="L118" i="23" l="1" a="1"/>
  <c r="L118" i="23" s="1"/>
  <c r="Q118" i="23" a="1"/>
  <c r="Q118" i="23" s="1"/>
  <c r="S118" i="23" s="1" a="1"/>
  <c r="R118" i="23" a="1"/>
  <c r="R118" i="23" s="1"/>
  <c r="T118" i="23" s="1"/>
  <c r="F122" i="23" s="1"/>
  <c r="K122" i="22" a="1"/>
  <c r="K122" i="22" s="1"/>
  <c r="N122" i="22" a="1"/>
  <c r="N122" i="22" s="1"/>
  <c r="J122" i="22" a="1"/>
  <c r="J122" i="22" s="1"/>
  <c r="L122" i="22" s="1" a="1"/>
  <c r="L122" i="22" s="1"/>
  <c r="M122" i="22" a="1"/>
  <c r="M122" i="22" s="1"/>
  <c r="O122" i="22" s="1" a="1"/>
  <c r="O122" i="22" s="1"/>
  <c r="H86" i="13" a="1"/>
  <c r="J94" i="3" a="1"/>
  <c r="J94" i="3" s="1"/>
  <c r="L94" i="3" s="1" a="1"/>
  <c r="L94" i="3" s="1"/>
  <c r="M94" i="3" a="1"/>
  <c r="N94" i="3" a="1"/>
  <c r="N94" i="3" s="1"/>
  <c r="P94" i="3" a="1"/>
  <c r="P94" i="3" s="1"/>
  <c r="K94" i="3" a="1"/>
  <c r="K94" i="3" s="1"/>
  <c r="E123" i="23" l="1"/>
  <c r="S118" i="23"/>
  <c r="E122" i="23" s="1"/>
  <c r="R122" i="22" a="1"/>
  <c r="R122" i="22" s="1"/>
  <c r="T122" i="22" s="1"/>
  <c r="F126" i="22" s="1"/>
  <c r="Q122" i="22" a="1"/>
  <c r="Q122" i="22" s="1"/>
  <c r="S122" i="22" s="1" a="1"/>
  <c r="I88" i="13"/>
  <c r="I87" i="13"/>
  <c r="H86" i="13"/>
  <c r="I86" i="13" s="1"/>
  <c r="I89" i="13"/>
  <c r="M94" i="3"/>
  <c r="O94" i="3" s="1"/>
  <c r="Q94" i="3" s="1" a="1"/>
  <c r="Q94" i="3" s="1"/>
  <c r="O97" i="3"/>
  <c r="O96" i="3"/>
  <c r="O95" i="3"/>
  <c r="H122" i="23" l="1" a="1"/>
  <c r="S122" i="22"/>
  <c r="E126" i="22" s="1"/>
  <c r="E127" i="22"/>
  <c r="N86" i="13" a="1"/>
  <c r="N86" i="13" s="1"/>
  <c r="J86" i="13" a="1"/>
  <c r="J86" i="13" s="1"/>
  <c r="M86" i="13" a="1"/>
  <c r="P86" i="13" a="1"/>
  <c r="P86" i="13" s="1"/>
  <c r="K86" i="13" a="1"/>
  <c r="K86" i="13" s="1"/>
  <c r="T94" i="3" a="1"/>
  <c r="T94" i="3" s="1"/>
  <c r="V94" i="3" s="1"/>
  <c r="F98" i="3" s="1"/>
  <c r="S94" i="3" a="1"/>
  <c r="S94" i="3" s="1"/>
  <c r="U94" i="3" s="1" a="1"/>
  <c r="H122" i="23" l="1"/>
  <c r="I122" i="23" s="1"/>
  <c r="I125" i="23"/>
  <c r="I124" i="23"/>
  <c r="I123" i="23"/>
  <c r="H126" i="22" a="1"/>
  <c r="O87" i="13"/>
  <c r="M86" i="13"/>
  <c r="O86" i="13" s="1"/>
  <c r="O89" i="13"/>
  <c r="O88" i="13"/>
  <c r="L86" i="13" a="1"/>
  <c r="L86" i="13" s="1"/>
  <c r="U94" i="3"/>
  <c r="E98" i="3" s="1"/>
  <c r="H98" i="3" s="1" a="1"/>
  <c r="E99" i="3"/>
  <c r="N122" i="23" l="1" a="1"/>
  <c r="N122" i="23" s="1"/>
  <c r="J122" i="23" a="1"/>
  <c r="J122" i="23" s="1"/>
  <c r="M122" i="23" a="1"/>
  <c r="M122" i="23" s="1"/>
  <c r="O122" i="23" s="1" a="1"/>
  <c r="O122" i="23" s="1"/>
  <c r="K122" i="23" a="1"/>
  <c r="K122" i="23" s="1"/>
  <c r="I129" i="22"/>
  <c r="H126" i="22"/>
  <c r="I126" i="22" s="1"/>
  <c r="I128" i="22"/>
  <c r="I127" i="22"/>
  <c r="Q86" i="13" a="1"/>
  <c r="Q86" i="13" s="1"/>
  <c r="I101" i="3"/>
  <c r="H98" i="3"/>
  <c r="I98" i="3" s="1"/>
  <c r="I99" i="3"/>
  <c r="I100" i="3"/>
  <c r="L122" i="23" l="1" a="1"/>
  <c r="L122" i="23" s="1"/>
  <c r="Q122" i="23" a="1"/>
  <c r="Q122" i="23" s="1"/>
  <c r="S122" i="23" s="1" a="1"/>
  <c r="R122" i="23" a="1"/>
  <c r="R122" i="23" s="1"/>
  <c r="T122" i="23" s="1"/>
  <c r="F126" i="23" s="1"/>
  <c r="M126" i="22" a="1"/>
  <c r="M126" i="22" s="1"/>
  <c r="O126" i="22" s="1" a="1"/>
  <c r="O126" i="22" s="1"/>
  <c r="K126" i="22" a="1"/>
  <c r="K126" i="22" s="1"/>
  <c r="N126" i="22" a="1"/>
  <c r="N126" i="22" s="1"/>
  <c r="J126" i="22" a="1"/>
  <c r="J126" i="22" s="1"/>
  <c r="L126" i="22" s="1" a="1"/>
  <c r="L126" i="22" s="1"/>
  <c r="T86" i="13" a="1"/>
  <c r="T86" i="13" s="1"/>
  <c r="V86" i="13" s="1"/>
  <c r="F90" i="13" s="1"/>
  <c r="S86" i="13" a="1"/>
  <c r="S86" i="13" s="1"/>
  <c r="U86" i="13" s="1" a="1"/>
  <c r="P98" i="3" a="1"/>
  <c r="P98" i="3" s="1"/>
  <c r="K98" i="3" a="1"/>
  <c r="K98" i="3" s="1"/>
  <c r="N98" i="3" a="1"/>
  <c r="N98" i="3" s="1"/>
  <c r="M98" i="3" a="1"/>
  <c r="J98" i="3" a="1"/>
  <c r="J98" i="3" s="1"/>
  <c r="L98" i="3" s="1" a="1"/>
  <c r="L98" i="3" s="1"/>
  <c r="E127" i="23" l="1"/>
  <c r="S122" i="23"/>
  <c r="E126" i="23" s="1"/>
  <c r="R126" i="22" a="1"/>
  <c r="R126" i="22" s="1"/>
  <c r="T126" i="22" s="1"/>
  <c r="F130" i="22" s="1"/>
  <c r="Q126" i="22" a="1"/>
  <c r="Q126" i="22" s="1"/>
  <c r="S126" i="22" s="1" a="1"/>
  <c r="E91" i="13"/>
  <c r="U86" i="13"/>
  <c r="E90" i="13" s="1"/>
  <c r="O101" i="3"/>
  <c r="O100" i="3"/>
  <c r="M98" i="3"/>
  <c r="O98" i="3" s="1"/>
  <c r="Q98" i="3" s="1" a="1"/>
  <c r="Q98" i="3" s="1"/>
  <c r="O99" i="3"/>
  <c r="H126" i="23" l="1" a="1"/>
  <c r="S126" i="22"/>
  <c r="E130" i="22" s="1"/>
  <c r="E131" i="22"/>
  <c r="H90" i="13" a="1"/>
  <c r="T98" i="3" a="1"/>
  <c r="T98" i="3" s="1"/>
  <c r="V98" i="3" s="1"/>
  <c r="F102" i="3" s="1"/>
  <c r="S98" i="3" a="1"/>
  <c r="S98" i="3" s="1"/>
  <c r="U98" i="3" s="1" a="1"/>
  <c r="I129" i="23" l="1"/>
  <c r="H126" i="23"/>
  <c r="I126" i="23" s="1"/>
  <c r="I128" i="23"/>
  <c r="I127" i="23"/>
  <c r="H130" i="22" a="1"/>
  <c r="H90" i="13"/>
  <c r="I90" i="13" s="1"/>
  <c r="I93" i="13"/>
  <c r="I92" i="13"/>
  <c r="I91" i="13"/>
  <c r="U98" i="3"/>
  <c r="E102" i="3" s="1"/>
  <c r="H102" i="3" s="1" a="1"/>
  <c r="E103" i="3"/>
  <c r="K126" i="23" l="1" a="1"/>
  <c r="K126" i="23" s="1"/>
  <c r="M126" i="23" a="1"/>
  <c r="M126" i="23" s="1"/>
  <c r="O126" i="23" s="1" a="1"/>
  <c r="O126" i="23" s="1"/>
  <c r="N126" i="23" a="1"/>
  <c r="N126" i="23" s="1"/>
  <c r="J126" i="23" a="1"/>
  <c r="J126" i="23" s="1"/>
  <c r="L126" i="23" s="1" a="1"/>
  <c r="L126" i="23" s="1"/>
  <c r="I133" i="22"/>
  <c r="H130" i="22"/>
  <c r="I130" i="22" s="1"/>
  <c r="I132" i="22"/>
  <c r="I131" i="22"/>
  <c r="M90" i="13" a="1"/>
  <c r="P90" i="13" a="1"/>
  <c r="P90" i="13" s="1"/>
  <c r="K90" i="13" a="1"/>
  <c r="K90" i="13" s="1"/>
  <c r="N90" i="13" a="1"/>
  <c r="N90" i="13" s="1"/>
  <c r="J90" i="13" a="1"/>
  <c r="J90" i="13" s="1"/>
  <c r="I105" i="3"/>
  <c r="H102" i="3"/>
  <c r="I102" i="3" s="1"/>
  <c r="I103" i="3"/>
  <c r="I104" i="3"/>
  <c r="R126" i="23" l="1" a="1"/>
  <c r="R126" i="23" s="1"/>
  <c r="T126" i="23" s="1"/>
  <c r="F130" i="23" s="1"/>
  <c r="Q126" i="23" a="1"/>
  <c r="Q126" i="23" s="1"/>
  <c r="S126" i="23" s="1" a="1"/>
  <c r="N130" i="22" a="1"/>
  <c r="N130" i="22" s="1"/>
  <c r="J130" i="22" a="1"/>
  <c r="J130" i="22" s="1"/>
  <c r="M130" i="22" a="1"/>
  <c r="M130" i="22" s="1"/>
  <c r="O130" i="22" s="1" a="1"/>
  <c r="O130" i="22" s="1"/>
  <c r="K130" i="22" a="1"/>
  <c r="K130" i="22" s="1"/>
  <c r="L90" i="13" a="1"/>
  <c r="L90" i="13" s="1"/>
  <c r="O93" i="13"/>
  <c r="O92" i="13"/>
  <c r="O91" i="13"/>
  <c r="M90" i="13"/>
  <c r="O90" i="13" s="1"/>
  <c r="P102" i="3" a="1"/>
  <c r="P102" i="3" s="1"/>
  <c r="K102" i="3" a="1"/>
  <c r="K102" i="3" s="1"/>
  <c r="N102" i="3" a="1"/>
  <c r="N102" i="3" s="1"/>
  <c r="M102" i="3" a="1"/>
  <c r="J102" i="3" a="1"/>
  <c r="J102" i="3" s="1"/>
  <c r="L102" i="3" s="1" a="1"/>
  <c r="L102" i="3" s="1"/>
  <c r="S126" i="23" l="1"/>
  <c r="E130" i="23" s="1"/>
  <c r="E131" i="23"/>
  <c r="R130" i="22" a="1"/>
  <c r="R130" i="22" s="1"/>
  <c r="T130" i="22" s="1"/>
  <c r="F134" i="22" s="1"/>
  <c r="Q130" i="22" a="1"/>
  <c r="Q130" i="22" s="1"/>
  <c r="S130" i="22" s="1" a="1"/>
  <c r="L130" i="22" a="1"/>
  <c r="L130" i="22" s="1"/>
  <c r="Q90" i="13" a="1"/>
  <c r="Q90" i="13" s="1"/>
  <c r="S90" i="13" s="1" a="1"/>
  <c r="S90" i="13" s="1"/>
  <c r="U90" i="13" s="1" a="1"/>
  <c r="T90" i="13" a="1"/>
  <c r="T90" i="13" s="1"/>
  <c r="V90" i="13" s="1"/>
  <c r="F94" i="13" s="1"/>
  <c r="M102" i="3"/>
  <c r="O102" i="3" s="1"/>
  <c r="Q102" i="3" s="1" a="1"/>
  <c r="Q102" i="3" s="1"/>
  <c r="O104" i="3"/>
  <c r="O105" i="3"/>
  <c r="O103" i="3"/>
  <c r="H130" i="23" l="1" a="1"/>
  <c r="S130" i="22"/>
  <c r="E134" i="22" s="1"/>
  <c r="E135" i="22"/>
  <c r="U90" i="13"/>
  <c r="E94" i="13" s="1"/>
  <c r="E95" i="13"/>
  <c r="T102" i="3" a="1"/>
  <c r="T102" i="3" s="1"/>
  <c r="V102" i="3" s="1"/>
  <c r="F106" i="3" s="1"/>
  <c r="S102" i="3" a="1"/>
  <c r="S102" i="3" s="1"/>
  <c r="U102" i="3" s="1" a="1"/>
  <c r="I133" i="23" l="1"/>
  <c r="H130" i="23"/>
  <c r="I130" i="23" s="1"/>
  <c r="I132" i="23"/>
  <c r="I131" i="23"/>
  <c r="H134" i="22" a="1"/>
  <c r="H94" i="13" a="1"/>
  <c r="U102" i="3"/>
  <c r="E106" i="3" s="1"/>
  <c r="H106" i="3" s="1" a="1"/>
  <c r="E107" i="3"/>
  <c r="M130" i="23" l="1" a="1"/>
  <c r="M130" i="23" s="1"/>
  <c r="K130" i="23" a="1"/>
  <c r="K130" i="23" s="1"/>
  <c r="J130" i="23" a="1"/>
  <c r="J130" i="23" s="1"/>
  <c r="L130" i="23" s="1" a="1"/>
  <c r="L130" i="23" s="1"/>
  <c r="N130" i="23" a="1"/>
  <c r="N130" i="23" s="1"/>
  <c r="I135" i="22"/>
  <c r="I136" i="22"/>
  <c r="I137" i="22"/>
  <c r="H134" i="22"/>
  <c r="I134" i="22" s="1"/>
  <c r="I97" i="13"/>
  <c r="I96" i="13"/>
  <c r="I95" i="13"/>
  <c r="H94" i="13"/>
  <c r="I94" i="13" s="1"/>
  <c r="I109" i="3"/>
  <c r="I108" i="3"/>
  <c r="H106" i="3"/>
  <c r="I106" i="3" s="1"/>
  <c r="I107" i="3"/>
  <c r="O130" i="23" l="1" a="1"/>
  <c r="O130" i="23" s="1"/>
  <c r="K134" i="22" a="1"/>
  <c r="K134" i="22" s="1"/>
  <c r="N134" i="22" a="1"/>
  <c r="N134" i="22" s="1"/>
  <c r="J134" i="22" a="1"/>
  <c r="J134" i="22" s="1"/>
  <c r="M134" i="22" a="1"/>
  <c r="M134" i="22" s="1"/>
  <c r="O134" i="22" s="1" a="1"/>
  <c r="O134" i="22" s="1"/>
  <c r="P94" i="13" a="1"/>
  <c r="P94" i="13" s="1"/>
  <c r="K94" i="13" a="1"/>
  <c r="K94" i="13" s="1"/>
  <c r="N94" i="13" a="1"/>
  <c r="N94" i="13" s="1"/>
  <c r="J94" i="13" a="1"/>
  <c r="J94" i="13" s="1"/>
  <c r="M94" i="13" a="1"/>
  <c r="M106" i="3" a="1"/>
  <c r="K106" i="3" a="1"/>
  <c r="K106" i="3" s="1"/>
  <c r="N106" i="3" a="1"/>
  <c r="N106" i="3" s="1"/>
  <c r="J106" i="3" a="1"/>
  <c r="J106" i="3" s="1"/>
  <c r="L106" i="3" s="1" a="1"/>
  <c r="L106" i="3" s="1"/>
  <c r="P106" i="3" a="1"/>
  <c r="P106" i="3" s="1"/>
  <c r="R130" i="23" l="1" a="1"/>
  <c r="R130" i="23" s="1"/>
  <c r="T130" i="23" s="1"/>
  <c r="F134" i="23" s="1"/>
  <c r="Q130" i="23" a="1"/>
  <c r="Q130" i="23" s="1"/>
  <c r="S130" i="23" s="1" a="1"/>
  <c r="L134" i="22" a="1"/>
  <c r="L134" i="22" s="1"/>
  <c r="Q134" i="22" a="1"/>
  <c r="Q134" i="22" s="1"/>
  <c r="S134" i="22" s="1" a="1"/>
  <c r="R134" i="22" a="1"/>
  <c r="R134" i="22" s="1"/>
  <c r="T134" i="22" s="1"/>
  <c r="F138" i="22" s="1"/>
  <c r="O96" i="13"/>
  <c r="O95" i="13"/>
  <c r="M94" i="13"/>
  <c r="O94" i="13" s="1"/>
  <c r="O97" i="13"/>
  <c r="L94" i="13" a="1"/>
  <c r="L94" i="13" s="1"/>
  <c r="O109" i="3"/>
  <c r="M106" i="3"/>
  <c r="O106" i="3" s="1"/>
  <c r="O108" i="3"/>
  <c r="O107" i="3"/>
  <c r="S130" i="23" l="1"/>
  <c r="E134" i="23" s="1"/>
  <c r="E135" i="23"/>
  <c r="S134" i="22"/>
  <c r="E138" i="22" s="1"/>
  <c r="E139" i="22"/>
  <c r="Q94" i="13" a="1"/>
  <c r="Q94" i="13" s="1"/>
  <c r="T94" i="13" s="1" a="1"/>
  <c r="T94" i="13" s="1"/>
  <c r="V94" i="13" s="1"/>
  <c r="F98" i="13" s="1"/>
  <c r="Q106" i="3" a="1"/>
  <c r="Q106" i="3" s="1"/>
  <c r="H134" i="23" l="1" a="1"/>
  <c r="H138" i="22" a="1"/>
  <c r="S94" i="13" a="1"/>
  <c r="S94" i="13" s="1"/>
  <c r="U94" i="13" s="1" a="1"/>
  <c r="E99" i="13" s="1"/>
  <c r="T106" i="3" a="1"/>
  <c r="T106" i="3" s="1"/>
  <c r="V106" i="3" s="1"/>
  <c r="F110" i="3" s="1"/>
  <c r="S106" i="3" a="1"/>
  <c r="S106" i="3" s="1"/>
  <c r="U106" i="3" s="1" a="1"/>
  <c r="I135" i="23" l="1"/>
  <c r="H134" i="23"/>
  <c r="I134" i="23" s="1"/>
  <c r="I137" i="23"/>
  <c r="I136" i="23"/>
  <c r="I141" i="22"/>
  <c r="H138" i="22"/>
  <c r="I138" i="22" s="1"/>
  <c r="I140" i="22"/>
  <c r="I139" i="22"/>
  <c r="U94" i="13"/>
  <c r="E98" i="13" s="1"/>
  <c r="H98" i="13" a="1"/>
  <c r="U106" i="3"/>
  <c r="E110" i="3" s="1"/>
  <c r="H110" i="3" s="1" a="1"/>
  <c r="E111" i="3"/>
  <c r="N134" i="23" l="1" a="1"/>
  <c r="N134" i="23" s="1"/>
  <c r="J134" i="23" a="1"/>
  <c r="J134" i="23" s="1"/>
  <c r="K134" i="23" a="1"/>
  <c r="K134" i="23" s="1"/>
  <c r="M134" i="23" a="1"/>
  <c r="M134" i="23" s="1"/>
  <c r="M138" i="22" a="1"/>
  <c r="M138" i="22" s="1"/>
  <c r="O138" i="22" s="1" a="1"/>
  <c r="O138" i="22" s="1"/>
  <c r="K138" i="22" a="1"/>
  <c r="K138" i="22" s="1"/>
  <c r="N138" i="22" a="1"/>
  <c r="N138" i="22" s="1"/>
  <c r="J138" i="22" a="1"/>
  <c r="J138" i="22" s="1"/>
  <c r="I99" i="13"/>
  <c r="H98" i="13"/>
  <c r="I98" i="13" s="1"/>
  <c r="I101" i="13"/>
  <c r="I100" i="13"/>
  <c r="I113" i="3"/>
  <c r="H110" i="3"/>
  <c r="I110" i="3" s="1"/>
  <c r="I111" i="3"/>
  <c r="I112" i="3"/>
  <c r="O134" i="23" l="1" a="1"/>
  <c r="O134" i="23" s="1"/>
  <c r="L134" i="23" a="1"/>
  <c r="L134" i="23" s="1"/>
  <c r="L138" i="22" a="1"/>
  <c r="L138" i="22" s="1"/>
  <c r="R138" i="22" a="1"/>
  <c r="R138" i="22" s="1"/>
  <c r="T138" i="22" s="1"/>
  <c r="F142" i="22" s="1"/>
  <c r="Q138" i="22" a="1"/>
  <c r="Q138" i="22" s="1"/>
  <c r="S138" i="22" s="1" a="1"/>
  <c r="N98" i="13" a="1"/>
  <c r="N98" i="13" s="1"/>
  <c r="J98" i="13" a="1"/>
  <c r="J98" i="13" s="1"/>
  <c r="M98" i="13" a="1"/>
  <c r="P98" i="13" a="1"/>
  <c r="P98" i="13" s="1"/>
  <c r="K98" i="13" a="1"/>
  <c r="K98" i="13" s="1"/>
  <c r="J110" i="3" a="1"/>
  <c r="J110" i="3" s="1"/>
  <c r="P110" i="3" a="1"/>
  <c r="P110" i="3" s="1"/>
  <c r="K110" i="3" a="1"/>
  <c r="K110" i="3" s="1"/>
  <c r="N110" i="3" a="1"/>
  <c r="N110" i="3" s="1"/>
  <c r="M110" i="3" a="1"/>
  <c r="Q134" i="23" l="1" a="1"/>
  <c r="Q134" i="23" s="1"/>
  <c r="S134" i="23" s="1" a="1"/>
  <c r="R134" i="23" a="1"/>
  <c r="R134" i="23" s="1"/>
  <c r="T134" i="23" s="1"/>
  <c r="F138" i="23" s="1"/>
  <c r="E143" i="22"/>
  <c r="S138" i="22"/>
  <c r="E142" i="22" s="1"/>
  <c r="O99" i="13"/>
  <c r="M98" i="13"/>
  <c r="O98" i="13" s="1"/>
  <c r="O101" i="13"/>
  <c r="O100" i="13"/>
  <c r="L98" i="13" a="1"/>
  <c r="L98" i="13" s="1"/>
  <c r="O112" i="3"/>
  <c r="O113" i="3"/>
  <c r="M110" i="3"/>
  <c r="O110" i="3" s="1"/>
  <c r="O111" i="3"/>
  <c r="L110" i="3" a="1"/>
  <c r="L110" i="3" s="1"/>
  <c r="S134" i="23" l="1"/>
  <c r="E138" i="23" s="1"/>
  <c r="E139" i="23"/>
  <c r="H142" i="22" a="1"/>
  <c r="Q98" i="13" a="1"/>
  <c r="Q98" i="13" s="1"/>
  <c r="Q110" i="3" a="1"/>
  <c r="Q110" i="3" s="1"/>
  <c r="H138" i="23" l="1" a="1"/>
  <c r="I145" i="22"/>
  <c r="H142" i="22"/>
  <c r="I142" i="22" s="1"/>
  <c r="I144" i="22"/>
  <c r="I143" i="22"/>
  <c r="S98" i="13" a="1"/>
  <c r="S98" i="13" s="1"/>
  <c r="U98" i="13" s="1" a="1"/>
  <c r="T98" i="13" a="1"/>
  <c r="T98" i="13" s="1"/>
  <c r="V98" i="13" s="1"/>
  <c r="F102" i="13" s="1"/>
  <c r="T110" i="3" a="1"/>
  <c r="T110" i="3" s="1"/>
  <c r="V110" i="3" s="1"/>
  <c r="F114" i="3" s="1"/>
  <c r="S110" i="3" a="1"/>
  <c r="S110" i="3" s="1"/>
  <c r="U110" i="3" s="1" a="1"/>
  <c r="I141" i="23" l="1"/>
  <c r="I139" i="23"/>
  <c r="H138" i="23"/>
  <c r="I138" i="23" s="1"/>
  <c r="I140" i="23"/>
  <c r="K142" i="22" a="1"/>
  <c r="K142" i="22" s="1"/>
  <c r="N142" i="22" a="1"/>
  <c r="N142" i="22" s="1"/>
  <c r="J142" i="22" a="1"/>
  <c r="J142" i="22" s="1"/>
  <c r="L142" i="22" s="1" a="1"/>
  <c r="L142" i="22" s="1"/>
  <c r="M142" i="22" a="1"/>
  <c r="M142" i="22" s="1"/>
  <c r="O142" i="22" s="1" a="1"/>
  <c r="O142" i="22" s="1"/>
  <c r="U98" i="13"/>
  <c r="E102" i="13" s="1"/>
  <c r="E103" i="13"/>
  <c r="U110" i="3"/>
  <c r="E114" i="3" s="1"/>
  <c r="E115" i="3"/>
  <c r="M138" i="23" l="1" a="1"/>
  <c r="M138" i="23" s="1"/>
  <c r="N138" i="23" a="1"/>
  <c r="N138" i="23" s="1"/>
  <c r="K138" i="23" a="1"/>
  <c r="K138" i="23" s="1"/>
  <c r="J138" i="23" a="1"/>
  <c r="J138" i="23" s="1"/>
  <c r="R142" i="22" a="1"/>
  <c r="R142" i="22" s="1"/>
  <c r="T142" i="22" s="1"/>
  <c r="F146" i="22" s="1"/>
  <c r="Q142" i="22" a="1"/>
  <c r="Q142" i="22" s="1"/>
  <c r="S142" i="22" s="1" a="1"/>
  <c r="H102" i="13" a="1"/>
  <c r="H114" i="3" a="1"/>
  <c r="O138" i="23" l="1" a="1"/>
  <c r="O138" i="23" s="1"/>
  <c r="L138" i="23" a="1"/>
  <c r="L138" i="23" s="1"/>
  <c r="R138" i="23" a="1"/>
  <c r="R138" i="23" s="1"/>
  <c r="T138" i="23" s="1"/>
  <c r="F142" i="23" s="1"/>
  <c r="Q138" i="23" a="1"/>
  <c r="Q138" i="23" s="1"/>
  <c r="S138" i="23" s="1" a="1"/>
  <c r="S142" i="22"/>
  <c r="E146" i="22" s="1"/>
  <c r="E147" i="22"/>
  <c r="I105" i="13"/>
  <c r="I104" i="13"/>
  <c r="I103" i="13"/>
  <c r="H102" i="13"/>
  <c r="I102" i="13" s="1"/>
  <c r="I117" i="3"/>
  <c r="I116" i="3"/>
  <c r="I115" i="3"/>
  <c r="H114" i="3"/>
  <c r="I114" i="3" s="1"/>
  <c r="E143" i="23" l="1"/>
  <c r="S138" i="23"/>
  <c r="E142" i="23" s="1"/>
  <c r="H146" i="22" a="1"/>
  <c r="P102" i="13" a="1"/>
  <c r="P102" i="13" s="1"/>
  <c r="K102" i="13" a="1"/>
  <c r="K102" i="13" s="1"/>
  <c r="N102" i="13" a="1"/>
  <c r="N102" i="13" s="1"/>
  <c r="J102" i="13" a="1"/>
  <c r="J102" i="13" s="1"/>
  <c r="M102" i="13" a="1"/>
  <c r="J114" i="3" a="1"/>
  <c r="J114" i="3" s="1"/>
  <c r="M114" i="3" a="1"/>
  <c r="P114" i="3" a="1"/>
  <c r="P114" i="3" s="1"/>
  <c r="N114" i="3" a="1"/>
  <c r="N114" i="3" s="1"/>
  <c r="K114" i="3" a="1"/>
  <c r="K114" i="3" s="1"/>
  <c r="H142" i="23" l="1" a="1"/>
  <c r="I148" i="22"/>
  <c r="I147" i="22"/>
  <c r="I149" i="22"/>
  <c r="H146" i="22"/>
  <c r="I146" i="22" s="1"/>
  <c r="L102" i="13" a="1"/>
  <c r="L102" i="13" s="1"/>
  <c r="O105" i="13"/>
  <c r="O104" i="13"/>
  <c r="O103" i="13"/>
  <c r="M102" i="13"/>
  <c r="O102" i="13" s="1"/>
  <c r="O117" i="3"/>
  <c r="O116" i="3"/>
  <c r="M114" i="3"/>
  <c r="O114" i="3" s="1"/>
  <c r="Q114" i="3" s="1" a="1"/>
  <c r="Q114" i="3" s="1"/>
  <c r="O115" i="3"/>
  <c r="L114" i="3" a="1"/>
  <c r="L114" i="3" s="1"/>
  <c r="I145" i="23" l="1"/>
  <c r="H142" i="23"/>
  <c r="I142" i="23" s="1"/>
  <c r="I144" i="23"/>
  <c r="I143" i="23"/>
  <c r="K146" i="22" a="1"/>
  <c r="K146" i="22" s="1"/>
  <c r="N146" i="22" a="1"/>
  <c r="N146" i="22" s="1"/>
  <c r="J146" i="22" a="1"/>
  <c r="J146" i="22" s="1"/>
  <c r="L146" i="22" s="1" a="1"/>
  <c r="L146" i="22" s="1"/>
  <c r="M146" i="22" a="1"/>
  <c r="M146" i="22" s="1"/>
  <c r="O146" i="22" s="1" a="1"/>
  <c r="O146" i="22" s="1"/>
  <c r="Q102" i="13" a="1"/>
  <c r="Q102" i="13" s="1"/>
  <c r="T102" i="13" s="1" a="1"/>
  <c r="T102" i="13" s="1"/>
  <c r="V102" i="13" s="1"/>
  <c r="F106" i="13" s="1"/>
  <c r="T114" i="3" a="1"/>
  <c r="T114" i="3" s="1"/>
  <c r="V114" i="3" s="1"/>
  <c r="F118" i="3" s="1"/>
  <c r="S114" i="3" a="1"/>
  <c r="S114" i="3" s="1"/>
  <c r="U114" i="3" s="1" a="1"/>
  <c r="M142" i="23" l="1" a="1"/>
  <c r="M142" i="23" s="1"/>
  <c r="K142" i="23" a="1"/>
  <c r="K142" i="23" s="1"/>
  <c r="J142" i="23" a="1"/>
  <c r="J142" i="23" s="1"/>
  <c r="N142" i="23" a="1"/>
  <c r="N142" i="23" s="1"/>
  <c r="Q146" i="22" a="1"/>
  <c r="Q146" i="22" s="1"/>
  <c r="S146" i="22" s="1" a="1"/>
  <c r="R146" i="22" a="1"/>
  <c r="R146" i="22" s="1"/>
  <c r="T146" i="22" s="1"/>
  <c r="F150" i="22" s="1"/>
  <c r="S102" i="13" a="1"/>
  <c r="S102" i="13" s="1"/>
  <c r="U102" i="13" s="1" a="1"/>
  <c r="U102" i="13" s="1"/>
  <c r="E106" i="13" s="1"/>
  <c r="U114" i="3"/>
  <c r="E118" i="3" s="1"/>
  <c r="E119" i="3"/>
  <c r="H118" i="3" s="1" a="1"/>
  <c r="L142" i="23" l="1" a="1"/>
  <c r="L142" i="23" s="1"/>
  <c r="O142" i="23" a="1"/>
  <c r="O142" i="23" s="1"/>
  <c r="R142" i="23" s="1" a="1"/>
  <c r="R142" i="23" s="1"/>
  <c r="T142" i="23" s="1"/>
  <c r="F146" i="23" s="1"/>
  <c r="S146" i="22"/>
  <c r="E150" i="22" s="1"/>
  <c r="E151" i="22"/>
  <c r="E107" i="13"/>
  <c r="H106" i="13" a="1"/>
  <c r="I121" i="3"/>
  <c r="H118" i="3"/>
  <c r="I118" i="3" s="1"/>
  <c r="I120" i="3"/>
  <c r="I119" i="3"/>
  <c r="Q142" i="23" l="1" a="1"/>
  <c r="Q142" i="23" s="1"/>
  <c r="S142" i="23" s="1" a="1"/>
  <c r="S142" i="23" s="1"/>
  <c r="E146" i="23" s="1"/>
  <c r="H150" i="22" a="1"/>
  <c r="I108" i="13"/>
  <c r="I107" i="13"/>
  <c r="H106" i="13"/>
  <c r="I106" i="13" s="1"/>
  <c r="I109" i="13"/>
  <c r="K118" i="3" a="1"/>
  <c r="K118" i="3" s="1"/>
  <c r="M118" i="3" a="1"/>
  <c r="P118" i="3" a="1"/>
  <c r="P118" i="3" s="1"/>
  <c r="N118" i="3" a="1"/>
  <c r="N118" i="3" s="1"/>
  <c r="J118" i="3" a="1"/>
  <c r="J118" i="3" s="1"/>
  <c r="E147" i="23" l="1"/>
  <c r="H146" i="23" a="1"/>
  <c r="I153" i="22"/>
  <c r="H150" i="22"/>
  <c r="I150" i="22" s="1"/>
  <c r="I152" i="22"/>
  <c r="I151" i="22"/>
  <c r="L118" i="3" a="1"/>
  <c r="L118" i="3" s="1"/>
  <c r="K106" i="13" a="1"/>
  <c r="K106" i="13" s="1"/>
  <c r="N106" i="13" a="1"/>
  <c r="N106" i="13" s="1"/>
  <c r="J106" i="13" a="1"/>
  <c r="J106" i="13" s="1"/>
  <c r="M106" i="13" a="1"/>
  <c r="P106" i="13" a="1"/>
  <c r="P106" i="13" s="1"/>
  <c r="O120" i="3"/>
  <c r="O119" i="3"/>
  <c r="O121" i="3"/>
  <c r="M118" i="3"/>
  <c r="O118" i="3" s="1"/>
  <c r="I147" i="23" l="1"/>
  <c r="I148" i="23"/>
  <c r="H146" i="23"/>
  <c r="I146" i="23" s="1"/>
  <c r="I149" i="23"/>
  <c r="N150" i="22" a="1"/>
  <c r="N150" i="22" s="1"/>
  <c r="J150" i="22" a="1"/>
  <c r="J150" i="22" s="1"/>
  <c r="M150" i="22" a="1"/>
  <c r="M150" i="22" s="1"/>
  <c r="O150" i="22" s="1" a="1"/>
  <c r="O150" i="22" s="1"/>
  <c r="K150" i="22" a="1"/>
  <c r="K150" i="22" s="1"/>
  <c r="Q118" i="3" a="1"/>
  <c r="Q118" i="3" s="1"/>
  <c r="S118" i="3" s="1" a="1"/>
  <c r="S118" i="3" s="1"/>
  <c r="U118" i="3" s="1" a="1"/>
  <c r="L106" i="13" a="1"/>
  <c r="L106" i="13" s="1"/>
  <c r="O108" i="13"/>
  <c r="O107" i="13"/>
  <c r="M106" i="13"/>
  <c r="O106" i="13" s="1"/>
  <c r="O109" i="13"/>
  <c r="K146" i="23" l="1" a="1"/>
  <c r="K146" i="23" s="1"/>
  <c r="N146" i="23" a="1"/>
  <c r="N146" i="23" s="1"/>
  <c r="J146" i="23" a="1"/>
  <c r="J146" i="23" s="1"/>
  <c r="L146" i="23" s="1" a="1"/>
  <c r="L146" i="23" s="1"/>
  <c r="M146" i="23" a="1"/>
  <c r="M146" i="23" s="1"/>
  <c r="O146" i="23" s="1" a="1"/>
  <c r="O146" i="23" s="1"/>
  <c r="L150" i="22" a="1"/>
  <c r="L150" i="22" s="1"/>
  <c r="R150" i="22" a="1"/>
  <c r="R150" i="22" s="1"/>
  <c r="T150" i="22" s="1"/>
  <c r="F154" i="22" s="1"/>
  <c r="Q150" i="22" a="1"/>
  <c r="Q150" i="22" s="1"/>
  <c r="S150" i="22" s="1" a="1"/>
  <c r="T118" i="3" a="1"/>
  <c r="T118" i="3" s="1"/>
  <c r="V118" i="3" s="1"/>
  <c r="F122" i="3" s="1"/>
  <c r="Q106" i="13" a="1"/>
  <c r="Q106" i="13" s="1"/>
  <c r="U118" i="3"/>
  <c r="E122" i="3" s="1"/>
  <c r="E123" i="3"/>
  <c r="Q146" i="23" l="1" a="1"/>
  <c r="Q146" i="23" s="1"/>
  <c r="S146" i="23" s="1" a="1"/>
  <c r="R146" i="23" a="1"/>
  <c r="R146" i="23" s="1"/>
  <c r="T146" i="23" s="1"/>
  <c r="F150" i="23" s="1"/>
  <c r="E155" i="22"/>
  <c r="S150" i="22"/>
  <c r="E154" i="22" s="1"/>
  <c r="H122" i="3" a="1"/>
  <c r="I124" i="3" s="1"/>
  <c r="T106" i="13" a="1"/>
  <c r="T106" i="13" s="1"/>
  <c r="V106" i="13" s="1"/>
  <c r="F110" i="13" s="1"/>
  <c r="S106" i="13" a="1"/>
  <c r="S106" i="13" s="1"/>
  <c r="U106" i="13" s="1" a="1"/>
  <c r="S146" i="23" l="1"/>
  <c r="E150" i="23" s="1"/>
  <c r="E151" i="23"/>
  <c r="H154" i="22" a="1"/>
  <c r="H122" i="3"/>
  <c r="I122" i="3" s="1"/>
  <c r="I125" i="3"/>
  <c r="I123" i="3"/>
  <c r="K122" i="3" s="1" a="1"/>
  <c r="K122" i="3" s="1"/>
  <c r="E111" i="13"/>
  <c r="U106" i="13"/>
  <c r="E110" i="13" s="1"/>
  <c r="P122" i="3" a="1"/>
  <c r="P122" i="3" s="1"/>
  <c r="M122" i="3" a="1"/>
  <c r="N122" i="3" a="1"/>
  <c r="N122" i="3" s="1"/>
  <c r="J122" i="3" a="1"/>
  <c r="J122" i="3" s="1"/>
  <c r="H150" i="23" l="1" a="1"/>
  <c r="I157" i="22"/>
  <c r="H154" i="22"/>
  <c r="I154" i="22" s="1"/>
  <c r="I155" i="22"/>
  <c r="I156" i="22"/>
  <c r="L122" i="3" a="1"/>
  <c r="L122" i="3" s="1"/>
  <c r="H110" i="13" a="1"/>
  <c r="O124" i="3"/>
  <c r="O123" i="3"/>
  <c r="M122" i="3"/>
  <c r="O122" i="3" s="1"/>
  <c r="Q122" i="3" s="1" a="1"/>
  <c r="Q122" i="3" s="1"/>
  <c r="O125" i="3"/>
  <c r="I152" i="23" l="1"/>
  <c r="I151" i="23"/>
  <c r="I153" i="23"/>
  <c r="H150" i="23"/>
  <c r="I150" i="23" s="1"/>
  <c r="K154" i="22" a="1"/>
  <c r="K154" i="22" s="1"/>
  <c r="N154" i="22" a="1"/>
  <c r="N154" i="22" s="1"/>
  <c r="J154" i="22" a="1"/>
  <c r="J154" i="22" s="1"/>
  <c r="L154" i="22" s="1" a="1"/>
  <c r="L154" i="22" s="1"/>
  <c r="M154" i="22" a="1"/>
  <c r="M154" i="22" s="1"/>
  <c r="O154" i="22" s="1" a="1"/>
  <c r="O154" i="22" s="1"/>
  <c r="I112" i="13"/>
  <c r="I111" i="13"/>
  <c r="H110" i="13"/>
  <c r="I110" i="13" s="1"/>
  <c r="I113" i="13"/>
  <c r="T122" i="3" a="1"/>
  <c r="T122" i="3" s="1"/>
  <c r="V122" i="3" s="1"/>
  <c r="F126" i="3" s="1"/>
  <c r="S122" i="3" a="1"/>
  <c r="S122" i="3" s="1"/>
  <c r="U122" i="3" s="1" a="1"/>
  <c r="N150" i="23" l="1" a="1"/>
  <c r="N150" i="23" s="1"/>
  <c r="J150" i="23" a="1"/>
  <c r="J150" i="23" s="1"/>
  <c r="M150" i="23" a="1"/>
  <c r="M150" i="23" s="1"/>
  <c r="O150" i="23" s="1" a="1"/>
  <c r="O150" i="23" s="1"/>
  <c r="K150" i="23" a="1"/>
  <c r="K150" i="23" s="1"/>
  <c r="R154" i="22" a="1"/>
  <c r="R154" i="22" s="1"/>
  <c r="T154" i="22" s="1"/>
  <c r="F158" i="22" s="1"/>
  <c r="Q154" i="22" a="1"/>
  <c r="Q154" i="22" s="1"/>
  <c r="S154" i="22" s="1" a="1"/>
  <c r="K110" i="13" a="1"/>
  <c r="K110" i="13" s="1"/>
  <c r="J110" i="13" a="1"/>
  <c r="J110" i="13" s="1"/>
  <c r="P110" i="13" a="1"/>
  <c r="P110" i="13" s="1"/>
  <c r="N110" i="13" a="1"/>
  <c r="N110" i="13" s="1"/>
  <c r="M110" i="13" a="1"/>
  <c r="U122" i="3"/>
  <c r="E126" i="3" s="1"/>
  <c r="E127" i="3"/>
  <c r="H126" i="3" s="1" a="1"/>
  <c r="L150" i="23" l="1" a="1"/>
  <c r="L150" i="23" s="1"/>
  <c r="Q150" i="23" a="1"/>
  <c r="Q150" i="23" s="1"/>
  <c r="S150" i="23" s="1" a="1"/>
  <c r="R150" i="23" a="1"/>
  <c r="R150" i="23" s="1"/>
  <c r="T150" i="23" s="1"/>
  <c r="F154" i="23" s="1"/>
  <c r="S154" i="22"/>
  <c r="E158" i="22" s="1"/>
  <c r="E159" i="22"/>
  <c r="L110" i="13" a="1"/>
  <c r="L110" i="13" s="1"/>
  <c r="O113" i="13"/>
  <c r="O112" i="13"/>
  <c r="M110" i="13"/>
  <c r="O110" i="13" s="1"/>
  <c r="O111" i="13"/>
  <c r="I129" i="3"/>
  <c r="H126" i="3"/>
  <c r="I126" i="3" s="1"/>
  <c r="I127" i="3"/>
  <c r="I128" i="3"/>
  <c r="E155" i="23" l="1"/>
  <c r="S150" i="23"/>
  <c r="E154" i="23" s="1"/>
  <c r="H158" i="22" a="1"/>
  <c r="Q110" i="13" a="1"/>
  <c r="Q110" i="13" s="1"/>
  <c r="T110" i="13" s="1" a="1"/>
  <c r="T110" i="13" s="1"/>
  <c r="V110" i="13" s="1"/>
  <c r="F114" i="13" s="1"/>
  <c r="J126" i="3" a="1"/>
  <c r="J126" i="3" s="1"/>
  <c r="M126" i="3" a="1"/>
  <c r="K126" i="3" a="1"/>
  <c r="K126" i="3" s="1"/>
  <c r="P126" i="3" a="1"/>
  <c r="P126" i="3" s="1"/>
  <c r="N126" i="3" a="1"/>
  <c r="N126" i="3" s="1"/>
  <c r="H154" i="23" l="1" a="1"/>
  <c r="I161" i="22"/>
  <c r="H158" i="22"/>
  <c r="I158" i="22" s="1"/>
  <c r="I160" i="22"/>
  <c r="I159" i="22"/>
  <c r="S110" i="13" a="1"/>
  <c r="S110" i="13" s="1"/>
  <c r="U110" i="13" s="1" a="1"/>
  <c r="U110" i="13" s="1"/>
  <c r="E114" i="13" s="1"/>
  <c r="O128" i="3"/>
  <c r="O129" i="3"/>
  <c r="M126" i="3"/>
  <c r="O126" i="3" s="1"/>
  <c r="O127" i="3"/>
  <c r="L126" i="3" a="1"/>
  <c r="L126" i="3" s="1"/>
  <c r="I157" i="23" l="1"/>
  <c r="H154" i="23"/>
  <c r="I154" i="23" s="1"/>
  <c r="I156" i="23"/>
  <c r="I155" i="23"/>
  <c r="M158" i="22" a="1"/>
  <c r="M158" i="22" s="1"/>
  <c r="K158" i="22" a="1"/>
  <c r="K158" i="22" s="1"/>
  <c r="N158" i="22" a="1"/>
  <c r="N158" i="22" s="1"/>
  <c r="J158" i="22" a="1"/>
  <c r="J158" i="22" s="1"/>
  <c r="L158" i="22" s="1" a="1"/>
  <c r="L158" i="22" s="1"/>
  <c r="E115" i="13"/>
  <c r="H114" i="13" s="1" a="1"/>
  <c r="Q126" i="3" a="1"/>
  <c r="Q126" i="3" s="1"/>
  <c r="K154" i="23" l="1" a="1"/>
  <c r="K154" i="23" s="1"/>
  <c r="N154" i="23" a="1"/>
  <c r="N154" i="23" s="1"/>
  <c r="J154" i="23" a="1"/>
  <c r="J154" i="23" s="1"/>
  <c r="L154" i="23" s="1" a="1"/>
  <c r="L154" i="23" s="1"/>
  <c r="M154" i="23" a="1"/>
  <c r="M154" i="23" s="1"/>
  <c r="O154" i="23" s="1" a="1"/>
  <c r="O154" i="23" s="1"/>
  <c r="O158" i="22" a="1"/>
  <c r="O158" i="22" s="1"/>
  <c r="I116" i="13"/>
  <c r="I115" i="13"/>
  <c r="H114" i="13"/>
  <c r="I114" i="13" s="1"/>
  <c r="I117" i="13"/>
  <c r="T126" i="3" a="1"/>
  <c r="T126" i="3" s="1"/>
  <c r="V126" i="3" s="1"/>
  <c r="F130" i="3" s="1"/>
  <c r="S126" i="3" a="1"/>
  <c r="S126" i="3" s="1"/>
  <c r="U126" i="3" s="1" a="1"/>
  <c r="R154" i="23" l="1" a="1"/>
  <c r="R154" i="23" s="1"/>
  <c r="T154" i="23" s="1"/>
  <c r="F158" i="23" s="1"/>
  <c r="Q154" i="23" a="1"/>
  <c r="Q154" i="23" s="1"/>
  <c r="S154" i="23" s="1" a="1"/>
  <c r="R158" i="22" a="1"/>
  <c r="R158" i="22" s="1"/>
  <c r="T158" i="22" s="1"/>
  <c r="F162" i="22" s="1"/>
  <c r="Q158" i="22" a="1"/>
  <c r="Q158" i="22" s="1"/>
  <c r="S158" i="22" s="1" a="1"/>
  <c r="N114" i="13" a="1"/>
  <c r="N114" i="13" s="1"/>
  <c r="J114" i="13" a="1"/>
  <c r="J114" i="13" s="1"/>
  <c r="M114" i="13" a="1"/>
  <c r="K114" i="13" a="1"/>
  <c r="K114" i="13" s="1"/>
  <c r="P114" i="13" a="1"/>
  <c r="P114" i="13" s="1"/>
  <c r="U126" i="3"/>
  <c r="E130" i="3" s="1"/>
  <c r="H130" i="3" s="1" a="1"/>
  <c r="E131" i="3"/>
  <c r="E159" i="23" l="1"/>
  <c r="S154" i="23"/>
  <c r="E158" i="23" s="1"/>
  <c r="S158" i="22"/>
  <c r="E162" i="22" s="1"/>
  <c r="E163" i="22"/>
  <c r="O116" i="13"/>
  <c r="O115" i="13"/>
  <c r="M114" i="13"/>
  <c r="O114" i="13" s="1"/>
  <c r="O117" i="13"/>
  <c r="L114" i="13" a="1"/>
  <c r="L114" i="13" s="1"/>
  <c r="I133" i="3"/>
  <c r="H130" i="3"/>
  <c r="I130" i="3" s="1"/>
  <c r="I131" i="3"/>
  <c r="I132" i="3"/>
  <c r="H158" i="23" l="1" a="1"/>
  <c r="H162" i="22" a="1"/>
  <c r="Q114" i="13" a="1"/>
  <c r="Q114" i="13" s="1"/>
  <c r="T114" i="13" s="1" a="1"/>
  <c r="T114" i="13" s="1"/>
  <c r="V114" i="13" s="1"/>
  <c r="F118" i="13" s="1"/>
  <c r="P130" i="3" a="1"/>
  <c r="P130" i="3" s="1"/>
  <c r="M130" i="3" a="1"/>
  <c r="K130" i="3" a="1"/>
  <c r="K130" i="3" s="1"/>
  <c r="N130" i="3" a="1"/>
  <c r="N130" i="3" s="1"/>
  <c r="J130" i="3" a="1"/>
  <c r="J130" i="3" s="1"/>
  <c r="L130" i="3" s="1" a="1"/>
  <c r="L130" i="3" s="1"/>
  <c r="I160" i="23" l="1"/>
  <c r="I161" i="23"/>
  <c r="H158" i="23"/>
  <c r="I158" i="23" s="1"/>
  <c r="I159" i="23"/>
  <c r="I165" i="22"/>
  <c r="H162" i="22"/>
  <c r="I162" i="22" s="1"/>
  <c r="I164" i="22"/>
  <c r="I163" i="22"/>
  <c r="S114" i="13" a="1"/>
  <c r="S114" i="13" s="1"/>
  <c r="U114" i="13" s="1" a="1"/>
  <c r="E119" i="13" s="1"/>
  <c r="O131" i="3"/>
  <c r="O133" i="3"/>
  <c r="M130" i="3"/>
  <c r="O130" i="3" s="1"/>
  <c r="O132" i="3"/>
  <c r="K158" i="23" l="1" a="1"/>
  <c r="K158" i="23" s="1"/>
  <c r="M158" i="23" a="1"/>
  <c r="M158" i="23" s="1"/>
  <c r="O158" i="23" s="1" a="1"/>
  <c r="O158" i="23" s="1"/>
  <c r="N158" i="23" a="1"/>
  <c r="N158" i="23" s="1"/>
  <c r="J158" i="23" a="1"/>
  <c r="J158" i="23" s="1"/>
  <c r="L158" i="23" s="1" a="1"/>
  <c r="L158" i="23" s="1"/>
  <c r="N162" i="22" a="1"/>
  <c r="N162" i="22" s="1"/>
  <c r="J162" i="22" a="1"/>
  <c r="J162" i="22" s="1"/>
  <c r="M162" i="22" a="1"/>
  <c r="M162" i="22" s="1"/>
  <c r="O162" i="22" s="1" a="1"/>
  <c r="O162" i="22" s="1"/>
  <c r="K162" i="22" a="1"/>
  <c r="K162" i="22" s="1"/>
  <c r="U114" i="13"/>
  <c r="E118" i="13" s="1"/>
  <c r="H118" i="13" a="1"/>
  <c r="Q130" i="3" a="1"/>
  <c r="Q130" i="3" s="1"/>
  <c r="R158" i="23" l="1" a="1"/>
  <c r="R158" i="23" s="1"/>
  <c r="T158" i="23" s="1"/>
  <c r="F162" i="23" s="1"/>
  <c r="Q158" i="23" a="1"/>
  <c r="Q158" i="23" s="1"/>
  <c r="S158" i="23" s="1" a="1"/>
  <c r="R162" i="22" a="1"/>
  <c r="R162" i="22" s="1"/>
  <c r="T162" i="22" s="1"/>
  <c r="F166" i="22" s="1"/>
  <c r="Q162" i="22" a="1"/>
  <c r="Q162" i="22" s="1"/>
  <c r="S162" i="22" s="1" a="1"/>
  <c r="L162" i="22" a="1"/>
  <c r="L162" i="22" s="1"/>
  <c r="I119" i="13"/>
  <c r="H118" i="13"/>
  <c r="I118" i="13" s="1"/>
  <c r="I121" i="13"/>
  <c r="I120" i="13"/>
  <c r="T130" i="3" a="1"/>
  <c r="T130" i="3" s="1"/>
  <c r="V130" i="3" s="1"/>
  <c r="F134" i="3" s="1"/>
  <c r="S130" i="3" a="1"/>
  <c r="S130" i="3" s="1"/>
  <c r="U130" i="3" s="1" a="1"/>
  <c r="S158" i="23" l="1"/>
  <c r="E162" i="23" s="1"/>
  <c r="E163" i="23"/>
  <c r="S162" i="22"/>
  <c r="E166" i="22" s="1"/>
  <c r="E167" i="22"/>
  <c r="M118" i="13" a="1"/>
  <c r="P118" i="13" a="1"/>
  <c r="P118" i="13" s="1"/>
  <c r="N118" i="13" a="1"/>
  <c r="N118" i="13" s="1"/>
  <c r="K118" i="13" a="1"/>
  <c r="K118" i="13" s="1"/>
  <c r="J118" i="13" a="1"/>
  <c r="J118" i="13" s="1"/>
  <c r="U130" i="3"/>
  <c r="E134" i="3" s="1"/>
  <c r="H134" i="3" s="1" a="1"/>
  <c r="E135" i="3"/>
  <c r="H162" i="23" l="1" a="1"/>
  <c r="H166" i="22" a="1"/>
  <c r="L118" i="13" a="1"/>
  <c r="L118" i="13" s="1"/>
  <c r="O119" i="13"/>
  <c r="M118" i="13"/>
  <c r="O118" i="13" s="1"/>
  <c r="O121" i="13"/>
  <c r="O120" i="13"/>
  <c r="I137" i="3"/>
  <c r="I135" i="3"/>
  <c r="H134" i="3"/>
  <c r="I134" i="3" s="1"/>
  <c r="I136" i="3"/>
  <c r="I165" i="23" l="1"/>
  <c r="H162" i="23"/>
  <c r="I162" i="23" s="1"/>
  <c r="I164" i="23"/>
  <c r="I163" i="23"/>
  <c r="I167" i="22"/>
  <c r="I168" i="22"/>
  <c r="I169" i="22"/>
  <c r="H166" i="22"/>
  <c r="I166" i="22" s="1"/>
  <c r="Q118" i="13" a="1"/>
  <c r="Q118" i="13" s="1"/>
  <c r="P134" i="3" a="1"/>
  <c r="P134" i="3" s="1"/>
  <c r="K134" i="3" a="1"/>
  <c r="K134" i="3" s="1"/>
  <c r="N134" i="3" a="1"/>
  <c r="N134" i="3" s="1"/>
  <c r="J134" i="3" a="1"/>
  <c r="J134" i="3" s="1"/>
  <c r="M134" i="3" a="1"/>
  <c r="N162" i="23" l="1" a="1"/>
  <c r="N162" i="23" s="1"/>
  <c r="J162" i="23" a="1"/>
  <c r="J162" i="23" s="1"/>
  <c r="M162" i="23" a="1"/>
  <c r="M162" i="23" s="1"/>
  <c r="O162" i="23" s="1" a="1"/>
  <c r="O162" i="23" s="1"/>
  <c r="K162" i="23" a="1"/>
  <c r="K162" i="23" s="1"/>
  <c r="K166" i="22" a="1"/>
  <c r="K166" i="22" s="1"/>
  <c r="N166" i="22" a="1"/>
  <c r="N166" i="22" s="1"/>
  <c r="J166" i="22" a="1"/>
  <c r="J166" i="22" s="1"/>
  <c r="L166" i="22" s="1" a="1"/>
  <c r="L166" i="22" s="1"/>
  <c r="M166" i="22" a="1"/>
  <c r="M166" i="22" s="1"/>
  <c r="O166" i="22" s="1" a="1"/>
  <c r="O166" i="22" s="1"/>
  <c r="L134" i="3" a="1"/>
  <c r="L134" i="3" s="1"/>
  <c r="S118" i="13" a="1"/>
  <c r="S118" i="13" s="1"/>
  <c r="U118" i="13" s="1" a="1"/>
  <c r="T118" i="13" a="1"/>
  <c r="T118" i="13" s="1"/>
  <c r="V118" i="13" s="1"/>
  <c r="F122" i="13" s="1"/>
  <c r="O137" i="3"/>
  <c r="O136" i="3"/>
  <c r="O135" i="3"/>
  <c r="M134" i="3"/>
  <c r="O134" i="3" s="1"/>
  <c r="L162" i="23" l="1" a="1"/>
  <c r="L162" i="23" s="1"/>
  <c r="R162" i="23" a="1"/>
  <c r="R162" i="23" s="1"/>
  <c r="T162" i="23" s="1"/>
  <c r="F166" i="23" s="1"/>
  <c r="Q162" i="23" a="1"/>
  <c r="Q162" i="23" s="1"/>
  <c r="S162" i="23" s="1" a="1"/>
  <c r="Q166" i="22" a="1"/>
  <c r="Q166" i="22" s="1"/>
  <c r="S166" i="22" s="1" a="1"/>
  <c r="R166" i="22" a="1"/>
  <c r="R166" i="22" s="1"/>
  <c r="T166" i="22" s="1"/>
  <c r="F170" i="22" s="1"/>
  <c r="Q134" i="3" a="1"/>
  <c r="Q134" i="3" s="1"/>
  <c r="T134" i="3" s="1" a="1"/>
  <c r="T134" i="3" s="1"/>
  <c r="V134" i="3" s="1"/>
  <c r="F138" i="3" s="1"/>
  <c r="U118" i="13"/>
  <c r="E122" i="13" s="1"/>
  <c r="E123" i="13"/>
  <c r="E167" i="23" l="1"/>
  <c r="S162" i="23"/>
  <c r="E166" i="23" s="1"/>
  <c r="S166" i="22"/>
  <c r="E170" i="22" s="1"/>
  <c r="E171" i="22"/>
  <c r="S134" i="3" a="1"/>
  <c r="S134" i="3" s="1"/>
  <c r="U134" i="3" s="1" a="1"/>
  <c r="U134" i="3" s="1"/>
  <c r="E138" i="3" s="1"/>
  <c r="H122" i="13" a="1"/>
  <c r="H166" i="23" l="1" a="1"/>
  <c r="H170" i="22" a="1"/>
  <c r="E139" i="3"/>
  <c r="H138" i="3" s="1" a="1"/>
  <c r="I125" i="13"/>
  <c r="I124" i="13"/>
  <c r="H122" i="13"/>
  <c r="I122" i="13" s="1"/>
  <c r="I123" i="13"/>
  <c r="I167" i="23" l="1"/>
  <c r="I169" i="23"/>
  <c r="I168" i="23"/>
  <c r="H166" i="23"/>
  <c r="I166" i="23" s="1"/>
  <c r="I173" i="22"/>
  <c r="H170" i="22"/>
  <c r="I170" i="22" s="1"/>
  <c r="I172" i="22"/>
  <c r="I171" i="22"/>
  <c r="I141" i="3"/>
  <c r="I140" i="3"/>
  <c r="H138" i="3"/>
  <c r="I138" i="3" s="1"/>
  <c r="P138" i="3" s="1" a="1"/>
  <c r="P138" i="3" s="1"/>
  <c r="I139" i="3"/>
  <c r="P122" i="13" a="1"/>
  <c r="P122" i="13" s="1"/>
  <c r="K122" i="13" a="1"/>
  <c r="K122" i="13" s="1"/>
  <c r="N122" i="13" a="1"/>
  <c r="N122" i="13" s="1"/>
  <c r="J122" i="13" a="1"/>
  <c r="J122" i="13" s="1"/>
  <c r="L122" i="13" s="1" a="1"/>
  <c r="L122" i="13" s="1"/>
  <c r="M122" i="13" a="1"/>
  <c r="K138" i="3" a="1"/>
  <c r="K138" i="3" s="1"/>
  <c r="N138" i="3" a="1"/>
  <c r="N138" i="3" s="1"/>
  <c r="J138" i="3" a="1"/>
  <c r="J138" i="3" s="1"/>
  <c r="M138" i="3" a="1"/>
  <c r="N166" i="23" l="1" a="1"/>
  <c r="N166" i="23" s="1"/>
  <c r="J166" i="23" a="1"/>
  <c r="J166" i="23" s="1"/>
  <c r="K166" i="23" a="1"/>
  <c r="K166" i="23" s="1"/>
  <c r="M166" i="23" a="1"/>
  <c r="M166" i="23" s="1"/>
  <c r="O166" i="23" s="1" a="1"/>
  <c r="O166" i="23" s="1"/>
  <c r="M170" i="22" a="1"/>
  <c r="M170" i="22" s="1"/>
  <c r="K170" i="22" a="1"/>
  <c r="K170" i="22" s="1"/>
  <c r="N170" i="22" a="1"/>
  <c r="N170" i="22" s="1"/>
  <c r="J170" i="22" a="1"/>
  <c r="J170" i="22" s="1"/>
  <c r="L170" i="22" s="1" a="1"/>
  <c r="L170" i="22" s="1"/>
  <c r="O125" i="13"/>
  <c r="O124" i="13"/>
  <c r="O123" i="13"/>
  <c r="M122" i="13"/>
  <c r="O122" i="13" s="1"/>
  <c r="Q122" i="13" s="1" a="1"/>
  <c r="Q122" i="13" s="1"/>
  <c r="O139" i="3"/>
  <c r="O141" i="3"/>
  <c r="O140" i="3"/>
  <c r="M138" i="3"/>
  <c r="O138" i="3" s="1"/>
  <c r="L138" i="3" a="1"/>
  <c r="L138" i="3" s="1"/>
  <c r="Q166" i="23" l="1" a="1"/>
  <c r="Q166" i="23" s="1"/>
  <c r="S166" i="23" s="1" a="1"/>
  <c r="R166" i="23" a="1"/>
  <c r="R166" i="23" s="1"/>
  <c r="T166" i="23" s="1"/>
  <c r="F170" i="23" s="1"/>
  <c r="L166" i="23" a="1"/>
  <c r="L166" i="23" s="1"/>
  <c r="O170" i="22" a="1"/>
  <c r="O170" i="22" s="1"/>
  <c r="R170" i="22" s="1" a="1"/>
  <c r="R170" i="22" s="1"/>
  <c r="T170" i="22" s="1"/>
  <c r="F174" i="22" s="1"/>
  <c r="Q138" i="3" a="1"/>
  <c r="Q138" i="3" s="1"/>
  <c r="T138" i="3" s="1" a="1"/>
  <c r="T138" i="3" s="1"/>
  <c r="V138" i="3" s="1"/>
  <c r="F142" i="3" s="1"/>
  <c r="T122" i="13" a="1"/>
  <c r="T122" i="13" s="1"/>
  <c r="V122" i="13" s="1"/>
  <c r="F126" i="13" s="1"/>
  <c r="S122" i="13" a="1"/>
  <c r="S122" i="13" s="1"/>
  <c r="U122" i="13" s="1" a="1"/>
  <c r="S166" i="23" l="1"/>
  <c r="E170" i="23" s="1"/>
  <c r="E171" i="23"/>
  <c r="Q170" i="22" a="1"/>
  <c r="Q170" i="22" s="1"/>
  <c r="S170" i="22" s="1" a="1"/>
  <c r="E175" i="22" s="1"/>
  <c r="S138" i="3" a="1"/>
  <c r="S138" i="3" s="1"/>
  <c r="U138" i="3" s="1" a="1"/>
  <c r="U138" i="3" s="1"/>
  <c r="E142" i="3" s="1"/>
  <c r="U122" i="13"/>
  <c r="E126" i="13" s="1"/>
  <c r="E127" i="13"/>
  <c r="H170" i="23" l="1" a="1"/>
  <c r="S170" i="22"/>
  <c r="E174" i="22" s="1"/>
  <c r="H174" i="22" a="1"/>
  <c r="E143" i="3"/>
  <c r="H142" i="3" s="1" a="1"/>
  <c r="I145" i="3" s="1"/>
  <c r="H126" i="13" a="1"/>
  <c r="I173" i="23" l="1"/>
  <c r="H170" i="23"/>
  <c r="I170" i="23" s="1"/>
  <c r="I171" i="23"/>
  <c r="I172" i="23"/>
  <c r="I177" i="22"/>
  <c r="H174" i="22"/>
  <c r="I174" i="22" s="1"/>
  <c r="I176" i="22"/>
  <c r="I175" i="22"/>
  <c r="I143" i="3"/>
  <c r="P142" i="3" s="1" a="1"/>
  <c r="P142" i="3" s="1"/>
  <c r="I144" i="3"/>
  <c r="H142" i="3"/>
  <c r="I142" i="3" s="1"/>
  <c r="I128" i="13"/>
  <c r="I127" i="13"/>
  <c r="H126" i="13"/>
  <c r="I126" i="13" s="1"/>
  <c r="I129" i="13"/>
  <c r="M142" i="3" a="1"/>
  <c r="J142" i="3" a="1"/>
  <c r="J142" i="3" s="1"/>
  <c r="K142" i="3" a="1"/>
  <c r="K142" i="3" s="1"/>
  <c r="N142" i="3" a="1"/>
  <c r="N142" i="3" s="1"/>
  <c r="M170" i="23" l="1" a="1"/>
  <c r="M170" i="23" s="1"/>
  <c r="K170" i="23" a="1"/>
  <c r="K170" i="23" s="1"/>
  <c r="N170" i="23" a="1"/>
  <c r="N170" i="23" s="1"/>
  <c r="J170" i="23" a="1"/>
  <c r="J170" i="23" s="1"/>
  <c r="K174" i="22" a="1"/>
  <c r="K174" i="22" s="1"/>
  <c r="N174" i="22" a="1"/>
  <c r="N174" i="22" s="1"/>
  <c r="J174" i="22" a="1"/>
  <c r="J174" i="22" s="1"/>
  <c r="L174" i="22" s="1" a="1"/>
  <c r="L174" i="22" s="1"/>
  <c r="M174" i="22" a="1"/>
  <c r="M174" i="22" s="1"/>
  <c r="O174" i="22" s="1" a="1"/>
  <c r="O174" i="22" s="1"/>
  <c r="K126" i="13" a="1"/>
  <c r="K126" i="13" s="1"/>
  <c r="N126" i="13" a="1"/>
  <c r="N126" i="13" s="1"/>
  <c r="J126" i="13" a="1"/>
  <c r="J126" i="13" s="1"/>
  <c r="M126" i="13" a="1"/>
  <c r="P126" i="13" a="1"/>
  <c r="P126" i="13" s="1"/>
  <c r="L142" i="3" a="1"/>
  <c r="L142" i="3" s="1"/>
  <c r="O145" i="3"/>
  <c r="M142" i="3"/>
  <c r="O142" i="3" s="1"/>
  <c r="O144" i="3"/>
  <c r="O143" i="3"/>
  <c r="O170" i="23" l="1" a="1"/>
  <c r="O170" i="23" s="1"/>
  <c r="R170" i="23" s="1" a="1"/>
  <c r="R170" i="23" s="1"/>
  <c r="T170" i="23" s="1"/>
  <c r="F174" i="23" s="1"/>
  <c r="L170" i="23" a="1"/>
  <c r="L170" i="23" s="1"/>
  <c r="R174" i="22" a="1"/>
  <c r="R174" i="22" s="1"/>
  <c r="T174" i="22" s="1"/>
  <c r="F178" i="22" s="1"/>
  <c r="Q174" i="22" a="1"/>
  <c r="Q174" i="22" s="1"/>
  <c r="S174" i="22" s="1" a="1"/>
  <c r="L126" i="13" a="1"/>
  <c r="L126" i="13" s="1"/>
  <c r="Q142" i="3" a="1"/>
  <c r="Q142" i="3" s="1"/>
  <c r="O128" i="13"/>
  <c r="O127" i="13"/>
  <c r="M126" i="13"/>
  <c r="O126" i="13" s="1"/>
  <c r="O129" i="13"/>
  <c r="T142" i="3" a="1"/>
  <c r="T142" i="3" s="1"/>
  <c r="V142" i="3" s="1"/>
  <c r="F146" i="3" s="1"/>
  <c r="S142" i="3" a="1"/>
  <c r="S142" i="3" s="1"/>
  <c r="U142" i="3" s="1" a="1"/>
  <c r="Q170" i="23" l="1" a="1"/>
  <c r="Q170" i="23" s="1"/>
  <c r="S170" i="23" s="1" a="1"/>
  <c r="E175" i="23" s="1"/>
  <c r="S174" i="22"/>
  <c r="E178" i="22" s="1"/>
  <c r="E179" i="22"/>
  <c r="Q126" i="13" a="1"/>
  <c r="Q126" i="13" s="1"/>
  <c r="U142" i="3"/>
  <c r="E146" i="3" s="1"/>
  <c r="E147" i="3"/>
  <c r="S170" i="23" l="1"/>
  <c r="E174" i="23" s="1"/>
  <c r="H174" i="23" a="1"/>
  <c r="H178" i="22" a="1"/>
  <c r="T126" i="13" a="1"/>
  <c r="T126" i="13" s="1"/>
  <c r="V126" i="13" s="1"/>
  <c r="F130" i="13" s="1"/>
  <c r="S126" i="13" a="1"/>
  <c r="S126" i="13" s="1"/>
  <c r="U126" i="13" s="1" a="1"/>
  <c r="H146" i="3" a="1"/>
  <c r="I177" i="23" l="1"/>
  <c r="H174" i="23"/>
  <c r="I174" i="23" s="1"/>
  <c r="I176" i="23"/>
  <c r="I175" i="23"/>
  <c r="I180" i="22"/>
  <c r="I179" i="22"/>
  <c r="I181" i="22"/>
  <c r="H178" i="22"/>
  <c r="I178" i="22" s="1"/>
  <c r="E131" i="13"/>
  <c r="U126" i="13"/>
  <c r="E130" i="13" s="1"/>
  <c r="I149" i="3"/>
  <c r="I148" i="3"/>
  <c r="I147" i="3"/>
  <c r="H146" i="3"/>
  <c r="I146" i="3" s="1"/>
  <c r="M174" i="23" l="1" a="1"/>
  <c r="M174" i="23" s="1"/>
  <c r="K174" i="23" a="1"/>
  <c r="K174" i="23" s="1"/>
  <c r="N174" i="23" a="1"/>
  <c r="N174" i="23" s="1"/>
  <c r="J174" i="23" a="1"/>
  <c r="J174" i="23" s="1"/>
  <c r="K178" i="22" a="1"/>
  <c r="K178" i="22" s="1"/>
  <c r="N178" i="22" a="1"/>
  <c r="N178" i="22" s="1"/>
  <c r="J178" i="22" a="1"/>
  <c r="J178" i="22" s="1"/>
  <c r="L178" i="22" s="1" a="1"/>
  <c r="L178" i="22" s="1"/>
  <c r="M178" i="22" a="1"/>
  <c r="M178" i="22" s="1"/>
  <c r="O178" i="22" s="1" a="1"/>
  <c r="O178" i="22" s="1"/>
  <c r="H130" i="13" a="1"/>
  <c r="J146" i="3" a="1"/>
  <c r="J146" i="3" s="1"/>
  <c r="M146" i="3" a="1"/>
  <c r="K146" i="3" a="1"/>
  <c r="K146" i="3" s="1"/>
  <c r="N146" i="3" a="1"/>
  <c r="N146" i="3" s="1"/>
  <c r="P146" i="3" a="1"/>
  <c r="P146" i="3" s="1"/>
  <c r="L174" i="23" l="1" a="1"/>
  <c r="L174" i="23" s="1"/>
  <c r="O174" i="23" a="1"/>
  <c r="O174" i="23" s="1"/>
  <c r="R174" i="23" s="1" a="1"/>
  <c r="R174" i="23" s="1"/>
  <c r="T174" i="23" s="1"/>
  <c r="F178" i="23" s="1"/>
  <c r="Q178" i="22" a="1"/>
  <c r="Q178" i="22" s="1"/>
  <c r="S178" i="22" s="1" a="1"/>
  <c r="R178" i="22" a="1"/>
  <c r="R178" i="22" s="1"/>
  <c r="T178" i="22" s="1"/>
  <c r="F182" i="22" s="1"/>
  <c r="I131" i="13"/>
  <c r="H130" i="13"/>
  <c r="I130" i="13" s="1"/>
  <c r="I133" i="13"/>
  <c r="I132" i="13"/>
  <c r="O148" i="3"/>
  <c r="O147" i="3"/>
  <c r="O149" i="3"/>
  <c r="M146" i="3"/>
  <c r="O146" i="3" s="1"/>
  <c r="L146" i="3" a="1"/>
  <c r="L146" i="3" s="1"/>
  <c r="Q174" i="23" l="1" a="1"/>
  <c r="Q174" i="23" s="1"/>
  <c r="S174" i="23" s="1" a="1"/>
  <c r="S174" i="23" s="1"/>
  <c r="E178" i="23" s="1"/>
  <c r="S178" i="22"/>
  <c r="E182" i="22" s="1"/>
  <c r="E183" i="22"/>
  <c r="Q146" i="3" a="1"/>
  <c r="Q146" i="3" s="1"/>
  <c r="S146" i="3" s="1" a="1"/>
  <c r="S146" i="3" s="1"/>
  <c r="U146" i="3" s="1" a="1"/>
  <c r="M130" i="13" a="1"/>
  <c r="P130" i="13" a="1"/>
  <c r="P130" i="13" s="1"/>
  <c r="K130" i="13" a="1"/>
  <c r="K130" i="13" s="1"/>
  <c r="N130" i="13" a="1"/>
  <c r="N130" i="13" s="1"/>
  <c r="J130" i="13" a="1"/>
  <c r="J130" i="13" s="1"/>
  <c r="T146" i="3" a="1"/>
  <c r="T146" i="3" s="1"/>
  <c r="V146" i="3" s="1"/>
  <c r="F150" i="3" s="1"/>
  <c r="E179" i="23" l="1"/>
  <c r="H178" i="23" a="1"/>
  <c r="H182" i="22" a="1"/>
  <c r="L130" i="13" a="1"/>
  <c r="L130" i="13" s="1"/>
  <c r="M130" i="13"/>
  <c r="O130" i="13" s="1"/>
  <c r="O133" i="13"/>
  <c r="O132" i="13"/>
  <c r="O131" i="13"/>
  <c r="U146" i="3"/>
  <c r="E150" i="3" s="1"/>
  <c r="H150" i="3" s="1" a="1"/>
  <c r="E151" i="3"/>
  <c r="I179" i="23" l="1"/>
  <c r="I180" i="23"/>
  <c r="H178" i="23"/>
  <c r="I178" i="23" s="1"/>
  <c r="I181" i="23"/>
  <c r="I185" i="22"/>
  <c r="H182" i="22"/>
  <c r="I182" i="22" s="1"/>
  <c r="I184" i="22"/>
  <c r="I183" i="22"/>
  <c r="Q130" i="13" a="1"/>
  <c r="Q130" i="13" s="1"/>
  <c r="H150" i="3"/>
  <c r="I150" i="3" s="1"/>
  <c r="I151" i="3"/>
  <c r="I152" i="3"/>
  <c r="N150" i="3" s="1" a="1"/>
  <c r="N150" i="3" s="1"/>
  <c r="I153" i="3"/>
  <c r="K178" i="23" l="1" a="1"/>
  <c r="K178" i="23" s="1"/>
  <c r="N178" i="23" a="1"/>
  <c r="N178" i="23" s="1"/>
  <c r="J178" i="23" a="1"/>
  <c r="J178" i="23" s="1"/>
  <c r="M178" i="23" a="1"/>
  <c r="M178" i="23" s="1"/>
  <c r="O178" i="23" s="1" a="1"/>
  <c r="O178" i="23" s="1"/>
  <c r="N182" i="22" a="1"/>
  <c r="N182" i="22" s="1"/>
  <c r="J182" i="22" a="1"/>
  <c r="J182" i="22" s="1"/>
  <c r="M182" i="22" a="1"/>
  <c r="M182" i="22" s="1"/>
  <c r="O182" i="22" s="1" a="1"/>
  <c r="O182" i="22" s="1"/>
  <c r="K182" i="22" a="1"/>
  <c r="K182" i="22" s="1"/>
  <c r="P150" i="3" a="1"/>
  <c r="P150" i="3" s="1"/>
  <c r="S130" i="13" a="1"/>
  <c r="S130" i="13" s="1"/>
  <c r="U130" i="13" s="1" a="1"/>
  <c r="T130" i="13" a="1"/>
  <c r="T130" i="13" s="1"/>
  <c r="V130" i="13" s="1"/>
  <c r="F134" i="13" s="1"/>
  <c r="J150" i="3" a="1"/>
  <c r="J150" i="3" s="1"/>
  <c r="L150" i="3" s="1" a="1"/>
  <c r="L150" i="3" s="1"/>
  <c r="K150" i="3" a="1"/>
  <c r="K150" i="3" s="1"/>
  <c r="M150" i="3" a="1"/>
  <c r="Q178" i="23" l="1" a="1"/>
  <c r="Q178" i="23" s="1"/>
  <c r="S178" i="23" s="1" a="1"/>
  <c r="R178" i="23" a="1"/>
  <c r="R178" i="23" s="1"/>
  <c r="T178" i="23" s="1"/>
  <c r="F182" i="23" s="1"/>
  <c r="L178" i="23" a="1"/>
  <c r="L178" i="23" s="1"/>
  <c r="R182" i="22" a="1"/>
  <c r="R182" i="22" s="1"/>
  <c r="T182" i="22" s="1"/>
  <c r="F186" i="22" s="1"/>
  <c r="Q182" i="22" a="1"/>
  <c r="Q182" i="22" s="1"/>
  <c r="S182" i="22" s="1" a="1"/>
  <c r="L182" i="22" a="1"/>
  <c r="L182" i="22" s="1"/>
  <c r="U130" i="13"/>
  <c r="E134" i="13" s="1"/>
  <c r="E135" i="13"/>
  <c r="O153" i="3"/>
  <c r="O152" i="3"/>
  <c r="M150" i="3"/>
  <c r="O150" i="3" s="1"/>
  <c r="O151" i="3"/>
  <c r="S178" i="23" l="1"/>
  <c r="E182" i="23" s="1"/>
  <c r="E183" i="23"/>
  <c r="E187" i="22"/>
  <c r="S182" i="22"/>
  <c r="E186" i="22" s="1"/>
  <c r="Q150" i="3" a="1"/>
  <c r="Q150" i="3" s="1"/>
  <c r="H134" i="13" a="1"/>
  <c r="T150" i="3" a="1"/>
  <c r="T150" i="3" s="1"/>
  <c r="V150" i="3" s="1"/>
  <c r="F154" i="3" s="1"/>
  <c r="S150" i="3" a="1"/>
  <c r="S150" i="3" s="1"/>
  <c r="U150" i="3" s="1" a="1"/>
  <c r="H182" i="23" l="1" a="1"/>
  <c r="H186" i="22" a="1"/>
  <c r="I137" i="13"/>
  <c r="I136" i="13"/>
  <c r="I135" i="13"/>
  <c r="H134" i="13"/>
  <c r="I134" i="13" s="1"/>
  <c r="U150" i="3"/>
  <c r="E154" i="3" s="1"/>
  <c r="H154" i="3" s="1" a="1"/>
  <c r="E155" i="3"/>
  <c r="I184" i="23" l="1"/>
  <c r="I183" i="23"/>
  <c r="H182" i="23"/>
  <c r="I182" i="23" s="1"/>
  <c r="I185" i="23"/>
  <c r="I189" i="22"/>
  <c r="I187" i="22"/>
  <c r="I188" i="22"/>
  <c r="H186" i="22"/>
  <c r="I186" i="22" s="1"/>
  <c r="P134" i="13" a="1"/>
  <c r="P134" i="13" s="1"/>
  <c r="K134" i="13" a="1"/>
  <c r="K134" i="13" s="1"/>
  <c r="N134" i="13" a="1"/>
  <c r="N134" i="13" s="1"/>
  <c r="J134" i="13" a="1"/>
  <c r="J134" i="13" s="1"/>
  <c r="M134" i="13" a="1"/>
  <c r="I157" i="3"/>
  <c r="I156" i="3"/>
  <c r="H154" i="3"/>
  <c r="I154" i="3" s="1"/>
  <c r="I155" i="3"/>
  <c r="K182" i="23" l="1" a="1"/>
  <c r="K182" i="23" s="1"/>
  <c r="N182" i="23" a="1"/>
  <c r="N182" i="23" s="1"/>
  <c r="J182" i="23" a="1"/>
  <c r="J182" i="23" s="1"/>
  <c r="M182" i="23" a="1"/>
  <c r="M182" i="23" s="1"/>
  <c r="O182" i="23" s="1" a="1"/>
  <c r="O182" i="23" s="1"/>
  <c r="K186" i="22" a="1"/>
  <c r="K186" i="22" s="1"/>
  <c r="N186" i="22" a="1"/>
  <c r="N186" i="22" s="1"/>
  <c r="J186" i="22" a="1"/>
  <c r="J186" i="22" s="1"/>
  <c r="L186" i="22" s="1" a="1"/>
  <c r="L186" i="22" s="1"/>
  <c r="M186" i="22" a="1"/>
  <c r="M186" i="22" s="1"/>
  <c r="O186" i="22" s="1" a="1"/>
  <c r="O186" i="22" s="1"/>
  <c r="L134" i="13" a="1"/>
  <c r="L134" i="13" s="1"/>
  <c r="O137" i="13"/>
  <c r="O136" i="13"/>
  <c r="O135" i="13"/>
  <c r="M134" i="13"/>
  <c r="O134" i="13" s="1"/>
  <c r="N154" i="3" a="1"/>
  <c r="N154" i="3" s="1"/>
  <c r="M154" i="3" a="1"/>
  <c r="J154" i="3" a="1"/>
  <c r="J154" i="3" s="1"/>
  <c r="P154" i="3" a="1"/>
  <c r="P154" i="3" s="1"/>
  <c r="K154" i="3" a="1"/>
  <c r="K154" i="3" s="1"/>
  <c r="Q182" i="23" l="1" a="1"/>
  <c r="Q182" i="23" s="1"/>
  <c r="S182" i="23" s="1" a="1"/>
  <c r="R182" i="23" a="1"/>
  <c r="R182" i="23" s="1"/>
  <c r="T182" i="23" s="1"/>
  <c r="F186" i="23" s="1"/>
  <c r="L182" i="23" a="1"/>
  <c r="L182" i="23" s="1"/>
  <c r="R186" i="22" a="1"/>
  <c r="R186" i="22" s="1"/>
  <c r="T186" i="22" s="1"/>
  <c r="F190" i="22" s="1"/>
  <c r="Q186" i="22" a="1"/>
  <c r="Q186" i="22" s="1"/>
  <c r="S186" i="22" s="1" a="1"/>
  <c r="L154" i="3" a="1"/>
  <c r="L154" i="3" s="1"/>
  <c r="Q134" i="13" a="1"/>
  <c r="Q134" i="13" s="1"/>
  <c r="T134" i="13" s="1" a="1"/>
  <c r="T134" i="13" s="1"/>
  <c r="V134" i="13" s="1"/>
  <c r="F138" i="13" s="1"/>
  <c r="O155" i="3"/>
  <c r="O157" i="3"/>
  <c r="O156" i="3"/>
  <c r="M154" i="3"/>
  <c r="O154" i="3" s="1"/>
  <c r="E187" i="23" l="1"/>
  <c r="S182" i="23"/>
  <c r="E186" i="23" s="1"/>
  <c r="S186" i="22"/>
  <c r="E190" i="22" s="1"/>
  <c r="E191" i="22"/>
  <c r="Q154" i="3" a="1"/>
  <c r="Q154" i="3" s="1"/>
  <c r="T154" i="3" s="1" a="1"/>
  <c r="T154" i="3" s="1"/>
  <c r="V154" i="3" s="1"/>
  <c r="F158" i="3" s="1"/>
  <c r="S134" i="13" a="1"/>
  <c r="S134" i="13" s="1"/>
  <c r="U134" i="13" s="1" a="1"/>
  <c r="U134" i="13" s="1"/>
  <c r="E138" i="13" s="1"/>
  <c r="H186" i="23" l="1" a="1"/>
  <c r="H190" i="22" a="1"/>
  <c r="S154" i="3" a="1"/>
  <c r="S154" i="3" s="1"/>
  <c r="U154" i="3" s="1" a="1"/>
  <c r="E159" i="3" s="1"/>
  <c r="E139" i="13"/>
  <c r="H138" i="13" a="1"/>
  <c r="I189" i="23" l="1"/>
  <c r="I188" i="23"/>
  <c r="I187" i="23"/>
  <c r="H186" i="23"/>
  <c r="I186" i="23" s="1"/>
  <c r="I191" i="22"/>
  <c r="I193" i="22"/>
  <c r="H190" i="22"/>
  <c r="I190" i="22" s="1"/>
  <c r="I192" i="22"/>
  <c r="U154" i="3"/>
  <c r="E158" i="3" s="1"/>
  <c r="H158" i="3" s="1" a="1"/>
  <c r="I159" i="3" s="1"/>
  <c r="I140" i="13"/>
  <c r="I139" i="13"/>
  <c r="H138" i="13"/>
  <c r="I138" i="13" s="1"/>
  <c r="I141" i="13"/>
  <c r="K186" i="23" l="1" a="1"/>
  <c r="K186" i="23" s="1"/>
  <c r="N186" i="23" a="1"/>
  <c r="N186" i="23" s="1"/>
  <c r="J186" i="23" a="1"/>
  <c r="J186" i="23" s="1"/>
  <c r="L186" i="23" s="1" a="1"/>
  <c r="L186" i="23" s="1"/>
  <c r="M186" i="23" a="1"/>
  <c r="M186" i="23" s="1"/>
  <c r="O186" i="23" s="1" a="1"/>
  <c r="O186" i="23" s="1"/>
  <c r="K190" i="22" a="1"/>
  <c r="K190" i="22" s="1"/>
  <c r="N190" i="22" a="1"/>
  <c r="N190" i="22" s="1"/>
  <c r="J190" i="22" a="1"/>
  <c r="J190" i="22" s="1"/>
  <c r="L190" i="22" s="1" a="1"/>
  <c r="L190" i="22" s="1"/>
  <c r="M190" i="22" a="1"/>
  <c r="M190" i="22" s="1"/>
  <c r="O190" i="22" s="1" a="1"/>
  <c r="O190" i="22" s="1"/>
  <c r="I160" i="3"/>
  <c r="I161" i="3"/>
  <c r="H158" i="3"/>
  <c r="I158" i="3" s="1"/>
  <c r="N138" i="13" a="1"/>
  <c r="N138" i="13" s="1"/>
  <c r="J138" i="13" a="1"/>
  <c r="J138" i="13" s="1"/>
  <c r="M138" i="13" a="1"/>
  <c r="K138" i="13" a="1"/>
  <c r="K138" i="13" s="1"/>
  <c r="P138" i="13" a="1"/>
  <c r="P138" i="13" s="1"/>
  <c r="P158" i="3" a="1"/>
  <c r="P158" i="3" s="1"/>
  <c r="K158" i="3" a="1"/>
  <c r="K158" i="3" s="1"/>
  <c r="N158" i="3" a="1"/>
  <c r="N158" i="3" s="1"/>
  <c r="M158" i="3" a="1"/>
  <c r="J158" i="3" a="1"/>
  <c r="J158" i="3" s="1"/>
  <c r="L158" i="3" s="1" a="1"/>
  <c r="L158" i="3" s="1"/>
  <c r="R186" i="23" l="1" a="1"/>
  <c r="R186" i="23" s="1"/>
  <c r="T186" i="23" s="1"/>
  <c r="F190" i="23" s="1"/>
  <c r="Q186" i="23" a="1"/>
  <c r="Q186" i="23" s="1"/>
  <c r="S186" i="23" s="1" a="1"/>
  <c r="Q190" i="22" a="1"/>
  <c r="Q190" i="22" s="1"/>
  <c r="S190" i="22" s="1" a="1"/>
  <c r="R190" i="22" a="1"/>
  <c r="R190" i="22" s="1"/>
  <c r="T190" i="22" s="1"/>
  <c r="F194" i="22" s="1"/>
  <c r="O139" i="13"/>
  <c r="M138" i="13"/>
  <c r="O138" i="13" s="1"/>
  <c r="O141" i="13"/>
  <c r="O140" i="13"/>
  <c r="L138" i="13" a="1"/>
  <c r="L138" i="13" s="1"/>
  <c r="O160" i="3"/>
  <c r="O159" i="3"/>
  <c r="M158" i="3"/>
  <c r="O158" i="3" s="1"/>
  <c r="Q158" i="3" s="1" a="1"/>
  <c r="Q158" i="3" s="1"/>
  <c r="O161" i="3"/>
  <c r="S186" i="23" l="1"/>
  <c r="E190" i="23" s="1"/>
  <c r="E191" i="23"/>
  <c r="S190" i="22"/>
  <c r="E194" i="22" s="1"/>
  <c r="E195" i="22"/>
  <c r="Q138" i="13" a="1"/>
  <c r="Q138" i="13" s="1"/>
  <c r="S138" i="13" s="1" a="1"/>
  <c r="S138" i="13" s="1"/>
  <c r="U138" i="13" s="1" a="1"/>
  <c r="S158" i="3" a="1"/>
  <c r="S158" i="3" s="1"/>
  <c r="U158" i="3" s="1" a="1"/>
  <c r="T158" i="3" a="1"/>
  <c r="T158" i="3" s="1"/>
  <c r="V158" i="3" s="1"/>
  <c r="F162" i="3" s="1"/>
  <c r="H190" i="23" l="1" a="1"/>
  <c r="H194" i="22" a="1"/>
  <c r="T138" i="13" a="1"/>
  <c r="T138" i="13" s="1"/>
  <c r="V138" i="13" s="1"/>
  <c r="F142" i="13" s="1"/>
  <c r="E143" i="13"/>
  <c r="U138" i="13"/>
  <c r="E142" i="13" s="1"/>
  <c r="U158" i="3"/>
  <c r="E162" i="3" s="1"/>
  <c r="E163" i="3"/>
  <c r="I191" i="23" l="1"/>
  <c r="I192" i="23"/>
  <c r="H190" i="23"/>
  <c r="I190" i="23" s="1"/>
  <c r="I193" i="23"/>
  <c r="I197" i="22"/>
  <c r="H194" i="22"/>
  <c r="I194" i="22" s="1"/>
  <c r="I196" i="22"/>
  <c r="I195" i="22"/>
  <c r="H162" i="3" a="1"/>
  <c r="I165" i="3" s="1"/>
  <c r="H142" i="13" a="1"/>
  <c r="K190" i="23" l="1" a="1"/>
  <c r="K190" i="23" s="1"/>
  <c r="N190" i="23" a="1"/>
  <c r="N190" i="23" s="1"/>
  <c r="J190" i="23" a="1"/>
  <c r="J190" i="23" s="1"/>
  <c r="M190" i="23" a="1"/>
  <c r="M190" i="23" s="1"/>
  <c r="M194" i="22" a="1"/>
  <c r="M194" i="22" s="1"/>
  <c r="K194" i="22" a="1"/>
  <c r="K194" i="22" s="1"/>
  <c r="N194" i="22" a="1"/>
  <c r="N194" i="22" s="1"/>
  <c r="J194" i="22" a="1"/>
  <c r="J194" i="22" s="1"/>
  <c r="L194" i="22" s="1" a="1"/>
  <c r="L194" i="22" s="1"/>
  <c r="I164" i="3"/>
  <c r="H162" i="3"/>
  <c r="I162" i="3" s="1"/>
  <c r="I163" i="3"/>
  <c r="H142" i="13"/>
  <c r="I142" i="13" s="1"/>
  <c r="I145" i="13"/>
  <c r="I144" i="13"/>
  <c r="I143" i="13"/>
  <c r="N162" i="3" a="1"/>
  <c r="N162" i="3" s="1"/>
  <c r="J162" i="3" a="1"/>
  <c r="J162" i="3" s="1"/>
  <c r="P162" i="3" a="1"/>
  <c r="P162" i="3" s="1"/>
  <c r="K162" i="3" a="1"/>
  <c r="K162" i="3" s="1"/>
  <c r="M162" i="3" a="1"/>
  <c r="O190" i="23" l="1" a="1"/>
  <c r="O190" i="23" s="1"/>
  <c r="Q190" i="23" s="1" a="1"/>
  <c r="Q190" i="23" s="1"/>
  <c r="S190" i="23" s="1" a="1"/>
  <c r="L190" i="23" a="1"/>
  <c r="L190" i="23" s="1"/>
  <c r="O194" i="22" a="1"/>
  <c r="O194" i="22" s="1"/>
  <c r="M142" i="13" a="1"/>
  <c r="P142" i="13" a="1"/>
  <c r="P142" i="13" s="1"/>
  <c r="K142" i="13" a="1"/>
  <c r="K142" i="13" s="1"/>
  <c r="N142" i="13" a="1"/>
  <c r="N142" i="13" s="1"/>
  <c r="J142" i="13" a="1"/>
  <c r="J142" i="13" s="1"/>
  <c r="L162" i="3" a="1"/>
  <c r="L162" i="3" s="1"/>
  <c r="M162" i="3"/>
  <c r="O162" i="3" s="1"/>
  <c r="O165" i="3"/>
  <c r="O164" i="3"/>
  <c r="O163" i="3"/>
  <c r="R190" i="23" l="1" a="1"/>
  <c r="R190" i="23" s="1"/>
  <c r="T190" i="23" s="1"/>
  <c r="F194" i="23" s="1"/>
  <c r="S190" i="23"/>
  <c r="E194" i="23" s="1"/>
  <c r="E195" i="23"/>
  <c r="R194" i="22" a="1"/>
  <c r="R194" i="22" s="1"/>
  <c r="T194" i="22" s="1"/>
  <c r="F198" i="22" s="1"/>
  <c r="Q194" i="22" a="1"/>
  <c r="Q194" i="22" s="1"/>
  <c r="S194" i="22" s="1" a="1"/>
  <c r="L142" i="13" a="1"/>
  <c r="L142" i="13" s="1"/>
  <c r="O145" i="13"/>
  <c r="O144" i="13"/>
  <c r="M142" i="13"/>
  <c r="O142" i="13" s="1"/>
  <c r="O143" i="13"/>
  <c r="Q162" i="3" a="1"/>
  <c r="Q162" i="3" s="1"/>
  <c r="H194" i="23" l="1" a="1"/>
  <c r="S194" i="22"/>
  <c r="E198" i="22" s="1"/>
  <c r="E199" i="22"/>
  <c r="Q142" i="13" a="1"/>
  <c r="Q142" i="13" s="1"/>
  <c r="T162" i="3" a="1"/>
  <c r="T162" i="3" s="1"/>
  <c r="V162" i="3" s="1"/>
  <c r="F166" i="3" s="1"/>
  <c r="S162" i="3" a="1"/>
  <c r="S162" i="3" s="1"/>
  <c r="U162" i="3" s="1" a="1"/>
  <c r="I196" i="23" l="1"/>
  <c r="I195" i="23"/>
  <c r="H194" i="23"/>
  <c r="I194" i="23" s="1"/>
  <c r="I197" i="23"/>
  <c r="H198" i="22" a="1"/>
  <c r="T142" i="13" a="1"/>
  <c r="T142" i="13" s="1"/>
  <c r="V142" i="13" s="1"/>
  <c r="F146" i="13" s="1"/>
  <c r="S142" i="13" a="1"/>
  <c r="S142" i="13" s="1"/>
  <c r="U142" i="13" s="1" a="1"/>
  <c r="U162" i="3"/>
  <c r="E166" i="3" s="1"/>
  <c r="H166" i="3" s="1" a="1"/>
  <c r="E167" i="3"/>
  <c r="K194" i="23" l="1" a="1"/>
  <c r="K194" i="23" s="1"/>
  <c r="N194" i="23" a="1"/>
  <c r="N194" i="23" s="1"/>
  <c r="J194" i="23" a="1"/>
  <c r="J194" i="23" s="1"/>
  <c r="M194" i="23" a="1"/>
  <c r="M194" i="23" s="1"/>
  <c r="O194" i="23" s="1" a="1"/>
  <c r="O194" i="23" s="1"/>
  <c r="I201" i="22"/>
  <c r="H198" i="22"/>
  <c r="I198" i="22" s="1"/>
  <c r="I200" i="22"/>
  <c r="I199" i="22"/>
  <c r="U142" i="13"/>
  <c r="E146" i="13" s="1"/>
  <c r="E147" i="13"/>
  <c r="I169" i="3"/>
  <c r="I168" i="3"/>
  <c r="I167" i="3"/>
  <c r="H166" i="3"/>
  <c r="I166" i="3" s="1"/>
  <c r="Q194" i="23" l="1" a="1"/>
  <c r="Q194" i="23" s="1"/>
  <c r="S194" i="23" s="1" a="1"/>
  <c r="R194" i="23" a="1"/>
  <c r="R194" i="23" s="1"/>
  <c r="T194" i="23" s="1"/>
  <c r="F198" i="23" s="1"/>
  <c r="L194" i="23" a="1"/>
  <c r="L194" i="23" s="1"/>
  <c r="K198" i="22" a="1"/>
  <c r="K198" i="22" s="1"/>
  <c r="N198" i="22" a="1"/>
  <c r="N198" i="22" s="1"/>
  <c r="J198" i="22" a="1"/>
  <c r="J198" i="22" s="1"/>
  <c r="L198" i="22" s="1" a="1"/>
  <c r="L198" i="22" s="1"/>
  <c r="M198" i="22" a="1"/>
  <c r="M198" i="22" s="1"/>
  <c r="O198" i="22" s="1" a="1"/>
  <c r="O198" i="22" s="1"/>
  <c r="H146" i="13" a="1"/>
  <c r="K166" i="3" a="1"/>
  <c r="K166" i="3" s="1"/>
  <c r="N166" i="3" a="1"/>
  <c r="N166" i="3" s="1"/>
  <c r="M166" i="3" a="1"/>
  <c r="P166" i="3" a="1"/>
  <c r="P166" i="3" s="1"/>
  <c r="J166" i="3" a="1"/>
  <c r="J166" i="3" s="1"/>
  <c r="L166" i="3" s="1" a="1"/>
  <c r="L166" i="3" s="1"/>
  <c r="E199" i="23" l="1"/>
  <c r="S194" i="23"/>
  <c r="E198" i="23" s="1"/>
  <c r="R198" i="22" a="1"/>
  <c r="R198" i="22" s="1"/>
  <c r="T198" i="22" s="1"/>
  <c r="F202" i="22" s="1"/>
  <c r="Q198" i="22" a="1"/>
  <c r="Q198" i="22" s="1"/>
  <c r="S198" i="22" s="1" a="1"/>
  <c r="I149" i="13"/>
  <c r="I148" i="13"/>
  <c r="I147" i="13"/>
  <c r="H146" i="13"/>
  <c r="I146" i="13" s="1"/>
  <c r="O167" i="3"/>
  <c r="O168" i="3"/>
  <c r="M166" i="3"/>
  <c r="O166" i="3" s="1"/>
  <c r="O169" i="3"/>
  <c r="H198" i="23" l="1" a="1"/>
  <c r="S198" i="22"/>
  <c r="E202" i="22" s="1"/>
  <c r="E203" i="22"/>
  <c r="P146" i="13" a="1"/>
  <c r="P146" i="13" s="1"/>
  <c r="K146" i="13" a="1"/>
  <c r="K146" i="13" s="1"/>
  <c r="N146" i="13" a="1"/>
  <c r="N146" i="13" s="1"/>
  <c r="J146" i="13" a="1"/>
  <c r="J146" i="13" s="1"/>
  <c r="M146" i="13" a="1"/>
  <c r="Q166" i="3" a="1"/>
  <c r="Q166" i="3" s="1"/>
  <c r="I201" i="23" l="1"/>
  <c r="H198" i="23"/>
  <c r="I198" i="23" s="1"/>
  <c r="I200" i="23"/>
  <c r="I199" i="23"/>
  <c r="H202" i="22" a="1"/>
  <c r="L146" i="13" a="1"/>
  <c r="L146" i="13" s="1"/>
  <c r="O148" i="13"/>
  <c r="O147" i="13"/>
  <c r="M146" i="13"/>
  <c r="O146" i="13" s="1"/>
  <c r="O149" i="13"/>
  <c r="S166" i="3" a="1"/>
  <c r="S166" i="3" s="1"/>
  <c r="U166" i="3" s="1" a="1"/>
  <c r="T166" i="3" a="1"/>
  <c r="T166" i="3" s="1"/>
  <c r="V166" i="3" s="1"/>
  <c r="F170" i="3" s="1"/>
  <c r="K198" i="23" l="1" a="1"/>
  <c r="K198" i="23" s="1"/>
  <c r="N198" i="23" a="1"/>
  <c r="N198" i="23" s="1"/>
  <c r="J198" i="23" a="1"/>
  <c r="J198" i="23" s="1"/>
  <c r="M198" i="23" a="1"/>
  <c r="M198" i="23" s="1"/>
  <c r="O198" i="23" s="1" a="1"/>
  <c r="O198" i="23" s="1"/>
  <c r="I204" i="22"/>
  <c r="I203" i="22"/>
  <c r="I205" i="22"/>
  <c r="H202" i="22"/>
  <c r="I202" i="22" s="1"/>
  <c r="Q146" i="13" a="1"/>
  <c r="Q146" i="13" s="1"/>
  <c r="U166" i="3"/>
  <c r="E170" i="3" s="1"/>
  <c r="E171" i="3"/>
  <c r="R198" i="23" l="1" a="1"/>
  <c r="R198" i="23" s="1"/>
  <c r="T198" i="23" s="1"/>
  <c r="F202" i="23" s="1"/>
  <c r="Q198" i="23" a="1"/>
  <c r="Q198" i="23" s="1"/>
  <c r="S198" i="23" s="1" a="1"/>
  <c r="L198" i="23" a="1"/>
  <c r="L198" i="23" s="1"/>
  <c r="K202" i="22" a="1"/>
  <c r="K202" i="22" s="1"/>
  <c r="N202" i="22" a="1"/>
  <c r="N202" i="22" s="1"/>
  <c r="J202" i="22" a="1"/>
  <c r="J202" i="22" s="1"/>
  <c r="L202" i="22" s="1" a="1"/>
  <c r="L202" i="22" s="1"/>
  <c r="M202" i="22" a="1"/>
  <c r="M202" i="22" s="1"/>
  <c r="O202" i="22" s="1" a="1"/>
  <c r="O202" i="22" s="1"/>
  <c r="T146" i="13" a="1"/>
  <c r="T146" i="13" s="1"/>
  <c r="V146" i="13" s="1"/>
  <c r="F150" i="13" s="1"/>
  <c r="S146" i="13" a="1"/>
  <c r="S146" i="13" s="1"/>
  <c r="U146" i="13" s="1" a="1"/>
  <c r="H170" i="3" a="1"/>
  <c r="E203" i="23" l="1"/>
  <c r="S198" i="23"/>
  <c r="E202" i="23" s="1"/>
  <c r="Q202" i="22" a="1"/>
  <c r="Q202" i="22" s="1"/>
  <c r="S202" i="22" s="1" a="1"/>
  <c r="R202" i="22" a="1"/>
  <c r="R202" i="22" s="1"/>
  <c r="T202" i="22" s="1"/>
  <c r="F206" i="22" s="1"/>
  <c r="E151" i="13"/>
  <c r="U146" i="13"/>
  <c r="E150" i="13" s="1"/>
  <c r="I173" i="3"/>
  <c r="H170" i="3"/>
  <c r="I170" i="3" s="1"/>
  <c r="I171" i="3"/>
  <c r="I172" i="3"/>
  <c r="H202" i="23" l="1" a="1"/>
  <c r="S202" i="22"/>
  <c r="E206" i="22" s="1"/>
  <c r="E207" i="22"/>
  <c r="H150" i="13" a="1"/>
  <c r="P170" i="3" a="1"/>
  <c r="P170" i="3" s="1"/>
  <c r="J170" i="3" a="1"/>
  <c r="J170" i="3" s="1"/>
  <c r="K170" i="3" a="1"/>
  <c r="K170" i="3" s="1"/>
  <c r="N170" i="3" a="1"/>
  <c r="N170" i="3" s="1"/>
  <c r="M170" i="3" a="1"/>
  <c r="I204" i="23" l="1"/>
  <c r="I205" i="23"/>
  <c r="H202" i="23"/>
  <c r="I202" i="23" s="1"/>
  <c r="I203" i="23"/>
  <c r="H206" i="22" a="1"/>
  <c r="I151" i="13"/>
  <c r="H150" i="13"/>
  <c r="I150" i="13" s="1"/>
  <c r="I153" i="13"/>
  <c r="I152" i="13"/>
  <c r="O173" i="3"/>
  <c r="O171" i="3"/>
  <c r="O172" i="3"/>
  <c r="M170" i="3"/>
  <c r="O170" i="3" s="1"/>
  <c r="Q170" i="3" s="1" a="1"/>
  <c r="Q170" i="3" s="1"/>
  <c r="L170" i="3" a="1"/>
  <c r="L170" i="3" s="1"/>
  <c r="K202" i="23" l="1" a="1"/>
  <c r="K202" i="23" s="1"/>
  <c r="N202" i="23" a="1"/>
  <c r="N202" i="23" s="1"/>
  <c r="J202" i="23" a="1"/>
  <c r="J202" i="23" s="1"/>
  <c r="L202" i="23" s="1" a="1"/>
  <c r="L202" i="23" s="1"/>
  <c r="M202" i="23" a="1"/>
  <c r="M202" i="23" s="1"/>
  <c r="I209" i="22"/>
  <c r="H206" i="22"/>
  <c r="I206" i="22" s="1"/>
  <c r="I208" i="22"/>
  <c r="I207" i="22"/>
  <c r="N150" i="13" a="1"/>
  <c r="N150" i="13" s="1"/>
  <c r="J150" i="13" a="1"/>
  <c r="J150" i="13" s="1"/>
  <c r="M150" i="13" a="1"/>
  <c r="P150" i="13" a="1"/>
  <c r="P150" i="13" s="1"/>
  <c r="K150" i="13" a="1"/>
  <c r="K150" i="13" s="1"/>
  <c r="T170" i="3" a="1"/>
  <c r="T170" i="3" s="1"/>
  <c r="V170" i="3" s="1"/>
  <c r="F174" i="3" s="1"/>
  <c r="S170" i="3" a="1"/>
  <c r="S170" i="3" s="1"/>
  <c r="U170" i="3" s="1" a="1"/>
  <c r="O202" i="23" l="1" a="1"/>
  <c r="O202" i="23" s="1"/>
  <c r="R202" i="23" s="1" a="1"/>
  <c r="R202" i="23" s="1"/>
  <c r="T202" i="23" s="1"/>
  <c r="F206" i="23" s="1"/>
  <c r="N206" i="22" a="1"/>
  <c r="N206" i="22" s="1"/>
  <c r="J206" i="22" a="1"/>
  <c r="J206" i="22" s="1"/>
  <c r="M206" i="22" a="1"/>
  <c r="M206" i="22" s="1"/>
  <c r="O206" i="22" s="1" a="1"/>
  <c r="O206" i="22" s="1"/>
  <c r="K206" i="22" a="1"/>
  <c r="K206" i="22" s="1"/>
  <c r="O151" i="13"/>
  <c r="M150" i="13"/>
  <c r="O150" i="13" s="1"/>
  <c r="O153" i="13"/>
  <c r="O152" i="13"/>
  <c r="L150" i="13" a="1"/>
  <c r="L150" i="13" s="1"/>
  <c r="U170" i="3"/>
  <c r="E174" i="3" s="1"/>
  <c r="H174" i="3" s="1" a="1"/>
  <c r="E175" i="3"/>
  <c r="Q202" i="23" l="1" a="1"/>
  <c r="Q202" i="23" s="1"/>
  <c r="S202" i="23" s="1" a="1"/>
  <c r="S202" i="23" s="1"/>
  <c r="E206" i="23" s="1"/>
  <c r="R206" i="22" a="1"/>
  <c r="R206" i="22" s="1"/>
  <c r="T206" i="22" s="1"/>
  <c r="F210" i="22" s="1"/>
  <c r="Q206" i="22" a="1"/>
  <c r="Q206" i="22" s="1"/>
  <c r="S206" i="22" s="1" a="1"/>
  <c r="L206" i="22" a="1"/>
  <c r="L206" i="22" s="1"/>
  <c r="Q150" i="13" a="1"/>
  <c r="Q150" i="13" s="1"/>
  <c r="I177" i="3"/>
  <c r="H174" i="3"/>
  <c r="I174" i="3" s="1"/>
  <c r="I175" i="3"/>
  <c r="I176" i="3"/>
  <c r="E207" i="23" l="1"/>
  <c r="H206" i="23" a="1"/>
  <c r="E211" i="22"/>
  <c r="S206" i="22"/>
  <c r="E210" i="22" s="1"/>
  <c r="S150" i="13" a="1"/>
  <c r="S150" i="13" s="1"/>
  <c r="U150" i="13" s="1" a="1"/>
  <c r="T150" i="13" a="1"/>
  <c r="T150" i="13" s="1"/>
  <c r="V150" i="13" s="1"/>
  <c r="F154" i="13" s="1"/>
  <c r="M174" i="3" a="1"/>
  <c r="P174" i="3" a="1"/>
  <c r="P174" i="3" s="1"/>
  <c r="K174" i="3" a="1"/>
  <c r="K174" i="3" s="1"/>
  <c r="N174" i="3" a="1"/>
  <c r="N174" i="3" s="1"/>
  <c r="J174" i="3" a="1"/>
  <c r="J174" i="3" s="1"/>
  <c r="I209" i="23" l="1"/>
  <c r="H206" i="23"/>
  <c r="I206" i="23" s="1"/>
  <c r="I208" i="23"/>
  <c r="I207" i="23"/>
  <c r="H210" i="22" a="1"/>
  <c r="L174" i="3" a="1"/>
  <c r="L174" i="3" s="1"/>
  <c r="U150" i="13"/>
  <c r="E154" i="13" s="1"/>
  <c r="E155" i="13"/>
  <c r="O175" i="3"/>
  <c r="M174" i="3"/>
  <c r="O174" i="3" s="1"/>
  <c r="O177" i="3"/>
  <c r="O176" i="3"/>
  <c r="N206" i="23" l="1" a="1"/>
  <c r="N206" i="23" s="1"/>
  <c r="J206" i="23" a="1"/>
  <c r="J206" i="23" s="1"/>
  <c r="M206" i="23" a="1"/>
  <c r="M206" i="23" s="1"/>
  <c r="O206" i="23" s="1" a="1"/>
  <c r="O206" i="23" s="1"/>
  <c r="K206" i="23" a="1"/>
  <c r="K206" i="23" s="1"/>
  <c r="I213" i="22"/>
  <c r="H210" i="22"/>
  <c r="I210" i="22" s="1"/>
  <c r="I212" i="22"/>
  <c r="I211" i="22"/>
  <c r="H154" i="13" a="1"/>
  <c r="Q174" i="3" a="1"/>
  <c r="Q174" i="3" s="1"/>
  <c r="R206" i="23" l="1" a="1"/>
  <c r="R206" i="23" s="1"/>
  <c r="T206" i="23" s="1"/>
  <c r="F210" i="23" s="1"/>
  <c r="Q206" i="23" a="1"/>
  <c r="Q206" i="23" s="1"/>
  <c r="S206" i="23" s="1" a="1"/>
  <c r="L206" i="23" a="1"/>
  <c r="L206" i="23" s="1"/>
  <c r="K210" i="22" a="1"/>
  <c r="K210" i="22" s="1"/>
  <c r="N210" i="22" a="1"/>
  <c r="N210" i="22" s="1"/>
  <c r="J210" i="22" a="1"/>
  <c r="J210" i="22" s="1"/>
  <c r="L210" i="22" s="1" a="1"/>
  <c r="L210" i="22" s="1"/>
  <c r="M210" i="22" a="1"/>
  <c r="M210" i="22" s="1"/>
  <c r="O210" i="22" s="1" a="1"/>
  <c r="O210" i="22" s="1"/>
  <c r="I157" i="13"/>
  <c r="I156" i="13"/>
  <c r="H154" i="13"/>
  <c r="I154" i="13" s="1"/>
  <c r="I155" i="13"/>
  <c r="T174" i="3" a="1"/>
  <c r="T174" i="3" s="1"/>
  <c r="V174" i="3" s="1"/>
  <c r="F178" i="3" s="1"/>
  <c r="S174" i="3" a="1"/>
  <c r="S174" i="3" s="1"/>
  <c r="U174" i="3" s="1" a="1"/>
  <c r="E211" i="23" l="1"/>
  <c r="S206" i="23"/>
  <c r="E210" i="23" s="1"/>
  <c r="R210" i="22" a="1"/>
  <c r="R210" i="22" s="1"/>
  <c r="T210" i="22" s="1"/>
  <c r="F214" i="22" s="1"/>
  <c r="Q210" i="22" a="1"/>
  <c r="Q210" i="22" s="1"/>
  <c r="S210" i="22" s="1" a="1"/>
  <c r="P154" i="13" a="1"/>
  <c r="P154" i="13" s="1"/>
  <c r="K154" i="13" a="1"/>
  <c r="K154" i="13" s="1"/>
  <c r="N154" i="13" a="1"/>
  <c r="N154" i="13" s="1"/>
  <c r="J154" i="13" a="1"/>
  <c r="J154" i="13" s="1"/>
  <c r="M154" i="13" a="1"/>
  <c r="U174" i="3"/>
  <c r="E178" i="3" s="1"/>
  <c r="H178" i="3" s="1" a="1"/>
  <c r="E179" i="3"/>
  <c r="H210" i="23" l="1" a="1"/>
  <c r="S210" i="22"/>
  <c r="E214" i="22" s="1"/>
  <c r="E215" i="22"/>
  <c r="L154" i="13" a="1"/>
  <c r="L154" i="13" s="1"/>
  <c r="O157" i="13"/>
  <c r="O156" i="13"/>
  <c r="O155" i="13"/>
  <c r="M154" i="13"/>
  <c r="O154" i="13" s="1"/>
  <c r="I181" i="3"/>
  <c r="H178" i="3"/>
  <c r="I178" i="3" s="1"/>
  <c r="I180" i="3"/>
  <c r="I179" i="3"/>
  <c r="I213" i="23" l="1"/>
  <c r="H210" i="23"/>
  <c r="I210" i="23" s="1"/>
  <c r="I211" i="23"/>
  <c r="I212" i="23"/>
  <c r="H214" i="22" a="1"/>
  <c r="Q154" i="13" a="1"/>
  <c r="Q154" i="13" s="1"/>
  <c r="P178" i="3" a="1"/>
  <c r="P178" i="3" s="1"/>
  <c r="J178" i="3" a="1"/>
  <c r="J178" i="3" s="1"/>
  <c r="K178" i="3" a="1"/>
  <c r="K178" i="3" s="1"/>
  <c r="M178" i="3" a="1"/>
  <c r="N178" i="3" a="1"/>
  <c r="N178" i="3" s="1"/>
  <c r="K210" i="23" l="1" a="1"/>
  <c r="K210" i="23" s="1"/>
  <c r="N210" i="23" a="1"/>
  <c r="N210" i="23" s="1"/>
  <c r="J210" i="23" a="1"/>
  <c r="J210" i="23" s="1"/>
  <c r="M210" i="23" a="1"/>
  <c r="M210" i="23" s="1"/>
  <c r="O210" i="23" s="1" a="1"/>
  <c r="O210" i="23" s="1"/>
  <c r="I217" i="22"/>
  <c r="H214" i="22"/>
  <c r="I214" i="22" s="1"/>
  <c r="I216" i="22"/>
  <c r="I215" i="22"/>
  <c r="T154" i="13" a="1"/>
  <c r="T154" i="13" s="1"/>
  <c r="V154" i="13" s="1"/>
  <c r="F158" i="13" s="1"/>
  <c r="S154" i="13" a="1"/>
  <c r="S154" i="13" s="1"/>
  <c r="U154" i="13" s="1" a="1"/>
  <c r="L178" i="3" a="1"/>
  <c r="L178" i="3" s="1"/>
  <c r="O180" i="3"/>
  <c r="O179" i="3"/>
  <c r="O181" i="3"/>
  <c r="M178" i="3"/>
  <c r="O178" i="3" s="1"/>
  <c r="Q178" i="3" s="1" a="1"/>
  <c r="Q178" i="3" s="1"/>
  <c r="R210" i="23" l="1" a="1"/>
  <c r="R210" i="23" s="1"/>
  <c r="T210" i="23" s="1"/>
  <c r="F214" i="23" s="1"/>
  <c r="Q210" i="23" a="1"/>
  <c r="Q210" i="23" s="1"/>
  <c r="S210" i="23" s="1" a="1"/>
  <c r="L210" i="23" a="1"/>
  <c r="L210" i="23" s="1"/>
  <c r="M214" i="22" a="1"/>
  <c r="M214" i="22" s="1"/>
  <c r="K214" i="22" a="1"/>
  <c r="K214" i="22" s="1"/>
  <c r="N214" i="22" a="1"/>
  <c r="N214" i="22" s="1"/>
  <c r="J214" i="22" a="1"/>
  <c r="J214" i="22" s="1"/>
  <c r="L214" i="22" s="1" a="1"/>
  <c r="L214" i="22" s="1"/>
  <c r="U154" i="13"/>
  <c r="E158" i="13" s="1"/>
  <c r="E159" i="13"/>
  <c r="T178" i="3" a="1"/>
  <c r="T178" i="3" s="1"/>
  <c r="V178" i="3" s="1"/>
  <c r="F182" i="3" s="1"/>
  <c r="S178" i="3" a="1"/>
  <c r="S178" i="3" s="1"/>
  <c r="U178" i="3" s="1" a="1"/>
  <c r="S210" i="23" l="1"/>
  <c r="E214" i="23" s="1"/>
  <c r="E215" i="23"/>
  <c r="O214" i="22" a="1"/>
  <c r="O214" i="22" s="1"/>
  <c r="H158" i="13" a="1"/>
  <c r="U178" i="3"/>
  <c r="E182" i="3" s="1"/>
  <c r="E183" i="3"/>
  <c r="H214" i="23" l="1" a="1"/>
  <c r="R214" i="22" a="1"/>
  <c r="R214" i="22" s="1"/>
  <c r="T214" i="22" s="1"/>
  <c r="F218" i="22" s="1"/>
  <c r="Q214" i="22" a="1"/>
  <c r="Q214" i="22" s="1"/>
  <c r="S214" i="22" s="1" a="1"/>
  <c r="I160" i="13"/>
  <c r="I159" i="13"/>
  <c r="H158" i="13"/>
  <c r="I158" i="13" s="1"/>
  <c r="I161" i="13"/>
  <c r="H182" i="3" a="1"/>
  <c r="I217" i="23" l="1"/>
  <c r="H214" i="23"/>
  <c r="I214" i="23" s="1"/>
  <c r="I216" i="23"/>
  <c r="I215" i="23"/>
  <c r="S214" i="22"/>
  <c r="E218" i="22" s="1"/>
  <c r="E219" i="22"/>
  <c r="K158" i="13" a="1"/>
  <c r="K158" i="13" s="1"/>
  <c r="N158" i="13" a="1"/>
  <c r="N158" i="13" s="1"/>
  <c r="J158" i="13" a="1"/>
  <c r="J158" i="13" s="1"/>
  <c r="M158" i="13" a="1"/>
  <c r="P158" i="13" a="1"/>
  <c r="P158" i="13" s="1"/>
  <c r="I183" i="3"/>
  <c r="I185" i="3"/>
  <c r="H182" i="3"/>
  <c r="I182" i="3" s="1"/>
  <c r="I184" i="3"/>
  <c r="M214" i="23" l="1" a="1"/>
  <c r="M214" i="23" s="1"/>
  <c r="K214" i="23" a="1"/>
  <c r="K214" i="23" s="1"/>
  <c r="N214" i="23" a="1"/>
  <c r="N214" i="23" s="1"/>
  <c r="J214" i="23" a="1"/>
  <c r="J214" i="23" s="1"/>
  <c r="H218" i="22" a="1"/>
  <c r="L158" i="13" a="1"/>
  <c r="L158" i="13" s="1"/>
  <c r="O160" i="13"/>
  <c r="O159" i="13"/>
  <c r="M158" i="13"/>
  <c r="O158" i="13" s="1"/>
  <c r="O161" i="13"/>
  <c r="J182" i="3" a="1"/>
  <c r="J182" i="3" s="1"/>
  <c r="P182" i="3" a="1"/>
  <c r="P182" i="3" s="1"/>
  <c r="N182" i="3" a="1"/>
  <c r="N182" i="3" s="1"/>
  <c r="K182" i="3" a="1"/>
  <c r="K182" i="3" s="1"/>
  <c r="M182" i="3" a="1"/>
  <c r="L214" i="23" l="1" a="1"/>
  <c r="L214" i="23" s="1"/>
  <c r="O214" i="23" a="1"/>
  <c r="O214" i="23" s="1"/>
  <c r="Q214" i="23" s="1" a="1"/>
  <c r="Q214" i="23" s="1"/>
  <c r="S214" i="23" s="1" a="1"/>
  <c r="I221" i="22"/>
  <c r="H218" i="22"/>
  <c r="I218" i="22" s="1"/>
  <c r="I220" i="22"/>
  <c r="I219" i="22"/>
  <c r="Q158" i="13" a="1"/>
  <c r="Q158" i="13" s="1"/>
  <c r="T158" i="13" s="1" a="1"/>
  <c r="T158" i="13" s="1"/>
  <c r="V158" i="13" s="1"/>
  <c r="F162" i="13" s="1"/>
  <c r="L182" i="3" a="1"/>
  <c r="L182" i="3" s="1"/>
  <c r="O185" i="3"/>
  <c r="O184" i="3"/>
  <c r="O183" i="3"/>
  <c r="M182" i="3"/>
  <c r="O182" i="3" s="1"/>
  <c r="R214" i="23" l="1" a="1"/>
  <c r="R214" i="23" s="1"/>
  <c r="T214" i="23" s="1"/>
  <c r="F218" i="23" s="1"/>
  <c r="S214" i="23"/>
  <c r="E218" i="23" s="1"/>
  <c r="E219" i="23"/>
  <c r="N218" i="22" a="1"/>
  <c r="N218" i="22" s="1"/>
  <c r="J218" i="22" a="1"/>
  <c r="J218" i="22" s="1"/>
  <c r="M218" i="22" a="1"/>
  <c r="M218" i="22" s="1"/>
  <c r="O218" i="22" s="1" a="1"/>
  <c r="O218" i="22" s="1"/>
  <c r="K218" i="22" a="1"/>
  <c r="K218" i="22" s="1"/>
  <c r="S158" i="13" a="1"/>
  <c r="S158" i="13" s="1"/>
  <c r="U158" i="13" s="1" a="1"/>
  <c r="E163" i="13" s="1"/>
  <c r="Q182" i="3" a="1"/>
  <c r="Q182" i="3" s="1"/>
  <c r="H218" i="23" l="1" a="1"/>
  <c r="R218" i="22" a="1"/>
  <c r="R218" i="22" s="1"/>
  <c r="T218" i="22" s="1"/>
  <c r="F222" i="22" s="1"/>
  <c r="Q218" i="22" a="1"/>
  <c r="Q218" i="22" s="1"/>
  <c r="S218" i="22" s="1" a="1"/>
  <c r="L218" i="22" a="1"/>
  <c r="L218" i="22" s="1"/>
  <c r="U158" i="13"/>
  <c r="E162" i="13" s="1"/>
  <c r="H162" i="13" s="1" a="1"/>
  <c r="T182" i="3" a="1"/>
  <c r="T182" i="3" s="1"/>
  <c r="V182" i="3" s="1"/>
  <c r="F186" i="3" s="1"/>
  <c r="S182" i="3" a="1"/>
  <c r="S182" i="3" s="1"/>
  <c r="U182" i="3" s="1" a="1"/>
  <c r="I221" i="23" l="1"/>
  <c r="H218" i="23"/>
  <c r="I218" i="23" s="1"/>
  <c r="I220" i="23"/>
  <c r="I219" i="23"/>
  <c r="S218" i="22"/>
  <c r="E222" i="22" s="1"/>
  <c r="E223" i="22"/>
  <c r="I163" i="13"/>
  <c r="H162" i="13"/>
  <c r="I162" i="13" s="1"/>
  <c r="I165" i="13"/>
  <c r="I164" i="13"/>
  <c r="U182" i="3"/>
  <c r="E186" i="3" s="1"/>
  <c r="H186" i="3" s="1" a="1"/>
  <c r="E187" i="3"/>
  <c r="N218" i="23" l="1" a="1"/>
  <c r="N218" i="23" s="1"/>
  <c r="J218" i="23" a="1"/>
  <c r="J218" i="23" s="1"/>
  <c r="M218" i="23" a="1"/>
  <c r="M218" i="23" s="1"/>
  <c r="O218" i="23" s="1" a="1"/>
  <c r="O218" i="23" s="1"/>
  <c r="K218" i="23" a="1"/>
  <c r="K218" i="23" s="1"/>
  <c r="H222" i="22" a="1"/>
  <c r="M162" i="13" a="1"/>
  <c r="P162" i="13" a="1"/>
  <c r="P162" i="13" s="1"/>
  <c r="K162" i="13" a="1"/>
  <c r="K162" i="13" s="1"/>
  <c r="N162" i="13" a="1"/>
  <c r="N162" i="13" s="1"/>
  <c r="J162" i="13" a="1"/>
  <c r="J162" i="13" s="1"/>
  <c r="I189" i="3"/>
  <c r="H186" i="3"/>
  <c r="I186" i="3" s="1"/>
  <c r="I187" i="3"/>
  <c r="I188" i="3"/>
  <c r="R218" i="23" l="1" a="1"/>
  <c r="R218" i="23" s="1"/>
  <c r="T218" i="23" s="1"/>
  <c r="F222" i="23" s="1"/>
  <c r="Q218" i="23" a="1"/>
  <c r="Q218" i="23" s="1"/>
  <c r="S218" i="23" s="1" a="1"/>
  <c r="L218" i="23" a="1"/>
  <c r="L218" i="23" s="1"/>
  <c r="I223" i="22"/>
  <c r="I225" i="22"/>
  <c r="H222" i="22"/>
  <c r="I222" i="22" s="1"/>
  <c r="I224" i="22"/>
  <c r="L162" i="13" a="1"/>
  <c r="L162" i="13" s="1"/>
  <c r="M162" i="13"/>
  <c r="O162" i="13" s="1"/>
  <c r="O165" i="13"/>
  <c r="O164" i="13"/>
  <c r="O163" i="13"/>
  <c r="K186" i="3" a="1"/>
  <c r="K186" i="3" s="1"/>
  <c r="J186" i="3" a="1"/>
  <c r="J186" i="3" s="1"/>
  <c r="L186" i="3" s="1" a="1"/>
  <c r="L186" i="3" s="1"/>
  <c r="P186" i="3" a="1"/>
  <c r="P186" i="3" s="1"/>
  <c r="N186" i="3" a="1"/>
  <c r="N186" i="3" s="1"/>
  <c r="M186" i="3" a="1"/>
  <c r="S218" i="23" l="1"/>
  <c r="E222" i="23" s="1"/>
  <c r="E223" i="23"/>
  <c r="K222" i="22" a="1"/>
  <c r="K222" i="22" s="1"/>
  <c r="N222" i="22" a="1"/>
  <c r="N222" i="22" s="1"/>
  <c r="J222" i="22" a="1"/>
  <c r="J222" i="22" s="1"/>
  <c r="L222" i="22" s="1" a="1"/>
  <c r="L222" i="22" s="1"/>
  <c r="M222" i="22" a="1"/>
  <c r="M222" i="22" s="1"/>
  <c r="O222" i="22" s="1" a="1"/>
  <c r="O222" i="22" s="1"/>
  <c r="Q162" i="13" a="1"/>
  <c r="Q162" i="13" s="1"/>
  <c r="O188" i="3"/>
  <c r="O187" i="3"/>
  <c r="M186" i="3"/>
  <c r="O186" i="3" s="1"/>
  <c r="O189" i="3"/>
  <c r="H222" i="23" l="1" a="1"/>
  <c r="Q222" i="22" a="1"/>
  <c r="Q222" i="22" s="1"/>
  <c r="S222" i="22" s="1" a="1"/>
  <c r="R222" i="22" a="1"/>
  <c r="R222" i="22" s="1"/>
  <c r="T222" i="22" s="1"/>
  <c r="F226" i="22" s="1"/>
  <c r="S162" i="13" a="1"/>
  <c r="S162" i="13" s="1"/>
  <c r="U162" i="13" s="1" a="1"/>
  <c r="T162" i="13" a="1"/>
  <c r="T162" i="13" s="1"/>
  <c r="V162" i="13" s="1"/>
  <c r="F166" i="13" s="1"/>
  <c r="Q186" i="3" a="1"/>
  <c r="Q186" i="3" s="1"/>
  <c r="I223" i="23" l="1"/>
  <c r="I224" i="23"/>
  <c r="I225" i="23"/>
  <c r="H222" i="23"/>
  <c r="I222" i="23" s="1"/>
  <c r="S222" i="22"/>
  <c r="E226" i="22" s="1"/>
  <c r="E227" i="22"/>
  <c r="E167" i="13"/>
  <c r="U162" i="13"/>
  <c r="E166" i="13" s="1"/>
  <c r="T186" i="3" a="1"/>
  <c r="T186" i="3" s="1"/>
  <c r="V186" i="3" s="1"/>
  <c r="F190" i="3" s="1"/>
  <c r="S186" i="3" a="1"/>
  <c r="S186" i="3" s="1"/>
  <c r="U186" i="3" s="1" a="1"/>
  <c r="K222" i="23" l="1" a="1"/>
  <c r="K222" i="23" s="1"/>
  <c r="N222" i="23" a="1"/>
  <c r="N222" i="23" s="1"/>
  <c r="J222" i="23" a="1"/>
  <c r="J222" i="23" s="1"/>
  <c r="M222" i="23" a="1"/>
  <c r="M222" i="23" s="1"/>
  <c r="O222" i="23" s="1" a="1"/>
  <c r="O222" i="23" s="1"/>
  <c r="H226" i="22" a="1"/>
  <c r="H166" i="13" a="1"/>
  <c r="U186" i="3"/>
  <c r="E190" i="3" s="1"/>
  <c r="E191" i="3"/>
  <c r="H190" i="3" s="1" a="1"/>
  <c r="Q222" i="23" l="1" a="1"/>
  <c r="Q222" i="23" s="1"/>
  <c r="S222" i="23" s="1" a="1"/>
  <c r="R222" i="23" a="1"/>
  <c r="R222" i="23" s="1"/>
  <c r="T222" i="23" s="1"/>
  <c r="F226" i="23" s="1"/>
  <c r="L222" i="23" a="1"/>
  <c r="L222" i="23" s="1"/>
  <c r="I229" i="22"/>
  <c r="H226" i="22"/>
  <c r="I226" i="22" s="1"/>
  <c r="I228" i="22"/>
  <c r="I227" i="22"/>
  <c r="I168" i="13"/>
  <c r="I169" i="13"/>
  <c r="I167" i="13"/>
  <c r="H166" i="13"/>
  <c r="I166" i="13" s="1"/>
  <c r="H190" i="3"/>
  <c r="I190" i="3" s="1"/>
  <c r="I193" i="3"/>
  <c r="I192" i="3"/>
  <c r="I191" i="3"/>
  <c r="S222" i="23" l="1"/>
  <c r="E226" i="23" s="1"/>
  <c r="E227" i="23"/>
  <c r="M226" i="22" a="1"/>
  <c r="M226" i="22" s="1"/>
  <c r="K226" i="22" a="1"/>
  <c r="K226" i="22" s="1"/>
  <c r="N226" i="22" a="1"/>
  <c r="N226" i="22" s="1"/>
  <c r="J226" i="22" a="1"/>
  <c r="J226" i="22" s="1"/>
  <c r="L226" i="22" s="1" a="1"/>
  <c r="L226" i="22" s="1"/>
  <c r="N166" i="13" a="1"/>
  <c r="N166" i="13" s="1"/>
  <c r="M166" i="13" a="1"/>
  <c r="K166" i="13" a="1"/>
  <c r="K166" i="13" s="1"/>
  <c r="J166" i="13" a="1"/>
  <c r="J166" i="13" s="1"/>
  <c r="P166" i="13" a="1"/>
  <c r="P166" i="13" s="1"/>
  <c r="P190" i="3" a="1"/>
  <c r="P190" i="3" s="1"/>
  <c r="K190" i="3" a="1"/>
  <c r="K190" i="3" s="1"/>
  <c r="M190" i="3" a="1"/>
  <c r="N190" i="3" a="1"/>
  <c r="N190" i="3" s="1"/>
  <c r="J190" i="3" a="1"/>
  <c r="J190" i="3" s="1"/>
  <c r="L190" i="3" s="1" a="1"/>
  <c r="L190" i="3" s="1"/>
  <c r="H226" i="23" l="1" a="1"/>
  <c r="O226" i="22" a="1"/>
  <c r="O226" i="22" s="1"/>
  <c r="R226" i="22" s="1" a="1"/>
  <c r="R226" i="22" s="1"/>
  <c r="T226" i="22" s="1"/>
  <c r="F230" i="22" s="1"/>
  <c r="Q226" i="22" a="1"/>
  <c r="Q226" i="22" s="1"/>
  <c r="S226" i="22" s="1" a="1"/>
  <c r="L166" i="13" a="1"/>
  <c r="L166" i="13" s="1"/>
  <c r="O167" i="13"/>
  <c r="O169" i="13"/>
  <c r="O168" i="13"/>
  <c r="M166" i="13"/>
  <c r="O166" i="13" s="1"/>
  <c r="M190" i="3"/>
  <c r="O190" i="3" s="1"/>
  <c r="O193" i="3"/>
  <c r="O192" i="3"/>
  <c r="O191" i="3"/>
  <c r="I229" i="23" l="1"/>
  <c r="H226" i="23"/>
  <c r="I226" i="23" s="1"/>
  <c r="I228" i="23"/>
  <c r="I227" i="23"/>
  <c r="S226" i="22"/>
  <c r="E230" i="22" s="1"/>
  <c r="E231" i="22"/>
  <c r="Q166" i="13" a="1"/>
  <c r="Q166" i="13" s="1"/>
  <c r="T166" i="13" s="1" a="1"/>
  <c r="T166" i="13" s="1"/>
  <c r="V166" i="13" s="1"/>
  <c r="F170" i="13" s="1"/>
  <c r="Q190" i="3" a="1"/>
  <c r="Q190" i="3" s="1"/>
  <c r="M226" i="23" l="1" a="1"/>
  <c r="M226" i="23" s="1"/>
  <c r="K226" i="23" a="1"/>
  <c r="K226" i="23" s="1"/>
  <c r="N226" i="23" a="1"/>
  <c r="N226" i="23" s="1"/>
  <c r="J226" i="23" a="1"/>
  <c r="J226" i="23" s="1"/>
  <c r="H230" i="22" a="1"/>
  <c r="S166" i="13" a="1"/>
  <c r="S166" i="13" s="1"/>
  <c r="U166" i="13" s="1" a="1"/>
  <c r="E171" i="13" s="1"/>
  <c r="S190" i="3" a="1"/>
  <c r="S190" i="3" s="1"/>
  <c r="U190" i="3" s="1" a="1"/>
  <c r="T190" i="3" a="1"/>
  <c r="T190" i="3" s="1"/>
  <c r="V190" i="3" s="1"/>
  <c r="F194" i="3" s="1"/>
  <c r="L226" i="23" l="1" a="1"/>
  <c r="L226" i="23" s="1"/>
  <c r="O226" i="23" a="1"/>
  <c r="O226" i="23" s="1"/>
  <c r="R226" i="23" s="1" a="1"/>
  <c r="R226" i="23" s="1"/>
  <c r="T226" i="23" s="1"/>
  <c r="F230" i="23" s="1"/>
  <c r="I233" i="22"/>
  <c r="H230" i="22"/>
  <c r="I230" i="22" s="1"/>
  <c r="I232" i="22"/>
  <c r="I231" i="22"/>
  <c r="U166" i="13"/>
  <c r="E170" i="13" s="1"/>
  <c r="H170" i="13" s="1" a="1"/>
  <c r="U190" i="3"/>
  <c r="E194" i="3" s="1"/>
  <c r="E195" i="3"/>
  <c r="H194" i="3" s="1" a="1"/>
  <c r="Q226" i="23" l="1" a="1"/>
  <c r="Q226" i="23" s="1"/>
  <c r="S226" i="23" s="1" a="1"/>
  <c r="E231" i="23" s="1"/>
  <c r="K230" i="22" a="1"/>
  <c r="K230" i="22" s="1"/>
  <c r="N230" i="22" a="1"/>
  <c r="N230" i="22" s="1"/>
  <c r="J230" i="22" a="1"/>
  <c r="J230" i="22" s="1"/>
  <c r="L230" i="22" s="1" a="1"/>
  <c r="L230" i="22" s="1"/>
  <c r="M230" i="22" a="1"/>
  <c r="M230" i="22" s="1"/>
  <c r="O230" i="22" s="1" a="1"/>
  <c r="O230" i="22" s="1"/>
  <c r="I171" i="13"/>
  <c r="H170" i="13"/>
  <c r="I170" i="13" s="1"/>
  <c r="I173" i="13"/>
  <c r="I172" i="13"/>
  <c r="I197" i="3"/>
  <c r="H194" i="3"/>
  <c r="I194" i="3" s="1"/>
  <c r="I196" i="3"/>
  <c r="I195" i="3"/>
  <c r="S226" i="23" l="1"/>
  <c r="E230" i="23" s="1"/>
  <c r="H230" i="23" a="1"/>
  <c r="R230" i="22" a="1"/>
  <c r="R230" i="22" s="1"/>
  <c r="T230" i="22" s="1"/>
  <c r="F234" i="22" s="1"/>
  <c r="Q230" i="22" a="1"/>
  <c r="Q230" i="22" s="1"/>
  <c r="S230" i="22" s="1" a="1"/>
  <c r="M170" i="13" a="1"/>
  <c r="P170" i="13" a="1"/>
  <c r="P170" i="13" s="1"/>
  <c r="N170" i="13" a="1"/>
  <c r="N170" i="13" s="1"/>
  <c r="K170" i="13" a="1"/>
  <c r="K170" i="13" s="1"/>
  <c r="J170" i="13" a="1"/>
  <c r="J170" i="13" s="1"/>
  <c r="J194" i="3" a="1"/>
  <c r="J194" i="3" s="1"/>
  <c r="L194" i="3" s="1" a="1"/>
  <c r="L194" i="3" s="1"/>
  <c r="M194" i="3" a="1"/>
  <c r="P194" i="3" a="1"/>
  <c r="P194" i="3" s="1"/>
  <c r="K194" i="3" a="1"/>
  <c r="K194" i="3" s="1"/>
  <c r="N194" i="3" a="1"/>
  <c r="N194" i="3" s="1"/>
  <c r="I233" i="23" l="1"/>
  <c r="H230" i="23"/>
  <c r="I230" i="23" s="1"/>
  <c r="I232" i="23"/>
  <c r="I231" i="23"/>
  <c r="S230" i="22"/>
  <c r="E234" i="22" s="1"/>
  <c r="E235" i="22"/>
  <c r="L170" i="13" a="1"/>
  <c r="L170" i="13" s="1"/>
  <c r="O171" i="13"/>
  <c r="M170" i="13"/>
  <c r="O170" i="13" s="1"/>
  <c r="O172" i="13"/>
  <c r="O173" i="13"/>
  <c r="O195" i="3"/>
  <c r="M194" i="3"/>
  <c r="O194" i="3" s="1"/>
  <c r="O197" i="3"/>
  <c r="O196" i="3"/>
  <c r="K230" i="23" l="1" a="1"/>
  <c r="K230" i="23" s="1"/>
  <c r="N230" i="23" a="1"/>
  <c r="N230" i="23" s="1"/>
  <c r="J230" i="23" a="1"/>
  <c r="J230" i="23" s="1"/>
  <c r="M230" i="23" a="1"/>
  <c r="M230" i="23" s="1"/>
  <c r="O230" i="23" s="1" a="1"/>
  <c r="O230" i="23" s="1"/>
  <c r="H234" i="22" a="1"/>
  <c r="Q170" i="13" a="1"/>
  <c r="Q170" i="13" s="1"/>
  <c r="S170" i="13" s="1" a="1"/>
  <c r="S170" i="13" s="1"/>
  <c r="U170" i="13" s="1" a="1"/>
  <c r="Q194" i="3" a="1"/>
  <c r="Q194" i="3" s="1"/>
  <c r="L230" i="23" l="1" a="1"/>
  <c r="L230" i="23" s="1"/>
  <c r="R230" i="23" a="1"/>
  <c r="R230" i="23" s="1"/>
  <c r="T230" i="23" s="1"/>
  <c r="F234" i="23" s="1"/>
  <c r="Q230" i="23" a="1"/>
  <c r="Q230" i="23" s="1"/>
  <c r="S230" i="23" s="1" a="1"/>
  <c r="I236" i="22"/>
  <c r="I235" i="22"/>
  <c r="H234" i="22"/>
  <c r="I234" i="22" s="1"/>
  <c r="I237" i="22"/>
  <c r="T170" i="13" a="1"/>
  <c r="T170" i="13" s="1"/>
  <c r="V170" i="13" s="1"/>
  <c r="F174" i="13" s="1"/>
  <c r="E175" i="13"/>
  <c r="U170" i="13"/>
  <c r="E174" i="13" s="1"/>
  <c r="T194" i="3" a="1"/>
  <c r="T194" i="3" s="1"/>
  <c r="V194" i="3" s="1"/>
  <c r="F198" i="3" s="1"/>
  <c r="S194" i="3" a="1"/>
  <c r="S194" i="3" s="1"/>
  <c r="U194" i="3" s="1" a="1"/>
  <c r="S230" i="23" l="1"/>
  <c r="E234" i="23" s="1"/>
  <c r="E235" i="23"/>
  <c r="K234" i="22" a="1"/>
  <c r="K234" i="22" s="1"/>
  <c r="N234" i="22" a="1"/>
  <c r="N234" i="22" s="1"/>
  <c r="J234" i="22" a="1"/>
  <c r="J234" i="22" s="1"/>
  <c r="L234" i="22" s="1" a="1"/>
  <c r="L234" i="22" s="1"/>
  <c r="M234" i="22" a="1"/>
  <c r="M234" i="22" s="1"/>
  <c r="O234" i="22" s="1" a="1"/>
  <c r="O234" i="22" s="1"/>
  <c r="H174" i="13" a="1"/>
  <c r="U194" i="3"/>
  <c r="E198" i="3" s="1"/>
  <c r="E199" i="3"/>
  <c r="H234" i="23" l="1" a="1"/>
  <c r="Q234" i="22" a="1"/>
  <c r="Q234" i="22" s="1"/>
  <c r="S234" i="22" s="1" a="1"/>
  <c r="R234" i="22" a="1"/>
  <c r="R234" i="22" s="1"/>
  <c r="T234" i="22" s="1"/>
  <c r="F238" i="22" s="1"/>
  <c r="H198" i="3" a="1"/>
  <c r="I200" i="3" s="1"/>
  <c r="I177" i="13"/>
  <c r="I176" i="13"/>
  <c r="I175" i="13"/>
  <c r="H174" i="13"/>
  <c r="I174" i="13" s="1"/>
  <c r="I199" i="3"/>
  <c r="I236" i="23" l="1"/>
  <c r="I235" i="23"/>
  <c r="I237" i="23"/>
  <c r="H234" i="23"/>
  <c r="I234" i="23" s="1"/>
  <c r="S234" i="22"/>
  <c r="E238" i="22" s="1"/>
  <c r="E239" i="22"/>
  <c r="I201" i="3"/>
  <c r="H198" i="3"/>
  <c r="I198" i="3" s="1"/>
  <c r="P174" i="13" a="1"/>
  <c r="P174" i="13" s="1"/>
  <c r="K174" i="13" a="1"/>
  <c r="K174" i="13" s="1"/>
  <c r="N174" i="13" a="1"/>
  <c r="N174" i="13" s="1"/>
  <c r="J174" i="13" a="1"/>
  <c r="J174" i="13" s="1"/>
  <c r="M174" i="13" a="1"/>
  <c r="P198" i="3" a="1"/>
  <c r="P198" i="3" s="1"/>
  <c r="K198" i="3" a="1"/>
  <c r="K198" i="3" s="1"/>
  <c r="M198" i="3" a="1"/>
  <c r="N198" i="3" a="1"/>
  <c r="N198" i="3" s="1"/>
  <c r="J198" i="3" a="1"/>
  <c r="J198" i="3" s="1"/>
  <c r="K234" i="23" l="1" a="1"/>
  <c r="K234" i="23" s="1"/>
  <c r="N234" i="23" a="1"/>
  <c r="N234" i="23" s="1"/>
  <c r="J234" i="23" a="1"/>
  <c r="J234" i="23" s="1"/>
  <c r="M234" i="23" a="1"/>
  <c r="M234" i="23" s="1"/>
  <c r="O234" i="23" s="1" a="1"/>
  <c r="O234" i="23" s="1"/>
  <c r="H238" i="22" a="1"/>
  <c r="L198" i="3" a="1"/>
  <c r="L198" i="3" s="1"/>
  <c r="L174" i="13" a="1"/>
  <c r="L174" i="13" s="1"/>
  <c r="O177" i="13"/>
  <c r="O176" i="13"/>
  <c r="O175" i="13"/>
  <c r="M174" i="13"/>
  <c r="O174" i="13" s="1"/>
  <c r="O201" i="3"/>
  <c r="O200" i="3"/>
  <c r="O199" i="3"/>
  <c r="M198" i="3"/>
  <c r="O198" i="3" s="1"/>
  <c r="Q198" i="3" s="1" a="1"/>
  <c r="Q198" i="3" s="1"/>
  <c r="L234" i="23" l="1" a="1"/>
  <c r="L234" i="23" s="1"/>
  <c r="Q234" i="23" a="1"/>
  <c r="Q234" i="23" s="1"/>
  <c r="S234" i="23" s="1" a="1"/>
  <c r="R234" i="23" a="1"/>
  <c r="R234" i="23" s="1"/>
  <c r="T234" i="23" s="1"/>
  <c r="F238" i="23" s="1"/>
  <c r="I241" i="22"/>
  <c r="H238" i="22"/>
  <c r="I238" i="22" s="1"/>
  <c r="I240" i="22"/>
  <c r="I239" i="22"/>
  <c r="Q174" i="13" a="1"/>
  <c r="Q174" i="13" s="1"/>
  <c r="T174" i="13" a="1"/>
  <c r="T174" i="13" s="1"/>
  <c r="V174" i="13" s="1"/>
  <c r="F178" i="13" s="1"/>
  <c r="S174" i="13" a="1"/>
  <c r="S174" i="13" s="1"/>
  <c r="U174" i="13" s="1" a="1"/>
  <c r="T198" i="3" a="1"/>
  <c r="T198" i="3" s="1"/>
  <c r="V198" i="3" s="1"/>
  <c r="F202" i="3" s="1"/>
  <c r="S198" i="3" a="1"/>
  <c r="S198" i="3" s="1"/>
  <c r="U198" i="3" s="1" a="1"/>
  <c r="S234" i="23" l="1"/>
  <c r="E238" i="23" s="1"/>
  <c r="E239" i="23"/>
  <c r="N238" i="22" a="1"/>
  <c r="N238" i="22" s="1"/>
  <c r="J238" i="22" a="1"/>
  <c r="J238" i="22" s="1"/>
  <c r="M238" i="22" a="1"/>
  <c r="M238" i="22" s="1"/>
  <c r="O238" i="22" s="1" a="1"/>
  <c r="O238" i="22" s="1"/>
  <c r="K238" i="22" a="1"/>
  <c r="K238" i="22" s="1"/>
  <c r="U174" i="13"/>
  <c r="E178" i="13" s="1"/>
  <c r="E179" i="13"/>
  <c r="U198" i="3"/>
  <c r="E202" i="3" s="1"/>
  <c r="H202" i="3" s="1" a="1"/>
  <c r="E203" i="3"/>
  <c r="H238" i="23" l="1" a="1"/>
  <c r="R238" i="22" a="1"/>
  <c r="R238" i="22" s="1"/>
  <c r="T238" i="22" s="1"/>
  <c r="F242" i="22" s="1"/>
  <c r="Q238" i="22" a="1"/>
  <c r="Q238" i="22" s="1"/>
  <c r="S238" i="22" s="1" a="1"/>
  <c r="L238" i="22" a="1"/>
  <c r="L238" i="22" s="1"/>
  <c r="H178" i="13" a="1"/>
  <c r="I205" i="3"/>
  <c r="I204" i="3"/>
  <c r="I203" i="3"/>
  <c r="H202" i="3"/>
  <c r="I202" i="3" s="1"/>
  <c r="I241" i="23" l="1"/>
  <c r="H238" i="23"/>
  <c r="I238" i="23" s="1"/>
  <c r="I240" i="23"/>
  <c r="I239" i="23"/>
  <c r="E243" i="22"/>
  <c r="S238" i="22"/>
  <c r="E242" i="22" s="1"/>
  <c r="I180" i="13"/>
  <c r="I179" i="13"/>
  <c r="H178" i="13"/>
  <c r="I178" i="13" s="1"/>
  <c r="I181" i="13"/>
  <c r="P202" i="3" a="1"/>
  <c r="P202" i="3" s="1"/>
  <c r="K202" i="3" a="1"/>
  <c r="K202" i="3" s="1"/>
  <c r="N202" i="3" a="1"/>
  <c r="N202" i="3" s="1"/>
  <c r="J202" i="3" a="1"/>
  <c r="J202" i="3" s="1"/>
  <c r="M202" i="3" a="1"/>
  <c r="N238" i="23" l="1" a="1"/>
  <c r="N238" i="23" s="1"/>
  <c r="J238" i="23" a="1"/>
  <c r="J238" i="23" s="1"/>
  <c r="M238" i="23" a="1"/>
  <c r="M238" i="23" s="1"/>
  <c r="O238" i="23" s="1" a="1"/>
  <c r="O238" i="23" s="1"/>
  <c r="K238" i="23" a="1"/>
  <c r="K238" i="23" s="1"/>
  <c r="H242" i="22" a="1"/>
  <c r="L202" i="3" a="1"/>
  <c r="L202" i="3" s="1"/>
  <c r="K178" i="13" a="1"/>
  <c r="K178" i="13" s="1"/>
  <c r="N178" i="13" a="1"/>
  <c r="N178" i="13" s="1"/>
  <c r="J178" i="13" a="1"/>
  <c r="J178" i="13" s="1"/>
  <c r="M178" i="13" a="1"/>
  <c r="P178" i="13" a="1"/>
  <c r="P178" i="13" s="1"/>
  <c r="M202" i="3"/>
  <c r="O202" i="3" s="1"/>
  <c r="O205" i="3"/>
  <c r="O203" i="3"/>
  <c r="O204" i="3"/>
  <c r="R238" i="23" l="1" a="1"/>
  <c r="R238" i="23" s="1"/>
  <c r="T238" i="23" s="1"/>
  <c r="F242" i="23" s="1"/>
  <c r="Q238" i="23" a="1"/>
  <c r="Q238" i="23" s="1"/>
  <c r="S238" i="23" s="1" a="1"/>
  <c r="L238" i="23" a="1"/>
  <c r="L238" i="23" s="1"/>
  <c r="I245" i="22"/>
  <c r="H242" i="22"/>
  <c r="I242" i="22" s="1"/>
  <c r="I244" i="22"/>
  <c r="I243" i="22"/>
  <c r="L178" i="13" a="1"/>
  <c r="L178" i="13" s="1"/>
  <c r="O180" i="13"/>
  <c r="O179" i="13"/>
  <c r="M178" i="13"/>
  <c r="O178" i="13" s="1"/>
  <c r="O181" i="13"/>
  <c r="Q202" i="3" a="1"/>
  <c r="Q202" i="3" s="1"/>
  <c r="E243" i="23" l="1"/>
  <c r="S238" i="23"/>
  <c r="E242" i="23" s="1"/>
  <c r="K242" i="22" a="1"/>
  <c r="K242" i="22" s="1"/>
  <c r="N242" i="22" a="1"/>
  <c r="N242" i="22" s="1"/>
  <c r="J242" i="22" a="1"/>
  <c r="J242" i="22" s="1"/>
  <c r="L242" i="22" s="1" a="1"/>
  <c r="L242" i="22" s="1"/>
  <c r="M242" i="22" a="1"/>
  <c r="M242" i="22" s="1"/>
  <c r="O242" i="22" s="1" a="1"/>
  <c r="O242" i="22" s="1"/>
  <c r="Q178" i="13" a="1"/>
  <c r="Q178" i="13" s="1"/>
  <c r="S202" i="3" a="1"/>
  <c r="S202" i="3" s="1"/>
  <c r="U202" i="3" s="1" a="1"/>
  <c r="T202" i="3" a="1"/>
  <c r="T202" i="3" s="1"/>
  <c r="V202" i="3" s="1"/>
  <c r="F206" i="3" s="1"/>
  <c r="H242" i="23" l="1" a="1"/>
  <c r="R242" i="22" a="1"/>
  <c r="R242" i="22" s="1"/>
  <c r="T242" i="22" s="1"/>
  <c r="F246" i="22" s="1"/>
  <c r="Q242" i="22" a="1"/>
  <c r="Q242" i="22" s="1"/>
  <c r="S242" i="22" s="1" a="1"/>
  <c r="T178" i="13" a="1"/>
  <c r="T178" i="13" s="1"/>
  <c r="V178" i="13" s="1"/>
  <c r="F182" i="13" s="1"/>
  <c r="S178" i="13" a="1"/>
  <c r="S178" i="13" s="1"/>
  <c r="U178" i="13" s="1" a="1"/>
  <c r="U202" i="3"/>
  <c r="E206" i="3" s="1"/>
  <c r="H206" i="3" s="1" a="1"/>
  <c r="E207" i="3"/>
  <c r="I245" i="23" l="1"/>
  <c r="H242" i="23"/>
  <c r="I242" i="23" s="1"/>
  <c r="I243" i="23"/>
  <c r="I244" i="23"/>
  <c r="S242" i="22"/>
  <c r="E246" i="22" s="1"/>
  <c r="E247" i="22"/>
  <c r="E183" i="13"/>
  <c r="U178" i="13"/>
  <c r="E182" i="13" s="1"/>
  <c r="I209" i="3"/>
  <c r="H206" i="3"/>
  <c r="I206" i="3" s="1"/>
  <c r="I207" i="3"/>
  <c r="I208" i="3"/>
  <c r="K242" i="23" l="1" a="1"/>
  <c r="K242" i="23" s="1"/>
  <c r="N242" i="23" a="1"/>
  <c r="N242" i="23" s="1"/>
  <c r="J242" i="23" a="1"/>
  <c r="J242" i="23" s="1"/>
  <c r="M242" i="23" a="1"/>
  <c r="M242" i="23" s="1"/>
  <c r="H246" i="22" a="1"/>
  <c r="H182" i="13" a="1"/>
  <c r="N206" i="3" a="1"/>
  <c r="N206" i="3" s="1"/>
  <c r="K206" i="3" a="1"/>
  <c r="K206" i="3" s="1"/>
  <c r="J206" i="3" a="1"/>
  <c r="J206" i="3" s="1"/>
  <c r="L206" i="3" s="1" a="1"/>
  <c r="L206" i="3" s="1"/>
  <c r="M206" i="3" a="1"/>
  <c r="P206" i="3" a="1"/>
  <c r="P206" i="3" s="1"/>
  <c r="O242" i="23" l="1" a="1"/>
  <c r="O242" i="23" s="1"/>
  <c r="Q242" i="23" s="1" a="1"/>
  <c r="Q242" i="23" s="1"/>
  <c r="S242" i="23" s="1" a="1"/>
  <c r="L242" i="23" a="1"/>
  <c r="L242" i="23" s="1"/>
  <c r="I249" i="22"/>
  <c r="H246" i="22"/>
  <c r="I246" i="22" s="1"/>
  <c r="I248" i="22"/>
  <c r="I247" i="22"/>
  <c r="I183" i="13"/>
  <c r="H182" i="13"/>
  <c r="I182" i="13" s="1"/>
  <c r="I185" i="13"/>
  <c r="I184" i="13"/>
  <c r="O209" i="3"/>
  <c r="O208" i="3"/>
  <c r="O207" i="3"/>
  <c r="M206" i="3"/>
  <c r="O206" i="3" s="1"/>
  <c r="Q206" i="3" s="1" a="1"/>
  <c r="Q206" i="3" s="1"/>
  <c r="R242" i="23" l="1" a="1"/>
  <c r="R242" i="23" s="1"/>
  <c r="T242" i="23" s="1"/>
  <c r="F246" i="23" s="1"/>
  <c r="S242" i="23"/>
  <c r="E246" i="23" s="1"/>
  <c r="E247" i="23"/>
  <c r="M246" i="22" a="1"/>
  <c r="M246" i="22" s="1"/>
  <c r="K246" i="22" a="1"/>
  <c r="K246" i="22" s="1"/>
  <c r="N246" i="22" a="1"/>
  <c r="N246" i="22" s="1"/>
  <c r="J246" i="22" a="1"/>
  <c r="J246" i="22" s="1"/>
  <c r="L246" i="22" s="1" a="1"/>
  <c r="L246" i="22" s="1"/>
  <c r="M182" i="13" a="1"/>
  <c r="P182" i="13" a="1"/>
  <c r="P182" i="13" s="1"/>
  <c r="K182" i="13" a="1"/>
  <c r="K182" i="13" s="1"/>
  <c r="N182" i="13" a="1"/>
  <c r="N182" i="13" s="1"/>
  <c r="J182" i="13" a="1"/>
  <c r="J182" i="13" s="1"/>
  <c r="T206" i="3" a="1"/>
  <c r="T206" i="3" s="1"/>
  <c r="V206" i="3" s="1"/>
  <c r="F210" i="3" s="1"/>
  <c r="S206" i="3" a="1"/>
  <c r="S206" i="3" s="1"/>
  <c r="U206" i="3" s="1" a="1"/>
  <c r="H246" i="23" l="1" a="1"/>
  <c r="O246" i="22" a="1"/>
  <c r="O246" i="22" s="1"/>
  <c r="L182" i="13" a="1"/>
  <c r="L182" i="13" s="1"/>
  <c r="M182" i="13"/>
  <c r="O182" i="13" s="1"/>
  <c r="O185" i="13"/>
  <c r="O184" i="13"/>
  <c r="O183" i="13"/>
  <c r="U206" i="3"/>
  <c r="E210" i="3" s="1"/>
  <c r="E211" i="3"/>
  <c r="H210" i="3" s="1" a="1"/>
  <c r="I249" i="23" l="1"/>
  <c r="H246" i="23"/>
  <c r="I246" i="23" s="1"/>
  <c r="I248" i="23"/>
  <c r="I247" i="23"/>
  <c r="R246" i="22" a="1"/>
  <c r="R246" i="22" s="1"/>
  <c r="T246" i="22" s="1"/>
  <c r="F250" i="22" s="1"/>
  <c r="Q246" i="22" a="1"/>
  <c r="Q246" i="22" s="1"/>
  <c r="S246" i="22" s="1" a="1"/>
  <c r="Q182" i="13" a="1"/>
  <c r="Q182" i="13" s="1"/>
  <c r="I212" i="3"/>
  <c r="I211" i="3"/>
  <c r="H210" i="3"/>
  <c r="I210" i="3" s="1"/>
  <c r="I213" i="3"/>
  <c r="M246" i="23" l="1" a="1"/>
  <c r="M246" i="23" s="1"/>
  <c r="K246" i="23" a="1"/>
  <c r="K246" i="23" s="1"/>
  <c r="J246" i="23" a="1"/>
  <c r="J246" i="23" s="1"/>
  <c r="N246" i="23" a="1"/>
  <c r="N246" i="23" s="1"/>
  <c r="S246" i="22"/>
  <c r="E250" i="22" s="1"/>
  <c r="E251" i="22"/>
  <c r="S182" i="13" a="1"/>
  <c r="S182" i="13" s="1"/>
  <c r="U182" i="13" s="1" a="1"/>
  <c r="T182" i="13" a="1"/>
  <c r="T182" i="13" s="1"/>
  <c r="V182" i="13" s="1"/>
  <c r="F186" i="13" s="1"/>
  <c r="P210" i="3" a="1"/>
  <c r="P210" i="3" s="1"/>
  <c r="K210" i="3" a="1"/>
  <c r="K210" i="3" s="1"/>
  <c r="M210" i="3" a="1"/>
  <c r="N210" i="3" a="1"/>
  <c r="N210" i="3" s="1"/>
  <c r="J210" i="3" a="1"/>
  <c r="J210" i="3" s="1"/>
  <c r="L210" i="3" s="1" a="1"/>
  <c r="L210" i="3" s="1"/>
  <c r="O246" i="23" l="1" a="1"/>
  <c r="O246" i="23" s="1"/>
  <c r="R246" i="23" s="1" a="1"/>
  <c r="R246" i="23" s="1"/>
  <c r="T246" i="23" s="1"/>
  <c r="F250" i="23" s="1"/>
  <c r="L246" i="23" a="1"/>
  <c r="L246" i="23" s="1"/>
  <c r="H250" i="22" a="1"/>
  <c r="U182" i="13"/>
  <c r="E186" i="13" s="1"/>
  <c r="E187" i="13"/>
  <c r="O211" i="3"/>
  <c r="O213" i="3"/>
  <c r="O212" i="3"/>
  <c r="M210" i="3"/>
  <c r="O210" i="3" s="1"/>
  <c r="Q246" i="23" l="1" a="1"/>
  <c r="Q246" i="23" s="1"/>
  <c r="S246" i="23" s="1" a="1"/>
  <c r="S246" i="23" s="1"/>
  <c r="E250" i="23" s="1"/>
  <c r="I253" i="22"/>
  <c r="H250" i="22"/>
  <c r="I250" i="22" s="1"/>
  <c r="I252" i="22"/>
  <c r="I251" i="22"/>
  <c r="H186" i="13" a="1"/>
  <c r="Q210" i="3" a="1"/>
  <c r="Q210" i="3" s="1"/>
  <c r="E251" i="23" l="1"/>
  <c r="H250" i="23" a="1"/>
  <c r="N250" i="22" a="1"/>
  <c r="N250" i="22" s="1"/>
  <c r="J250" i="22" a="1"/>
  <c r="J250" i="22" s="1"/>
  <c r="M250" i="22" a="1"/>
  <c r="M250" i="22" s="1"/>
  <c r="O250" i="22" s="1" a="1"/>
  <c r="O250" i="22" s="1"/>
  <c r="K250" i="22" a="1"/>
  <c r="K250" i="22" s="1"/>
  <c r="I189" i="13"/>
  <c r="I188" i="13"/>
  <c r="I187" i="13"/>
  <c r="H186" i="13"/>
  <c r="I186" i="13" s="1"/>
  <c r="T210" i="3" a="1"/>
  <c r="T210" i="3" s="1"/>
  <c r="V210" i="3" s="1"/>
  <c r="F214" i="3" s="1"/>
  <c r="S210" i="3" a="1"/>
  <c r="S210" i="3" s="1"/>
  <c r="U210" i="3" s="1" a="1"/>
  <c r="I253" i="23" l="1"/>
  <c r="H250" i="23"/>
  <c r="I250" i="23" s="1"/>
  <c r="I252" i="23"/>
  <c r="I251" i="23"/>
  <c r="L250" i="22" a="1"/>
  <c r="L250" i="22" s="1"/>
  <c r="R250" i="22" a="1"/>
  <c r="R250" i="22" s="1"/>
  <c r="T250" i="22" s="1"/>
  <c r="F254" i="22" s="1"/>
  <c r="Q250" i="22" a="1"/>
  <c r="Q250" i="22" s="1"/>
  <c r="S250" i="22" s="1" a="1"/>
  <c r="P186" i="13" a="1"/>
  <c r="P186" i="13" s="1"/>
  <c r="K186" i="13" a="1"/>
  <c r="K186" i="13" s="1"/>
  <c r="N186" i="13" a="1"/>
  <c r="N186" i="13" s="1"/>
  <c r="J186" i="13" a="1"/>
  <c r="J186" i="13" s="1"/>
  <c r="M186" i="13" a="1"/>
  <c r="U210" i="3"/>
  <c r="E214" i="3" s="1"/>
  <c r="H214" i="3" s="1" a="1"/>
  <c r="E215" i="3"/>
  <c r="N250" i="23" l="1" a="1"/>
  <c r="N250" i="23" s="1"/>
  <c r="J250" i="23" a="1"/>
  <c r="J250" i="23" s="1"/>
  <c r="M250" i="23" a="1"/>
  <c r="M250" i="23" s="1"/>
  <c r="O250" i="23" s="1" a="1"/>
  <c r="O250" i="23" s="1"/>
  <c r="K250" i="23" a="1"/>
  <c r="K250" i="23" s="1"/>
  <c r="S250" i="22"/>
  <c r="E254" i="22" s="1"/>
  <c r="E255" i="22"/>
  <c r="L186" i="13" a="1"/>
  <c r="L186" i="13" s="1"/>
  <c r="O189" i="13"/>
  <c r="O188" i="13"/>
  <c r="O187" i="13"/>
  <c r="M186" i="13"/>
  <c r="O186" i="13" s="1"/>
  <c r="Q186" i="13" s="1" a="1"/>
  <c r="Q186" i="13" s="1"/>
  <c r="I217" i="3"/>
  <c r="H214" i="3"/>
  <c r="I214" i="3" s="1"/>
  <c r="I215" i="3"/>
  <c r="I216" i="3"/>
  <c r="R250" i="23" l="1" a="1"/>
  <c r="R250" i="23" s="1"/>
  <c r="T250" i="23" s="1"/>
  <c r="F254" i="23" s="1"/>
  <c r="Q250" i="23" a="1"/>
  <c r="Q250" i="23" s="1"/>
  <c r="S250" i="23" s="1" a="1"/>
  <c r="L250" i="23" a="1"/>
  <c r="L250" i="23" s="1"/>
  <c r="H254" i="22" a="1"/>
  <c r="T186" i="13" a="1"/>
  <c r="T186" i="13" s="1"/>
  <c r="V186" i="13" s="1"/>
  <c r="F190" i="13" s="1"/>
  <c r="S186" i="13" a="1"/>
  <c r="S186" i="13" s="1"/>
  <c r="U186" i="13" s="1" a="1"/>
  <c r="M214" i="3" a="1"/>
  <c r="J214" i="3" a="1"/>
  <c r="J214" i="3" s="1"/>
  <c r="P214" i="3" a="1"/>
  <c r="P214" i="3" s="1"/>
  <c r="K214" i="3" a="1"/>
  <c r="K214" i="3" s="1"/>
  <c r="N214" i="3" a="1"/>
  <c r="N214" i="3" s="1"/>
  <c r="S250" i="23" l="1"/>
  <c r="E254" i="23" s="1"/>
  <c r="E255" i="23"/>
  <c r="I255" i="22"/>
  <c r="I257" i="22"/>
  <c r="H254" i="22"/>
  <c r="I254" i="22" s="1"/>
  <c r="I256" i="22"/>
  <c r="U186" i="13"/>
  <c r="E190" i="13" s="1"/>
  <c r="E191" i="13"/>
  <c r="L214" i="3" a="1"/>
  <c r="L214" i="3" s="1"/>
  <c r="O216" i="3"/>
  <c r="O215" i="3"/>
  <c r="M214" i="3"/>
  <c r="O214" i="3" s="1"/>
  <c r="Q214" i="3" s="1" a="1"/>
  <c r="Q214" i="3" s="1"/>
  <c r="O217" i="3"/>
  <c r="H254" i="23" l="1" a="1"/>
  <c r="K254" i="22" a="1"/>
  <c r="K254" i="22" s="1"/>
  <c r="N254" i="22" a="1"/>
  <c r="N254" i="22" s="1"/>
  <c r="J254" i="22" a="1"/>
  <c r="J254" i="22" s="1"/>
  <c r="L254" i="22" s="1" a="1"/>
  <c r="L254" i="22" s="1"/>
  <c r="M254" i="22" a="1"/>
  <c r="M254" i="22" s="1"/>
  <c r="O254" i="22" s="1" a="1"/>
  <c r="O254" i="22" s="1"/>
  <c r="H190" i="13" a="1"/>
  <c r="T214" i="3" a="1"/>
  <c r="T214" i="3" s="1"/>
  <c r="V214" i="3" s="1"/>
  <c r="F218" i="3" s="1"/>
  <c r="S214" i="3" a="1"/>
  <c r="S214" i="3" s="1"/>
  <c r="U214" i="3" s="1" a="1"/>
  <c r="I255" i="23" l="1"/>
  <c r="I256" i="23"/>
  <c r="H254" i="23"/>
  <c r="I254" i="23" s="1"/>
  <c r="I257" i="23"/>
  <c r="Q254" i="22" a="1"/>
  <c r="Q254" i="22" s="1"/>
  <c r="S254" i="22" s="1" a="1"/>
  <c r="R254" i="22" a="1"/>
  <c r="R254" i="22" s="1"/>
  <c r="T254" i="22" s="1"/>
  <c r="F258" i="22" s="1"/>
  <c r="I192" i="13"/>
  <c r="I191" i="13"/>
  <c r="H190" i="13"/>
  <c r="I190" i="13" s="1"/>
  <c r="I193" i="13"/>
  <c r="U214" i="3"/>
  <c r="E218" i="3" s="1"/>
  <c r="E219" i="3"/>
  <c r="K254" i="23" l="1" a="1"/>
  <c r="K254" i="23" s="1"/>
  <c r="N254" i="23" a="1"/>
  <c r="N254" i="23" s="1"/>
  <c r="J254" i="23" a="1"/>
  <c r="J254" i="23" s="1"/>
  <c r="L254" i="23" s="1" a="1"/>
  <c r="L254" i="23" s="1"/>
  <c r="M254" i="23" a="1"/>
  <c r="M254" i="23" s="1"/>
  <c r="O254" i="23" s="1" a="1"/>
  <c r="O254" i="23" s="1"/>
  <c r="S254" i="22"/>
  <c r="E258" i="22" s="1"/>
  <c r="E259" i="22"/>
  <c r="N190" i="13" a="1"/>
  <c r="N190" i="13" s="1"/>
  <c r="J190" i="13" a="1"/>
  <c r="J190" i="13" s="1"/>
  <c r="M190" i="13" a="1"/>
  <c r="K190" i="13" a="1"/>
  <c r="K190" i="13" s="1"/>
  <c r="P190" i="13" a="1"/>
  <c r="P190" i="13" s="1"/>
  <c r="H218" i="3" a="1"/>
  <c r="Q254" i="23" l="1" a="1"/>
  <c r="Q254" i="23" s="1"/>
  <c r="S254" i="23" s="1" a="1"/>
  <c r="R254" i="23" a="1"/>
  <c r="R254" i="23" s="1"/>
  <c r="T254" i="23" s="1"/>
  <c r="F258" i="23" s="1"/>
  <c r="H258" i="22" a="1"/>
  <c r="O191" i="13"/>
  <c r="M190" i="13"/>
  <c r="O190" i="13" s="1"/>
  <c r="O193" i="13"/>
  <c r="O192" i="13"/>
  <c r="L190" i="13" a="1"/>
  <c r="L190" i="13" s="1"/>
  <c r="I221" i="3"/>
  <c r="H218" i="3"/>
  <c r="I218" i="3" s="1"/>
  <c r="I219" i="3"/>
  <c r="I220" i="3"/>
  <c r="S254" i="23" l="1"/>
  <c r="E258" i="23" s="1"/>
  <c r="E259" i="23"/>
  <c r="I261" i="22"/>
  <c r="H258" i="22"/>
  <c r="I258" i="22" s="1"/>
  <c r="I260" i="22"/>
  <c r="I259" i="22"/>
  <c r="Q190" i="13" a="1"/>
  <c r="Q190" i="13" s="1"/>
  <c r="T190" i="13" s="1" a="1"/>
  <c r="T190" i="13" s="1"/>
  <c r="V190" i="13" s="1"/>
  <c r="F194" i="13" s="1"/>
  <c r="K218" i="3" a="1"/>
  <c r="K218" i="3" s="1"/>
  <c r="N218" i="3" a="1"/>
  <c r="N218" i="3" s="1"/>
  <c r="J218" i="3" a="1"/>
  <c r="J218" i="3" s="1"/>
  <c r="L218" i="3" s="1" a="1"/>
  <c r="L218" i="3" s="1"/>
  <c r="M218" i="3" a="1"/>
  <c r="P218" i="3" a="1"/>
  <c r="P218" i="3" s="1"/>
  <c r="H258" i="23" l="1" a="1"/>
  <c r="M258" i="22" a="1"/>
  <c r="M258" i="22" s="1"/>
  <c r="K258" i="22" a="1"/>
  <c r="K258" i="22" s="1"/>
  <c r="N258" i="22" a="1"/>
  <c r="N258" i="22" s="1"/>
  <c r="J258" i="22" a="1"/>
  <c r="J258" i="22" s="1"/>
  <c r="L258" i="22" s="1" a="1"/>
  <c r="L258" i="22" s="1"/>
  <c r="S190" i="13" a="1"/>
  <c r="S190" i="13" s="1"/>
  <c r="U190" i="13" s="1" a="1"/>
  <c r="E195" i="13" s="1"/>
  <c r="M218" i="3"/>
  <c r="O218" i="3" s="1"/>
  <c r="Q218" i="3" s="1" a="1"/>
  <c r="Q218" i="3" s="1"/>
  <c r="O221" i="3"/>
  <c r="O220" i="3"/>
  <c r="O219" i="3"/>
  <c r="I261" i="23" l="1"/>
  <c r="H258" i="23"/>
  <c r="I258" i="23" s="1"/>
  <c r="I260" i="23"/>
  <c r="I259" i="23"/>
  <c r="O258" i="22" a="1"/>
  <c r="O258" i="22" s="1"/>
  <c r="U190" i="13"/>
  <c r="E194" i="13" s="1"/>
  <c r="H194" i="13" a="1"/>
  <c r="S218" i="3" a="1"/>
  <c r="S218" i="3" s="1"/>
  <c r="U218" i="3" s="1" a="1"/>
  <c r="T218" i="3" a="1"/>
  <c r="T218" i="3" s="1"/>
  <c r="V218" i="3" s="1"/>
  <c r="F222" i="3" s="1"/>
  <c r="M258" i="23" l="1" a="1"/>
  <c r="M258" i="23" s="1"/>
  <c r="K258" i="23" a="1"/>
  <c r="K258" i="23" s="1"/>
  <c r="N258" i="23" a="1"/>
  <c r="N258" i="23" s="1"/>
  <c r="J258" i="23" a="1"/>
  <c r="J258" i="23" s="1"/>
  <c r="L258" i="23" s="1" a="1"/>
  <c r="L258" i="23" s="1"/>
  <c r="R258" i="22" a="1"/>
  <c r="R258" i="22" s="1"/>
  <c r="T258" i="22" s="1"/>
  <c r="F262" i="22" s="1"/>
  <c r="Q258" i="22" a="1"/>
  <c r="Q258" i="22" s="1"/>
  <c r="S258" i="22" s="1" a="1"/>
  <c r="H194" i="13"/>
  <c r="I194" i="13" s="1"/>
  <c r="I197" i="13"/>
  <c r="I196" i="13"/>
  <c r="I195" i="13"/>
  <c r="U218" i="3"/>
  <c r="E222" i="3" s="1"/>
  <c r="E223" i="3"/>
  <c r="O258" i="23" l="1" a="1"/>
  <c r="O258" i="23" s="1"/>
  <c r="R258" i="23" s="1" a="1"/>
  <c r="R258" i="23" s="1"/>
  <c r="T258" i="23" s="1"/>
  <c r="F262" i="23" s="1"/>
  <c r="S258" i="22"/>
  <c r="E262" i="22" s="1"/>
  <c r="E263" i="22"/>
  <c r="M194" i="13" a="1"/>
  <c r="P194" i="13" a="1"/>
  <c r="P194" i="13" s="1"/>
  <c r="K194" i="13" a="1"/>
  <c r="K194" i="13" s="1"/>
  <c r="J194" i="13" a="1"/>
  <c r="J194" i="13" s="1"/>
  <c r="N194" i="13" a="1"/>
  <c r="N194" i="13" s="1"/>
  <c r="H222" i="3" a="1"/>
  <c r="Q258" i="23" l="1" a="1"/>
  <c r="Q258" i="23" s="1"/>
  <c r="S258" i="23" s="1" a="1"/>
  <c r="E263" i="23" s="1"/>
  <c r="H262" i="22" a="1"/>
  <c r="L194" i="13" a="1"/>
  <c r="L194" i="13" s="1"/>
  <c r="O197" i="13"/>
  <c r="O196" i="13"/>
  <c r="M194" i="13"/>
  <c r="O194" i="13" s="1"/>
  <c r="O195" i="13"/>
  <c r="I225" i="3"/>
  <c r="H222" i="3"/>
  <c r="I222" i="3" s="1"/>
  <c r="I224" i="3"/>
  <c r="I223" i="3"/>
  <c r="S258" i="23" l="1"/>
  <c r="E262" i="23" s="1"/>
  <c r="H262" i="23" a="1"/>
  <c r="I265" i="22"/>
  <c r="H262" i="22"/>
  <c r="I262" i="22" s="1"/>
  <c r="I264" i="22"/>
  <c r="I263" i="22"/>
  <c r="Q194" i="13" a="1"/>
  <c r="Q194" i="13" s="1"/>
  <c r="T194" i="13" s="1" a="1"/>
  <c r="T194" i="13" s="1"/>
  <c r="V194" i="13" s="1"/>
  <c r="F198" i="13" s="1"/>
  <c r="M222" i="3" a="1"/>
  <c r="P222" i="3" a="1"/>
  <c r="P222" i="3" s="1"/>
  <c r="N222" i="3" a="1"/>
  <c r="N222" i="3" s="1"/>
  <c r="J222" i="3" a="1"/>
  <c r="J222" i="3" s="1"/>
  <c r="K222" i="3" a="1"/>
  <c r="K222" i="3" s="1"/>
  <c r="I265" i="23" l="1"/>
  <c r="H262" i="23"/>
  <c r="I262" i="23" s="1"/>
  <c r="I264" i="23"/>
  <c r="I263" i="23"/>
  <c r="K262" i="22" a="1"/>
  <c r="K262" i="22" s="1"/>
  <c r="N262" i="22" a="1"/>
  <c r="N262" i="22" s="1"/>
  <c r="J262" i="22" a="1"/>
  <c r="J262" i="22" s="1"/>
  <c r="L262" i="22" s="1" a="1"/>
  <c r="L262" i="22" s="1"/>
  <c r="M262" i="22" a="1"/>
  <c r="M262" i="22" s="1"/>
  <c r="O262" i="22" s="1" a="1"/>
  <c r="O262" i="22" s="1"/>
  <c r="S194" i="13" a="1"/>
  <c r="S194" i="13" s="1"/>
  <c r="U194" i="13" s="1" a="1"/>
  <c r="U194" i="13" s="1"/>
  <c r="E198" i="13" s="1"/>
  <c r="L222" i="3" a="1"/>
  <c r="L222" i="3" s="1"/>
  <c r="O223" i="3"/>
  <c r="M222" i="3"/>
  <c r="O222" i="3" s="1"/>
  <c r="O225" i="3"/>
  <c r="O224" i="3"/>
  <c r="K262" i="23" l="1" a="1"/>
  <c r="K262" i="23" s="1"/>
  <c r="N262" i="23" a="1"/>
  <c r="N262" i="23" s="1"/>
  <c r="J262" i="23" a="1"/>
  <c r="J262" i="23" s="1"/>
  <c r="L262" i="23" s="1" a="1"/>
  <c r="L262" i="23" s="1"/>
  <c r="M262" i="23" a="1"/>
  <c r="M262" i="23" s="1"/>
  <c r="O262" i="23" s="1" a="1"/>
  <c r="O262" i="23" s="1"/>
  <c r="R262" i="22" a="1"/>
  <c r="R262" i="22" s="1"/>
  <c r="T262" i="22" s="1"/>
  <c r="F266" i="22" s="1"/>
  <c r="Q262" i="22" a="1"/>
  <c r="Q262" i="22" s="1"/>
  <c r="S262" i="22" s="1" a="1"/>
  <c r="E199" i="13"/>
  <c r="H198" i="13" s="1" a="1"/>
  <c r="Q222" i="3" a="1"/>
  <c r="Q222" i="3" s="1"/>
  <c r="S222" i="3" a="1"/>
  <c r="S222" i="3" s="1"/>
  <c r="U222" i="3" s="1" a="1"/>
  <c r="T222" i="3" a="1"/>
  <c r="T222" i="3" s="1"/>
  <c r="V222" i="3" s="1"/>
  <c r="F226" i="3" s="1"/>
  <c r="R262" i="23" l="1" a="1"/>
  <c r="R262" i="23" s="1"/>
  <c r="T262" i="23" s="1"/>
  <c r="F266" i="23" s="1"/>
  <c r="Q262" i="23" a="1"/>
  <c r="Q262" i="23" s="1"/>
  <c r="S262" i="23" s="1" a="1"/>
  <c r="S262" i="22"/>
  <c r="E266" i="22" s="1"/>
  <c r="E267" i="22"/>
  <c r="I201" i="13"/>
  <c r="I200" i="13"/>
  <c r="I199" i="13"/>
  <c r="H198" i="13"/>
  <c r="I198" i="13" s="1"/>
  <c r="U222" i="3"/>
  <c r="E226" i="3" s="1"/>
  <c r="H226" i="3" s="1" a="1"/>
  <c r="E227" i="3"/>
  <c r="S262" i="23" l="1"/>
  <c r="E266" i="23" s="1"/>
  <c r="E267" i="23"/>
  <c r="H266" i="22" a="1"/>
  <c r="P198" i="13" a="1"/>
  <c r="P198" i="13" s="1"/>
  <c r="K198" i="13" a="1"/>
  <c r="K198" i="13" s="1"/>
  <c r="N198" i="13" a="1"/>
  <c r="N198" i="13" s="1"/>
  <c r="J198" i="13" a="1"/>
  <c r="J198" i="13" s="1"/>
  <c r="L198" i="13" s="1" a="1"/>
  <c r="L198" i="13" s="1"/>
  <c r="M198" i="13" a="1"/>
  <c r="I229" i="3"/>
  <c r="H226" i="3"/>
  <c r="I226" i="3" s="1"/>
  <c r="I227" i="3"/>
  <c r="I228" i="3"/>
  <c r="H266" i="23" l="1" a="1"/>
  <c r="I268" i="22"/>
  <c r="I267" i="22"/>
  <c r="I269" i="22"/>
  <c r="H266" i="22"/>
  <c r="I266" i="22" s="1"/>
  <c r="O200" i="13"/>
  <c r="O199" i="13"/>
  <c r="M198" i="13"/>
  <c r="O198" i="13" s="1"/>
  <c r="O201" i="13"/>
  <c r="M226" i="3" a="1"/>
  <c r="N226" i="3" a="1"/>
  <c r="N226" i="3" s="1"/>
  <c r="K226" i="3" a="1"/>
  <c r="K226" i="3" s="1"/>
  <c r="J226" i="3" a="1"/>
  <c r="J226" i="3" s="1"/>
  <c r="L226" i="3" s="1" a="1"/>
  <c r="L226" i="3" s="1"/>
  <c r="P226" i="3" a="1"/>
  <c r="P226" i="3" s="1"/>
  <c r="I268" i="23" l="1"/>
  <c r="I267" i="23"/>
  <c r="I269" i="23"/>
  <c r="H266" i="23"/>
  <c r="I266" i="23" s="1"/>
  <c r="K266" i="22" a="1"/>
  <c r="K266" i="22" s="1"/>
  <c r="N266" i="22" a="1"/>
  <c r="N266" i="22" s="1"/>
  <c r="J266" i="22" a="1"/>
  <c r="J266" i="22" s="1"/>
  <c r="L266" i="22" s="1" a="1"/>
  <c r="L266" i="22" s="1"/>
  <c r="M266" i="22" a="1"/>
  <c r="M266" i="22" s="1"/>
  <c r="O266" i="22" s="1" a="1"/>
  <c r="O266" i="22" s="1"/>
  <c r="Q198" i="13" a="1"/>
  <c r="Q198" i="13" s="1"/>
  <c r="T198" i="13" s="1" a="1"/>
  <c r="T198" i="13" s="1"/>
  <c r="V198" i="13" s="1"/>
  <c r="F202" i="13" s="1"/>
  <c r="O229" i="3"/>
  <c r="O228" i="3"/>
  <c r="O227" i="3"/>
  <c r="M226" i="3"/>
  <c r="O226" i="3" s="1"/>
  <c r="Q226" i="3" s="1" a="1"/>
  <c r="Q226" i="3" s="1"/>
  <c r="K266" i="23" l="1" a="1"/>
  <c r="K266" i="23" s="1"/>
  <c r="N266" i="23" a="1"/>
  <c r="N266" i="23" s="1"/>
  <c r="J266" i="23" a="1"/>
  <c r="J266" i="23" s="1"/>
  <c r="L266" i="23" s="1" a="1"/>
  <c r="L266" i="23" s="1"/>
  <c r="M266" i="23" a="1"/>
  <c r="M266" i="23" s="1"/>
  <c r="O266" i="23" s="1" a="1"/>
  <c r="O266" i="23" s="1"/>
  <c r="Q266" i="22" a="1"/>
  <c r="Q266" i="22" s="1"/>
  <c r="S266" i="22" s="1" a="1"/>
  <c r="R266" i="22" a="1"/>
  <c r="R266" i="22" s="1"/>
  <c r="T266" i="22" s="1"/>
  <c r="F270" i="22" s="1"/>
  <c r="S198" i="13" a="1"/>
  <c r="S198" i="13" s="1"/>
  <c r="U198" i="13" s="1" a="1"/>
  <c r="E203" i="13" s="1"/>
  <c r="S226" i="3" a="1"/>
  <c r="S226" i="3" s="1"/>
  <c r="U226" i="3" s="1" a="1"/>
  <c r="T226" i="3" a="1"/>
  <c r="T226" i="3" s="1"/>
  <c r="V226" i="3" s="1"/>
  <c r="F230" i="3" s="1"/>
  <c r="Q266" i="23" l="1" a="1"/>
  <c r="Q266" i="23" s="1"/>
  <c r="S266" i="23" s="1" a="1"/>
  <c r="R266" i="23" a="1"/>
  <c r="R266" i="23" s="1"/>
  <c r="T266" i="23" s="1"/>
  <c r="F270" i="23" s="1"/>
  <c r="S266" i="22"/>
  <c r="E270" i="22" s="1"/>
  <c r="E271" i="22"/>
  <c r="U198" i="13"/>
  <c r="E202" i="13" s="1"/>
  <c r="H202" i="13" a="1"/>
  <c r="U226" i="3"/>
  <c r="E230" i="3" s="1"/>
  <c r="E231" i="3"/>
  <c r="S266" i="23" l="1"/>
  <c r="E270" i="23" s="1"/>
  <c r="E271" i="23"/>
  <c r="H270" i="22" a="1"/>
  <c r="I205" i="13"/>
  <c r="I204" i="13"/>
  <c r="H202" i="13"/>
  <c r="I202" i="13" s="1"/>
  <c r="I203" i="13"/>
  <c r="H230" i="3" a="1"/>
  <c r="H270" i="23" l="1" a="1"/>
  <c r="I273" i="22"/>
  <c r="H270" i="22"/>
  <c r="I270" i="22" s="1"/>
  <c r="I272" i="22"/>
  <c r="I271" i="22"/>
  <c r="N202" i="13" a="1"/>
  <c r="N202" i="13" s="1"/>
  <c r="J202" i="13" a="1"/>
  <c r="J202" i="13" s="1"/>
  <c r="M202" i="13" a="1"/>
  <c r="P202" i="13" a="1"/>
  <c r="P202" i="13" s="1"/>
  <c r="K202" i="13" a="1"/>
  <c r="K202" i="13" s="1"/>
  <c r="I233" i="3"/>
  <c r="I232" i="3"/>
  <c r="H230" i="3"/>
  <c r="I230" i="3" s="1"/>
  <c r="I231" i="3"/>
  <c r="I273" i="23" l="1"/>
  <c r="H270" i="23"/>
  <c r="I270" i="23" s="1"/>
  <c r="I272" i="23"/>
  <c r="I271" i="23"/>
  <c r="N270" i="22" a="1"/>
  <c r="N270" i="22" s="1"/>
  <c r="J270" i="22" a="1"/>
  <c r="J270" i="22" s="1"/>
  <c r="M270" i="22" a="1"/>
  <c r="M270" i="22" s="1"/>
  <c r="O270" i="22" s="1" a="1"/>
  <c r="O270" i="22" s="1"/>
  <c r="K270" i="22" a="1"/>
  <c r="K270" i="22" s="1"/>
  <c r="O204" i="13"/>
  <c r="M202" i="13"/>
  <c r="O202" i="13" s="1"/>
  <c r="O203" i="13"/>
  <c r="O205" i="13"/>
  <c r="L202" i="13" a="1"/>
  <c r="L202" i="13" s="1"/>
  <c r="P230" i="3" a="1"/>
  <c r="P230" i="3" s="1"/>
  <c r="K230" i="3" a="1"/>
  <c r="K230" i="3" s="1"/>
  <c r="N230" i="3" a="1"/>
  <c r="N230" i="3" s="1"/>
  <c r="J230" i="3" a="1"/>
  <c r="J230" i="3" s="1"/>
  <c r="M230" i="3" a="1"/>
  <c r="N270" i="23" l="1" a="1"/>
  <c r="N270" i="23" s="1"/>
  <c r="J270" i="23" a="1"/>
  <c r="J270" i="23" s="1"/>
  <c r="M270" i="23" a="1"/>
  <c r="M270" i="23" s="1"/>
  <c r="O270" i="23" s="1" a="1"/>
  <c r="O270" i="23" s="1"/>
  <c r="K270" i="23" a="1"/>
  <c r="K270" i="23" s="1"/>
  <c r="R270" i="22" a="1"/>
  <c r="R270" i="22" s="1"/>
  <c r="T270" i="22" s="1"/>
  <c r="F274" i="22" s="1"/>
  <c r="Q270" i="22" a="1"/>
  <c r="Q270" i="22" s="1"/>
  <c r="S270" i="22" s="1" a="1"/>
  <c r="L270" i="22" a="1"/>
  <c r="L270" i="22" s="1"/>
  <c r="L230" i="3" a="1"/>
  <c r="L230" i="3" s="1"/>
  <c r="Q202" i="13" a="1"/>
  <c r="Q202" i="13" s="1"/>
  <c r="S202" i="13" s="1" a="1"/>
  <c r="S202" i="13" s="1"/>
  <c r="U202" i="13" s="1" a="1"/>
  <c r="M230" i="3"/>
  <c r="O230" i="3" s="1"/>
  <c r="O233" i="3"/>
  <c r="O232" i="3"/>
  <c r="O231" i="3"/>
  <c r="L270" i="23" l="1" a="1"/>
  <c r="L270" i="23" s="1"/>
  <c r="R270" i="23" a="1"/>
  <c r="R270" i="23" s="1"/>
  <c r="T270" i="23" s="1"/>
  <c r="F274" i="23" s="1"/>
  <c r="Q270" i="23" a="1"/>
  <c r="Q270" i="23" s="1"/>
  <c r="S270" i="23" s="1" a="1"/>
  <c r="E275" i="22"/>
  <c r="S270" i="22"/>
  <c r="E274" i="22" s="1"/>
  <c r="T202" i="13" a="1"/>
  <c r="T202" i="13" s="1"/>
  <c r="V202" i="13" s="1"/>
  <c r="F206" i="13" s="1"/>
  <c r="E207" i="13"/>
  <c r="U202" i="13"/>
  <c r="E206" i="13" s="1"/>
  <c r="Q230" i="3" a="1"/>
  <c r="Q230" i="3" s="1"/>
  <c r="E275" i="23" l="1"/>
  <c r="S270" i="23"/>
  <c r="E274" i="23" s="1"/>
  <c r="H274" i="22" a="1"/>
  <c r="H206" i="13" a="1"/>
  <c r="T230" i="3" a="1"/>
  <c r="T230" i="3" s="1"/>
  <c r="V230" i="3" s="1"/>
  <c r="F234" i="3" s="1"/>
  <c r="S230" i="3" a="1"/>
  <c r="S230" i="3" s="1"/>
  <c r="U230" i="3" s="1" a="1"/>
  <c r="H274" i="23" l="1" a="1"/>
  <c r="I277" i="22"/>
  <c r="H274" i="22"/>
  <c r="I274" i="22" s="1"/>
  <c r="I276" i="22"/>
  <c r="I275" i="22"/>
  <c r="I207" i="13"/>
  <c r="I209" i="13"/>
  <c r="H206" i="13"/>
  <c r="I206" i="13" s="1"/>
  <c r="I208" i="13"/>
  <c r="U230" i="3"/>
  <c r="E234" i="3" s="1"/>
  <c r="E235" i="3"/>
  <c r="I277" i="23" l="1"/>
  <c r="H274" i="23"/>
  <c r="I274" i="23" s="1"/>
  <c r="I275" i="23"/>
  <c r="I276" i="23"/>
  <c r="K274" i="22" a="1"/>
  <c r="K274" i="22" s="1"/>
  <c r="N274" i="22" a="1"/>
  <c r="N274" i="22" s="1"/>
  <c r="J274" i="22" a="1"/>
  <c r="J274" i="22" s="1"/>
  <c r="L274" i="22" s="1" a="1"/>
  <c r="L274" i="22" s="1"/>
  <c r="M274" i="22" a="1"/>
  <c r="M274" i="22" s="1"/>
  <c r="O274" i="22" s="1" a="1"/>
  <c r="O274" i="22" s="1"/>
  <c r="H234" i="3" a="1"/>
  <c r="H234" i="3" s="1"/>
  <c r="I234" i="3" s="1"/>
  <c r="K206" i="13" a="1"/>
  <c r="K206" i="13" s="1"/>
  <c r="N206" i="13" a="1"/>
  <c r="N206" i="13" s="1"/>
  <c r="J206" i="13" a="1"/>
  <c r="J206" i="13" s="1"/>
  <c r="P206" i="13" a="1"/>
  <c r="P206" i="13" s="1"/>
  <c r="M206" i="13" a="1"/>
  <c r="K274" i="23" l="1" a="1"/>
  <c r="K274" i="23" s="1"/>
  <c r="N274" i="23" a="1"/>
  <c r="N274" i="23" s="1"/>
  <c r="J274" i="23" a="1"/>
  <c r="J274" i="23" s="1"/>
  <c r="M274" i="23" a="1"/>
  <c r="M274" i="23" s="1"/>
  <c r="O274" i="23" s="1" a="1"/>
  <c r="O274" i="23" s="1"/>
  <c r="R274" i="22" a="1"/>
  <c r="R274" i="22" s="1"/>
  <c r="T274" i="22" s="1"/>
  <c r="F278" i="22" s="1"/>
  <c r="Q274" i="22" a="1"/>
  <c r="Q274" i="22" s="1"/>
  <c r="S274" i="22" s="1" a="1"/>
  <c r="L206" i="13" a="1"/>
  <c r="L206" i="13" s="1"/>
  <c r="I235" i="3"/>
  <c r="I236" i="3"/>
  <c r="P234" i="3" s="1" a="1"/>
  <c r="P234" i="3" s="1"/>
  <c r="I237" i="3"/>
  <c r="O208" i="13"/>
  <c r="O207" i="13"/>
  <c r="M206" i="13"/>
  <c r="O206" i="13" s="1"/>
  <c r="O209" i="13"/>
  <c r="K234" i="3" a="1"/>
  <c r="K234" i="3" s="1"/>
  <c r="N234" i="3" a="1"/>
  <c r="N234" i="3" s="1"/>
  <c r="J234" i="3" a="1"/>
  <c r="J234" i="3" s="1"/>
  <c r="L234" i="3" s="1" a="1"/>
  <c r="L234" i="3" s="1"/>
  <c r="M234" i="3" a="1"/>
  <c r="R274" i="23" l="1" a="1"/>
  <c r="R274" i="23" s="1"/>
  <c r="T274" i="23" s="1"/>
  <c r="F278" i="23" s="1"/>
  <c r="Q274" i="23" a="1"/>
  <c r="Q274" i="23" s="1"/>
  <c r="S274" i="23" s="1" a="1"/>
  <c r="L274" i="23" a="1"/>
  <c r="L274" i="23" s="1"/>
  <c r="S274" i="22"/>
  <c r="E278" i="22" s="1"/>
  <c r="E279" i="22"/>
  <c r="Q206" i="13" a="1"/>
  <c r="Q206" i="13" s="1"/>
  <c r="S206" i="13" s="1" a="1"/>
  <c r="S206" i="13" s="1"/>
  <c r="U206" i="13" s="1" a="1"/>
  <c r="O235" i="3"/>
  <c r="M234" i="3"/>
  <c r="O234" i="3" s="1"/>
  <c r="O237" i="3"/>
  <c r="O236" i="3"/>
  <c r="S274" i="23" l="1"/>
  <c r="E278" i="23" s="1"/>
  <c r="E279" i="23"/>
  <c r="H278" i="22" a="1"/>
  <c r="T206" i="13" a="1"/>
  <c r="T206" i="13" s="1"/>
  <c r="V206" i="13" s="1"/>
  <c r="F210" i="13" s="1"/>
  <c r="E211" i="13"/>
  <c r="U206" i="13"/>
  <c r="E210" i="13" s="1"/>
  <c r="Q234" i="3" a="1"/>
  <c r="Q234" i="3" s="1"/>
  <c r="H278" i="23" l="1" a="1"/>
  <c r="I281" i="22"/>
  <c r="H278" i="22"/>
  <c r="I278" i="22" s="1"/>
  <c r="I280" i="22"/>
  <c r="I279" i="22"/>
  <c r="H210" i="13" a="1"/>
  <c r="S234" i="3" a="1"/>
  <c r="S234" i="3" s="1"/>
  <c r="U234" i="3" s="1" a="1"/>
  <c r="T234" i="3" a="1"/>
  <c r="T234" i="3" s="1"/>
  <c r="V234" i="3" s="1"/>
  <c r="F238" i="3" s="1"/>
  <c r="I281" i="23" l="1"/>
  <c r="H278" i="23"/>
  <c r="I278" i="23" s="1"/>
  <c r="I280" i="23"/>
  <c r="I279" i="23"/>
  <c r="M278" i="22" a="1"/>
  <c r="M278" i="22" s="1"/>
  <c r="K278" i="22" a="1"/>
  <c r="K278" i="22" s="1"/>
  <c r="N278" i="22" a="1"/>
  <c r="N278" i="22" s="1"/>
  <c r="J278" i="22" a="1"/>
  <c r="J278" i="22" s="1"/>
  <c r="L278" i="22" s="1" a="1"/>
  <c r="L278" i="22" s="1"/>
  <c r="I211" i="13"/>
  <c r="H210" i="13"/>
  <c r="I210" i="13" s="1"/>
  <c r="I213" i="13"/>
  <c r="I212" i="13"/>
  <c r="U234" i="3"/>
  <c r="E238" i="3" s="1"/>
  <c r="H238" i="3" s="1" a="1"/>
  <c r="E239" i="3"/>
  <c r="M278" i="23" l="1" a="1"/>
  <c r="M278" i="23" s="1"/>
  <c r="K278" i="23" a="1"/>
  <c r="K278" i="23" s="1"/>
  <c r="N278" i="23" a="1"/>
  <c r="N278" i="23" s="1"/>
  <c r="J278" i="23" a="1"/>
  <c r="J278" i="23" s="1"/>
  <c r="L278" i="23" s="1" a="1"/>
  <c r="L278" i="23" s="1"/>
  <c r="O278" i="22" a="1"/>
  <c r="O278" i="22" s="1"/>
  <c r="K210" i="13" a="1"/>
  <c r="K210" i="13" s="1"/>
  <c r="P210" i="13" a="1"/>
  <c r="P210" i="13" s="1"/>
  <c r="N210" i="13" a="1"/>
  <c r="N210" i="13" s="1"/>
  <c r="M210" i="13" a="1"/>
  <c r="J210" i="13" a="1"/>
  <c r="J210" i="13" s="1"/>
  <c r="I241" i="3"/>
  <c r="I240" i="3"/>
  <c r="I239" i="3"/>
  <c r="H238" i="3"/>
  <c r="I238" i="3" s="1"/>
  <c r="O278" i="23" l="1" a="1"/>
  <c r="O278" i="23" s="1"/>
  <c r="R278" i="23" s="1" a="1"/>
  <c r="R278" i="23" s="1"/>
  <c r="T278" i="23" s="1"/>
  <c r="F282" i="23" s="1"/>
  <c r="R278" i="22" a="1"/>
  <c r="R278" i="22" s="1"/>
  <c r="T278" i="22" s="1"/>
  <c r="Q278" i="22" a="1"/>
  <c r="Q278" i="22" s="1"/>
  <c r="S278" i="22" s="1" a="1"/>
  <c r="S278" i="22" s="1"/>
  <c r="L210" i="13" a="1"/>
  <c r="L210" i="13" s="1"/>
  <c r="M210" i="13"/>
  <c r="O210" i="13" s="1"/>
  <c r="O213" i="13"/>
  <c r="O212" i="13"/>
  <c r="O211" i="13"/>
  <c r="P238" i="3" a="1"/>
  <c r="P238" i="3" s="1"/>
  <c r="K238" i="3" a="1"/>
  <c r="K238" i="3" s="1"/>
  <c r="M238" i="3" a="1"/>
  <c r="N238" i="3" a="1"/>
  <c r="N238" i="3" s="1"/>
  <c r="J238" i="3" a="1"/>
  <c r="J238" i="3" s="1"/>
  <c r="Q278" i="23" l="1" a="1"/>
  <c r="Q278" i="23" s="1"/>
  <c r="S278" i="23" s="1" a="1"/>
  <c r="Q210" i="13" a="1"/>
  <c r="Q210" i="13" s="1"/>
  <c r="L238" i="3" a="1"/>
  <c r="L238" i="3" s="1"/>
  <c r="O241" i="3"/>
  <c r="O240" i="3"/>
  <c r="M238" i="3"/>
  <c r="O238" i="3" s="1"/>
  <c r="O239" i="3"/>
  <c r="S278" i="23" l="1"/>
  <c r="E282" i="23" s="1"/>
  <c r="E283" i="23"/>
  <c r="Q238" i="3" a="1"/>
  <c r="Q238" i="3" s="1"/>
  <c r="S210" i="13" a="1"/>
  <c r="S210" i="13" s="1"/>
  <c r="U210" i="13" s="1" a="1"/>
  <c r="T210" i="13" a="1"/>
  <c r="T210" i="13" s="1"/>
  <c r="V210" i="13" s="1"/>
  <c r="F214" i="13" s="1"/>
  <c r="S238" i="3" a="1"/>
  <c r="S238" i="3" s="1"/>
  <c r="U238" i="3" s="1" a="1"/>
  <c r="T238" i="3" a="1"/>
  <c r="T238" i="3" s="1"/>
  <c r="V238" i="3" s="1"/>
  <c r="F242" i="3" s="1"/>
  <c r="H282" i="23" l="1" a="1"/>
  <c r="I285" i="23" s="1"/>
  <c r="I284" i="23"/>
  <c r="H282" i="23"/>
  <c r="I282" i="23" s="1"/>
  <c r="I283" i="23"/>
  <c r="U210" i="13"/>
  <c r="E214" i="13" s="1"/>
  <c r="E215" i="13"/>
  <c r="U238" i="3"/>
  <c r="E242" i="3" s="1"/>
  <c r="E243" i="3"/>
  <c r="M282" i="23" l="1" a="1"/>
  <c r="M282" i="23" s="1"/>
  <c r="J282" i="23" a="1"/>
  <c r="J282" i="23" s="1"/>
  <c r="N282" i="23" a="1"/>
  <c r="N282" i="23" s="1"/>
  <c r="K282" i="23" a="1"/>
  <c r="K282" i="23" s="1"/>
  <c r="H214" i="13" a="1"/>
  <c r="H242" i="3" a="1"/>
  <c r="L282" i="23" l="1" a="1"/>
  <c r="L282" i="23" s="1"/>
  <c r="O282" i="23" a="1"/>
  <c r="O282" i="23" s="1"/>
  <c r="I216" i="13"/>
  <c r="I215" i="13"/>
  <c r="I217" i="13"/>
  <c r="H214" i="13"/>
  <c r="I214" i="13" s="1"/>
  <c r="I245" i="3"/>
  <c r="H242" i="3"/>
  <c r="I242" i="3" s="1"/>
  <c r="I243" i="3"/>
  <c r="I244" i="3"/>
  <c r="R282" i="23" l="1" a="1"/>
  <c r="R282" i="23" s="1"/>
  <c r="T282" i="23" s="1"/>
  <c r="F286" i="23" s="1"/>
  <c r="Q282" i="23" a="1"/>
  <c r="Q282" i="23" s="1"/>
  <c r="S282" i="23" s="1" a="1"/>
  <c r="K214" i="13" a="1"/>
  <c r="K214" i="13" s="1"/>
  <c r="P214" i="13" a="1"/>
  <c r="P214" i="13" s="1"/>
  <c r="N214" i="13" a="1"/>
  <c r="N214" i="13" s="1"/>
  <c r="M214" i="13" a="1"/>
  <c r="J214" i="13" a="1"/>
  <c r="J214" i="13" s="1"/>
  <c r="P242" i="3" a="1"/>
  <c r="P242" i="3" s="1"/>
  <c r="M242" i="3" a="1"/>
  <c r="K242" i="3" a="1"/>
  <c r="K242" i="3" s="1"/>
  <c r="N242" i="3" a="1"/>
  <c r="N242" i="3" s="1"/>
  <c r="J242" i="3" a="1"/>
  <c r="J242" i="3" s="1"/>
  <c r="L242" i="3" s="1" a="1"/>
  <c r="L242" i="3" s="1"/>
  <c r="S282" i="23" l="1"/>
  <c r="E286" i="23" s="1"/>
  <c r="E287" i="23"/>
  <c r="L214" i="13" a="1"/>
  <c r="L214" i="13" s="1"/>
  <c r="O217" i="13"/>
  <c r="O216" i="13"/>
  <c r="M214" i="13"/>
  <c r="O214" i="13" s="1"/>
  <c r="O215" i="13"/>
  <c r="O245" i="3"/>
  <c r="O244" i="3"/>
  <c r="O243" i="3"/>
  <c r="M242" i="3"/>
  <c r="O242" i="3" s="1"/>
  <c r="Q242" i="3" s="1" a="1"/>
  <c r="Q242" i="3" s="1"/>
  <c r="H286" i="23" l="1" a="1"/>
  <c r="I289" i="23" s="1"/>
  <c r="Q214" i="13" a="1"/>
  <c r="Q214" i="13" s="1"/>
  <c r="T214" i="13" s="1" a="1"/>
  <c r="T214" i="13" s="1"/>
  <c r="V214" i="13" s="1"/>
  <c r="F218" i="13" s="1"/>
  <c r="T242" i="3" a="1"/>
  <c r="T242" i="3" s="1"/>
  <c r="V242" i="3" s="1"/>
  <c r="F246" i="3" s="1"/>
  <c r="S242" i="3" a="1"/>
  <c r="S242" i="3" s="1"/>
  <c r="U242" i="3" s="1" a="1"/>
  <c r="H286" i="23" l="1"/>
  <c r="I286" i="23" s="1"/>
  <c r="I288" i="23"/>
  <c r="I287" i="23"/>
  <c r="N286" i="23" s="1" a="1"/>
  <c r="N286" i="23" s="1"/>
  <c r="K286" i="23" a="1"/>
  <c r="K286" i="23" s="1"/>
  <c r="M286" i="23" a="1"/>
  <c r="M286" i="23" s="1"/>
  <c r="J286" i="23" a="1"/>
  <c r="J286" i="23" s="1"/>
  <c r="L286" i="23" s="1" a="1"/>
  <c r="L286" i="23" s="1"/>
  <c r="S214" i="13" a="1"/>
  <c r="S214" i="13" s="1"/>
  <c r="U214" i="13" s="1" a="1"/>
  <c r="U214" i="13" s="1"/>
  <c r="E218" i="13" s="1"/>
  <c r="U242" i="3"/>
  <c r="E246" i="3" s="1"/>
  <c r="E247" i="3"/>
  <c r="O286" i="23" l="1" a="1"/>
  <c r="O286" i="23" s="1"/>
  <c r="Q286" i="23" s="1" a="1"/>
  <c r="Q286" i="23" s="1"/>
  <c r="S286" i="23" s="1" a="1"/>
  <c r="E219" i="13"/>
  <c r="H246" i="3" a="1"/>
  <c r="I249" i="3" s="1"/>
  <c r="H218" i="13" a="1"/>
  <c r="R286" i="23" l="1" a="1"/>
  <c r="R286" i="23" s="1"/>
  <c r="T286" i="23" s="1"/>
  <c r="F290" i="23" s="1"/>
  <c r="S286" i="23"/>
  <c r="E290" i="23" s="1"/>
  <c r="E291" i="23"/>
  <c r="I247" i="3"/>
  <c r="H246" i="3"/>
  <c r="I246" i="3" s="1"/>
  <c r="I248" i="3"/>
  <c r="I220" i="13"/>
  <c r="I219" i="13"/>
  <c r="H218" i="13"/>
  <c r="I218" i="13" s="1"/>
  <c r="I221" i="13"/>
  <c r="J246" i="3" a="1"/>
  <c r="J246" i="3" s="1"/>
  <c r="K246" i="3" a="1"/>
  <c r="K246" i="3" s="1"/>
  <c r="M246" i="3" a="1"/>
  <c r="N246" i="3" a="1"/>
  <c r="N246" i="3" s="1"/>
  <c r="P246" i="3" a="1"/>
  <c r="P246" i="3" s="1"/>
  <c r="H290" i="23" l="1" a="1"/>
  <c r="H290" i="23" s="1"/>
  <c r="I290" i="23" s="1"/>
  <c r="M218" i="13" a="1"/>
  <c r="N218" i="13" a="1"/>
  <c r="N218" i="13" s="1"/>
  <c r="K218" i="13" a="1"/>
  <c r="K218" i="13" s="1"/>
  <c r="J218" i="13" a="1"/>
  <c r="J218" i="13" s="1"/>
  <c r="P218" i="13" a="1"/>
  <c r="P218" i="13" s="1"/>
  <c r="O247" i="3"/>
  <c r="O249" i="3"/>
  <c r="M246" i="3"/>
  <c r="O246" i="3" s="1"/>
  <c r="O248" i="3"/>
  <c r="L246" i="3" a="1"/>
  <c r="L246" i="3" s="1"/>
  <c r="I293" i="23" l="1"/>
  <c r="I291" i="23"/>
  <c r="M290" i="23" s="1" a="1"/>
  <c r="M290" i="23" s="1"/>
  <c r="I292" i="23"/>
  <c r="J290" i="23" a="1"/>
  <c r="J290" i="23" s="1"/>
  <c r="K290" i="23" a="1"/>
  <c r="K290" i="23" s="1"/>
  <c r="N290" i="23" a="1"/>
  <c r="N290" i="23" s="1"/>
  <c r="L218" i="13" a="1"/>
  <c r="L218" i="13" s="1"/>
  <c r="Q246" i="3" a="1"/>
  <c r="Q246" i="3" s="1"/>
  <c r="S246" i="3" s="1" a="1"/>
  <c r="S246" i="3" s="1"/>
  <c r="U246" i="3" s="1" a="1"/>
  <c r="M218" i="13"/>
  <c r="O218" i="13" s="1"/>
  <c r="O221" i="13"/>
  <c r="O219" i="13"/>
  <c r="O220" i="13"/>
  <c r="O290" i="23" l="1" a="1"/>
  <c r="O290" i="23" s="1"/>
  <c r="Q290" i="23" s="1" a="1"/>
  <c r="Q290" i="23" s="1"/>
  <c r="S290" i="23" s="1" a="1"/>
  <c r="L290" i="23" a="1"/>
  <c r="L290" i="23" s="1"/>
  <c r="R290" i="23" a="1"/>
  <c r="R290" i="23" s="1"/>
  <c r="T290" i="23" s="1"/>
  <c r="F294" i="23" s="1"/>
  <c r="T246" i="3" a="1"/>
  <c r="T246" i="3" s="1"/>
  <c r="V246" i="3" s="1"/>
  <c r="F250" i="3" s="1"/>
  <c r="Q218" i="13" a="1"/>
  <c r="Q218" i="13" s="1"/>
  <c r="U246" i="3"/>
  <c r="E250" i="3" s="1"/>
  <c r="H250" i="3" s="1" a="1"/>
  <c r="E251" i="3"/>
  <c r="S290" i="23" l="1"/>
  <c r="E294" i="23" s="1"/>
  <c r="E295" i="23"/>
  <c r="T218" i="13" a="1"/>
  <c r="T218" i="13" s="1"/>
  <c r="V218" i="13" s="1"/>
  <c r="F222" i="13" s="1"/>
  <c r="S218" i="13" a="1"/>
  <c r="S218" i="13" s="1"/>
  <c r="U218" i="13" s="1" a="1"/>
  <c r="H250" i="3"/>
  <c r="I250" i="3" s="1"/>
  <c r="I253" i="3"/>
  <c r="I251" i="3"/>
  <c r="P250" i="3" s="1" a="1"/>
  <c r="P250" i="3" s="1"/>
  <c r="I252" i="3"/>
  <c r="H294" i="23" l="1" a="1"/>
  <c r="I295" i="23" s="1"/>
  <c r="E223" i="13"/>
  <c r="U218" i="13"/>
  <c r="E222" i="13" s="1"/>
  <c r="J250" i="3" a="1"/>
  <c r="J250" i="3" s="1"/>
  <c r="N250" i="3" a="1"/>
  <c r="N250" i="3" s="1"/>
  <c r="M250" i="3" a="1"/>
  <c r="K250" i="3" a="1"/>
  <c r="K250" i="3" s="1"/>
  <c r="H294" i="23" l="1"/>
  <c r="I294" i="23" s="1"/>
  <c r="I296" i="23"/>
  <c r="I297" i="23"/>
  <c r="N294" i="23" a="1"/>
  <c r="N294" i="23" s="1"/>
  <c r="M294" i="23" a="1"/>
  <c r="M294" i="23" s="1"/>
  <c r="O294" i="23" s="1" a="1"/>
  <c r="O294" i="23" s="1"/>
  <c r="J294" i="23" a="1"/>
  <c r="J294" i="23" s="1"/>
  <c r="K294" i="23" a="1"/>
  <c r="K294" i="23" s="1"/>
  <c r="H222" i="13" a="1"/>
  <c r="O252" i="3"/>
  <c r="O251" i="3"/>
  <c r="M250" i="3"/>
  <c r="O250" i="3" s="1"/>
  <c r="O253" i="3"/>
  <c r="L250" i="3" a="1"/>
  <c r="L250" i="3" s="1"/>
  <c r="Q294" i="23" l="1" a="1"/>
  <c r="Q294" i="23" s="1"/>
  <c r="S294" i="23" s="1" a="1"/>
  <c r="R294" i="23" a="1"/>
  <c r="R294" i="23" s="1"/>
  <c r="T294" i="23" s="1"/>
  <c r="F298" i="23" s="1"/>
  <c r="L294" i="23" a="1"/>
  <c r="L294" i="23" s="1"/>
  <c r="Q250" i="3" a="1"/>
  <c r="Q250" i="3" s="1"/>
  <c r="S250" i="3" s="1" a="1"/>
  <c r="S250" i="3" s="1"/>
  <c r="U250" i="3" s="1" a="1"/>
  <c r="H222" i="13"/>
  <c r="I222" i="13" s="1"/>
  <c r="I225" i="13"/>
  <c r="I224" i="13"/>
  <c r="I223" i="13"/>
  <c r="S294" i="23" l="1"/>
  <c r="E298" i="23" s="1"/>
  <c r="E299" i="23"/>
  <c r="T250" i="3" a="1"/>
  <c r="T250" i="3" s="1"/>
  <c r="V250" i="3" s="1"/>
  <c r="F254" i="3" s="1"/>
  <c r="M222" i="13" a="1"/>
  <c r="P222" i="13" a="1"/>
  <c r="P222" i="13" s="1"/>
  <c r="K222" i="13" a="1"/>
  <c r="K222" i="13" s="1"/>
  <c r="J222" i="13" a="1"/>
  <c r="J222" i="13" s="1"/>
  <c r="N222" i="13" a="1"/>
  <c r="N222" i="13" s="1"/>
  <c r="U250" i="3"/>
  <c r="E254" i="3" s="1"/>
  <c r="E255" i="3"/>
  <c r="H298" i="23" l="1" a="1"/>
  <c r="L222" i="13" a="1"/>
  <c r="L222" i="13" s="1"/>
  <c r="O225" i="13"/>
  <c r="O224" i="13"/>
  <c r="O223" i="13"/>
  <c r="M222" i="13"/>
  <c r="O222" i="13" s="1"/>
  <c r="H254" i="3" a="1"/>
  <c r="I299" i="23" l="1"/>
  <c r="I301" i="23"/>
  <c r="H298" i="23"/>
  <c r="I298" i="23" s="1"/>
  <c r="I300" i="23"/>
  <c r="Q222" i="13" a="1"/>
  <c r="Q222" i="13" s="1"/>
  <c r="T222" i="13" s="1" a="1"/>
  <c r="T222" i="13" s="1"/>
  <c r="V222" i="13" s="1"/>
  <c r="F226" i="13" s="1"/>
  <c r="I257" i="3"/>
  <c r="H254" i="3"/>
  <c r="I254" i="3" s="1"/>
  <c r="I255" i="3"/>
  <c r="I256" i="3"/>
  <c r="J298" i="23" l="1" a="1"/>
  <c r="J298" i="23" s="1"/>
  <c r="M298" i="23" a="1"/>
  <c r="M298" i="23" s="1"/>
  <c r="N298" i="23" a="1"/>
  <c r="N298" i="23" s="1"/>
  <c r="K298" i="23" a="1"/>
  <c r="K298" i="23" s="1"/>
  <c r="S222" i="13" a="1"/>
  <c r="S222" i="13" s="1"/>
  <c r="U222" i="13" s="1" a="1"/>
  <c r="U222" i="13" s="1"/>
  <c r="E226" i="13" s="1"/>
  <c r="K254" i="3" a="1"/>
  <c r="K254" i="3" s="1"/>
  <c r="M254" i="3" a="1"/>
  <c r="J254" i="3" a="1"/>
  <c r="J254" i="3" s="1"/>
  <c r="L254" i="3" s="1" a="1"/>
  <c r="L254" i="3" s="1"/>
  <c r="N254" i="3" a="1"/>
  <c r="N254" i="3" s="1"/>
  <c r="P254" i="3" a="1"/>
  <c r="P254" i="3" s="1"/>
  <c r="O298" i="23" l="1" a="1"/>
  <c r="O298" i="23" s="1"/>
  <c r="Q298" i="23" s="1" a="1"/>
  <c r="Q298" i="23" s="1"/>
  <c r="S298" i="23" s="1" a="1"/>
  <c r="L298" i="23" a="1"/>
  <c r="L298" i="23" s="1"/>
  <c r="E227" i="13"/>
  <c r="H226" i="13" a="1"/>
  <c r="M254" i="3"/>
  <c r="O254" i="3" s="1"/>
  <c r="O257" i="3"/>
  <c r="O256" i="3"/>
  <c r="O255" i="3"/>
  <c r="R298" i="23" l="1" a="1"/>
  <c r="R298" i="23" s="1"/>
  <c r="T298" i="23" s="1"/>
  <c r="F302" i="23" s="1"/>
  <c r="E303" i="23"/>
  <c r="S298" i="23"/>
  <c r="E302" i="23" s="1"/>
  <c r="I229" i="13"/>
  <c r="I228" i="13"/>
  <c r="H226" i="13"/>
  <c r="I226" i="13" s="1"/>
  <c r="I227" i="13"/>
  <c r="Q254" i="3" a="1"/>
  <c r="Q254" i="3" s="1"/>
  <c r="H302" i="23" l="1" a="1"/>
  <c r="I305" i="23" s="1"/>
  <c r="P226" i="13" a="1"/>
  <c r="P226" i="13" s="1"/>
  <c r="N226" i="13" a="1"/>
  <c r="N226" i="13" s="1"/>
  <c r="J226" i="13" a="1"/>
  <c r="J226" i="13" s="1"/>
  <c r="M226" i="13" a="1"/>
  <c r="K226" i="13" a="1"/>
  <c r="K226" i="13" s="1"/>
  <c r="S254" i="3" a="1"/>
  <c r="S254" i="3" s="1"/>
  <c r="U254" i="3" s="1" a="1"/>
  <c r="T254" i="3" a="1"/>
  <c r="T254" i="3" s="1"/>
  <c r="V254" i="3" s="1"/>
  <c r="F258" i="3" s="1"/>
  <c r="I303" i="23" l="1"/>
  <c r="I304" i="23"/>
  <c r="H302" i="23"/>
  <c r="I302" i="23" s="1"/>
  <c r="K302" i="23" a="1"/>
  <c r="K302" i="23" s="1"/>
  <c r="N302" i="23" a="1"/>
  <c r="N302" i="23" s="1"/>
  <c r="J302" i="23" a="1"/>
  <c r="J302" i="23" s="1"/>
  <c r="M302" i="23" a="1"/>
  <c r="M302" i="23" s="1"/>
  <c r="O302" i="23" s="1" a="1"/>
  <c r="O302" i="23" s="1"/>
  <c r="L226" i="13" a="1"/>
  <c r="L226" i="13" s="1"/>
  <c r="O227" i="13"/>
  <c r="O229" i="13"/>
  <c r="O228" i="13"/>
  <c r="M226" i="13"/>
  <c r="O226" i="13" s="1"/>
  <c r="U254" i="3"/>
  <c r="E258" i="3" s="1"/>
  <c r="H258" i="3" s="1" a="1"/>
  <c r="E259" i="3"/>
  <c r="L302" i="23" l="1" a="1"/>
  <c r="L302" i="23" s="1"/>
  <c r="R302" i="23" a="1"/>
  <c r="R302" i="23" s="1"/>
  <c r="T302" i="23" s="1"/>
  <c r="F306" i="23" s="1"/>
  <c r="Q302" i="23" a="1"/>
  <c r="Q302" i="23" s="1"/>
  <c r="S302" i="23" s="1" a="1"/>
  <c r="Q226" i="13" a="1"/>
  <c r="Q226" i="13" s="1"/>
  <c r="T226" i="13" a="1"/>
  <c r="T226" i="13" s="1"/>
  <c r="V226" i="13" s="1"/>
  <c r="F230" i="13" s="1"/>
  <c r="S226" i="13" a="1"/>
  <c r="S226" i="13" s="1"/>
  <c r="U226" i="13" s="1" a="1"/>
  <c r="I261" i="3"/>
  <c r="I260" i="3"/>
  <c r="I259" i="3"/>
  <c r="H258" i="3"/>
  <c r="I258" i="3" s="1"/>
  <c r="E307" i="23" l="1"/>
  <c r="S302" i="23"/>
  <c r="E306" i="23" s="1"/>
  <c r="H306" i="23" s="1" a="1"/>
  <c r="E231" i="13"/>
  <c r="U226" i="13"/>
  <c r="E230" i="13" s="1"/>
  <c r="J258" i="3" a="1"/>
  <c r="J258" i="3" s="1"/>
  <c r="P258" i="3" a="1"/>
  <c r="P258" i="3" s="1"/>
  <c r="K258" i="3" a="1"/>
  <c r="K258" i="3" s="1"/>
  <c r="N258" i="3" a="1"/>
  <c r="N258" i="3" s="1"/>
  <c r="M258" i="3" a="1"/>
  <c r="I308" i="23" l="1"/>
  <c r="I309" i="23"/>
  <c r="I307" i="23"/>
  <c r="H306" i="23"/>
  <c r="I306" i="23" s="1"/>
  <c r="H230" i="13" a="1"/>
  <c r="O259" i="3"/>
  <c r="M258" i="3"/>
  <c r="O258" i="3" s="1"/>
  <c r="O261" i="3"/>
  <c r="O260" i="3"/>
  <c r="L258" i="3" a="1"/>
  <c r="L258" i="3" s="1"/>
  <c r="N306" i="23" l="1" a="1"/>
  <c r="N306" i="23" s="1"/>
  <c r="J306" i="23" a="1"/>
  <c r="J306" i="23" s="1"/>
  <c r="M306" i="23" a="1"/>
  <c r="M306" i="23" s="1"/>
  <c r="O306" i="23" s="1" a="1"/>
  <c r="O306" i="23" s="1"/>
  <c r="K306" i="23" a="1"/>
  <c r="K306" i="23" s="1"/>
  <c r="H230" i="13"/>
  <c r="I230" i="13" s="1"/>
  <c r="I233" i="13"/>
  <c r="I232" i="13"/>
  <c r="I231" i="13"/>
  <c r="Q258" i="3" a="1"/>
  <c r="Q258" i="3" s="1"/>
  <c r="R306" i="23" l="1" a="1"/>
  <c r="R306" i="23" s="1"/>
  <c r="T306" i="23" s="1"/>
  <c r="F310" i="23" s="1"/>
  <c r="Q306" i="23" a="1"/>
  <c r="Q306" i="23" s="1"/>
  <c r="S306" i="23" s="1" a="1"/>
  <c r="L306" i="23" a="1"/>
  <c r="L306" i="23" s="1"/>
  <c r="N230" i="13" a="1"/>
  <c r="N230" i="13" s="1"/>
  <c r="J230" i="13" a="1"/>
  <c r="J230" i="13" s="1"/>
  <c r="M230" i="13" a="1"/>
  <c r="P230" i="13" a="1"/>
  <c r="P230" i="13" s="1"/>
  <c r="K230" i="13" a="1"/>
  <c r="K230" i="13" s="1"/>
  <c r="T258" i="3" a="1"/>
  <c r="T258" i="3" s="1"/>
  <c r="V258" i="3" s="1"/>
  <c r="F262" i="3" s="1"/>
  <c r="S258" i="3" a="1"/>
  <c r="S258" i="3" s="1"/>
  <c r="U258" i="3" s="1" a="1"/>
  <c r="S306" i="23" l="1"/>
  <c r="E310" i="23" s="1"/>
  <c r="E311" i="23"/>
  <c r="O231" i="13"/>
  <c r="O233" i="13"/>
  <c r="O232" i="13"/>
  <c r="M230" i="13"/>
  <c r="O230" i="13" s="1"/>
  <c r="Q230" i="13" s="1" a="1"/>
  <c r="Q230" i="13" s="1"/>
  <c r="L230" i="13" a="1"/>
  <c r="L230" i="13" s="1"/>
  <c r="U258" i="3"/>
  <c r="E262" i="3" s="1"/>
  <c r="E263" i="3"/>
  <c r="H262" i="3" s="1" a="1"/>
  <c r="H310" i="23" l="1" a="1"/>
  <c r="I313" i="23" s="1"/>
  <c r="S230" i="13" a="1"/>
  <c r="S230" i="13" s="1"/>
  <c r="U230" i="13" s="1" a="1"/>
  <c r="T230" i="13" a="1"/>
  <c r="T230" i="13" s="1"/>
  <c r="V230" i="13" s="1"/>
  <c r="F234" i="13" s="1"/>
  <c r="I265" i="3"/>
  <c r="I264" i="3"/>
  <c r="H262" i="3"/>
  <c r="I262" i="3" s="1"/>
  <c r="I263" i="3"/>
  <c r="I312" i="23" l="1"/>
  <c r="I311" i="23"/>
  <c r="H310" i="23"/>
  <c r="I310" i="23" s="1"/>
  <c r="J310" i="23" s="1" a="1"/>
  <c r="J310" i="23" s="1"/>
  <c r="K310" i="23" a="1"/>
  <c r="K310" i="23" s="1"/>
  <c r="N310" i="23" a="1"/>
  <c r="N310" i="23" s="1"/>
  <c r="E235" i="13"/>
  <c r="U230" i="13"/>
  <c r="E234" i="13" s="1"/>
  <c r="J262" i="3" a="1"/>
  <c r="J262" i="3" s="1"/>
  <c r="P262" i="3" a="1"/>
  <c r="P262" i="3" s="1"/>
  <c r="K262" i="3" a="1"/>
  <c r="K262" i="3" s="1"/>
  <c r="M262" i="3" a="1"/>
  <c r="N262" i="3" a="1"/>
  <c r="N262" i="3" s="1"/>
  <c r="M310" i="23" l="1" a="1"/>
  <c r="M310" i="23" s="1"/>
  <c r="O310" i="23" s="1" a="1"/>
  <c r="O310" i="23" s="1"/>
  <c r="R310" i="23" s="1" a="1"/>
  <c r="R310" i="23" s="1"/>
  <c r="T310" i="23" s="1"/>
  <c r="F314" i="23" s="1"/>
  <c r="L310" i="23" a="1"/>
  <c r="L310" i="23" s="1"/>
  <c r="H234" i="13" a="1"/>
  <c r="O265" i="3"/>
  <c r="O264" i="3"/>
  <c r="O263" i="3"/>
  <c r="M262" i="3"/>
  <c r="O262" i="3" s="1"/>
  <c r="Q262" i="3" s="1" a="1"/>
  <c r="Q262" i="3" s="1"/>
  <c r="L262" i="3" a="1"/>
  <c r="L262" i="3" s="1"/>
  <c r="Q310" i="23" l="1" a="1"/>
  <c r="Q310" i="23" s="1"/>
  <c r="S310" i="23" s="1" a="1"/>
  <c r="S310" i="23" s="1"/>
  <c r="E314" i="23" s="1"/>
  <c r="I237" i="13"/>
  <c r="I236" i="13"/>
  <c r="I235" i="13"/>
  <c r="H234" i="13"/>
  <c r="I234" i="13" s="1"/>
  <c r="T262" i="3" a="1"/>
  <c r="T262" i="3" s="1"/>
  <c r="V262" i="3" s="1"/>
  <c r="F266" i="3" s="1"/>
  <c r="S262" i="3" a="1"/>
  <c r="S262" i="3" s="1"/>
  <c r="U262" i="3" s="1" a="1"/>
  <c r="E315" i="23" l="1"/>
  <c r="H314" i="23" a="1"/>
  <c r="I317" i="23" s="1"/>
  <c r="P234" i="13" a="1"/>
  <c r="P234" i="13" s="1"/>
  <c r="K234" i="13" a="1"/>
  <c r="K234" i="13" s="1"/>
  <c r="N234" i="13" a="1"/>
  <c r="N234" i="13" s="1"/>
  <c r="J234" i="13" a="1"/>
  <c r="J234" i="13" s="1"/>
  <c r="M234" i="13" a="1"/>
  <c r="U262" i="3"/>
  <c r="E266" i="3" s="1"/>
  <c r="H266" i="3" s="1" a="1"/>
  <c r="E267" i="3"/>
  <c r="I315" i="23" l="1"/>
  <c r="H314" i="23"/>
  <c r="I314" i="23" s="1"/>
  <c r="I316" i="23"/>
  <c r="M314" i="23" s="1" a="1"/>
  <c r="M314" i="23" s="1"/>
  <c r="K314" i="23" a="1"/>
  <c r="K314" i="23" s="1"/>
  <c r="N314" i="23" a="1"/>
  <c r="N314" i="23" s="1"/>
  <c r="J314" i="23" a="1"/>
  <c r="J314" i="23" s="1"/>
  <c r="L234" i="13" a="1"/>
  <c r="L234" i="13" s="1"/>
  <c r="O236" i="13"/>
  <c r="O235" i="13"/>
  <c r="O237" i="13"/>
  <c r="M234" i="13"/>
  <c r="O234" i="13" s="1"/>
  <c r="I269" i="3"/>
  <c r="I268" i="3"/>
  <c r="H266" i="3"/>
  <c r="I266" i="3" s="1"/>
  <c r="I267" i="3"/>
  <c r="O314" i="23" l="1" a="1"/>
  <c r="O314" i="23" s="1"/>
  <c r="Q314" i="23" s="1" a="1"/>
  <c r="Q314" i="23" s="1"/>
  <c r="S314" i="23" s="1" a="1"/>
  <c r="L314" i="23" a="1"/>
  <c r="L314" i="23" s="1"/>
  <c r="R314" i="23" a="1"/>
  <c r="R314" i="23" s="1"/>
  <c r="T314" i="23" s="1"/>
  <c r="F318" i="23" s="1"/>
  <c r="Q234" i="13" a="1"/>
  <c r="Q234" i="13" s="1"/>
  <c r="T234" i="13" s="1" a="1"/>
  <c r="T234" i="13" s="1"/>
  <c r="V234" i="13" s="1"/>
  <c r="F238" i="13" s="1"/>
  <c r="M266" i="3" a="1"/>
  <c r="K266" i="3" a="1"/>
  <c r="K266" i="3" s="1"/>
  <c r="N266" i="3" a="1"/>
  <c r="N266" i="3" s="1"/>
  <c r="J266" i="3" a="1"/>
  <c r="J266" i="3" s="1"/>
  <c r="P266" i="3" a="1"/>
  <c r="P266" i="3" s="1"/>
  <c r="S314" i="23" l="1"/>
  <c r="E318" i="23" s="1"/>
  <c r="H318" i="23" s="1" a="1"/>
  <c r="E319" i="23"/>
  <c r="S234" i="13" a="1"/>
  <c r="S234" i="13" s="1"/>
  <c r="U234" i="13" s="1" a="1"/>
  <c r="E239" i="13" s="1"/>
  <c r="L266" i="3" a="1"/>
  <c r="L266" i="3" s="1"/>
  <c r="O267" i="3"/>
  <c r="M266" i="3"/>
  <c r="O266" i="3" s="1"/>
  <c r="O268" i="3"/>
  <c r="O269" i="3"/>
  <c r="I320" i="23" l="1"/>
  <c r="I319" i="23"/>
  <c r="I321" i="23"/>
  <c r="H318" i="23"/>
  <c r="I318" i="23" s="1"/>
  <c r="U234" i="13"/>
  <c r="E238" i="13" s="1"/>
  <c r="H238" i="13" s="1" a="1"/>
  <c r="Q266" i="3" a="1"/>
  <c r="Q266" i="3" s="1"/>
  <c r="K318" i="23" l="1" a="1"/>
  <c r="K318" i="23" s="1"/>
  <c r="N318" i="23" a="1"/>
  <c r="N318" i="23" s="1"/>
  <c r="J318" i="23" a="1"/>
  <c r="J318" i="23" s="1"/>
  <c r="L318" i="23" s="1" a="1"/>
  <c r="L318" i="23" s="1"/>
  <c r="M318" i="23" a="1"/>
  <c r="M318" i="23" s="1"/>
  <c r="O318" i="23" s="1" a="1"/>
  <c r="O318" i="23" s="1"/>
  <c r="I239" i="13"/>
  <c r="I240" i="13"/>
  <c r="H238" i="13"/>
  <c r="I238" i="13" s="1"/>
  <c r="I241" i="13"/>
  <c r="T266" i="3" a="1"/>
  <c r="T266" i="3" s="1"/>
  <c r="V266" i="3" s="1"/>
  <c r="F270" i="3" s="1"/>
  <c r="S266" i="3" a="1"/>
  <c r="S266" i="3" s="1"/>
  <c r="U266" i="3" s="1" a="1"/>
  <c r="R318" i="23" l="1" a="1"/>
  <c r="R318" i="23" s="1"/>
  <c r="T318" i="23" s="1"/>
  <c r="F322" i="23" s="1"/>
  <c r="Q318" i="23" a="1"/>
  <c r="Q318" i="23" s="1"/>
  <c r="S318" i="23" s="1" a="1"/>
  <c r="K238" i="13" a="1"/>
  <c r="K238" i="13" s="1"/>
  <c r="N238" i="13" a="1"/>
  <c r="N238" i="13" s="1"/>
  <c r="J238" i="13" a="1"/>
  <c r="J238" i="13" s="1"/>
  <c r="L238" i="13" s="1" a="1"/>
  <c r="L238" i="13" s="1"/>
  <c r="M238" i="13" a="1"/>
  <c r="P238" i="13" a="1"/>
  <c r="P238" i="13" s="1"/>
  <c r="U266" i="3"/>
  <c r="E270" i="3" s="1"/>
  <c r="E271" i="3"/>
  <c r="S318" i="23" l="1"/>
  <c r="E322" i="23" s="1"/>
  <c r="H322" i="23" s="1" a="1"/>
  <c r="E323" i="23"/>
  <c r="H270" i="3" a="1"/>
  <c r="I273" i="3" s="1"/>
  <c r="O240" i="13"/>
  <c r="O239" i="13"/>
  <c r="M238" i="13"/>
  <c r="O238" i="13" s="1"/>
  <c r="O241" i="13"/>
  <c r="I324" i="23" l="1"/>
  <c r="I323" i="23"/>
  <c r="H322" i="23"/>
  <c r="I322" i="23" s="1"/>
  <c r="I325" i="23"/>
  <c r="I272" i="3"/>
  <c r="I271" i="3"/>
  <c r="H270" i="3"/>
  <c r="I270" i="3" s="1"/>
  <c r="K270" i="3" s="1" a="1"/>
  <c r="K270" i="3" s="1"/>
  <c r="Q238" i="13" a="1"/>
  <c r="Q238" i="13" s="1"/>
  <c r="P270" i="3" a="1"/>
  <c r="P270" i="3" s="1"/>
  <c r="J270" i="3" a="1"/>
  <c r="J270" i="3" s="1"/>
  <c r="M270" i="3" a="1"/>
  <c r="K322" i="23" l="1" a="1"/>
  <c r="K322" i="23" s="1"/>
  <c r="M322" i="23" a="1"/>
  <c r="M322" i="23" s="1"/>
  <c r="N322" i="23" a="1"/>
  <c r="N322" i="23" s="1"/>
  <c r="J322" i="23" a="1"/>
  <c r="J322" i="23" s="1"/>
  <c r="L322" i="23" s="1" a="1"/>
  <c r="L322" i="23" s="1"/>
  <c r="L270" i="3" a="1"/>
  <c r="L270" i="3" s="1"/>
  <c r="N270" i="3" a="1"/>
  <c r="N270" i="3" s="1"/>
  <c r="S238" i="13" a="1"/>
  <c r="S238" i="13" s="1"/>
  <c r="U238" i="13" s="1" a="1"/>
  <c r="T238" i="13" a="1"/>
  <c r="T238" i="13" s="1"/>
  <c r="V238" i="13" s="1"/>
  <c r="F242" i="13" s="1"/>
  <c r="M270" i="3"/>
  <c r="O322" i="23" l="1" a="1"/>
  <c r="O322" i="23" s="1"/>
  <c r="O273" i="3"/>
  <c r="O272" i="3"/>
  <c r="O270" i="3"/>
  <c r="Q270" i="3" s="1" a="1"/>
  <c r="Q270" i="3" s="1"/>
  <c r="O271" i="3"/>
  <c r="E243" i="13"/>
  <c r="U238" i="13"/>
  <c r="E242" i="13" s="1"/>
  <c r="Q322" i="23" l="1" a="1"/>
  <c r="Q322" i="23" s="1"/>
  <c r="S322" i="23" s="1" a="1"/>
  <c r="R322" i="23" a="1"/>
  <c r="R322" i="23" s="1"/>
  <c r="T322" i="23" s="1"/>
  <c r="F326" i="23" s="1"/>
  <c r="H242" i="13" a="1"/>
  <c r="T270" i="3" a="1"/>
  <c r="T270" i="3" s="1"/>
  <c r="V270" i="3" s="1"/>
  <c r="F274" i="3" s="1"/>
  <c r="S270" i="3" a="1"/>
  <c r="S270" i="3" s="1"/>
  <c r="U270" i="3" s="1" a="1"/>
  <c r="E327" i="23" l="1"/>
  <c r="S322" i="23"/>
  <c r="E326" i="23" s="1"/>
  <c r="H326" i="23" s="1" a="1"/>
  <c r="I243" i="13"/>
  <c r="H242" i="13"/>
  <c r="I242" i="13" s="1"/>
  <c r="I245" i="13"/>
  <c r="I244" i="13"/>
  <c r="U270" i="3"/>
  <c r="E274" i="3" s="1"/>
  <c r="E275" i="3"/>
  <c r="I329" i="23" l="1"/>
  <c r="H326" i="23"/>
  <c r="I326" i="23" s="1"/>
  <c r="I328" i="23"/>
  <c r="I327" i="23"/>
  <c r="K242" i="13" a="1"/>
  <c r="K242" i="13" s="1"/>
  <c r="M242" i="13" a="1"/>
  <c r="J242" i="13" a="1"/>
  <c r="J242" i="13" s="1"/>
  <c r="P242" i="13" a="1"/>
  <c r="P242" i="13" s="1"/>
  <c r="N242" i="13" a="1"/>
  <c r="N242" i="13" s="1"/>
  <c r="H274" i="3" a="1"/>
  <c r="N326" i="23" l="1" a="1"/>
  <c r="N326" i="23" s="1"/>
  <c r="J326" i="23" a="1"/>
  <c r="J326" i="23" s="1"/>
  <c r="M326" i="23" a="1"/>
  <c r="M326" i="23" s="1"/>
  <c r="O326" i="23" s="1" a="1"/>
  <c r="O326" i="23" s="1"/>
  <c r="K326" i="23" a="1"/>
  <c r="K326" i="23" s="1"/>
  <c r="L242" i="13" a="1"/>
  <c r="L242" i="13" s="1"/>
  <c r="M242" i="13"/>
  <c r="O242" i="13" s="1"/>
  <c r="O245" i="13"/>
  <c r="O244" i="13"/>
  <c r="O243" i="13"/>
  <c r="I277" i="3"/>
  <c r="H274" i="3"/>
  <c r="I274" i="3" s="1"/>
  <c r="I275" i="3"/>
  <c r="I276" i="3"/>
  <c r="R326" i="23" l="1" a="1"/>
  <c r="R326" i="23" s="1"/>
  <c r="T326" i="23" s="1"/>
  <c r="F330" i="23" s="1"/>
  <c r="Q326" i="23" a="1"/>
  <c r="Q326" i="23" s="1"/>
  <c r="S326" i="23" s="1" a="1"/>
  <c r="L326" i="23" a="1"/>
  <c r="L326" i="23" s="1"/>
  <c r="Q242" i="13" a="1"/>
  <c r="Q242" i="13" s="1"/>
  <c r="J274" i="3" a="1"/>
  <c r="J274" i="3" s="1"/>
  <c r="M274" i="3" a="1"/>
  <c r="N274" i="3" a="1"/>
  <c r="N274" i="3" s="1"/>
  <c r="P274" i="3" a="1"/>
  <c r="P274" i="3" s="1"/>
  <c r="K274" i="3" a="1"/>
  <c r="K274" i="3" s="1"/>
  <c r="E331" i="23" l="1"/>
  <c r="S326" i="23"/>
  <c r="E330" i="23" s="1"/>
  <c r="H330" i="23" s="1" a="1"/>
  <c r="S242" i="13" a="1"/>
  <c r="S242" i="13" s="1"/>
  <c r="U242" i="13" s="1" a="1"/>
  <c r="T242" i="13" a="1"/>
  <c r="T242" i="13" s="1"/>
  <c r="V242" i="13" s="1"/>
  <c r="F246" i="13" s="1"/>
  <c r="M274" i="3"/>
  <c r="O274" i="3" s="1"/>
  <c r="O276" i="3"/>
  <c r="O277" i="3"/>
  <c r="O275" i="3"/>
  <c r="L274" i="3" a="1"/>
  <c r="L274" i="3" s="1"/>
  <c r="H330" i="23" l="1"/>
  <c r="I330" i="23" s="1"/>
  <c r="I331" i="23"/>
  <c r="I333" i="23"/>
  <c r="I332" i="23"/>
  <c r="U242" i="13"/>
  <c r="E246" i="13" s="1"/>
  <c r="E247" i="13"/>
  <c r="Q274" i="3" a="1"/>
  <c r="Q274" i="3" s="1"/>
  <c r="K330" i="23" l="1" a="1"/>
  <c r="K330" i="23" s="1"/>
  <c r="M330" i="23" a="1"/>
  <c r="M330" i="23" s="1"/>
  <c r="N330" i="23" a="1"/>
  <c r="N330" i="23" s="1"/>
  <c r="J330" i="23" a="1"/>
  <c r="J330" i="23" s="1"/>
  <c r="L330" i="23" s="1" a="1"/>
  <c r="L330" i="23" s="1"/>
  <c r="H246" i="13" a="1"/>
  <c r="T274" i="3" a="1"/>
  <c r="T274" i="3" s="1"/>
  <c r="V274" i="3" s="1"/>
  <c r="F278" i="3" s="1"/>
  <c r="S274" i="3" a="1"/>
  <c r="S274" i="3" s="1"/>
  <c r="U274" i="3" s="1" a="1"/>
  <c r="O330" i="23" l="1" a="1"/>
  <c r="O330" i="23" s="1"/>
  <c r="I248" i="13"/>
  <c r="I247" i="13"/>
  <c r="H246" i="13"/>
  <c r="I246" i="13" s="1"/>
  <c r="I249" i="13"/>
  <c r="U274" i="3"/>
  <c r="E278" i="3" s="1"/>
  <c r="E279" i="3"/>
  <c r="R330" i="23" l="1" a="1"/>
  <c r="R330" i="23" s="1"/>
  <c r="T330" i="23" s="1"/>
  <c r="F334" i="23" s="1"/>
  <c r="Q330" i="23" a="1"/>
  <c r="Q330" i="23" s="1"/>
  <c r="S330" i="23" s="1" a="1"/>
  <c r="K246" i="13" a="1"/>
  <c r="K246" i="13" s="1"/>
  <c r="J246" i="13" a="1"/>
  <c r="J246" i="13" s="1"/>
  <c r="P246" i="13" a="1"/>
  <c r="P246" i="13" s="1"/>
  <c r="N246" i="13" a="1"/>
  <c r="N246" i="13" s="1"/>
  <c r="M246" i="13" a="1"/>
  <c r="H278" i="3" a="1"/>
  <c r="S330" i="23" l="1"/>
  <c r="E334" i="23" s="1"/>
  <c r="E335" i="23"/>
  <c r="L246" i="13" a="1"/>
  <c r="L246" i="13" s="1"/>
  <c r="O249" i="13"/>
  <c r="O248" i="13"/>
  <c r="M246" i="13"/>
  <c r="O246" i="13" s="1"/>
  <c r="O247" i="13"/>
  <c r="I281" i="3"/>
  <c r="H278" i="3"/>
  <c r="I278" i="3" s="1"/>
  <c r="I279" i="3"/>
  <c r="I280" i="3"/>
  <c r="H334" i="23" l="1" a="1"/>
  <c r="I337" i="23" s="1"/>
  <c r="I335" i="23"/>
  <c r="Q246" i="13" a="1"/>
  <c r="Q246" i="13" s="1"/>
  <c r="T246" i="13" s="1" a="1"/>
  <c r="T246" i="13" s="1"/>
  <c r="V246" i="13" s="1"/>
  <c r="F250" i="13" s="1"/>
  <c r="P278" i="3" a="1"/>
  <c r="P278" i="3" s="1"/>
  <c r="K278" i="3" a="1"/>
  <c r="K278" i="3" s="1"/>
  <c r="N278" i="3" a="1"/>
  <c r="N278" i="3" s="1"/>
  <c r="J278" i="3" a="1"/>
  <c r="J278" i="3" s="1"/>
  <c r="M278" i="3" a="1"/>
  <c r="H334" i="23" l="1"/>
  <c r="I334" i="23" s="1"/>
  <c r="I336" i="23"/>
  <c r="M334" i="23" a="1"/>
  <c r="M334" i="23" s="1"/>
  <c r="O334" i="23" s="1" a="1"/>
  <c r="O334" i="23" s="1"/>
  <c r="K334" i="23" a="1"/>
  <c r="K334" i="23" s="1"/>
  <c r="N334" i="23" a="1"/>
  <c r="N334" i="23" s="1"/>
  <c r="J334" i="23" a="1"/>
  <c r="J334" i="23" s="1"/>
  <c r="L334" i="23" s="1" a="1"/>
  <c r="L334" i="23" s="1"/>
  <c r="L278" i="3" a="1"/>
  <c r="L278" i="3" s="1"/>
  <c r="S246" i="13" a="1"/>
  <c r="S246" i="13" s="1"/>
  <c r="U246" i="13" s="1" a="1"/>
  <c r="U246" i="13" s="1"/>
  <c r="E250" i="13" s="1"/>
  <c r="O281" i="3"/>
  <c r="O280" i="3"/>
  <c r="O279" i="3"/>
  <c r="M278" i="3"/>
  <c r="O278" i="3" s="1"/>
  <c r="Q278" i="3" s="1" a="1"/>
  <c r="Q278" i="3" s="1"/>
  <c r="R334" i="23" l="1" a="1"/>
  <c r="R334" i="23" s="1"/>
  <c r="T334" i="23" s="1"/>
  <c r="F338" i="23" s="1"/>
  <c r="Q334" i="23" a="1"/>
  <c r="Q334" i="23" s="1"/>
  <c r="S334" i="23" s="1" a="1"/>
  <c r="E251" i="13"/>
  <c r="H250" i="13" a="1"/>
  <c r="T278" i="3" a="1"/>
  <c r="T278" i="3" s="1"/>
  <c r="V278" i="3" s="1"/>
  <c r="S278" i="3" a="1"/>
  <c r="S278" i="3" s="1"/>
  <c r="U278" i="3" s="1" a="1"/>
  <c r="U278" i="3" s="1"/>
  <c r="S334" i="23" l="1"/>
  <c r="E338" i="23" s="1"/>
  <c r="E339" i="23"/>
  <c r="I252" i="13"/>
  <c r="I251" i="13"/>
  <c r="H250" i="13"/>
  <c r="I250" i="13" s="1"/>
  <c r="I253" i="13"/>
  <c r="H338" i="23" l="1" a="1"/>
  <c r="I339" i="23" s="1"/>
  <c r="I340" i="23"/>
  <c r="M250" i="13" a="1"/>
  <c r="J250" i="13" a="1"/>
  <c r="J250" i="13" s="1"/>
  <c r="P250" i="13" a="1"/>
  <c r="P250" i="13" s="1"/>
  <c r="N250" i="13" a="1"/>
  <c r="N250" i="13" s="1"/>
  <c r="K250" i="13" a="1"/>
  <c r="K250" i="13" s="1"/>
  <c r="H338" i="23" l="1"/>
  <c r="I338" i="23" s="1"/>
  <c r="I341" i="23"/>
  <c r="N338" i="23" s="1" a="1"/>
  <c r="N338" i="23" s="1"/>
  <c r="J338" i="23" a="1"/>
  <c r="J338" i="23" s="1"/>
  <c r="M338" i="23" a="1"/>
  <c r="M338" i="23" s="1"/>
  <c r="K338" i="23" a="1"/>
  <c r="K338" i="23" s="1"/>
  <c r="L250" i="13" a="1"/>
  <c r="L250" i="13" s="1"/>
  <c r="M250" i="13"/>
  <c r="O250" i="13" s="1"/>
  <c r="O253" i="13"/>
  <c r="O252" i="13"/>
  <c r="O251" i="13"/>
  <c r="O338" i="23" l="1" a="1"/>
  <c r="O338" i="23" s="1"/>
  <c r="R338" i="23" a="1"/>
  <c r="R338" i="23" s="1"/>
  <c r="T338" i="23" s="1"/>
  <c r="F342" i="23" s="1"/>
  <c r="Q338" i="23" a="1"/>
  <c r="Q338" i="23" s="1"/>
  <c r="S338" i="23" s="1" a="1"/>
  <c r="L338" i="23" a="1"/>
  <c r="L338" i="23" s="1"/>
  <c r="Q250" i="13" a="1"/>
  <c r="Q250" i="13" s="1"/>
  <c r="S338" i="23" l="1"/>
  <c r="E342" i="23" s="1"/>
  <c r="E343" i="23"/>
  <c r="T250" i="13" a="1"/>
  <c r="T250" i="13" s="1"/>
  <c r="V250" i="13" s="1"/>
  <c r="F254" i="13" s="1"/>
  <c r="S250" i="13" a="1"/>
  <c r="S250" i="13" s="1"/>
  <c r="U250" i="13" s="1" a="1"/>
  <c r="H342" i="23" l="1" a="1"/>
  <c r="E255" i="13"/>
  <c r="U250" i="13"/>
  <c r="E254" i="13" s="1"/>
  <c r="I343" i="23" l="1"/>
  <c r="I344" i="23"/>
  <c r="I345" i="23"/>
  <c r="H342" i="23"/>
  <c r="I342" i="23" s="1"/>
  <c r="H254" i="13" a="1"/>
  <c r="K342" i="23" l="1" a="1"/>
  <c r="K342" i="23" s="1"/>
  <c r="N342" i="23" a="1"/>
  <c r="N342" i="23" s="1"/>
  <c r="J342" i="23" a="1"/>
  <c r="J342" i="23" s="1"/>
  <c r="L342" i="23" s="1" a="1"/>
  <c r="L342" i="23" s="1"/>
  <c r="M342" i="23" a="1"/>
  <c r="M342" i="23" s="1"/>
  <c r="O342" i="23" s="1" a="1"/>
  <c r="O342" i="23" s="1"/>
  <c r="H254" i="13"/>
  <c r="I254" i="13" s="1"/>
  <c r="I257" i="13"/>
  <c r="I256" i="13"/>
  <c r="I255" i="13"/>
  <c r="Q342" i="23" l="1" a="1"/>
  <c r="Q342" i="23" s="1"/>
  <c r="S342" i="23" s="1" a="1"/>
  <c r="R342" i="23" a="1"/>
  <c r="R342" i="23" s="1"/>
  <c r="T342" i="23" s="1"/>
  <c r="F346" i="23" s="1"/>
  <c r="M254" i="13" a="1"/>
  <c r="P254" i="13" a="1"/>
  <c r="P254" i="13" s="1"/>
  <c r="N254" i="13" a="1"/>
  <c r="N254" i="13" s="1"/>
  <c r="K254" i="13" a="1"/>
  <c r="K254" i="13" s="1"/>
  <c r="J254" i="13" a="1"/>
  <c r="J254" i="13" s="1"/>
  <c r="S342" i="23" l="1"/>
  <c r="E346" i="23" s="1"/>
  <c r="E347" i="23"/>
  <c r="L254" i="13" a="1"/>
  <c r="L254" i="13" s="1"/>
  <c r="O257" i="13"/>
  <c r="O256" i="13"/>
  <c r="O255" i="13"/>
  <c r="M254" i="13"/>
  <c r="O254" i="13" s="1"/>
  <c r="H346" i="23" l="1" a="1"/>
  <c r="Q254" i="13" a="1"/>
  <c r="Q254" i="13" s="1"/>
  <c r="S254" i="13" s="1" a="1"/>
  <c r="S254" i="13" s="1"/>
  <c r="U254" i="13" s="1" a="1"/>
  <c r="I349" i="23" l="1"/>
  <c r="I348" i="23"/>
  <c r="H346" i="23"/>
  <c r="I346" i="23" s="1"/>
  <c r="I347" i="23"/>
  <c r="T254" i="13" a="1"/>
  <c r="T254" i="13" s="1"/>
  <c r="V254" i="13" s="1"/>
  <c r="F258" i="13" s="1"/>
  <c r="U254" i="13"/>
  <c r="E258" i="13" s="1"/>
  <c r="E259" i="13"/>
  <c r="M346" i="23" l="1" a="1"/>
  <c r="M346" i="23" s="1"/>
  <c r="K346" i="23" a="1"/>
  <c r="K346" i="23" s="1"/>
  <c r="N346" i="23" a="1"/>
  <c r="N346" i="23" s="1"/>
  <c r="J346" i="23" a="1"/>
  <c r="J346" i="23" s="1"/>
  <c r="L346" i="23" s="1" a="1"/>
  <c r="L346" i="23" s="1"/>
  <c r="H258" i="13" a="1"/>
  <c r="O346" i="23" l="1" a="1"/>
  <c r="O346" i="23" s="1"/>
  <c r="I261" i="13"/>
  <c r="I260" i="13"/>
  <c r="H258" i="13"/>
  <c r="I258" i="13" s="1"/>
  <c r="I259" i="13"/>
  <c r="R346" i="23" l="1" a="1"/>
  <c r="R346" i="23" s="1"/>
  <c r="T346" i="23" s="1"/>
  <c r="F350" i="23" s="1"/>
  <c r="Q346" i="23" a="1"/>
  <c r="Q346" i="23" s="1"/>
  <c r="S346" i="23" s="1" a="1"/>
  <c r="P258" i="13" a="1"/>
  <c r="P258" i="13" s="1"/>
  <c r="N258" i="13" a="1"/>
  <c r="N258" i="13" s="1"/>
  <c r="J258" i="13" a="1"/>
  <c r="J258" i="13" s="1"/>
  <c r="M258" i="13" a="1"/>
  <c r="K258" i="13" a="1"/>
  <c r="K258" i="13" s="1"/>
  <c r="E351" i="23" l="1"/>
  <c r="S346" i="23"/>
  <c r="E350" i="23" s="1"/>
  <c r="H350" i="23" s="1" a="1"/>
  <c r="L258" i="13" a="1"/>
  <c r="L258" i="13" s="1"/>
  <c r="O259" i="13"/>
  <c r="O260" i="13"/>
  <c r="M258" i="13"/>
  <c r="O258" i="13" s="1"/>
  <c r="O261" i="13"/>
  <c r="I352" i="23" l="1"/>
  <c r="H350" i="23"/>
  <c r="I350" i="23" s="1"/>
  <c r="I351" i="23"/>
  <c r="I353" i="23"/>
  <c r="Q258" i="13" a="1"/>
  <c r="Q258" i="13" s="1"/>
  <c r="T258" i="13" s="1" a="1"/>
  <c r="T258" i="13" s="1"/>
  <c r="V258" i="13" s="1"/>
  <c r="F262" i="13" s="1"/>
  <c r="K350" i="23" l="1" a="1"/>
  <c r="K350" i="23" s="1"/>
  <c r="N350" i="23" a="1"/>
  <c r="N350" i="23" s="1"/>
  <c r="J350" i="23" a="1"/>
  <c r="J350" i="23" s="1"/>
  <c r="L350" i="23" s="1" a="1"/>
  <c r="L350" i="23" s="1"/>
  <c r="M350" i="23" a="1"/>
  <c r="M350" i="23" s="1"/>
  <c r="O350" i="23" s="1" a="1"/>
  <c r="O350" i="23" s="1"/>
  <c r="S258" i="13" a="1"/>
  <c r="S258" i="13" s="1"/>
  <c r="U258" i="13" s="1" a="1"/>
  <c r="E263" i="13" s="1"/>
  <c r="R350" i="23" l="1" a="1"/>
  <c r="R350" i="23" s="1"/>
  <c r="T350" i="23" s="1"/>
  <c r="F354" i="23" s="1"/>
  <c r="Q350" i="23" a="1"/>
  <c r="Q350" i="23" s="1"/>
  <c r="S350" i="23" s="1" a="1"/>
  <c r="U258" i="13"/>
  <c r="E262" i="13" s="1"/>
  <c r="H262" i="13" a="1"/>
  <c r="S350" i="23" l="1"/>
  <c r="E354" i="23" s="1"/>
  <c r="E355" i="23"/>
  <c r="H262" i="13"/>
  <c r="I262" i="13" s="1"/>
  <c r="I265" i="13"/>
  <c r="I263" i="13"/>
  <c r="I264" i="13"/>
  <c r="H354" i="23" l="1" a="1"/>
  <c r="I356" i="23" s="1"/>
  <c r="N262" i="13" a="1"/>
  <c r="N262" i="13" s="1"/>
  <c r="J262" i="13" a="1"/>
  <c r="J262" i="13" s="1"/>
  <c r="M262" i="13" a="1"/>
  <c r="P262" i="13" a="1"/>
  <c r="P262" i="13" s="1"/>
  <c r="K262" i="13" a="1"/>
  <c r="K262" i="13" s="1"/>
  <c r="H354" i="23" l="1"/>
  <c r="I354" i="23" s="1"/>
  <c r="I355" i="23"/>
  <c r="I357" i="23"/>
  <c r="K354" i="23" a="1"/>
  <c r="K354" i="23" s="1"/>
  <c r="J354" i="23" a="1"/>
  <c r="J354" i="23" s="1"/>
  <c r="M354" i="23" a="1"/>
  <c r="M354" i="23" s="1"/>
  <c r="O354" i="23" s="1" a="1"/>
  <c r="O354" i="23" s="1"/>
  <c r="N354" i="23" a="1"/>
  <c r="N354" i="23" s="1"/>
  <c r="O263" i="13"/>
  <c r="M262" i="13"/>
  <c r="O262" i="13" s="1"/>
  <c r="O265" i="13"/>
  <c r="O264" i="13"/>
  <c r="L262" i="13" a="1"/>
  <c r="L262" i="13" s="1"/>
  <c r="Q354" i="23" l="1" a="1"/>
  <c r="Q354" i="23" s="1"/>
  <c r="S354" i="23" s="1" a="1"/>
  <c r="R354" i="23" a="1"/>
  <c r="R354" i="23" s="1"/>
  <c r="T354" i="23" s="1"/>
  <c r="F358" i="23" s="1"/>
  <c r="L354" i="23" a="1"/>
  <c r="L354" i="23" s="1"/>
  <c r="Q262" i="13" a="1"/>
  <c r="Q262" i="13" s="1"/>
  <c r="T262" i="13" s="1" a="1"/>
  <c r="T262" i="13" s="1"/>
  <c r="V262" i="13" s="1"/>
  <c r="F266" i="13" s="1"/>
  <c r="E359" i="23" l="1"/>
  <c r="S354" i="23"/>
  <c r="E358" i="23" s="1"/>
  <c r="H358" i="23" s="1" a="1"/>
  <c r="S262" i="13" a="1"/>
  <c r="S262" i="13" s="1"/>
  <c r="U262" i="13" s="1" a="1"/>
  <c r="U262" i="13" s="1"/>
  <c r="E266" i="13" s="1"/>
  <c r="I361" i="23" l="1"/>
  <c r="I360" i="23"/>
  <c r="I359" i="23"/>
  <c r="H358" i="23"/>
  <c r="I358" i="23" s="1"/>
  <c r="E267" i="13"/>
  <c r="H266" i="13" a="1"/>
  <c r="J358" i="23" l="1" a="1"/>
  <c r="J358" i="23" s="1"/>
  <c r="M358" i="23" a="1"/>
  <c r="M358" i="23" s="1"/>
  <c r="O358" i="23" s="1" a="1"/>
  <c r="O358" i="23" s="1"/>
  <c r="K358" i="23" a="1"/>
  <c r="K358" i="23" s="1"/>
  <c r="N358" i="23" a="1"/>
  <c r="N358" i="23" s="1"/>
  <c r="I269" i="13"/>
  <c r="H266" i="13"/>
  <c r="I266" i="13" s="1"/>
  <c r="I268" i="13"/>
  <c r="I267" i="13"/>
  <c r="R358" i="23" l="1" a="1"/>
  <c r="R358" i="23" s="1"/>
  <c r="T358" i="23" s="1"/>
  <c r="F362" i="23" s="1"/>
  <c r="Q358" i="23" a="1"/>
  <c r="Q358" i="23" s="1"/>
  <c r="S358" i="23" s="1" a="1"/>
  <c r="L358" i="23" a="1"/>
  <c r="L358" i="23" s="1"/>
  <c r="P266" i="13" a="1"/>
  <c r="P266" i="13" s="1"/>
  <c r="K266" i="13" a="1"/>
  <c r="K266" i="13" s="1"/>
  <c r="N266" i="13" a="1"/>
  <c r="N266" i="13" s="1"/>
  <c r="J266" i="13" a="1"/>
  <c r="J266" i="13" s="1"/>
  <c r="M266" i="13" a="1"/>
  <c r="E363" i="23" l="1"/>
  <c r="S358" i="23"/>
  <c r="E362" i="23" s="1"/>
  <c r="H362" i="23" s="1" a="1"/>
  <c r="O268" i="13"/>
  <c r="O267" i="13"/>
  <c r="O269" i="13"/>
  <c r="M266" i="13"/>
  <c r="O266" i="13" s="1"/>
  <c r="L266" i="13" a="1"/>
  <c r="L266" i="13" s="1"/>
  <c r="I365" i="23" l="1"/>
  <c r="I363" i="23"/>
  <c r="H362" i="23"/>
  <c r="I362" i="23" s="1"/>
  <c r="I364" i="23"/>
  <c r="Q266" i="13" a="1"/>
  <c r="Q266" i="13" s="1"/>
  <c r="T266" i="13" s="1" a="1"/>
  <c r="T266" i="13" s="1"/>
  <c r="V266" i="13" s="1"/>
  <c r="F270" i="13" s="1"/>
  <c r="M362" i="23" l="1" a="1"/>
  <c r="M362" i="23" s="1"/>
  <c r="O362" i="23" s="1" a="1"/>
  <c r="O362" i="23" s="1"/>
  <c r="N362" i="23" a="1"/>
  <c r="N362" i="23" s="1"/>
  <c r="J362" i="23" a="1"/>
  <c r="J362" i="23" s="1"/>
  <c r="K362" i="23" a="1"/>
  <c r="K362" i="23" s="1"/>
  <c r="S266" i="13" a="1"/>
  <c r="S266" i="13" s="1"/>
  <c r="U266" i="13" s="1" a="1"/>
  <c r="U266" i="13" s="1"/>
  <c r="E270" i="13" s="1"/>
  <c r="L362" i="23" l="1" a="1"/>
  <c r="L362" i="23" s="1"/>
  <c r="R362" i="23" a="1"/>
  <c r="R362" i="23" s="1"/>
  <c r="T362" i="23" s="1"/>
  <c r="F366" i="23" s="1"/>
  <c r="Q362" i="23" a="1"/>
  <c r="Q362" i="23" s="1"/>
  <c r="S362" i="23" s="1" a="1"/>
  <c r="E271" i="13"/>
  <c r="H270" i="13" a="1"/>
  <c r="S362" i="23" l="1"/>
  <c r="E366" i="23" s="1"/>
  <c r="H366" i="23" s="1" a="1"/>
  <c r="E367" i="23"/>
  <c r="I271" i="13"/>
  <c r="H270" i="13"/>
  <c r="I270" i="13" s="1"/>
  <c r="I273" i="13"/>
  <c r="I272" i="13"/>
  <c r="H366" i="23" l="1"/>
  <c r="I366" i="23" s="1"/>
  <c r="I367" i="23"/>
  <c r="I368" i="23"/>
  <c r="I369" i="23"/>
  <c r="K270" i="13" a="1"/>
  <c r="K270" i="13" s="1"/>
  <c r="N270" i="13" a="1"/>
  <c r="N270" i="13" s="1"/>
  <c r="J270" i="13" a="1"/>
  <c r="J270" i="13" s="1"/>
  <c r="P270" i="13" a="1"/>
  <c r="P270" i="13" s="1"/>
  <c r="M270" i="13" a="1"/>
  <c r="M366" i="23" l="1" a="1"/>
  <c r="M366" i="23" s="1"/>
  <c r="J366" i="23" a="1"/>
  <c r="J366" i="23" s="1"/>
  <c r="L366" i="23" s="1" a="1"/>
  <c r="L366" i="23" s="1"/>
  <c r="K366" i="23" a="1"/>
  <c r="K366" i="23" s="1"/>
  <c r="N366" i="23" a="1"/>
  <c r="N366" i="23" s="1"/>
  <c r="O272" i="13"/>
  <c r="O271" i="13"/>
  <c r="M270" i="13"/>
  <c r="O270" i="13" s="1"/>
  <c r="O273" i="13"/>
  <c r="L270" i="13" a="1"/>
  <c r="L270" i="13" s="1"/>
  <c r="O366" i="23" l="1" a="1"/>
  <c r="O366" i="23" s="1"/>
  <c r="Q270" i="13" a="1"/>
  <c r="Q270" i="13" s="1"/>
  <c r="R366" i="23" l="1" a="1"/>
  <c r="R366" i="23" s="1"/>
  <c r="T366" i="23" s="1"/>
  <c r="F370" i="23" s="1"/>
  <c r="Q366" i="23" a="1"/>
  <c r="Q366" i="23" s="1"/>
  <c r="S366" i="23" s="1" a="1"/>
  <c r="S270" i="13" a="1"/>
  <c r="S270" i="13" s="1"/>
  <c r="U270" i="13" s="1" a="1"/>
  <c r="T270" i="13" a="1"/>
  <c r="T270" i="13" s="1"/>
  <c r="V270" i="13" s="1"/>
  <c r="F274" i="13" s="1"/>
  <c r="S366" i="23" l="1"/>
  <c r="E370" i="23" s="1"/>
  <c r="E371" i="23"/>
  <c r="E275" i="13"/>
  <c r="U270" i="13"/>
  <c r="E274" i="13" s="1"/>
  <c r="H370" i="23" l="1" a="1"/>
  <c r="I373" i="23" s="1"/>
  <c r="I372" i="23"/>
  <c r="I371" i="23"/>
  <c r="H274" i="13" a="1"/>
  <c r="H370" i="23" l="1"/>
  <c r="I370" i="23" s="1"/>
  <c r="N370" i="23" a="1"/>
  <c r="N370" i="23" s="1"/>
  <c r="J370" i="23" a="1"/>
  <c r="J370" i="23" s="1"/>
  <c r="K370" i="23" a="1"/>
  <c r="K370" i="23" s="1"/>
  <c r="M370" i="23" a="1"/>
  <c r="M370" i="23" s="1"/>
  <c r="O370" i="23" s="1" a="1"/>
  <c r="O370" i="23" s="1"/>
  <c r="I275" i="13"/>
  <c r="H274" i="13"/>
  <c r="I274" i="13" s="1"/>
  <c r="I277" i="13"/>
  <c r="I276" i="13"/>
  <c r="L370" i="23" l="1" a="1"/>
  <c r="L370" i="23" s="1"/>
  <c r="Q370" i="23" a="1"/>
  <c r="Q370" i="23" s="1"/>
  <c r="S370" i="23" s="1" a="1"/>
  <c r="R370" i="23" a="1"/>
  <c r="R370" i="23" s="1"/>
  <c r="T370" i="23" s="1"/>
  <c r="F374" i="23" s="1"/>
  <c r="K274" i="13" a="1"/>
  <c r="K274" i="13" s="1"/>
  <c r="P274" i="13" a="1"/>
  <c r="P274" i="13" s="1"/>
  <c r="N274" i="13" a="1"/>
  <c r="N274" i="13" s="1"/>
  <c r="M274" i="13" a="1"/>
  <c r="J274" i="13" a="1"/>
  <c r="J274" i="13" s="1"/>
  <c r="L274" i="13" s="1" a="1"/>
  <c r="L274" i="13" s="1"/>
  <c r="S370" i="23" l="1"/>
  <c r="E374" i="23" s="1"/>
  <c r="E375" i="23"/>
  <c r="M274" i="13"/>
  <c r="O274" i="13" s="1"/>
  <c r="O277" i="13"/>
  <c r="O276" i="13"/>
  <c r="O275" i="13"/>
  <c r="H374" i="23" l="1" a="1"/>
  <c r="I375" i="23" s="1"/>
  <c r="H374" i="23"/>
  <c r="I374" i="23" s="1"/>
  <c r="I377" i="23"/>
  <c r="Q274" i="13" a="1"/>
  <c r="Q274" i="13" s="1"/>
  <c r="I376" i="23" l="1"/>
  <c r="K374" i="23" a="1"/>
  <c r="K374" i="23" s="1"/>
  <c r="N374" i="23" a="1"/>
  <c r="N374" i="23" s="1"/>
  <c r="J374" i="23" a="1"/>
  <c r="J374" i="23" s="1"/>
  <c r="L374" i="23" s="1" a="1"/>
  <c r="L374" i="23" s="1"/>
  <c r="M374" i="23" a="1"/>
  <c r="M374" i="23" s="1"/>
  <c r="O374" i="23" s="1" a="1"/>
  <c r="O374" i="23" s="1"/>
  <c r="S274" i="13" a="1"/>
  <c r="S274" i="13" s="1"/>
  <c r="U274" i="13" s="1" a="1"/>
  <c r="T274" i="13" a="1"/>
  <c r="T274" i="13" s="1"/>
  <c r="V274" i="13" s="1"/>
  <c r="F278" i="13" s="1"/>
  <c r="Q374" i="23" l="1" a="1"/>
  <c r="Q374" i="23" s="1"/>
  <c r="S374" i="23" s="1" a="1"/>
  <c r="R374" i="23" a="1"/>
  <c r="R374" i="23" s="1"/>
  <c r="T374" i="23" s="1"/>
  <c r="F378" i="23" s="1"/>
  <c r="U274" i="13"/>
  <c r="E278" i="13" s="1"/>
  <c r="E279" i="13"/>
  <c r="S374" i="23" l="1"/>
  <c r="E378" i="23" s="1"/>
  <c r="E379" i="23"/>
  <c r="H278" i="13" a="1"/>
  <c r="H378" i="23" l="1" a="1"/>
  <c r="I381" i="23" s="1"/>
  <c r="I379" i="23"/>
  <c r="H378" i="23"/>
  <c r="I378" i="23" s="1"/>
  <c r="I380" i="23"/>
  <c r="I280" i="13"/>
  <c r="I279" i="13"/>
  <c r="I281" i="13"/>
  <c r="H278" i="13"/>
  <c r="I278" i="13" s="1"/>
  <c r="M378" i="23" l="1" a="1"/>
  <c r="M378" i="23" s="1"/>
  <c r="J378" i="23" a="1"/>
  <c r="J378" i="23" s="1"/>
  <c r="K378" i="23" a="1"/>
  <c r="K378" i="23" s="1"/>
  <c r="N378" i="23" a="1"/>
  <c r="N378" i="23" s="1"/>
  <c r="K278" i="13" a="1"/>
  <c r="K278" i="13" s="1"/>
  <c r="P278" i="13" a="1"/>
  <c r="P278" i="13" s="1"/>
  <c r="N278" i="13" a="1"/>
  <c r="N278" i="13" s="1"/>
  <c r="M278" i="13" a="1"/>
  <c r="J278" i="13" a="1"/>
  <c r="J278" i="13" s="1"/>
  <c r="L378" i="23" l="1" a="1"/>
  <c r="L378" i="23" s="1"/>
  <c r="O378" i="23" a="1"/>
  <c r="O378" i="23" s="1"/>
  <c r="L278" i="13" a="1"/>
  <c r="L278" i="13" s="1"/>
  <c r="O281" i="13"/>
  <c r="O280" i="13"/>
  <c r="M278" i="13"/>
  <c r="O278" i="13" s="1"/>
  <c r="O279" i="13"/>
  <c r="Q378" i="23" l="1" a="1"/>
  <c r="Q378" i="23" s="1"/>
  <c r="S378" i="23" s="1" a="1"/>
  <c r="R378" i="23" a="1"/>
  <c r="R378" i="23" s="1"/>
  <c r="T378" i="23" s="1"/>
  <c r="F382" i="23" s="1"/>
  <c r="Q278" i="13" a="1"/>
  <c r="Q278" i="13" s="1"/>
  <c r="T278" i="13" s="1" a="1"/>
  <c r="T278" i="13" s="1"/>
  <c r="V278" i="13" s="1"/>
  <c r="E383" i="23" l="1"/>
  <c r="S378" i="23"/>
  <c r="E382" i="23" s="1"/>
  <c r="H382" i="23" s="1" a="1"/>
  <c r="S278" i="13" a="1"/>
  <c r="S278" i="13" s="1"/>
  <c r="U278" i="13" s="1" a="1"/>
  <c r="U278" i="13" s="1"/>
  <c r="I385" i="23" l="1"/>
  <c r="I384" i="23"/>
  <c r="I383" i="23"/>
  <c r="H382" i="23"/>
  <c r="I382" i="23" s="1"/>
  <c r="N382" i="23" l="1" a="1"/>
  <c r="N382" i="23" s="1"/>
  <c r="J382" i="23" a="1"/>
  <c r="J382" i="23" s="1"/>
  <c r="M382" i="23" a="1"/>
  <c r="M382" i="23" s="1"/>
  <c r="O382" i="23" s="1" a="1"/>
  <c r="O382" i="23" s="1"/>
  <c r="K382" i="23" a="1"/>
  <c r="K382" i="23" s="1"/>
  <c r="R382" i="23" l="1" a="1"/>
  <c r="R382" i="23" s="1"/>
  <c r="T382" i="23" s="1"/>
  <c r="F386" i="23" s="1"/>
  <c r="Q382" i="23" a="1"/>
  <c r="Q382" i="23" s="1"/>
  <c r="S382" i="23" s="1" a="1"/>
  <c r="L382" i="23" a="1"/>
  <c r="L382" i="23" s="1"/>
  <c r="S382" i="23" l="1"/>
  <c r="E386" i="23" s="1"/>
  <c r="E387" i="23"/>
  <c r="H386" i="23" l="1" a="1"/>
  <c r="I388" i="23" s="1"/>
  <c r="I389" i="23"/>
  <c r="I387" i="23" l="1"/>
  <c r="H386" i="23"/>
  <c r="I386" i="23" s="1"/>
  <c r="K386" i="23" a="1"/>
  <c r="K386" i="23" s="1"/>
  <c r="J386" i="23" a="1"/>
  <c r="J386" i="23" s="1"/>
  <c r="N386" i="23" a="1"/>
  <c r="N386" i="23" s="1"/>
  <c r="M386" i="23" a="1"/>
  <c r="M386" i="23" s="1"/>
  <c r="O386" i="23" s="1" a="1"/>
  <c r="O386" i="23" s="1"/>
  <c r="L386" i="23" l="1" a="1"/>
  <c r="L386" i="23" s="1"/>
  <c r="Q386" i="23" a="1"/>
  <c r="Q386" i="23" s="1"/>
  <c r="S386" i="23" s="1" a="1"/>
  <c r="R386" i="23" a="1"/>
  <c r="R386" i="23" s="1"/>
  <c r="T386" i="23" s="1"/>
  <c r="F390" i="23" s="1"/>
  <c r="E391" i="23" l="1"/>
  <c r="S386" i="23"/>
  <c r="E390" i="23" s="1"/>
  <c r="H390" i="23" s="1" a="1"/>
  <c r="I393" i="23" l="1"/>
  <c r="I392" i="23"/>
  <c r="I391" i="23"/>
  <c r="H390" i="23"/>
  <c r="I390" i="23" s="1"/>
  <c r="N390" i="23" l="1" a="1"/>
  <c r="N390" i="23" s="1"/>
  <c r="M390" i="23" a="1"/>
  <c r="M390" i="23" s="1"/>
  <c r="O390" i="23" s="1" a="1"/>
  <c r="O390" i="23" s="1"/>
  <c r="J390" i="23" a="1"/>
  <c r="J390" i="23" s="1"/>
  <c r="K390" i="23" a="1"/>
  <c r="K390" i="23" s="1"/>
  <c r="L390" i="23" l="1" a="1"/>
  <c r="L390" i="23" s="1"/>
  <c r="R390" i="23" a="1"/>
  <c r="R390" i="23" s="1"/>
  <c r="T390" i="23" s="1"/>
  <c r="F394" i="23" s="1"/>
  <c r="Q390" i="23" a="1"/>
  <c r="Q390" i="23" s="1"/>
  <c r="S390" i="23" s="1" a="1"/>
  <c r="E395" i="23" l="1"/>
  <c r="S390" i="23"/>
  <c r="E394" i="23" s="1"/>
  <c r="H394" i="23" s="1" a="1"/>
  <c r="I397" i="23" l="1"/>
  <c r="I396" i="23"/>
  <c r="H394" i="23"/>
  <c r="I394" i="23" s="1"/>
  <c r="I395" i="23"/>
  <c r="N394" i="23" l="1" a="1"/>
  <c r="N394" i="23" s="1"/>
  <c r="J394" i="23" a="1"/>
  <c r="J394" i="23" s="1"/>
  <c r="M394" i="23" a="1"/>
  <c r="M394" i="23" s="1"/>
  <c r="O394" i="23" s="1" a="1"/>
  <c r="O394" i="23" s="1"/>
  <c r="K394" i="23" a="1"/>
  <c r="K394" i="23" s="1"/>
  <c r="R394" i="23" l="1" a="1"/>
  <c r="R394" i="23" s="1"/>
  <c r="T394" i="23" s="1"/>
  <c r="F398" i="23" s="1"/>
  <c r="Q394" i="23" a="1"/>
  <c r="Q394" i="23" s="1"/>
  <c r="S394" i="23" s="1" a="1"/>
  <c r="L394" i="23" a="1"/>
  <c r="L394" i="23" s="1"/>
  <c r="S394" i="23" l="1"/>
  <c r="E398" i="23" s="1"/>
  <c r="E399" i="23"/>
  <c r="H398" i="23" l="1" a="1"/>
  <c r="H398" i="23" s="1"/>
  <c r="I398" i="23" s="1"/>
  <c r="I399" i="23"/>
  <c r="I401" i="23"/>
  <c r="I400" i="23" l="1"/>
  <c r="K398" i="23" a="1"/>
  <c r="K398" i="23" s="1"/>
  <c r="M398" i="23" a="1"/>
  <c r="M398" i="23" s="1"/>
  <c r="N398" i="23" a="1"/>
  <c r="N398" i="23" s="1"/>
  <c r="J398" i="23" a="1"/>
  <c r="J398" i="23" s="1"/>
  <c r="L398" i="23" s="1" a="1"/>
  <c r="L398" i="23" s="1"/>
  <c r="O398" i="23" l="1" a="1"/>
  <c r="O398" i="23" s="1"/>
  <c r="Q398" i="23" l="1" a="1"/>
  <c r="Q398" i="23" s="1"/>
  <c r="S398" i="23" s="1" a="1"/>
  <c r="S398" i="23" s="1"/>
  <c r="R398" i="23" a="1"/>
  <c r="R398" i="23" s="1"/>
  <c r="T398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<sst xmlns="http://schemas.openxmlformats.org/spreadsheetml/2006/main" count="83" uniqueCount="37">
  <si>
    <t>X</t>
  </si>
  <si>
    <t>W</t>
  </si>
  <si>
    <t>Y</t>
  </si>
  <si>
    <t>Z</t>
  </si>
  <si>
    <t>b</t>
  </si>
  <si>
    <t>dC/dY'</t>
  </si>
  <si>
    <t>-Y/Y'</t>
  </si>
  <si>
    <t>dY'/dZ</t>
  </si>
  <si>
    <t>dZ/db</t>
  </si>
  <si>
    <t>dC/dW</t>
  </si>
  <si>
    <t>dC/db</t>
  </si>
  <si>
    <t>Y'</t>
  </si>
  <si>
    <t>Cost(Y, Y')</t>
  </si>
  <si>
    <t>(1-Y)/1-Y')</t>
  </si>
  <si>
    <t>dC/dZ</t>
  </si>
  <si>
    <t>W'</t>
  </si>
  <si>
    <t>L_Rate</t>
  </si>
  <si>
    <t>b'</t>
  </si>
  <si>
    <t>-YLog(Y')</t>
  </si>
  <si>
    <t>-(1-Y)Log(1-Y')</t>
  </si>
  <si>
    <t>Epoch</t>
  </si>
  <si>
    <t>-YLog(P')</t>
  </si>
  <si>
    <t>dC/dP'</t>
  </si>
  <si>
    <t>P'</t>
  </si>
  <si>
    <t>-(1-Y)Log(1-P')</t>
  </si>
  <si>
    <t>Cost(Y, P')</t>
  </si>
  <si>
    <t>(1-Y)/1-P')</t>
  </si>
  <si>
    <t>dP'/dZ</t>
  </si>
  <si>
    <t>(p-y)/p(1-p)</t>
  </si>
  <si>
    <t>p(1-p)</t>
  </si>
  <si>
    <t>p-y</t>
  </si>
  <si>
    <t>P</t>
  </si>
  <si>
    <t>-YLog(P)</t>
  </si>
  <si>
    <t>-(1-Y)Log(1-P)</t>
  </si>
  <si>
    <t>Cost(Y, P)</t>
  </si>
  <si>
    <t>dC/dP</t>
  </si>
  <si>
    <t>dP/dZ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</si>
</sst>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9" borderId="1" xfId="0" applyNumberFormat="1" applyFill="1" applyBorder="1"/>
    <xf numFmtId="164" fontId="0" fillId="4" borderId="1" xfId="0" applyNumberFormat="1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4" xfId="0" applyFill="1" applyBorder="1"/>
    <xf numFmtId="0" fontId="0" fillId="8" borderId="4" xfId="0" applyFill="1" applyBorder="1"/>
    <xf numFmtId="0" fontId="0" fillId="6" borderId="3" xfId="0" applyFill="1" applyBorder="1"/>
    <xf numFmtId="164" fontId="0" fillId="9" borderId="3" xfId="0" applyNumberFormat="1" applyFill="1" applyBorder="1"/>
    <xf numFmtId="164" fontId="0" fillId="7" borderId="6" xfId="0" applyNumberFormat="1" applyFill="1" applyBorder="1"/>
    <xf numFmtId="164" fontId="0" fillId="0" borderId="8" xfId="0" applyNumberFormat="1" applyBorder="1"/>
    <xf numFmtId="0" fontId="0" fillId="2" borderId="9" xfId="0" applyFill="1" applyBorder="1"/>
    <xf numFmtId="0" fontId="0" fillId="3" borderId="9" xfId="0" applyFill="1" applyBorder="1"/>
    <xf numFmtId="0" fontId="0" fillId="0" borderId="10" xfId="0" applyBorder="1"/>
    <xf numFmtId="0" fontId="0" fillId="6" borderId="9" xfId="0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4" borderId="3" xfId="0" applyNumberFormat="1" applyFill="1" applyBorder="1"/>
    <xf numFmtId="164" fontId="0" fillId="5" borderId="4" xfId="0" applyNumberFormat="1" applyFill="1" applyBorder="1"/>
    <xf numFmtId="0" fontId="0" fillId="0" borderId="0" xfId="0" applyNumberFormat="1"/>
    <xf numFmtId="0" fontId="0" fillId="0" borderId="5" xfId="0" applyBorder="1"/>
    <xf numFmtId="0" fontId="0" fillId="6" borderId="16" xfId="0" applyFill="1" applyBorder="1"/>
    <xf numFmtId="164" fontId="0" fillId="6" borderId="1" xfId="0" applyNumberFormat="1" applyFill="1" applyBorder="1"/>
    <xf numFmtId="0" fontId="0" fillId="0" borderId="5" xfId="0" quotePrefix="1" applyBorder="1"/>
    <xf numFmtId="0" fontId="0" fillId="0" borderId="18" xfId="0" applyBorder="1"/>
    <xf numFmtId="0" fontId="0" fillId="0" borderId="19" xfId="0" applyBorder="1"/>
    <xf numFmtId="164" fontId="0" fillId="6" borderId="9" xfId="0" applyNumberFormat="1" applyFill="1" applyBorder="1"/>
    <xf numFmtId="164" fontId="0" fillId="10" borderId="1" xfId="0" applyNumberFormat="1" applyFill="1" applyBorder="1"/>
    <xf numFmtId="164" fontId="0" fillId="10" borderId="3" xfId="0" applyNumberFormat="1" applyFill="1" applyBorder="1"/>
    <xf numFmtId="164" fontId="0" fillId="6" borderId="3" xfId="0" applyNumberFormat="1" applyFill="1" applyBorder="1"/>
    <xf numFmtId="164" fontId="0" fillId="6" borderId="16" xfId="0" applyNumberFormat="1" applyFill="1" applyBorder="1"/>
    <xf numFmtId="0" fontId="0" fillId="2" borderId="16" xfId="0" applyFill="1" applyBorder="1"/>
    <xf numFmtId="0" fontId="0" fillId="3" borderId="16" xfId="0" applyFill="1" applyBorder="1"/>
    <xf numFmtId="164" fontId="0" fillId="6" borderId="4" xfId="0" applyNumberFormat="1" applyFill="1" applyBorder="1"/>
    <xf numFmtId="164" fontId="0" fillId="10" borderId="17" xfId="0" applyNumberFormat="1" applyFill="1" applyBorder="1"/>
    <xf numFmtId="165" fontId="1" fillId="0" borderId="0" xfId="0" applyNumberFormat="1" applyFont="1" applyFill="1" applyBorder="1"/>
    <xf numFmtId="0" fontId="1" fillId="0" borderId="0" xfId="0" applyFont="1"/>
    <xf numFmtId="165" fontId="1" fillId="0" borderId="15" xfId="0" applyNumberFormat="1" applyFont="1" applyFill="1" applyBorder="1"/>
    <xf numFmtId="165" fontId="1" fillId="0" borderId="4" xfId="0" applyNumberFormat="1" applyFont="1" applyFill="1" applyBorder="1"/>
    <xf numFmtId="165" fontId="1" fillId="0" borderId="10" xfId="0" applyNumberFormat="1" applyFont="1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Microsoft Excel - Training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AND_lecture!$A$2:$A$281</c:f>
              <c:numCache>
                <c:formatCode>General</c:formatCode>
                <c:ptCount val="280"/>
                <c:pt idx="0">
                  <c:v>0</c:v>
                </c:pt>
                <c:pt idx="4">
                  <c:v>1</c:v>
                </c:pt>
                <c:pt idx="8">
                  <c:v>2</c:v>
                </c:pt>
                <c:pt idx="12">
                  <c:v>3</c:v>
                </c:pt>
                <c:pt idx="16">
                  <c:v>4</c:v>
                </c:pt>
                <c:pt idx="20">
                  <c:v>5</c:v>
                </c:pt>
                <c:pt idx="24">
                  <c:v>6</c:v>
                </c:pt>
                <c:pt idx="28">
                  <c:v>7</c:v>
                </c:pt>
                <c:pt idx="32">
                  <c:v>8</c:v>
                </c:pt>
                <c:pt idx="36">
                  <c:v>9</c:v>
                </c:pt>
                <c:pt idx="40">
                  <c:v>10</c:v>
                </c:pt>
                <c:pt idx="44">
                  <c:v>11</c:v>
                </c:pt>
                <c:pt idx="48">
                  <c:v>12</c:v>
                </c:pt>
                <c:pt idx="52">
                  <c:v>13</c:v>
                </c:pt>
                <c:pt idx="56">
                  <c:v>14</c:v>
                </c:pt>
                <c:pt idx="60">
                  <c:v>15</c:v>
                </c:pt>
                <c:pt idx="64">
                  <c:v>16</c:v>
                </c:pt>
                <c:pt idx="68">
                  <c:v>17</c:v>
                </c:pt>
                <c:pt idx="72">
                  <c:v>18</c:v>
                </c:pt>
                <c:pt idx="76">
                  <c:v>19</c:v>
                </c:pt>
                <c:pt idx="80">
                  <c:v>20</c:v>
                </c:pt>
                <c:pt idx="84">
                  <c:v>21</c:v>
                </c:pt>
                <c:pt idx="88">
                  <c:v>22</c:v>
                </c:pt>
                <c:pt idx="92">
                  <c:v>23</c:v>
                </c:pt>
                <c:pt idx="96">
                  <c:v>24</c:v>
                </c:pt>
                <c:pt idx="100">
                  <c:v>25</c:v>
                </c:pt>
                <c:pt idx="104">
                  <c:v>26</c:v>
                </c:pt>
                <c:pt idx="108">
                  <c:v>27</c:v>
                </c:pt>
                <c:pt idx="112">
                  <c:v>28</c:v>
                </c:pt>
                <c:pt idx="116">
                  <c:v>29</c:v>
                </c:pt>
                <c:pt idx="120">
                  <c:v>30</c:v>
                </c:pt>
                <c:pt idx="124">
                  <c:v>31</c:v>
                </c:pt>
                <c:pt idx="128">
                  <c:v>32</c:v>
                </c:pt>
                <c:pt idx="132">
                  <c:v>33</c:v>
                </c:pt>
                <c:pt idx="136">
                  <c:v>34</c:v>
                </c:pt>
                <c:pt idx="140">
                  <c:v>35</c:v>
                </c:pt>
                <c:pt idx="144">
                  <c:v>36</c:v>
                </c:pt>
                <c:pt idx="148">
                  <c:v>37</c:v>
                </c:pt>
                <c:pt idx="152">
                  <c:v>38</c:v>
                </c:pt>
                <c:pt idx="156">
                  <c:v>39</c:v>
                </c:pt>
                <c:pt idx="160">
                  <c:v>40</c:v>
                </c:pt>
                <c:pt idx="164">
                  <c:v>41</c:v>
                </c:pt>
                <c:pt idx="168">
                  <c:v>42</c:v>
                </c:pt>
                <c:pt idx="172">
                  <c:v>43</c:v>
                </c:pt>
                <c:pt idx="176">
                  <c:v>44</c:v>
                </c:pt>
                <c:pt idx="180">
                  <c:v>45</c:v>
                </c:pt>
                <c:pt idx="184">
                  <c:v>46</c:v>
                </c:pt>
                <c:pt idx="188">
                  <c:v>47</c:v>
                </c:pt>
                <c:pt idx="192">
                  <c:v>48</c:v>
                </c:pt>
                <c:pt idx="196">
                  <c:v>49</c:v>
                </c:pt>
                <c:pt idx="200">
                  <c:v>50</c:v>
                </c:pt>
                <c:pt idx="204">
                  <c:v>51</c:v>
                </c:pt>
                <c:pt idx="208">
                  <c:v>52</c:v>
                </c:pt>
                <c:pt idx="212">
                  <c:v>53</c:v>
                </c:pt>
                <c:pt idx="216">
                  <c:v>54</c:v>
                </c:pt>
                <c:pt idx="220">
                  <c:v>55</c:v>
                </c:pt>
                <c:pt idx="224">
                  <c:v>56</c:v>
                </c:pt>
                <c:pt idx="228">
                  <c:v>57</c:v>
                </c:pt>
                <c:pt idx="232">
                  <c:v>58</c:v>
                </c:pt>
                <c:pt idx="236">
                  <c:v>59</c:v>
                </c:pt>
                <c:pt idx="240">
                  <c:v>60</c:v>
                </c:pt>
                <c:pt idx="244">
                  <c:v>61</c:v>
                </c:pt>
                <c:pt idx="248">
                  <c:v>62</c:v>
                </c:pt>
                <c:pt idx="252">
                  <c:v>63</c:v>
                </c:pt>
                <c:pt idx="256">
                  <c:v>64</c:v>
                </c:pt>
                <c:pt idx="260">
                  <c:v>65</c:v>
                </c:pt>
                <c:pt idx="264">
                  <c:v>66</c:v>
                </c:pt>
                <c:pt idx="268">
                  <c:v>67</c:v>
                </c:pt>
                <c:pt idx="272">
                  <c:v>68</c:v>
                </c:pt>
                <c:pt idx="276">
                  <c:v>69</c:v>
                </c:pt>
              </c:numCache>
            </c:numRef>
          </c:cat>
          <c:val>
            <c:numRef>
              <c:f>AND_lecture!$L$2:$L$281</c:f>
              <c:numCache>
                <c:formatCode>0.00000</c:formatCode>
                <c:ptCount val="280"/>
                <c:pt idx="0">
                  <c:v>0.71955446000121481</c:v>
                </c:pt>
                <c:pt idx="4">
                  <c:v>0.6183130483888587</c:v>
                </c:pt>
                <c:pt idx="8">
                  <c:v>0.56855716304260917</c:v>
                </c:pt>
                <c:pt idx="12">
                  <c:v>0.53903045724702925</c:v>
                </c:pt>
                <c:pt idx="16">
                  <c:v>0.51762447957697577</c:v>
                </c:pt>
                <c:pt idx="20">
                  <c:v>0.49990764649864716</c:v>
                </c:pt>
                <c:pt idx="24">
                  <c:v>0.48420004074629486</c:v>
                </c:pt>
                <c:pt idx="28">
                  <c:v>0.46981863363218501</c:v>
                </c:pt>
                <c:pt idx="32">
                  <c:v>0.45645506137396313</c:v>
                </c:pt>
                <c:pt idx="36">
                  <c:v>0.44394773435379731</c:v>
                </c:pt>
                <c:pt idx="40">
                  <c:v>0.43219564841416025</c:v>
                </c:pt>
                <c:pt idx="44">
                  <c:v>0.42112492716549838</c:v>
                </c:pt>
                <c:pt idx="48">
                  <c:v>0.41067550560935345</c:v>
                </c:pt>
                <c:pt idx="52">
                  <c:v>0.40079563847064409</c:v>
                </c:pt>
                <c:pt idx="56">
                  <c:v>0.39143948274049056</c:v>
                </c:pt>
                <c:pt idx="60">
                  <c:v>0.38256590190387324</c:v>
                </c:pt>
                <c:pt idx="64">
                  <c:v>0.37413776647198138</c:v>
                </c:pt>
                <c:pt idx="68">
                  <c:v>0.36612146685038716</c:v>
                </c:pt>
                <c:pt idx="72">
                  <c:v>0.35848652746188542</c:v>
                </c:pt>
                <c:pt idx="76">
                  <c:v>0.35120527837408322</c:v>
                </c:pt>
                <c:pt idx="80">
                  <c:v>0.34425256660912928</c:v>
                </c:pt>
                <c:pt idx="84">
                  <c:v>0.33760549913210797</c:v>
                </c:pt>
                <c:pt idx="88">
                  <c:v>0.33124321316430938</c:v>
                </c:pt>
                <c:pt idx="92">
                  <c:v>0.32514667081678172</c:v>
                </c:pt>
                <c:pt idx="96">
                  <c:v>0.31929847556885138</c:v>
                </c:pt>
                <c:pt idx="100">
                  <c:v>0.31368270837538414</c:v>
                </c:pt>
                <c:pt idx="104">
                  <c:v>0.30828478136864312</c:v>
                </c:pt>
                <c:pt idx="108">
                  <c:v>0.30309130728636691</c:v>
                </c:pt>
                <c:pt idx="112">
                  <c:v>0.29808998292136235</c:v>
                </c:pt>
                <c:pt idx="116">
                  <c:v>0.29326948504917627</c:v>
                </c:pt>
                <c:pt idx="120">
                  <c:v>0.28861937744583582</c:v>
                </c:pt>
                <c:pt idx="124">
                  <c:v>0.28413002775408813</c:v>
                </c:pt>
                <c:pt idx="128">
                  <c:v>0.27979253309206714</c:v>
                </c:pt>
                <c:pt idx="132">
                  <c:v>0.27559865342196666</c:v>
                </c:pt>
                <c:pt idx="136">
                  <c:v>0.27154075180798176</c:v>
                </c:pt>
                <c:pt idx="140">
                  <c:v>0.26761174079289762</c:v>
                </c:pt>
                <c:pt idx="144">
                  <c:v>0.26380503421194962</c:v>
                </c:pt>
                <c:pt idx="148">
                  <c:v>0.2601145038418109</c:v>
                </c:pt>
                <c:pt idx="152">
                  <c:v>0.25653444035268713</c:v>
                </c:pt>
                <c:pt idx="156">
                  <c:v>0.25305951809343558</c:v>
                </c:pt>
                <c:pt idx="160">
                  <c:v>0.24968476329424333</c:v>
                </c:pt>
                <c:pt idx="164">
                  <c:v>0.24640552531951165</c:v>
                </c:pt>
                <c:pt idx="168">
                  <c:v>0.24321745064595929</c:v>
                </c:pt>
                <c:pt idx="172">
                  <c:v>0.24011645927823111</c:v>
                </c:pt>
                <c:pt idx="176">
                  <c:v>0.23709872334711596</c:v>
                </c:pt>
                <c:pt idx="180">
                  <c:v>0.23416064766435107</c:v>
                </c:pt>
                <c:pt idx="184">
                  <c:v>0.23129885203341832</c:v>
                </c:pt>
                <c:pt idx="188">
                  <c:v>0.22851015513813583</c:v>
                </c:pt>
                <c:pt idx="192">
                  <c:v>0.22579155985058391</c:v>
                </c:pt>
                <c:pt idx="196">
                  <c:v>0.22314023981731845</c:v>
                </c:pt>
                <c:pt idx="200">
                  <c:v>0.22055352719818236</c:v>
                </c:pt>
                <c:pt idx="204">
                  <c:v>0.21802890144560433</c:v>
                </c:pt>
                <c:pt idx="208">
                  <c:v>0.21556397902426455</c:v>
                </c:pt>
                <c:pt idx="212">
                  <c:v>0.2131565039816295</c:v>
                </c:pt>
                <c:pt idx="216">
                  <c:v>0.21080433928925232</c:v>
                </c:pt>
                <c:pt idx="220">
                  <c:v>0.20850545888308017</c:v>
                </c:pt>
                <c:pt idx="224">
                  <c:v>0.20625794033839551</c:v>
                </c:pt>
                <c:pt idx="228">
                  <c:v>0.20405995812159938</c:v>
                </c:pt>
                <c:pt idx="232">
                  <c:v>0.20190977736687871</c:v>
                </c:pt>
                <c:pt idx="236">
                  <c:v>0.19980574813100543</c:v>
                </c:pt>
                <c:pt idx="240">
                  <c:v>0.19774630008414751</c:v>
                </c:pt>
                <c:pt idx="244">
                  <c:v>0.1957299375987058</c:v>
                </c:pt>
                <c:pt idx="248">
                  <c:v>0.19375523520188023</c:v>
                </c:pt>
                <c:pt idx="252">
                  <c:v>0.19182083336097139</c:v>
                </c:pt>
                <c:pt idx="256">
                  <c:v>0.18992543457337191</c:v>
                </c:pt>
                <c:pt idx="260">
                  <c:v>0.18806779973584914</c:v>
                </c:pt>
                <c:pt idx="264">
                  <c:v>0.18624674477009129</c:v>
                </c:pt>
                <c:pt idx="268">
                  <c:v>0.18446113748361642</c:v>
                </c:pt>
                <c:pt idx="272">
                  <c:v>0.18270989464705825</c:v>
                </c:pt>
                <c:pt idx="276">
                  <c:v>0.18099197927056043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2-4B04-8C26-BAC6D99D0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854271"/>
        <c:axId val="971213455"/>
      </c:lineChart>
      <c:catAx>
        <c:axId val="83985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213455"/>
        <c:crosses val="autoZero"/>
        <c:auto val="1"/>
        <c:lblAlgn val="ctr"/>
        <c:lblOffset val="100"/>
        <c:noMultiLvlLbl val="0"/>
      </c:catAx>
      <c:valAx>
        <c:axId val="97121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Cost (Y, P')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5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Microsoft Excel - Training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AND!$A$2:$A$281</c:f>
              <c:numCache>
                <c:formatCode>General</c:formatCode>
                <c:ptCount val="280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  <c:pt idx="64">
                  <c:v>17</c:v>
                </c:pt>
                <c:pt idx="68">
                  <c:v>18</c:v>
                </c:pt>
                <c:pt idx="72">
                  <c:v>19</c:v>
                </c:pt>
                <c:pt idx="76">
                  <c:v>20</c:v>
                </c:pt>
                <c:pt idx="80">
                  <c:v>21</c:v>
                </c:pt>
                <c:pt idx="84">
                  <c:v>22</c:v>
                </c:pt>
                <c:pt idx="88">
                  <c:v>23</c:v>
                </c:pt>
                <c:pt idx="92">
                  <c:v>24</c:v>
                </c:pt>
                <c:pt idx="96">
                  <c:v>25</c:v>
                </c:pt>
                <c:pt idx="100">
                  <c:v>26</c:v>
                </c:pt>
                <c:pt idx="104">
                  <c:v>27</c:v>
                </c:pt>
                <c:pt idx="108">
                  <c:v>28</c:v>
                </c:pt>
                <c:pt idx="112">
                  <c:v>29</c:v>
                </c:pt>
                <c:pt idx="116">
                  <c:v>30</c:v>
                </c:pt>
                <c:pt idx="120">
                  <c:v>31</c:v>
                </c:pt>
                <c:pt idx="124">
                  <c:v>32</c:v>
                </c:pt>
                <c:pt idx="128">
                  <c:v>33</c:v>
                </c:pt>
                <c:pt idx="132">
                  <c:v>34</c:v>
                </c:pt>
                <c:pt idx="136">
                  <c:v>35</c:v>
                </c:pt>
                <c:pt idx="140">
                  <c:v>36</c:v>
                </c:pt>
                <c:pt idx="144">
                  <c:v>37</c:v>
                </c:pt>
                <c:pt idx="148">
                  <c:v>38</c:v>
                </c:pt>
                <c:pt idx="152">
                  <c:v>39</c:v>
                </c:pt>
                <c:pt idx="156">
                  <c:v>40</c:v>
                </c:pt>
                <c:pt idx="160">
                  <c:v>41</c:v>
                </c:pt>
                <c:pt idx="164">
                  <c:v>42</c:v>
                </c:pt>
                <c:pt idx="168">
                  <c:v>43</c:v>
                </c:pt>
                <c:pt idx="172">
                  <c:v>44</c:v>
                </c:pt>
                <c:pt idx="176">
                  <c:v>45</c:v>
                </c:pt>
                <c:pt idx="180">
                  <c:v>46</c:v>
                </c:pt>
                <c:pt idx="184">
                  <c:v>47</c:v>
                </c:pt>
                <c:pt idx="188">
                  <c:v>48</c:v>
                </c:pt>
                <c:pt idx="192">
                  <c:v>49</c:v>
                </c:pt>
                <c:pt idx="196">
                  <c:v>50</c:v>
                </c:pt>
                <c:pt idx="200">
                  <c:v>51</c:v>
                </c:pt>
                <c:pt idx="204">
                  <c:v>52</c:v>
                </c:pt>
                <c:pt idx="208">
                  <c:v>53</c:v>
                </c:pt>
                <c:pt idx="212">
                  <c:v>54</c:v>
                </c:pt>
                <c:pt idx="216">
                  <c:v>55</c:v>
                </c:pt>
                <c:pt idx="220">
                  <c:v>56</c:v>
                </c:pt>
                <c:pt idx="224">
                  <c:v>57</c:v>
                </c:pt>
                <c:pt idx="228">
                  <c:v>58</c:v>
                </c:pt>
                <c:pt idx="232">
                  <c:v>59</c:v>
                </c:pt>
                <c:pt idx="236">
                  <c:v>60</c:v>
                </c:pt>
                <c:pt idx="240">
                  <c:v>61</c:v>
                </c:pt>
                <c:pt idx="244">
                  <c:v>62</c:v>
                </c:pt>
                <c:pt idx="248">
                  <c:v>63</c:v>
                </c:pt>
                <c:pt idx="252">
                  <c:v>64</c:v>
                </c:pt>
                <c:pt idx="256">
                  <c:v>65</c:v>
                </c:pt>
                <c:pt idx="260">
                  <c:v>66</c:v>
                </c:pt>
                <c:pt idx="264">
                  <c:v>67</c:v>
                </c:pt>
                <c:pt idx="268">
                  <c:v>68</c:v>
                </c:pt>
                <c:pt idx="272">
                  <c:v>69</c:v>
                </c:pt>
                <c:pt idx="276">
                  <c:v>70</c:v>
                </c:pt>
              </c:numCache>
            </c:numRef>
          </c:cat>
          <c:val>
            <c:numRef>
              <c:f>AND!$L$2:$L$281</c:f>
              <c:numCache>
                <c:formatCode>0.00000</c:formatCode>
                <c:ptCount val="280"/>
                <c:pt idx="0">
                  <c:v>0.71955446000121481</c:v>
                </c:pt>
                <c:pt idx="4">
                  <c:v>0.6183130483888587</c:v>
                </c:pt>
                <c:pt idx="8">
                  <c:v>0.56855716304260917</c:v>
                </c:pt>
                <c:pt idx="12">
                  <c:v>0.53903045724702925</c:v>
                </c:pt>
                <c:pt idx="16">
                  <c:v>0.51762447957697577</c:v>
                </c:pt>
                <c:pt idx="20">
                  <c:v>0.49990764649864716</c:v>
                </c:pt>
                <c:pt idx="24">
                  <c:v>0.48420004074629486</c:v>
                </c:pt>
                <c:pt idx="28">
                  <c:v>0.46981863363218501</c:v>
                </c:pt>
                <c:pt idx="32">
                  <c:v>0.45645506137396313</c:v>
                </c:pt>
                <c:pt idx="36">
                  <c:v>0.44394773435379731</c:v>
                </c:pt>
                <c:pt idx="40">
                  <c:v>0.43219564841416025</c:v>
                </c:pt>
                <c:pt idx="44">
                  <c:v>0.42112492716549838</c:v>
                </c:pt>
                <c:pt idx="48">
                  <c:v>0.41067550560935345</c:v>
                </c:pt>
                <c:pt idx="52">
                  <c:v>0.40079563847064409</c:v>
                </c:pt>
                <c:pt idx="56">
                  <c:v>0.39143948274049056</c:v>
                </c:pt>
                <c:pt idx="60">
                  <c:v>0.38256590190387324</c:v>
                </c:pt>
                <c:pt idx="64">
                  <c:v>0.37413776647198138</c:v>
                </c:pt>
                <c:pt idx="68">
                  <c:v>0.36612146685038716</c:v>
                </c:pt>
                <c:pt idx="72">
                  <c:v>0.35848652746188542</c:v>
                </c:pt>
                <c:pt idx="76">
                  <c:v>0.35120527837408322</c:v>
                </c:pt>
                <c:pt idx="80">
                  <c:v>0.34425256660912928</c:v>
                </c:pt>
                <c:pt idx="84">
                  <c:v>0.33760549913210797</c:v>
                </c:pt>
                <c:pt idx="88">
                  <c:v>0.33124321316430938</c:v>
                </c:pt>
                <c:pt idx="92">
                  <c:v>0.32514667081678172</c:v>
                </c:pt>
                <c:pt idx="96">
                  <c:v>0.31929847556885138</c:v>
                </c:pt>
                <c:pt idx="100">
                  <c:v>0.31368270837538414</c:v>
                </c:pt>
                <c:pt idx="104">
                  <c:v>0.30828478136864312</c:v>
                </c:pt>
                <c:pt idx="108">
                  <c:v>0.30309130728636691</c:v>
                </c:pt>
                <c:pt idx="112">
                  <c:v>0.29808998292136235</c:v>
                </c:pt>
                <c:pt idx="116">
                  <c:v>0.29326948504917627</c:v>
                </c:pt>
                <c:pt idx="120">
                  <c:v>0.28861937744583582</c:v>
                </c:pt>
                <c:pt idx="124">
                  <c:v>0.28413002775408813</c:v>
                </c:pt>
                <c:pt idx="128">
                  <c:v>0.27979253309206714</c:v>
                </c:pt>
                <c:pt idx="132">
                  <c:v>0.27559865342196666</c:v>
                </c:pt>
                <c:pt idx="136">
                  <c:v>0.27154075180798176</c:v>
                </c:pt>
                <c:pt idx="140">
                  <c:v>0.26761174079289768</c:v>
                </c:pt>
                <c:pt idx="144">
                  <c:v>0.26380503421194962</c:v>
                </c:pt>
                <c:pt idx="148">
                  <c:v>0.2601145038418109</c:v>
                </c:pt>
                <c:pt idx="152">
                  <c:v>0.25653444035268713</c:v>
                </c:pt>
                <c:pt idx="156">
                  <c:v>0.25305951809343558</c:v>
                </c:pt>
                <c:pt idx="160">
                  <c:v>0.24968476329424327</c:v>
                </c:pt>
                <c:pt idx="164">
                  <c:v>0.2464055253195116</c:v>
                </c:pt>
                <c:pt idx="168">
                  <c:v>0.24321745064595929</c:v>
                </c:pt>
                <c:pt idx="172">
                  <c:v>0.24011645927823105</c:v>
                </c:pt>
                <c:pt idx="176">
                  <c:v>0.23709872334711596</c:v>
                </c:pt>
                <c:pt idx="180">
                  <c:v>0.23416064766435105</c:v>
                </c:pt>
                <c:pt idx="184">
                  <c:v>0.23129885203341832</c:v>
                </c:pt>
                <c:pt idx="188">
                  <c:v>0.22851015513813577</c:v>
                </c:pt>
                <c:pt idx="192">
                  <c:v>0.22579155985058391</c:v>
                </c:pt>
                <c:pt idx="196">
                  <c:v>0.22314023981731834</c:v>
                </c:pt>
                <c:pt idx="200">
                  <c:v>0.22055352719818236</c:v>
                </c:pt>
                <c:pt idx="204">
                  <c:v>0.21802890144560427</c:v>
                </c:pt>
                <c:pt idx="208">
                  <c:v>0.21556397902426461</c:v>
                </c:pt>
                <c:pt idx="212">
                  <c:v>0.21315650398162941</c:v>
                </c:pt>
                <c:pt idx="216">
                  <c:v>0.21080433928925241</c:v>
                </c:pt>
                <c:pt idx="220">
                  <c:v>0.20850545888308009</c:v>
                </c:pt>
                <c:pt idx="224">
                  <c:v>0.20625794033839545</c:v>
                </c:pt>
                <c:pt idx="228">
                  <c:v>0.20405995812159936</c:v>
                </c:pt>
                <c:pt idx="232">
                  <c:v>0.20190977736687865</c:v>
                </c:pt>
                <c:pt idx="236">
                  <c:v>0.19980574813100541</c:v>
                </c:pt>
                <c:pt idx="240">
                  <c:v>0.19774630008414742</c:v>
                </c:pt>
                <c:pt idx="244">
                  <c:v>0.19572993759870572</c:v>
                </c:pt>
                <c:pt idx="248">
                  <c:v>0.1937552352018802</c:v>
                </c:pt>
                <c:pt idx="252">
                  <c:v>0.19182083336097139</c:v>
                </c:pt>
                <c:pt idx="256">
                  <c:v>0.18992543457337185</c:v>
                </c:pt>
                <c:pt idx="260">
                  <c:v>0.18806779973584911</c:v>
                </c:pt>
                <c:pt idx="264">
                  <c:v>0.18624674477009112</c:v>
                </c:pt>
                <c:pt idx="268">
                  <c:v>0.18446113748361634</c:v>
                </c:pt>
                <c:pt idx="272">
                  <c:v>0.1827098946470582</c:v>
                </c:pt>
                <c:pt idx="276">
                  <c:v>0.18099197927056038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B-4359-967D-29290A881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854271"/>
        <c:axId val="971213455"/>
      </c:lineChart>
      <c:catAx>
        <c:axId val="83985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213455"/>
        <c:crosses val="autoZero"/>
        <c:auto val="1"/>
        <c:lblAlgn val="ctr"/>
        <c:lblOffset val="100"/>
        <c:noMultiLvlLbl val="0"/>
      </c:catAx>
      <c:valAx>
        <c:axId val="97121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Cost (Y, P')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5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Training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'AND-slimeline'!$L$2:$L$253</c:f>
              <c:numCache>
                <c:formatCode>0.00000</c:formatCode>
                <c:ptCount val="252"/>
                <c:pt idx="0">
                  <c:v>12.500011332809981</c:v>
                </c:pt>
                <c:pt idx="4">
                  <c:v>11.812532530355767</c:v>
                </c:pt>
                <c:pt idx="8">
                  <c:v>11.125077405284333</c:v>
                </c:pt>
                <c:pt idx="12">
                  <c:v>10.437672356927308</c:v>
                </c:pt>
                <c:pt idx="16">
                  <c:v>9.7503733059631887</c:v>
                </c:pt>
                <c:pt idx="20">
                  <c:v>9.0632983703358345</c:v>
                </c:pt>
                <c:pt idx="24">
                  <c:v>8.376696643471405</c:v>
                </c:pt>
                <c:pt idx="28">
                  <c:v>7.6910910509788799</c:v>
                </c:pt>
                <c:pt idx="32">
                  <c:v>7.0075690781256021</c:v>
                </c:pt>
                <c:pt idx="36">
                  <c:v>6.3283480390611162</c:v>
                </c:pt>
                <c:pt idx="40">
                  <c:v>5.6577683521164674</c:v>
                </c:pt>
                <c:pt idx="44">
                  <c:v>5.0036579748397765</c:v>
                </c:pt>
                <c:pt idx="48">
                  <c:v>4.37806829117463</c:v>
                </c:pt>
                <c:pt idx="52">
                  <c:v>3.7948270771700736</c:v>
                </c:pt>
                <c:pt idx="56">
                  <c:v>3.2627297156383217</c:v>
                </c:pt>
                <c:pt idx="60">
                  <c:v>2.780257269914308</c:v>
                </c:pt>
                <c:pt idx="64">
                  <c:v>2.3385782941516844</c:v>
                </c:pt>
                <c:pt idx="68">
                  <c:v>1.9288694970596554</c:v>
                </c:pt>
                <c:pt idx="72">
                  <c:v>1.5474430288814582</c:v>
                </c:pt>
                <c:pt idx="76">
                  <c:v>1.1981442858614735</c:v>
                </c:pt>
                <c:pt idx="80">
                  <c:v>0.89255734265250819</c:v>
                </c:pt>
                <c:pt idx="84">
                  <c:v>0.64542110897675753</c:v>
                </c:pt>
                <c:pt idx="88">
                  <c:v>0.46408731630857081</c:v>
                </c:pt>
                <c:pt idx="92">
                  <c:v>0.34149954294728491</c:v>
                </c:pt>
                <c:pt idx="96">
                  <c:v>0.26185347321838259</c:v>
                </c:pt>
                <c:pt idx="100">
                  <c:v>0.21016398078456508</c:v>
                </c:pt>
                <c:pt idx="104">
                  <c:v>0.17600584702086494</c:v>
                </c:pt>
                <c:pt idx="108">
                  <c:v>0.15292022744103115</c:v>
                </c:pt>
                <c:pt idx="112">
                  <c:v>0.13699540845292635</c:v>
                </c:pt>
                <c:pt idx="116">
                  <c:v>0.12582128764046452</c:v>
                </c:pt>
                <c:pt idx="120">
                  <c:v>0.11786761599104403</c:v>
                </c:pt>
                <c:pt idx="124">
                  <c:v>0.112132725952083</c:v>
                </c:pt>
                <c:pt idx="128">
                  <c:v>0.10794386750217565</c:v>
                </c:pt>
                <c:pt idx="132">
                  <c:v>0.10484030969072292</c:v>
                </c:pt>
                <c:pt idx="136">
                  <c:v>0.10250220367082255</c:v>
                </c:pt>
                <c:pt idx="140">
                  <c:v>0.10070554569591114</c:v>
                </c:pt>
                <c:pt idx="144">
                  <c:v>9.9292637734553102E-2</c:v>
                </c:pt>
                <c:pt idx="148">
                  <c:v>9.8152155908159608E-2</c:v>
                </c:pt>
                <c:pt idx="152">
                  <c:v>9.7205421646728962E-2</c:v>
                </c:pt>
                <c:pt idx="156">
                  <c:v>9.6396815127651692E-2</c:v>
                </c:pt>
                <c:pt idx="160">
                  <c:v>9.5687026074241843E-2</c:v>
                </c:pt>
                <c:pt idx="164">
                  <c:v>9.5048281687416136E-2</c:v>
                </c:pt>
                <c:pt idx="168">
                  <c:v>9.4460966699287691E-2</c:v>
                </c:pt>
                <c:pt idx="172">
                  <c:v>9.3911229037175276E-2</c:v>
                </c:pt>
                <c:pt idx="176">
                  <c:v>9.3389284850174656E-2</c:v>
                </c:pt>
                <c:pt idx="180">
                  <c:v>9.2888219903412755E-2</c:v>
                </c:pt>
                <c:pt idx="184">
                  <c:v>9.2403142963600887E-2</c:v>
                </c:pt>
                <c:pt idx="188">
                  <c:v>9.1930588452622003E-2</c:v>
                </c:pt>
                <c:pt idx="192">
                  <c:v>9.1468095357846113E-2</c:v>
                </c:pt>
                <c:pt idx="196">
                  <c:v>9.1013910594275632E-2</c:v>
                </c:pt>
                <c:pt idx="200">
                  <c:v>9.0566780130680744E-2</c:v>
                </c:pt>
                <c:pt idx="204">
                  <c:v>9.0125801945565895E-2</c:v>
                </c:pt>
                <c:pt idx="208">
                  <c:v>8.9690322510386583E-2</c:v>
                </c:pt>
                <c:pt idx="212">
                  <c:v>8.9259863900775602E-2</c:v>
                </c:pt>
                <c:pt idx="216">
                  <c:v>8.8834072454264459E-2</c:v>
                </c:pt>
                <c:pt idx="220">
                  <c:v>8.8412682585618851E-2</c:v>
                </c:pt>
                <c:pt idx="224">
                  <c:v>8.7995491267329223E-2</c:v>
                </c:pt>
                <c:pt idx="228">
                  <c:v>8.7582340017002769E-2</c:v>
                </c:pt>
                <c:pt idx="232">
                  <c:v>8.7173102171358985E-2</c:v>
                </c:pt>
                <c:pt idx="236">
                  <c:v>8.6767673885616223E-2</c:v>
                </c:pt>
                <c:pt idx="240">
                  <c:v>8.6365967760084039E-2</c:v>
                </c:pt>
                <c:pt idx="244">
                  <c:v>8.5967908321082004E-2</c:v>
                </c:pt>
                <c:pt idx="248">
                  <c:v>8.5573428811894725E-2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8-497F-B07D-4216361C7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806864"/>
        <c:axId val="681388128"/>
      </c:lineChart>
      <c:catAx>
        <c:axId val="103780686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</a:t>
                </a:r>
                <a:r>
                  <a:rPr lang="en-US" sz="1600" baseline="0"/>
                  <a:t> of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81388128"/>
        <c:crosses val="autoZero"/>
        <c:auto val="1"/>
        <c:lblAlgn val="ctr"/>
        <c:lblOffset val="100"/>
        <c:noMultiLvlLbl val="0"/>
      </c:catAx>
      <c:valAx>
        <c:axId val="6813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(Y,Y')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0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Training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'AND-Test'!$L$2:$L$253</c:f>
              <c:numCache>
                <c:formatCode>0.00000</c:formatCode>
                <c:ptCount val="252"/>
                <c:pt idx="0">
                  <c:v>12.500011332809981</c:v>
                </c:pt>
                <c:pt idx="4">
                  <c:v>11.812532530355767</c:v>
                </c:pt>
                <c:pt idx="8">
                  <c:v>11.125077405284333</c:v>
                </c:pt>
                <c:pt idx="12">
                  <c:v>10.437672356927308</c:v>
                </c:pt>
                <c:pt idx="16">
                  <c:v>9.7503733059631887</c:v>
                </c:pt>
                <c:pt idx="20">
                  <c:v>9.0632983703358345</c:v>
                </c:pt>
                <c:pt idx="24">
                  <c:v>8.376696643471405</c:v>
                </c:pt>
                <c:pt idx="28">
                  <c:v>7.6910910509788799</c:v>
                </c:pt>
                <c:pt idx="32">
                  <c:v>7.0075690781256021</c:v>
                </c:pt>
                <c:pt idx="36">
                  <c:v>6.3283480390611162</c:v>
                </c:pt>
                <c:pt idx="40">
                  <c:v>5.6577683521164674</c:v>
                </c:pt>
                <c:pt idx="44">
                  <c:v>5.0036579748397765</c:v>
                </c:pt>
                <c:pt idx="48">
                  <c:v>4.37806829117463</c:v>
                </c:pt>
                <c:pt idx="52">
                  <c:v>3.7948270771700736</c:v>
                </c:pt>
                <c:pt idx="56">
                  <c:v>3.2627297156383217</c:v>
                </c:pt>
                <c:pt idx="60">
                  <c:v>2.780257269914308</c:v>
                </c:pt>
                <c:pt idx="64">
                  <c:v>2.3385782941516844</c:v>
                </c:pt>
                <c:pt idx="68">
                  <c:v>1.9288694970596554</c:v>
                </c:pt>
                <c:pt idx="72">
                  <c:v>1.5474430288814582</c:v>
                </c:pt>
                <c:pt idx="76">
                  <c:v>1.1981442858614735</c:v>
                </c:pt>
                <c:pt idx="80">
                  <c:v>0.89255734265250819</c:v>
                </c:pt>
                <c:pt idx="84">
                  <c:v>0.64542110897675753</c:v>
                </c:pt>
                <c:pt idx="88">
                  <c:v>0.46408731630857081</c:v>
                </c:pt>
                <c:pt idx="92">
                  <c:v>0.34149954294728491</c:v>
                </c:pt>
                <c:pt idx="96">
                  <c:v>0.26185347321838259</c:v>
                </c:pt>
                <c:pt idx="100">
                  <c:v>0.21016398078456508</c:v>
                </c:pt>
                <c:pt idx="104">
                  <c:v>0.17600584702086494</c:v>
                </c:pt>
                <c:pt idx="108">
                  <c:v>0.15292022744103115</c:v>
                </c:pt>
                <c:pt idx="112">
                  <c:v>0.13699540845292635</c:v>
                </c:pt>
                <c:pt idx="116">
                  <c:v>0.12582128764046452</c:v>
                </c:pt>
                <c:pt idx="120">
                  <c:v>0.11786761599104403</c:v>
                </c:pt>
                <c:pt idx="124">
                  <c:v>0.112132725952083</c:v>
                </c:pt>
                <c:pt idx="128">
                  <c:v>0.10794386750217565</c:v>
                </c:pt>
                <c:pt idx="132">
                  <c:v>0.10484030969072292</c:v>
                </c:pt>
                <c:pt idx="136">
                  <c:v>0.10250220367082255</c:v>
                </c:pt>
                <c:pt idx="140">
                  <c:v>0.10070554569591114</c:v>
                </c:pt>
                <c:pt idx="144">
                  <c:v>9.9292637734553102E-2</c:v>
                </c:pt>
                <c:pt idx="148">
                  <c:v>9.8152155908159608E-2</c:v>
                </c:pt>
                <c:pt idx="152">
                  <c:v>9.7205421646728962E-2</c:v>
                </c:pt>
                <c:pt idx="156">
                  <c:v>9.6396815127651692E-2</c:v>
                </c:pt>
                <c:pt idx="160">
                  <c:v>9.5687026074241843E-2</c:v>
                </c:pt>
                <c:pt idx="164">
                  <c:v>9.5048281687416136E-2</c:v>
                </c:pt>
                <c:pt idx="168">
                  <c:v>9.4460966699287691E-2</c:v>
                </c:pt>
                <c:pt idx="172">
                  <c:v>9.3911229037175276E-2</c:v>
                </c:pt>
                <c:pt idx="176">
                  <c:v>9.3389284850174656E-2</c:v>
                </c:pt>
                <c:pt idx="180">
                  <c:v>9.2888219903412755E-2</c:v>
                </c:pt>
                <c:pt idx="184">
                  <c:v>9.2403142963600887E-2</c:v>
                </c:pt>
                <c:pt idx="188">
                  <c:v>9.1930588452622003E-2</c:v>
                </c:pt>
                <c:pt idx="192">
                  <c:v>9.1468095357846113E-2</c:v>
                </c:pt>
                <c:pt idx="196">
                  <c:v>9.1013910594275632E-2</c:v>
                </c:pt>
                <c:pt idx="200">
                  <c:v>9.0566780130680744E-2</c:v>
                </c:pt>
                <c:pt idx="204">
                  <c:v>9.0125801945565895E-2</c:v>
                </c:pt>
                <c:pt idx="208">
                  <c:v>8.9690322510386583E-2</c:v>
                </c:pt>
                <c:pt idx="212">
                  <c:v>8.9259863900775602E-2</c:v>
                </c:pt>
                <c:pt idx="216">
                  <c:v>8.8834072454264459E-2</c:v>
                </c:pt>
                <c:pt idx="220">
                  <c:v>8.8412682585618851E-2</c:v>
                </c:pt>
                <c:pt idx="224">
                  <c:v>8.7995491267329223E-2</c:v>
                </c:pt>
                <c:pt idx="228">
                  <c:v>8.7582340017002769E-2</c:v>
                </c:pt>
                <c:pt idx="232">
                  <c:v>8.7173102171358985E-2</c:v>
                </c:pt>
                <c:pt idx="236">
                  <c:v>8.6767673885616223E-2</c:v>
                </c:pt>
                <c:pt idx="240">
                  <c:v>8.6365967760084039E-2</c:v>
                </c:pt>
                <c:pt idx="244">
                  <c:v>8.5967908321082004E-2</c:v>
                </c:pt>
                <c:pt idx="248">
                  <c:v>8.5573428811894725E-2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3-4D53-AA46-09775DC51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806864"/>
        <c:axId val="681388128"/>
      </c:lineChart>
      <c:catAx>
        <c:axId val="103780686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</a:t>
                </a:r>
                <a:r>
                  <a:rPr lang="en-US" sz="1600" baseline="0"/>
                  <a:t> of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81388128"/>
        <c:crosses val="autoZero"/>
        <c:auto val="1"/>
        <c:lblAlgn val="ctr"/>
        <c:lblOffset val="100"/>
        <c:noMultiLvlLbl val="0"/>
      </c:catAx>
      <c:valAx>
        <c:axId val="6813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(Y,Y')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0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521606</xdr:colOff>
      <xdr:row>3</xdr:row>
      <xdr:rowOff>125185</xdr:rowOff>
    </xdr:from>
    <xdr:to>
      <xdr:col>32</xdr:col>
      <xdr:colOff>244930</xdr:colOff>
      <xdr:row>36</xdr:row>
      <xdr:rowOff>172358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DC4FCD-9F68-4E86-A122-AB61533C1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476248</xdr:colOff>
      <xdr:row>5</xdr:row>
      <xdr:rowOff>7256</xdr:rowOff>
    </xdr:from>
    <xdr:to>
      <xdr:col>43</xdr:col>
      <xdr:colOff>81642</xdr:colOff>
      <xdr:row>38</xdr:row>
      <xdr:rowOff>54429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AF145F-5144-4975-91A7-42F292696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476247</xdr:colOff>
      <xdr:row>2</xdr:row>
      <xdr:rowOff>55335</xdr:rowOff>
    </xdr:from>
    <xdr:to>
      <xdr:col>33</xdr:col>
      <xdr:colOff>226785</xdr:colOff>
      <xdr:row>30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BFF04E-7050-4DD6-966A-19A99C33A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476247</xdr:colOff>
      <xdr:row>2</xdr:row>
      <xdr:rowOff>55335</xdr:rowOff>
    </xdr:from>
    <xdr:to>
      <xdr:col>35</xdr:col>
      <xdr:colOff>226785</xdr:colOff>
      <xdr:row>30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8E6F1-65F7-406C-A092-960E9ADB1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5B5C-6C45-4A22-99B3-AC34729F40FE}">
  <dimension ref="A1:Y429"/>
  <sheetViews>
    <sheetView tabSelected="1" zoomScaleNormal="100" workbookViewId="0">
      <selection activeCell="AF45" sqref="AF45"/>
    </sheetView>
  </sheetViews>
  <sheetFormatPr defaultRowHeight="14.5" x14ac:dyDescent="0.35"/>
  <cols>
    <col min="9" max="9" width="8.7265625" customWidth="1"/>
    <col min="10" max="10" width="9.54296875" customWidth="1"/>
    <col min="11" max="11" width="13.453125" customWidth="1"/>
    <col min="12" max="12" width="11.81640625" customWidth="1"/>
    <col min="13" max="13" width="13.81640625" customWidth="1"/>
    <col min="14" max="16" width="8.7265625" customWidth="1"/>
    <col min="17" max="17" width="9.1796875" customWidth="1"/>
    <col min="18" max="18" width="8.7265625" customWidth="1"/>
    <col min="19" max="19" width="12.36328125" customWidth="1"/>
    <col min="22" max="22" width="10.1796875" customWidth="1"/>
  </cols>
  <sheetData>
    <row r="1" spans="1:25" ht="15" thickBot="1" x14ac:dyDescent="0.4">
      <c r="A1" s="34" t="s">
        <v>20</v>
      </c>
      <c r="B1" s="30" t="s">
        <v>0</v>
      </c>
      <c r="C1" s="30"/>
      <c r="D1" s="30" t="s">
        <v>2</v>
      </c>
      <c r="E1" s="30" t="s">
        <v>1</v>
      </c>
      <c r="F1" s="30" t="s">
        <v>4</v>
      </c>
      <c r="G1" s="30" t="s">
        <v>16</v>
      </c>
      <c r="H1" s="30" t="s">
        <v>3</v>
      </c>
      <c r="I1" s="30" t="s">
        <v>31</v>
      </c>
      <c r="J1" s="33" t="s">
        <v>32</v>
      </c>
      <c r="K1" s="33" t="s">
        <v>33</v>
      </c>
      <c r="L1" s="30" t="s">
        <v>34</v>
      </c>
      <c r="M1" s="30" t="s">
        <v>35</v>
      </c>
      <c r="N1" s="30" t="s">
        <v>36</v>
      </c>
      <c r="O1" s="30" t="s">
        <v>14</v>
      </c>
      <c r="P1" s="30" t="s">
        <v>8</v>
      </c>
      <c r="Q1" s="30" t="s">
        <v>9</v>
      </c>
      <c r="R1" s="30" t="s">
        <v>10</v>
      </c>
      <c r="S1" s="30" t="s">
        <v>15</v>
      </c>
      <c r="T1" s="35" t="s">
        <v>17</v>
      </c>
      <c r="V1" s="2"/>
    </row>
    <row r="2" spans="1:25" x14ac:dyDescent="0.35">
      <c r="A2" s="56">
        <v>0</v>
      </c>
      <c r="B2" s="12">
        <v>0</v>
      </c>
      <c r="C2" s="12">
        <v>0</v>
      </c>
      <c r="D2" s="13">
        <v>0</v>
      </c>
      <c r="E2" s="14">
        <v>0.1</v>
      </c>
      <c r="F2" s="15">
        <v>0</v>
      </c>
      <c r="G2" s="16">
        <v>1</v>
      </c>
      <c r="H2" s="17" cm="1">
        <f t="array" ref="H2:H5">MMULT(B2:C5,E2:E3)+F2</f>
        <v>0</v>
      </c>
      <c r="I2" s="39">
        <f>1/(1+EXP(-H2))</f>
        <v>0.5</v>
      </c>
      <c r="J2" s="39" cm="1">
        <f t="array" ref="J2:J5">-D2:D5*LN(I2:I5)</f>
        <v>0</v>
      </c>
      <c r="K2" s="39" cm="1">
        <f t="array" ref="K2:K5">-(1-D2:D5)*LN(1-I2:I5)</f>
        <v>0.69314718055994529</v>
      </c>
      <c r="L2" s="47" cm="1">
        <f t="array" ref="L2">SUM(_xlfn.ANCHORARRAY(J2)+_xlfn.ANCHORARRAY(K2))/4</f>
        <v>0.71955446000121481</v>
      </c>
      <c r="M2" s="39" cm="1">
        <f t="array" ref="M2:M5">1/4*(I2:I5-D2:D5)/(I2:I5*(1-I2:I5))</f>
        <v>0.5</v>
      </c>
      <c r="N2" s="39" cm="1">
        <f t="array" ref="N2:N5">I2:I5*(1-I2:I5)</f>
        <v>0.25</v>
      </c>
      <c r="O2" s="39" cm="1">
        <f t="array" ref="O2:O5">M2:M5*_xlfn.ANCHORARRAY(N2)</f>
        <v>0.125</v>
      </c>
      <c r="P2" s="39">
        <v>1</v>
      </c>
      <c r="Q2" s="38" cm="1">
        <f t="array" ref="Q2:Q3">TRANSPOSE(MMULT(TRANSPOSE(_xlfn.ANCHORARRAY(O2)),B2:C5))</f>
        <v>4.8291739911776543E-2</v>
      </c>
      <c r="R2" s="38" cm="1">
        <f t="array" ref="R2">SUM(1*_xlfn.ANCHORARRAY(O2))</f>
        <v>0.33470581646822539</v>
      </c>
      <c r="S2" s="18" cm="1">
        <f t="array" ref="S2:S3">E2:E3-G2*_xlfn.ANCHORARRAY(Q2)</f>
        <v>5.1708260088223462E-2</v>
      </c>
      <c r="T2" s="19">
        <f>F2-G2*R2</f>
        <v>-0.33470581646822539</v>
      </c>
      <c r="V2" s="1"/>
      <c r="Y2" s="1"/>
    </row>
    <row r="3" spans="1:25" x14ac:dyDescent="0.35">
      <c r="A3" s="57"/>
      <c r="B3" s="4">
        <v>0</v>
      </c>
      <c r="C3" s="4">
        <v>1</v>
      </c>
      <c r="D3" s="5">
        <v>0</v>
      </c>
      <c r="E3" s="6">
        <v>0.6</v>
      </c>
      <c r="F3" s="3"/>
      <c r="G3" s="3"/>
      <c r="H3" s="7">
        <v>0.6</v>
      </c>
      <c r="I3" s="32">
        <f t="shared" ref="I2:I9" si="0">1/(1+EXP(-H3))</f>
        <v>0.6456563062257954</v>
      </c>
      <c r="J3" s="32">
        <v>0</v>
      </c>
      <c r="K3" s="32">
        <v>1.0374879504858854</v>
      </c>
      <c r="L3" s="45"/>
      <c r="M3" s="32">
        <v>0.70552970009762717</v>
      </c>
      <c r="N3" s="32">
        <v>0.22878424045665732</v>
      </c>
      <c r="O3" s="32">
        <v>0.16141407655644885</v>
      </c>
      <c r="P3" s="9"/>
      <c r="Q3" s="37">
        <v>7.8461019598490389E-2</v>
      </c>
      <c r="R3" s="9"/>
      <c r="S3" s="10">
        <v>0.52153898040150959</v>
      </c>
      <c r="T3" s="20"/>
      <c r="V3" s="29"/>
    </row>
    <row r="4" spans="1:25" x14ac:dyDescent="0.35">
      <c r="A4" s="57"/>
      <c r="B4" s="4">
        <v>1</v>
      </c>
      <c r="C4" s="4">
        <v>0</v>
      </c>
      <c r="D4" s="5">
        <v>0</v>
      </c>
      <c r="E4" s="3"/>
      <c r="F4" s="3"/>
      <c r="G4" s="3"/>
      <c r="H4" s="7">
        <v>0.1</v>
      </c>
      <c r="I4" s="32">
        <f t="shared" si="0"/>
        <v>0.52497918747894001</v>
      </c>
      <c r="J4" s="32">
        <v>0</v>
      </c>
      <c r="K4" s="32">
        <v>0.74439666007357097</v>
      </c>
      <c r="L4" s="45"/>
      <c r="M4" s="32">
        <v>0.52629272951891193</v>
      </c>
      <c r="N4" s="32">
        <v>0.24937604019289197</v>
      </c>
      <c r="O4" s="32">
        <v>0.131244796869735</v>
      </c>
      <c r="P4" s="9"/>
      <c r="Q4" s="8"/>
      <c r="R4" s="8"/>
      <c r="S4" s="8"/>
      <c r="T4" s="20"/>
      <c r="V4" s="29"/>
    </row>
    <row r="5" spans="1:25" ht="15" thickBot="1" x14ac:dyDescent="0.4">
      <c r="A5" s="58"/>
      <c r="B5" s="41">
        <v>1</v>
      </c>
      <c r="C5" s="41">
        <v>1</v>
      </c>
      <c r="D5" s="42">
        <v>1</v>
      </c>
      <c r="E5" s="23"/>
      <c r="F5" s="23"/>
      <c r="G5" s="23"/>
      <c r="H5" s="31">
        <v>0.7</v>
      </c>
      <c r="I5" s="40">
        <f t="shared" si="0"/>
        <v>0.66818777216816616</v>
      </c>
      <c r="J5" s="40">
        <v>0.40318604888545784</v>
      </c>
      <c r="K5" s="40">
        <v>0</v>
      </c>
      <c r="L5" s="45"/>
      <c r="M5" s="40">
        <v>-0.37414632594785235</v>
      </c>
      <c r="N5" s="40">
        <v>0.22171287329310904</v>
      </c>
      <c r="O5" s="40">
        <v>-8.295305695795846E-2</v>
      </c>
      <c r="P5" s="9"/>
      <c r="Q5" s="8"/>
      <c r="R5" s="8"/>
      <c r="S5" s="8"/>
      <c r="T5" s="20"/>
      <c r="V5" s="29"/>
    </row>
    <row r="6" spans="1:25" x14ac:dyDescent="0.35">
      <c r="A6" s="50">
        <f>A2+1</f>
        <v>1</v>
      </c>
      <c r="B6" s="12">
        <v>0</v>
      </c>
      <c r="C6" s="12">
        <v>0</v>
      </c>
      <c r="D6" s="13">
        <v>0</v>
      </c>
      <c r="E6" s="27">
        <f>S2</f>
        <v>5.1708260088223462E-2</v>
      </c>
      <c r="F6" s="28">
        <f>T2</f>
        <v>-0.33470581646822539</v>
      </c>
      <c r="G6" s="16">
        <v>1</v>
      </c>
      <c r="H6" s="17" cm="1">
        <f t="array" ref="H6:H9">MMULT(B6:C9,E6:E7)+F6</f>
        <v>-0.33470581646822539</v>
      </c>
      <c r="I6" s="39">
        <f t="shared" si="0"/>
        <v>0.41709606799523941</v>
      </c>
      <c r="J6" s="39" cm="1">
        <f t="array" ref="J6:J9">-D6:D9*LN(I6:I9)</f>
        <v>0</v>
      </c>
      <c r="K6" s="39" cm="1">
        <f t="array" ref="K6:K9">-(1-D6:D9)*LN(1-I6:I9)</f>
        <v>0.53973288836278455</v>
      </c>
      <c r="L6" s="48" cm="1">
        <f t="array" ref="L6">SUM(_xlfn.ANCHORARRAY(J6)+_xlfn.ANCHORARRAY(K6))/4</f>
        <v>0.6183130483888587</v>
      </c>
      <c r="M6" s="39" cm="1">
        <f t="array" ref="M6:M9">1/4*(I6:I9-D6:D9)/(I6:I9*(1-I6:I9))</f>
        <v>0.42888713949858587</v>
      </c>
      <c r="N6" s="39" cm="1">
        <f t="array" ref="N6:N9">I6:I9*(1-I6:I9)</f>
        <v>0.24312693805815005</v>
      </c>
      <c r="O6" s="39" cm="1">
        <f t="array" ref="O6:O9">M6:M9*_xlfn.ANCHORARRAY(N6)</f>
        <v>0.10427401699880985</v>
      </c>
      <c r="P6" s="43">
        <v>1</v>
      </c>
      <c r="Q6" s="38" cm="1">
        <f t="array" ref="Q6:Q7">TRANSPOSE(MMULT(TRANSPOSE(_xlfn.ANCHORARRAY(O6)),B6:C9))</f>
        <v>-2.7316965502393598E-3</v>
      </c>
      <c r="R6" s="44" cm="1">
        <f t="array" ref="R6">SUM(1*_xlfn.ANCHORARRAY(O6))</f>
        <v>0.23818554407277331</v>
      </c>
      <c r="S6" s="18" cm="1">
        <f t="array" ref="S6:S7">E6:E7-G6*_xlfn.ANCHORARRAY(Q6)</f>
        <v>5.4439956638462822E-2</v>
      </c>
      <c r="T6" s="19">
        <f>F6-G6*R6</f>
        <v>-0.57289136054099865</v>
      </c>
      <c r="V6" s="29"/>
    </row>
    <row r="7" spans="1:25" x14ac:dyDescent="0.35">
      <c r="A7" s="51"/>
      <c r="B7" s="4">
        <v>0</v>
      </c>
      <c r="C7" s="4">
        <v>1</v>
      </c>
      <c r="D7" s="5">
        <v>0</v>
      </c>
      <c r="E7" s="11">
        <f>S3</f>
        <v>0.52153898040150959</v>
      </c>
      <c r="F7" s="3"/>
      <c r="G7" s="3"/>
      <c r="H7" s="7">
        <v>0.1868331639332842</v>
      </c>
      <c r="I7" s="32">
        <f t="shared" si="0"/>
        <v>0.54657289449681123</v>
      </c>
      <c r="J7" s="32">
        <v>0</v>
      </c>
      <c r="K7" s="32">
        <v>0.79092075993605704</v>
      </c>
      <c r="L7" s="45"/>
      <c r="M7" s="32">
        <v>0.55135653992842704</v>
      </c>
      <c r="N7" s="32">
        <v>0.24783096549818889</v>
      </c>
      <c r="O7" s="32">
        <v>0.13664322362420281</v>
      </c>
      <c r="P7" s="8"/>
      <c r="Q7" s="37">
        <v>2.6481767349353841E-2</v>
      </c>
      <c r="R7" s="9"/>
      <c r="S7" s="10">
        <v>0.49505721305215578</v>
      </c>
      <c r="T7" s="20"/>
      <c r="V7" s="29"/>
    </row>
    <row r="8" spans="1:25" x14ac:dyDescent="0.35">
      <c r="A8" s="51"/>
      <c r="B8" s="4">
        <v>1</v>
      </c>
      <c r="C8" s="4">
        <v>0</v>
      </c>
      <c r="D8" s="5">
        <v>0</v>
      </c>
      <c r="E8" s="3"/>
      <c r="F8" s="3"/>
      <c r="G8" s="3"/>
      <c r="H8" s="7">
        <v>-0.2829975563800019</v>
      </c>
      <c r="I8" s="32">
        <f t="shared" si="0"/>
        <v>0.42971903889843843</v>
      </c>
      <c r="J8" s="32">
        <v>0</v>
      </c>
      <c r="K8" s="32">
        <v>0.56162612538258072</v>
      </c>
      <c r="L8" s="45"/>
      <c r="M8" s="32">
        <v>0.43838040729449745</v>
      </c>
      <c r="N8" s="32">
        <v>0.24506058650664078</v>
      </c>
      <c r="O8" s="32">
        <v>0.10742975972460961</v>
      </c>
      <c r="P8" s="8"/>
      <c r="Q8" s="8"/>
      <c r="R8" s="8"/>
      <c r="S8" s="8"/>
      <c r="T8" s="20"/>
      <c r="V8" s="29"/>
    </row>
    <row r="9" spans="1:25" ht="15" thickBot="1" x14ac:dyDescent="0.4">
      <c r="A9" s="52"/>
      <c r="B9" s="21">
        <v>1</v>
      </c>
      <c r="C9" s="21">
        <v>1</v>
      </c>
      <c r="D9" s="22">
        <v>1</v>
      </c>
      <c r="E9" s="23"/>
      <c r="F9" s="23"/>
      <c r="G9" s="23"/>
      <c r="H9" s="24">
        <v>0.23854142402150769</v>
      </c>
      <c r="I9" s="36">
        <f t="shared" si="0"/>
        <v>0.55935417490060413</v>
      </c>
      <c r="J9" s="36">
        <v>0.58097241987401238</v>
      </c>
      <c r="K9" s="36">
        <v>0</v>
      </c>
      <c r="L9" s="49"/>
      <c r="M9" s="40">
        <v>-0.44694401368225134</v>
      </c>
      <c r="N9" s="36">
        <v>0.24647708192186848</v>
      </c>
      <c r="O9" s="36">
        <v>-0.11016145627484897</v>
      </c>
      <c r="P9" s="25"/>
      <c r="Q9" s="25"/>
      <c r="R9" s="25"/>
      <c r="S9" s="25"/>
      <c r="T9" s="26"/>
      <c r="V9" s="29"/>
    </row>
    <row r="10" spans="1:25" x14ac:dyDescent="0.35">
      <c r="A10" s="53">
        <f t="shared" ref="A10" si="1">A6+1</f>
        <v>2</v>
      </c>
      <c r="B10" s="12">
        <v>0</v>
      </c>
      <c r="C10" s="12">
        <v>0</v>
      </c>
      <c r="D10" s="13">
        <v>0</v>
      </c>
      <c r="E10" s="27">
        <f t="shared" ref="E10:F10" si="2">S6</f>
        <v>5.4439956638462822E-2</v>
      </c>
      <c r="F10" s="28">
        <f t="shared" si="2"/>
        <v>-0.57289136054099865</v>
      </c>
      <c r="G10" s="16">
        <v>1</v>
      </c>
      <c r="H10" s="17" cm="1">
        <f t="array" ref="H10:H13">MMULT(B10:C13,E10:E11)+F10</f>
        <v>-0.57289136054099865</v>
      </c>
      <c r="I10" s="39">
        <f t="shared" ref="I10:I73" si="3">1/(1+EXP(-H10))</f>
        <v>0.36056992652948294</v>
      </c>
      <c r="J10" s="39" cm="1">
        <f t="array" ref="J10:J13">-D10:D13*LN(I10:I13)</f>
        <v>0</v>
      </c>
      <c r="K10" s="39" cm="1">
        <f t="array" ref="K10:K13">-(1-D10:D13)*LN(1-I10:I13)</f>
        <v>0.44717800957049819</v>
      </c>
      <c r="L10" s="48" cm="1">
        <f t="array" ref="L10">SUM(_xlfn.ANCHORARRAY(J10)+_xlfn.ANCHORARRAY(K10))/4</f>
        <v>0.56855716304260917</v>
      </c>
      <c r="M10" s="39" cm="1">
        <f t="array" ref="M10:M13">1/4*(I10:I13-D10:D13)/(I10:I13*(1-I10:I13))</f>
        <v>0.3909731655927926</v>
      </c>
      <c r="N10" s="39" cm="1">
        <f t="array" ref="N10:N13">I10:I13*(1-I10:I13)</f>
        <v>0.23055925461200621</v>
      </c>
      <c r="O10" s="39" cm="1">
        <f t="array" ref="O10:O13">M10:M13*_xlfn.ANCHORARRAY(N10)</f>
        <v>9.0142481632370736E-2</v>
      </c>
      <c r="P10" s="43">
        <v>1</v>
      </c>
      <c r="Q10" s="38" cm="1">
        <f t="array" ref="Q10:Q11">TRANSPOSE(MMULT(TRANSPOSE(_xlfn.ANCHORARRAY(O10)),B10:C13))</f>
        <v>-3.3158465625112696E-2</v>
      </c>
      <c r="R10" s="44" cm="1">
        <f t="array" ref="R10">SUM(1*_xlfn.ANCHORARRAY(O10))</f>
        <v>0.1771218361944456</v>
      </c>
      <c r="S10" s="18" cm="1">
        <f t="array" ref="S10:S11">E10:E11-G10*_xlfn.ANCHORARRAY(Q10)</f>
        <v>8.7598422263575518E-2</v>
      </c>
      <c r="T10" s="19">
        <f t="shared" ref="T10" si="4">F10-G10*R10</f>
        <v>-0.7500131967354442</v>
      </c>
      <c r="V10" s="29"/>
    </row>
    <row r="11" spans="1:25" x14ac:dyDescent="0.35">
      <c r="A11" s="54"/>
      <c r="B11" s="4">
        <v>0</v>
      </c>
      <c r="C11" s="4">
        <v>1</v>
      </c>
      <c r="D11" s="5">
        <v>0</v>
      </c>
      <c r="E11" s="11">
        <f t="shared" ref="E11" si="5">S7</f>
        <v>0.49505721305215578</v>
      </c>
      <c r="F11" s="3"/>
      <c r="G11" s="3"/>
      <c r="H11" s="7">
        <v>-7.7834147488842875E-2</v>
      </c>
      <c r="I11" s="32">
        <f t="shared" si="3"/>
        <v>0.4805512807487502</v>
      </c>
      <c r="J11" s="32">
        <v>0</v>
      </c>
      <c r="K11" s="32">
        <v>0.65498718505483322</v>
      </c>
      <c r="L11" s="45"/>
      <c r="M11" s="32">
        <v>0.48127946173465996</v>
      </c>
      <c r="N11" s="32">
        <v>0.24962174731948605</v>
      </c>
      <c r="O11" s="32">
        <v>0.12013782018718755</v>
      </c>
      <c r="P11" s="8"/>
      <c r="Q11" s="37">
        <v>-6.3242500604241414E-3</v>
      </c>
      <c r="R11" s="9"/>
      <c r="S11" s="10">
        <v>0.50138146311257992</v>
      </c>
      <c r="T11" s="20"/>
      <c r="V11" s="29"/>
    </row>
    <row r="12" spans="1:25" x14ac:dyDescent="0.35">
      <c r="A12" s="54"/>
      <c r="B12" s="4">
        <v>1</v>
      </c>
      <c r="C12" s="4">
        <v>0</v>
      </c>
      <c r="D12" s="5">
        <v>0</v>
      </c>
      <c r="E12" s="3"/>
      <c r="F12" s="3"/>
      <c r="G12" s="3"/>
      <c r="H12" s="7">
        <v>-0.51845140390253586</v>
      </c>
      <c r="I12" s="32">
        <f t="shared" si="3"/>
        <v>0.37321441848999598</v>
      </c>
      <c r="J12" s="32">
        <v>0</v>
      </c>
      <c r="K12" s="32">
        <v>0.4671507720992425</v>
      </c>
      <c r="L12" s="45"/>
      <c r="M12" s="32">
        <v>0.39886048335336471</v>
      </c>
      <c r="N12" s="32">
        <v>0.23392541632117014</v>
      </c>
      <c r="O12" s="32">
        <v>9.3303604622498995E-2</v>
      </c>
      <c r="P12" s="8"/>
      <c r="Q12" s="8"/>
      <c r="R12" s="8"/>
      <c r="S12" s="8"/>
      <c r="T12" s="20"/>
      <c r="V12" s="29"/>
    </row>
    <row r="13" spans="1:25" ht="15" thickBot="1" x14ac:dyDescent="0.4">
      <c r="A13" s="55"/>
      <c r="B13" s="21">
        <v>1</v>
      </c>
      <c r="C13" s="21">
        <v>1</v>
      </c>
      <c r="D13" s="22">
        <v>1</v>
      </c>
      <c r="E13" s="23"/>
      <c r="F13" s="23"/>
      <c r="G13" s="23"/>
      <c r="H13" s="24">
        <v>-2.3394190850380081E-2</v>
      </c>
      <c r="I13" s="36">
        <f t="shared" si="3"/>
        <v>0.49415171900955324</v>
      </c>
      <c r="J13" s="36">
        <v>0.70491268544586283</v>
      </c>
      <c r="K13" s="36">
        <v>0</v>
      </c>
      <c r="L13" s="49"/>
      <c r="M13" s="40">
        <v>-0.50591749534148001</v>
      </c>
      <c r="N13" s="36">
        <v>0.24996579760945678</v>
      </c>
      <c r="O13" s="36">
        <v>-0.12646207024761169</v>
      </c>
      <c r="P13" s="25"/>
      <c r="Q13" s="25"/>
      <c r="R13" s="25"/>
      <c r="S13" s="25"/>
      <c r="T13" s="26"/>
      <c r="V13" s="29"/>
    </row>
    <row r="14" spans="1:25" x14ac:dyDescent="0.35">
      <c r="A14" s="53">
        <f t="shared" ref="A14" si="6">A10+1</f>
        <v>3</v>
      </c>
      <c r="B14" s="12">
        <v>0</v>
      </c>
      <c r="C14" s="12">
        <v>0</v>
      </c>
      <c r="D14" s="13">
        <v>0</v>
      </c>
      <c r="E14" s="27">
        <f t="shared" ref="E14:F14" si="7">S10</f>
        <v>8.7598422263575518E-2</v>
      </c>
      <c r="F14" s="28">
        <f t="shared" si="7"/>
        <v>-0.7500131967354442</v>
      </c>
      <c r="G14" s="16">
        <v>1</v>
      </c>
      <c r="H14" s="17" cm="1">
        <f t="array" ref="H14:H17">MMULT(B14:C17,E14:E15)+F14</f>
        <v>-0.7500131967354442</v>
      </c>
      <c r="I14" s="39">
        <f t="shared" si="3"/>
        <v>0.3208184253288191</v>
      </c>
      <c r="J14" s="39" cm="1">
        <f t="array" ref="J14:J17">-D14:D17*LN(I14:I17)</f>
        <v>0</v>
      </c>
      <c r="K14" s="39" cm="1">
        <f t="array" ref="K14:K17">-(1-D14:D17)*LN(1-I14:I17)</f>
        <v>0.38686677234004169</v>
      </c>
      <c r="L14" s="48" cm="1">
        <f t="array" ref="L14">SUM(_xlfn.ANCHORARRAY(J14)+_xlfn.ANCHORARRAY(K14))/4</f>
        <v>0.53903045724702925</v>
      </c>
      <c r="M14" s="39" cm="1">
        <f t="array" ref="M14:M17">1/4*(I14:I17-D14:D17)/(I14:I17*(1-I14:I17))</f>
        <v>0.36809007977142938</v>
      </c>
      <c r="N14" s="39" cm="1">
        <f t="array" ref="N14:N17">I14:I17*(1-I14:I17)</f>
        <v>0.21789396329835603</v>
      </c>
      <c r="O14" s="39" cm="1">
        <f t="array" ref="O14:O17">M14:M17*_xlfn.ANCHORARRAY(N14)</f>
        <v>8.0204606332204775E-2</v>
      </c>
      <c r="P14" s="43">
        <v>1</v>
      </c>
      <c r="Q14" s="38" cm="1">
        <f t="array" ref="Q14:Q15">TRANSPOSE(MMULT(TRANSPOSE(_xlfn.ANCHORARRAY(O14)),B14:C17))</f>
        <v>-4.9993545190313668E-2</v>
      </c>
      <c r="R14" s="44" cm="1">
        <f t="array" ref="R14">SUM(1*_xlfn.ANCHORARRAY(O14))</f>
        <v>0.13975113731807537</v>
      </c>
      <c r="S14" s="18" cm="1">
        <f t="array" ref="S14:S15">E14:E15-G14*_xlfn.ANCHORARRAY(Q14)</f>
        <v>0.13759196745388919</v>
      </c>
      <c r="T14" s="19">
        <f t="shared" ref="T14" si="8">F14-G14*R14</f>
        <v>-0.88976433405351951</v>
      </c>
      <c r="V14" s="29"/>
    </row>
    <row r="15" spans="1:25" x14ac:dyDescent="0.35">
      <c r="A15" s="54"/>
      <c r="B15" s="4">
        <v>0</v>
      </c>
      <c r="C15" s="4">
        <v>1</v>
      </c>
      <c r="D15" s="5">
        <v>0</v>
      </c>
      <c r="E15" s="11">
        <f t="shared" ref="E15" si="9">S11</f>
        <v>0.50138146311257992</v>
      </c>
      <c r="F15" s="3"/>
      <c r="G15" s="3"/>
      <c r="H15" s="7">
        <v>-0.24863173362286428</v>
      </c>
      <c r="I15" s="32">
        <f t="shared" si="3"/>
        <v>0.43816030470473699</v>
      </c>
      <c r="J15" s="32">
        <v>0</v>
      </c>
      <c r="K15" s="32">
        <v>0.5765387094651675</v>
      </c>
      <c r="L15" s="45"/>
      <c r="M15" s="32">
        <v>0.4449667798367607</v>
      </c>
      <c r="N15" s="32">
        <v>0.24617585208578902</v>
      </c>
      <c r="O15" s="32">
        <v>0.10954007617618425</v>
      </c>
      <c r="P15" s="8"/>
      <c r="Q15" s="37">
        <v>-2.5502812702986516E-2</v>
      </c>
      <c r="R15" s="9"/>
      <c r="S15" s="10">
        <v>0.52688427581556641</v>
      </c>
      <c r="T15" s="20"/>
      <c r="V15" s="29"/>
    </row>
    <row r="16" spans="1:25" x14ac:dyDescent="0.35">
      <c r="A16" s="54"/>
      <c r="B16" s="4">
        <v>1</v>
      </c>
      <c r="C16" s="4">
        <v>0</v>
      </c>
      <c r="D16" s="5">
        <v>0</v>
      </c>
      <c r="E16" s="3"/>
      <c r="F16" s="3"/>
      <c r="G16" s="3"/>
      <c r="H16" s="7">
        <v>-0.66241477447186869</v>
      </c>
      <c r="I16" s="32">
        <f t="shared" si="3"/>
        <v>0.34019737475542838</v>
      </c>
      <c r="J16" s="32">
        <v>0</v>
      </c>
      <c r="K16" s="32">
        <v>0.41581454134656937</v>
      </c>
      <c r="L16" s="45"/>
      <c r="M16" s="32">
        <v>0.37890119019658569</v>
      </c>
      <c r="N16" s="32">
        <v>0.22446312096494303</v>
      </c>
      <c r="O16" s="32">
        <v>8.5049343688857096E-2</v>
      </c>
      <c r="P16" s="8"/>
      <c r="Q16" s="8"/>
      <c r="R16" s="8"/>
      <c r="S16" s="8"/>
      <c r="T16" s="20"/>
      <c r="V16" s="29"/>
    </row>
    <row r="17" spans="1:22" ht="15" thickBot="1" x14ac:dyDescent="0.4">
      <c r="A17" s="55"/>
      <c r="B17" s="21">
        <v>1</v>
      </c>
      <c r="C17" s="21">
        <v>1</v>
      </c>
      <c r="D17" s="22">
        <v>1</v>
      </c>
      <c r="E17" s="23"/>
      <c r="F17" s="23"/>
      <c r="G17" s="23"/>
      <c r="H17" s="24">
        <v>-0.16103331135928878</v>
      </c>
      <c r="I17" s="36">
        <f t="shared" si="3"/>
        <v>0.45982844448331689</v>
      </c>
      <c r="J17" s="36">
        <v>0.77690180583633883</v>
      </c>
      <c r="K17" s="36">
        <v>0</v>
      </c>
      <c r="L17" s="49"/>
      <c r="M17" s="40">
        <v>-0.54368102495466719</v>
      </c>
      <c r="N17" s="36">
        <v>0.24838624612737001</v>
      </c>
      <c r="O17" s="36">
        <v>-0.13504288887917076</v>
      </c>
      <c r="P17" s="25"/>
      <c r="Q17" s="25"/>
      <c r="R17" s="25"/>
      <c r="S17" s="25"/>
      <c r="T17" s="26"/>
      <c r="V17" s="29"/>
    </row>
    <row r="18" spans="1:22" x14ac:dyDescent="0.35">
      <c r="A18" s="53">
        <f t="shared" ref="A18" si="10">A14+1</f>
        <v>4</v>
      </c>
      <c r="B18" s="12">
        <v>0</v>
      </c>
      <c r="C18" s="12">
        <v>0</v>
      </c>
      <c r="D18" s="13">
        <v>0</v>
      </c>
      <c r="E18" s="27">
        <f t="shared" ref="E18:F18" si="11">S14</f>
        <v>0.13759196745388919</v>
      </c>
      <c r="F18" s="28">
        <f t="shared" si="11"/>
        <v>-0.88976433405351951</v>
      </c>
      <c r="G18" s="16">
        <v>1</v>
      </c>
      <c r="H18" s="17" cm="1">
        <f t="array" ref="H18:H21">MMULT(B18:C21,E18:E19)+F18</f>
        <v>-0.88976433405351951</v>
      </c>
      <c r="I18" s="39">
        <f t="shared" si="3"/>
        <v>0.29115846300639187</v>
      </c>
      <c r="J18" s="39" cm="1">
        <f t="array" ref="J18:J21">-D18:D21*LN(I18:I21)</f>
        <v>0</v>
      </c>
      <c r="K18" s="39" cm="1">
        <f t="array" ref="K18:K21">-(1-D18:D21)*LN(1-I18:I21)</f>
        <v>0.34412327955500283</v>
      </c>
      <c r="L18" s="48" cm="1">
        <f t="array" ref="L18">SUM(_xlfn.ANCHORARRAY(J18)+_xlfn.ANCHORARRAY(K18))/4</f>
        <v>0.51762447957697577</v>
      </c>
      <c r="M18" s="39" cm="1">
        <f t="array" ref="M18:M21">1/4*(I18:I21-D18:D21)/(I18:I21*(1-I18:I21))</f>
        <v>0.3526881354333703</v>
      </c>
      <c r="N18" s="39" cm="1">
        <f t="array" ref="N18:N21">I18:I21*(1-I18:I21)</f>
        <v>0.20638521242614738</v>
      </c>
      <c r="O18" s="39" cm="1">
        <f t="array" ref="O18:O21">M18:M21*_xlfn.ANCHORARRAY(N18)</f>
        <v>7.2789615751597966E-2</v>
      </c>
      <c r="P18" s="43">
        <v>1</v>
      </c>
      <c r="Q18" s="38" cm="1">
        <f t="array" ref="Q18:Q19">TRANSPOSE(MMULT(TRANSPOSE(_xlfn.ANCHORARRAY(O18)),B18:C21))</f>
        <v>-5.8934217703137823E-2</v>
      </c>
      <c r="R18" s="44" cm="1">
        <f t="array" ref="R18">SUM(1*_xlfn.ANCHORARRAY(O18))</f>
        <v>0.11642103911806678</v>
      </c>
      <c r="S18" s="18" cm="1">
        <f t="array" ref="S18:S19">E18:E19-G18*_xlfn.ANCHORARRAY(Q18)</f>
        <v>0.19652618515702702</v>
      </c>
      <c r="T18" s="19">
        <f t="shared" ref="T18" si="12">F18-G18*R18</f>
        <v>-1.0061853731715864</v>
      </c>
      <c r="V18" s="29"/>
    </row>
    <row r="19" spans="1:22" x14ac:dyDescent="0.35">
      <c r="A19" s="54"/>
      <c r="B19" s="4">
        <v>0</v>
      </c>
      <c r="C19" s="4">
        <v>1</v>
      </c>
      <c r="D19" s="5">
        <v>0</v>
      </c>
      <c r="E19" s="11">
        <f t="shared" ref="E19" si="13">S15</f>
        <v>0.52688427581556641</v>
      </c>
      <c r="F19" s="3"/>
      <c r="G19" s="3"/>
      <c r="H19" s="7">
        <v>-0.36288005823795311</v>
      </c>
      <c r="I19" s="32">
        <f t="shared" si="3"/>
        <v>0.4102625642784265</v>
      </c>
      <c r="J19" s="32">
        <v>0</v>
      </c>
      <c r="K19" s="32">
        <v>0.52807786533575285</v>
      </c>
      <c r="L19" s="45"/>
      <c r="M19" s="32">
        <v>0.42391746709128686</v>
      </c>
      <c r="N19" s="32">
        <v>0.24194719263011644</v>
      </c>
      <c r="O19" s="32">
        <v>0.10256564106960663</v>
      </c>
      <c r="P19" s="8"/>
      <c r="Q19" s="37">
        <v>-3.6455610978284217E-2</v>
      </c>
      <c r="R19" s="9"/>
      <c r="S19" s="10">
        <v>0.56333988679385061</v>
      </c>
      <c r="T19" s="20"/>
      <c r="V19" s="29"/>
    </row>
    <row r="20" spans="1:22" x14ac:dyDescent="0.35">
      <c r="A20" s="54"/>
      <c r="B20" s="4">
        <v>1</v>
      </c>
      <c r="C20" s="4">
        <v>0</v>
      </c>
      <c r="D20" s="5">
        <v>0</v>
      </c>
      <c r="E20" s="3"/>
      <c r="F20" s="3"/>
      <c r="G20" s="3"/>
      <c r="H20" s="7">
        <v>-0.75217236659963027</v>
      </c>
      <c r="I20" s="32">
        <f t="shared" si="3"/>
        <v>0.32034813737901208</v>
      </c>
      <c r="J20" s="32">
        <v>0</v>
      </c>
      <c r="K20" s="32">
        <v>0.38617457864554189</v>
      </c>
      <c r="L20" s="45"/>
      <c r="M20" s="32">
        <v>0.3678353783007493</v>
      </c>
      <c r="N20" s="32">
        <v>0.21772520825680969</v>
      </c>
      <c r="O20" s="32">
        <v>8.0087034344753019E-2</v>
      </c>
      <c r="P20" s="8"/>
      <c r="Q20" s="8"/>
      <c r="R20" s="8"/>
      <c r="S20" s="8"/>
      <c r="T20" s="20"/>
      <c r="V20" s="29"/>
    </row>
    <row r="21" spans="1:22" ht="15" thickBot="1" x14ac:dyDescent="0.4">
      <c r="A21" s="55"/>
      <c r="B21" s="21">
        <v>1</v>
      </c>
      <c r="C21" s="21">
        <v>1</v>
      </c>
      <c r="D21" s="22">
        <v>1</v>
      </c>
      <c r="E21" s="23"/>
      <c r="F21" s="23"/>
      <c r="G21" s="23"/>
      <c r="H21" s="24">
        <v>-0.22528809078406398</v>
      </c>
      <c r="I21" s="36">
        <f t="shared" si="3"/>
        <v>0.44391499180843658</v>
      </c>
      <c r="J21" s="36">
        <v>0.81212219477160563</v>
      </c>
      <c r="K21" s="36">
        <v>0</v>
      </c>
      <c r="L21" s="49"/>
      <c r="M21" s="40">
        <v>-0.56317088769978496</v>
      </c>
      <c r="N21" s="36">
        <v>0.24685447185615225</v>
      </c>
      <c r="O21" s="36">
        <v>-0.13902125204789084</v>
      </c>
      <c r="P21" s="25"/>
      <c r="Q21" s="25"/>
      <c r="R21" s="25"/>
      <c r="S21" s="25"/>
      <c r="T21" s="26"/>
      <c r="V21" s="29"/>
    </row>
    <row r="22" spans="1:22" x14ac:dyDescent="0.35">
      <c r="A22" s="53">
        <f t="shared" ref="A22" si="14">A18+1</f>
        <v>5</v>
      </c>
      <c r="B22" s="12">
        <v>0</v>
      </c>
      <c r="C22" s="12">
        <v>0</v>
      </c>
      <c r="D22" s="13">
        <v>0</v>
      </c>
      <c r="E22" s="27">
        <f t="shared" ref="E22:F22" si="15">S18</f>
        <v>0.19652618515702702</v>
      </c>
      <c r="F22" s="28">
        <f t="shared" si="15"/>
        <v>-1.0061853731715864</v>
      </c>
      <c r="G22" s="16">
        <v>1</v>
      </c>
      <c r="H22" s="17" cm="1">
        <f t="array" ref="H22:H25">MMULT(B22:C25,E22:E23)+F22</f>
        <v>-1.0061853731715864</v>
      </c>
      <c r="I22" s="39">
        <f t="shared" si="3"/>
        <v>0.26772704263472569</v>
      </c>
      <c r="J22" s="39" cm="1">
        <f t="array" ref="J22:J25">-D22:D25*LN(I22:I25)</f>
        <v>0</v>
      </c>
      <c r="K22" s="39" cm="1">
        <f t="array" ref="K22:K25">-(1-D22:D25)*LN(1-I22:I25)</f>
        <v>0.31160194195247198</v>
      </c>
      <c r="L22" s="48" cm="1">
        <f t="array" ref="L22">SUM(_xlfn.ANCHORARRAY(J22)+_xlfn.ANCHORARRAY(K22))/4</f>
        <v>0.49990764649864716</v>
      </c>
      <c r="M22" s="39" cm="1">
        <f t="array" ref="M22:M25">1/4*(I22:I25-D22:D25)/(I22:I25*(1-I22:I25))</f>
        <v>0.34140274809478505</v>
      </c>
      <c r="N22" s="39" cm="1">
        <f t="array" ref="N22:N25">I22:I25*(1-I22:I25)</f>
        <v>0.19604927327678945</v>
      </c>
      <c r="O22" s="39" cm="1">
        <f t="array" ref="O22:O25">M22:M25*_xlfn.ANCHORARRAY(N22)</f>
        <v>6.6931760658681422E-2</v>
      </c>
      <c r="P22" s="43">
        <v>1</v>
      </c>
      <c r="Q22" s="38" cm="1">
        <f t="array" ref="Q22:Q23">TRANSPOSE(MMULT(TRANSPOSE(_xlfn.ANCHORARRAY(O22)),B22:C25))</f>
        <v>-6.3326805923595575E-2</v>
      </c>
      <c r="R22" s="44" cm="1">
        <f t="array" ref="R22">SUM(1*_xlfn.ANCHORARRAY(O22))</f>
        <v>0.10137074375190938</v>
      </c>
      <c r="S22" s="18" cm="1">
        <f t="array" ref="S22:S23">E22:E23-G22*_xlfn.ANCHORARRAY(Q22)</f>
        <v>0.2598529910806226</v>
      </c>
      <c r="T22" s="19">
        <f t="shared" ref="T22" si="16">F22-G22*R22</f>
        <v>-1.1075561169234958</v>
      </c>
      <c r="V22" s="29"/>
    </row>
    <row r="23" spans="1:22" x14ac:dyDescent="0.35">
      <c r="A23" s="54"/>
      <c r="B23" s="4">
        <v>0</v>
      </c>
      <c r="C23" s="4">
        <v>1</v>
      </c>
      <c r="D23" s="5">
        <v>0</v>
      </c>
      <c r="E23" s="11">
        <f t="shared" ref="E23" si="17">S19</f>
        <v>0.56333988679385061</v>
      </c>
      <c r="F23" s="3"/>
      <c r="G23" s="3"/>
      <c r="H23" s="7">
        <v>-0.4428454863777358</v>
      </c>
      <c r="I23" s="32">
        <f t="shared" si="3"/>
        <v>0.39106315606729414</v>
      </c>
      <c r="J23" s="32">
        <v>0</v>
      </c>
      <c r="K23" s="32">
        <v>0.496040721193925</v>
      </c>
      <c r="L23" s="45"/>
      <c r="M23" s="32">
        <v>0.41055160726590512</v>
      </c>
      <c r="N23" s="32">
        <v>0.23813276403398129</v>
      </c>
      <c r="O23" s="32">
        <v>9.7765789016823534E-2</v>
      </c>
      <c r="P23" s="8"/>
      <c r="Q23" s="37">
        <v>-4.2551798262028928E-2</v>
      </c>
      <c r="R23" s="9"/>
      <c r="S23" s="10">
        <v>0.60589168505587954</v>
      </c>
      <c r="T23" s="20"/>
      <c r="V23" s="29"/>
    </row>
    <row r="24" spans="1:22" x14ac:dyDescent="0.35">
      <c r="A24" s="54"/>
      <c r="B24" s="4">
        <v>1</v>
      </c>
      <c r="C24" s="4">
        <v>0</v>
      </c>
      <c r="D24" s="5">
        <v>0</v>
      </c>
      <c r="E24" s="3"/>
      <c r="F24" s="3"/>
      <c r="G24" s="3"/>
      <c r="H24" s="7">
        <v>-0.80965918801455938</v>
      </c>
      <c r="I24" s="32">
        <f t="shared" si="3"/>
        <v>0.30796312542102755</v>
      </c>
      <c r="J24" s="32">
        <v>0</v>
      </c>
      <c r="K24" s="32">
        <v>0.36811603782033431</v>
      </c>
      <c r="L24" s="45"/>
      <c r="M24" s="32">
        <v>0.36125242625560555</v>
      </c>
      <c r="N24" s="32">
        <v>0.21312183880193999</v>
      </c>
      <c r="O24" s="32">
        <v>7.6990781355256888E-2</v>
      </c>
      <c r="P24" s="8"/>
      <c r="Q24" s="8"/>
      <c r="R24" s="8"/>
      <c r="S24" s="8"/>
      <c r="T24" s="20"/>
      <c r="V24" s="29"/>
    </row>
    <row r="25" spans="1:22" ht="15" thickBot="1" x14ac:dyDescent="0.4">
      <c r="A25" s="55"/>
      <c r="B25" s="21">
        <v>1</v>
      </c>
      <c r="C25" s="21">
        <v>1</v>
      </c>
      <c r="D25" s="22">
        <v>1</v>
      </c>
      <c r="E25" s="23"/>
      <c r="F25" s="23"/>
      <c r="G25" s="23"/>
      <c r="H25" s="24">
        <v>-0.24631930122070878</v>
      </c>
      <c r="I25" s="36">
        <f t="shared" si="3"/>
        <v>0.43872965088459021</v>
      </c>
      <c r="J25" s="36">
        <v>0.82387188502785713</v>
      </c>
      <c r="K25" s="36">
        <v>0</v>
      </c>
      <c r="L25" s="49"/>
      <c r="M25" s="40">
        <v>-0.56982699823441751</v>
      </c>
      <c r="N25" s="36">
        <v>0.24624594431927582</v>
      </c>
      <c r="O25" s="36">
        <v>-0.14031758727885246</v>
      </c>
      <c r="P25" s="25"/>
      <c r="Q25" s="25"/>
      <c r="R25" s="25"/>
      <c r="S25" s="25"/>
      <c r="T25" s="26"/>
      <c r="V25" s="29"/>
    </row>
    <row r="26" spans="1:22" x14ac:dyDescent="0.35">
      <c r="A26" s="53">
        <f t="shared" ref="A26" si="18">A22+1</f>
        <v>6</v>
      </c>
      <c r="B26" s="12">
        <v>0</v>
      </c>
      <c r="C26" s="12">
        <v>0</v>
      </c>
      <c r="D26" s="13">
        <v>0</v>
      </c>
      <c r="E26" s="27">
        <f t="shared" ref="E26:F26" si="19">S22</f>
        <v>0.2598529910806226</v>
      </c>
      <c r="F26" s="28">
        <f t="shared" si="19"/>
        <v>-1.1075561169234958</v>
      </c>
      <c r="G26" s="16">
        <v>1</v>
      </c>
      <c r="H26" s="17" cm="1">
        <f t="array" ref="H26:H29">MMULT(B26:C29,E26:E27)+F26</f>
        <v>-1.1075561169234958</v>
      </c>
      <c r="I26" s="39">
        <f t="shared" si="3"/>
        <v>0.24832678459357044</v>
      </c>
      <c r="J26" s="39" cm="1">
        <f t="array" ref="J26:J29">-D26:D29*LN(I26:I29)</f>
        <v>0</v>
      </c>
      <c r="K26" s="39" cm="1">
        <f t="array" ref="K26:K29">-(1-D26:D29)*LN(1-I26:I29)</f>
        <v>0.28545360345905224</v>
      </c>
      <c r="L26" s="48" cm="1">
        <f t="array" ref="L26">SUM(_xlfn.ANCHORARRAY(J26)+_xlfn.ANCHORARRAY(K26))/4</f>
        <v>0.48420004074629486</v>
      </c>
      <c r="M26" s="39" cm="1">
        <f t="array" ref="M26:M29">1/4*(I26:I29-D26:D29)/(I26:I29*(1-I26:I29))</f>
        <v>0.33259133740028907</v>
      </c>
      <c r="N26" s="39" cm="1">
        <f t="array" ref="N26:N29">I26:I29*(1-I26:I29)</f>
        <v>0.18666059264698892</v>
      </c>
      <c r="O26" s="39" cm="1">
        <f t="array" ref="O26:O29">M26:M29*_xlfn.ANCHORARRAY(N26)</f>
        <v>6.2081696148392609E-2</v>
      </c>
      <c r="P26" s="43">
        <v>1</v>
      </c>
      <c r="Q26" s="38" cm="1">
        <f t="array" ref="Q26:Q27">TRANSPOSE(MMULT(TRANSPOSE(_xlfn.ANCHORARRAY(O26)),B26:C29))</f>
        <v>-6.5061275204362404E-2</v>
      </c>
      <c r="R26" s="44" cm="1">
        <f t="array" ref="R26">SUM(1*_xlfn.ANCHORARRAY(O26))</f>
        <v>9.1307821176610932E-2</v>
      </c>
      <c r="S26" s="18" cm="1">
        <f t="array" ref="S26:S27">E26:E27-G26*_xlfn.ANCHORARRAY(Q26)</f>
        <v>0.32491426628498499</v>
      </c>
      <c r="T26" s="19">
        <f t="shared" ref="T26" si="20">F26-G26*R26</f>
        <v>-1.1988639381001067</v>
      </c>
      <c r="V26" s="29"/>
    </row>
    <row r="27" spans="1:22" x14ac:dyDescent="0.35">
      <c r="A27" s="54"/>
      <c r="B27" s="4">
        <v>0</v>
      </c>
      <c r="C27" s="4">
        <v>1</v>
      </c>
      <c r="D27" s="5">
        <v>0</v>
      </c>
      <c r="E27" s="11">
        <f t="shared" ref="E27" si="21">S23</f>
        <v>0.60589168505587954</v>
      </c>
      <c r="F27" s="3"/>
      <c r="G27" s="3"/>
      <c r="H27" s="7">
        <v>-0.50166443186761622</v>
      </c>
      <c r="I27" s="32">
        <f t="shared" si="3"/>
        <v>0.37714960093032296</v>
      </c>
      <c r="J27" s="32">
        <v>0</v>
      </c>
      <c r="K27" s="32">
        <v>0.47344891893469598</v>
      </c>
      <c r="L27" s="45"/>
      <c r="M27" s="32">
        <v>0.40138049260851966</v>
      </c>
      <c r="N27" s="32">
        <v>0.23490777944842106</v>
      </c>
      <c r="O27" s="32">
        <v>9.428740023258074E-2</v>
      </c>
      <c r="P27" s="8"/>
      <c r="Q27" s="37">
        <v>-4.5752600260031348E-2</v>
      </c>
      <c r="R27" s="9"/>
      <c r="S27" s="10">
        <v>0.6516442853159109</v>
      </c>
      <c r="T27" s="20"/>
      <c r="V27" s="29"/>
    </row>
    <row r="28" spans="1:22" x14ac:dyDescent="0.35">
      <c r="A28" s="54"/>
      <c r="B28" s="4">
        <v>1</v>
      </c>
      <c r="C28" s="4">
        <v>0</v>
      </c>
      <c r="D28" s="5">
        <v>0</v>
      </c>
      <c r="E28" s="3"/>
      <c r="F28" s="3"/>
      <c r="G28" s="3"/>
      <c r="H28" s="7">
        <v>-0.84770312584287311</v>
      </c>
      <c r="I28" s="32">
        <f t="shared" si="3"/>
        <v>0.29991490115299874</v>
      </c>
      <c r="J28" s="32">
        <v>0</v>
      </c>
      <c r="K28" s="32">
        <v>0.35655338154630895</v>
      </c>
      <c r="L28" s="45"/>
      <c r="M28" s="32">
        <v>0.35709944464142318</v>
      </c>
      <c r="N28" s="32">
        <v>0.20996595321938574</v>
      </c>
      <c r="O28" s="32">
        <v>7.4978725288249684E-2</v>
      </c>
      <c r="P28" s="8"/>
      <c r="Q28" s="8"/>
      <c r="R28" s="8"/>
      <c r="S28" s="8"/>
      <c r="T28" s="20"/>
      <c r="V28" s="29"/>
    </row>
    <row r="29" spans="1:22" ht="15" thickBot="1" x14ac:dyDescent="0.4">
      <c r="A29" s="55"/>
      <c r="B29" s="21">
        <v>1</v>
      </c>
      <c r="C29" s="21">
        <v>1</v>
      </c>
      <c r="D29" s="22">
        <v>1</v>
      </c>
      <c r="E29" s="23"/>
      <c r="F29" s="23"/>
      <c r="G29" s="23"/>
      <c r="H29" s="24">
        <v>-0.24181144078699357</v>
      </c>
      <c r="I29" s="36">
        <f t="shared" si="3"/>
        <v>0.43983999802955165</v>
      </c>
      <c r="J29" s="36">
        <v>0.8213442590451222</v>
      </c>
      <c r="K29" s="36">
        <v>0</v>
      </c>
      <c r="L29" s="49"/>
      <c r="M29" s="40">
        <v>-0.56838850745721214</v>
      </c>
      <c r="N29" s="36">
        <v>0.24638077416291565</v>
      </c>
      <c r="O29" s="36">
        <v>-0.14004000049261209</v>
      </c>
      <c r="P29" s="25"/>
      <c r="Q29" s="25"/>
      <c r="R29" s="25"/>
      <c r="S29" s="25"/>
      <c r="T29" s="26"/>
      <c r="V29" s="29"/>
    </row>
    <row r="30" spans="1:22" x14ac:dyDescent="0.35">
      <c r="A30" s="53">
        <f t="shared" ref="A30" si="22">A26+1</f>
        <v>7</v>
      </c>
      <c r="B30" s="12">
        <v>0</v>
      </c>
      <c r="C30" s="12">
        <v>0</v>
      </c>
      <c r="D30" s="13">
        <v>0</v>
      </c>
      <c r="E30" s="27">
        <f t="shared" ref="E30:F30" si="23">S26</f>
        <v>0.32491426628498499</v>
      </c>
      <c r="F30" s="28">
        <f t="shared" si="23"/>
        <v>-1.1988639381001067</v>
      </c>
      <c r="G30" s="16">
        <v>1</v>
      </c>
      <c r="H30" s="17" cm="1">
        <f t="array" ref="H30:H33">MMULT(B30:C33,E30:E31)+F30</f>
        <v>-1.1988639381001067</v>
      </c>
      <c r="I30" s="39">
        <f t="shared" si="3"/>
        <v>0.23167737724677498</v>
      </c>
      <c r="J30" s="39" cm="1">
        <f t="array" ref="J30:J33">-D30:D33*LN(I30:I33)</f>
        <v>0</v>
      </c>
      <c r="K30" s="39" cm="1">
        <f t="array" ref="K30:K33">-(1-D30:D33)*LN(1-I30:I33)</f>
        <v>0.26354555233415533</v>
      </c>
      <c r="L30" s="48" cm="1">
        <f t="array" ref="L30">SUM(_xlfn.ANCHORARRAY(J30)+_xlfn.ANCHORARRAY(K30))/4</f>
        <v>0.46981863363218501</v>
      </c>
      <c r="M30" s="39" cm="1">
        <f t="array" ref="M30:M33">1/4*(I30:I33-D30:D33)/(I30:I33*(1-I30:I33))</f>
        <v>0.32538414540514793</v>
      </c>
      <c r="N30" s="39" cm="1">
        <f t="array" ref="N30:N33">I30:I33*(1-I30:I33)</f>
        <v>0.17800297011883048</v>
      </c>
      <c r="O30" s="39" cm="1">
        <f t="array" ref="O30:O33">M30:M33*_xlfn.ANCHORARRAY(N30)</f>
        <v>5.7919344311693738E-2</v>
      </c>
      <c r="P30" s="43">
        <v>1</v>
      </c>
      <c r="Q30" s="38" cm="1">
        <f t="array" ref="Q30:Q31">TRANSPOSE(MMULT(TRANSPOSE(_xlfn.ANCHORARRAY(O30)),B30:C33))</f>
        <v>-6.5228867265983564E-2</v>
      </c>
      <c r="R30" s="44" cm="1">
        <f t="array" ref="R30">SUM(1*_xlfn.ANCHORARRAY(O30))</f>
        <v>8.4317904805610022E-2</v>
      </c>
      <c r="S30" s="18" cm="1">
        <f t="array" ref="S30:S31">E30:E31-G30*_xlfn.ANCHORARRAY(Q30)</f>
        <v>0.39014313355096852</v>
      </c>
      <c r="T30" s="19">
        <f t="shared" ref="T30" si="24">F30-G30*R30</f>
        <v>-1.2831818429057167</v>
      </c>
      <c r="V30" s="29"/>
    </row>
    <row r="31" spans="1:22" x14ac:dyDescent="0.35">
      <c r="A31" s="54"/>
      <c r="B31" s="4">
        <v>0</v>
      </c>
      <c r="C31" s="4">
        <v>1</v>
      </c>
      <c r="D31" s="5">
        <v>0</v>
      </c>
      <c r="E31" s="11">
        <f t="shared" ref="E31" si="25">S27</f>
        <v>0.6516442853159109</v>
      </c>
      <c r="F31" s="3"/>
      <c r="G31" s="3"/>
      <c r="H31" s="7">
        <v>-0.54721965278419582</v>
      </c>
      <c r="I31" s="32">
        <f t="shared" si="3"/>
        <v>0.3665097110395994</v>
      </c>
      <c r="J31" s="32">
        <v>0</v>
      </c>
      <c r="K31" s="32">
        <v>0.45651060852486014</v>
      </c>
      <c r="L31" s="45"/>
      <c r="M31" s="32">
        <v>0.39463904081350087</v>
      </c>
      <c r="N31" s="32">
        <v>0.23218034275326874</v>
      </c>
      <c r="O31" s="32">
        <v>9.1627427759899849E-2</v>
      </c>
      <c r="P31" s="8"/>
      <c r="Q31" s="37">
        <v>-4.7209720153887441E-2</v>
      </c>
      <c r="R31" s="9"/>
      <c r="S31" s="10">
        <v>0.69885400546979837</v>
      </c>
      <c r="T31" s="20"/>
      <c r="V31" s="29"/>
    </row>
    <row r="32" spans="1:22" x14ac:dyDescent="0.35">
      <c r="A32" s="54"/>
      <c r="B32" s="4">
        <v>1</v>
      </c>
      <c r="C32" s="4">
        <v>0</v>
      </c>
      <c r="D32" s="5">
        <v>0</v>
      </c>
      <c r="E32" s="3"/>
      <c r="F32" s="3"/>
      <c r="G32" s="3"/>
      <c r="H32" s="7">
        <v>-0.87394967181512173</v>
      </c>
      <c r="I32" s="32">
        <f t="shared" si="3"/>
        <v>0.2944331225912149</v>
      </c>
      <c r="J32" s="32">
        <v>0</v>
      </c>
      <c r="K32" s="32">
        <v>0.34875371783925363</v>
      </c>
      <c r="L32" s="45"/>
      <c r="M32" s="32">
        <v>0.35432502290659146</v>
      </c>
      <c r="N32" s="32">
        <v>0.20774225891240153</v>
      </c>
      <c r="O32" s="32">
        <v>7.3608280647803725E-2</v>
      </c>
      <c r="P32" s="8"/>
      <c r="Q32" s="8"/>
      <c r="R32" s="8"/>
      <c r="S32" s="8"/>
      <c r="T32" s="20"/>
      <c r="V32" s="29"/>
    </row>
    <row r="33" spans="1:22" ht="15" thickBot="1" x14ac:dyDescent="0.4">
      <c r="A33" s="55"/>
      <c r="B33" s="21">
        <v>1</v>
      </c>
      <c r="C33" s="21">
        <v>1</v>
      </c>
      <c r="D33" s="22">
        <v>1</v>
      </c>
      <c r="E33" s="23"/>
      <c r="F33" s="23"/>
      <c r="G33" s="23"/>
      <c r="H33" s="24">
        <v>-0.22230538649921083</v>
      </c>
      <c r="I33" s="36">
        <f t="shared" si="3"/>
        <v>0.44465140834485084</v>
      </c>
      <c r="J33" s="36">
        <v>0.81046465583047089</v>
      </c>
      <c r="K33" s="36">
        <v>0</v>
      </c>
      <c r="L33" s="49"/>
      <c r="M33" s="40">
        <v>-0.56223818323344132</v>
      </c>
      <c r="N33" s="36">
        <v>0.24693653340179156</v>
      </c>
      <c r="O33" s="36">
        <v>-0.13883714791378729</v>
      </c>
      <c r="P33" s="25"/>
      <c r="Q33" s="25"/>
      <c r="R33" s="25"/>
      <c r="S33" s="25"/>
      <c r="T33" s="26"/>
      <c r="V33" s="29"/>
    </row>
    <row r="34" spans="1:22" x14ac:dyDescent="0.35">
      <c r="A34" s="53">
        <f t="shared" ref="A34" si="26">A30+1</f>
        <v>8</v>
      </c>
      <c r="B34" s="12">
        <v>0</v>
      </c>
      <c r="C34" s="12">
        <v>0</v>
      </c>
      <c r="D34" s="13">
        <v>0</v>
      </c>
      <c r="E34" s="27">
        <f t="shared" ref="E34:F34" si="27">S30</f>
        <v>0.39014313355096852</v>
      </c>
      <c r="F34" s="28">
        <f t="shared" si="27"/>
        <v>-1.2831818429057167</v>
      </c>
      <c r="G34" s="16">
        <v>1</v>
      </c>
      <c r="H34" s="17" cm="1">
        <f t="array" ref="H34:H37">MMULT(B34:C37,E34:E35)+F34</f>
        <v>-1.2831818429057167</v>
      </c>
      <c r="I34" s="39">
        <f t="shared" si="3"/>
        <v>0.21700909029875542</v>
      </c>
      <c r="J34" s="39" cm="1">
        <f t="array" ref="J34:J37">-D34:D37*LN(I34:I37)</f>
        <v>0</v>
      </c>
      <c r="K34" s="39" cm="1">
        <f t="array" ref="K34:K37">-(1-D34:D37)*LN(1-I34:I37)</f>
        <v>0.24463419263568009</v>
      </c>
      <c r="L34" s="48" cm="1">
        <f t="array" ref="L34">SUM(_xlfn.ANCHORARRAY(J34)+_xlfn.ANCHORARRAY(K34))/4</f>
        <v>0.45645506137396313</v>
      </c>
      <c r="M34" s="39" cm="1">
        <f t="array" ref="M34:M37">1/4*(I34:I37-D34:D37)/(I34:I37*(1-I34:I37))</f>
        <v>0.31928850884793691</v>
      </c>
      <c r="N34" s="39" cm="1">
        <f t="array" ref="N34:N37">I34:I37*(1-I34:I37)</f>
        <v>0.16991614502646205</v>
      </c>
      <c r="O34" s="39" cm="1">
        <f t="array" ref="O34:O37">M34:M37*_xlfn.ANCHORARRAY(N34)</f>
        <v>5.4252272574688856E-2</v>
      </c>
      <c r="P34" s="43">
        <v>1</v>
      </c>
      <c r="Q34" s="38" cm="1">
        <f t="array" ref="Q34:Q35">TRANSPOSE(MMULT(TRANSPOSE(_xlfn.ANCHORARRAY(O34)),B34:C37))</f>
        <v>-6.4477764796377318E-2</v>
      </c>
      <c r="R34" s="44" cm="1">
        <f t="array" ref="R34">SUM(1*_xlfn.ANCHORARRAY(O34))</f>
        <v>7.9258849649237767E-2</v>
      </c>
      <c r="S34" s="18" cm="1">
        <f t="array" ref="S34:S35">E34:E35-G34*_xlfn.ANCHORARRAY(Q34)</f>
        <v>0.45462089834734587</v>
      </c>
      <c r="T34" s="19">
        <f t="shared" ref="T34" si="28">F34-G34*R34</f>
        <v>-1.3624406925549544</v>
      </c>
      <c r="V34" s="29"/>
    </row>
    <row r="35" spans="1:22" x14ac:dyDescent="0.35">
      <c r="A35" s="54"/>
      <c r="B35" s="4">
        <v>0</v>
      </c>
      <c r="C35" s="4">
        <v>1</v>
      </c>
      <c r="D35" s="5">
        <v>0</v>
      </c>
      <c r="E35" s="11">
        <f t="shared" ref="E35" si="29">S31</f>
        <v>0.69885400546979837</v>
      </c>
      <c r="F35" s="3"/>
      <c r="G35" s="3"/>
      <c r="H35" s="7">
        <v>-0.58432783743591832</v>
      </c>
      <c r="I35" s="32">
        <f t="shared" si="3"/>
        <v>0.35793736748370486</v>
      </c>
      <c r="J35" s="32">
        <v>0</v>
      </c>
      <c r="K35" s="32">
        <v>0.44306942161409385</v>
      </c>
      <c r="L35" s="45"/>
      <c r="M35" s="32">
        <v>0.38937011334895766</v>
      </c>
      <c r="N35" s="32">
        <v>0.22981820844254008</v>
      </c>
      <c r="O35" s="32">
        <v>8.9484341870926215E-2</v>
      </c>
      <c r="P35" s="8"/>
      <c r="Q35" s="37">
        <v>-4.7614208617677067E-2</v>
      </c>
      <c r="R35" s="9"/>
      <c r="S35" s="10">
        <v>0.74646821408747543</v>
      </c>
      <c r="T35" s="20"/>
      <c r="V35" s="29"/>
    </row>
    <row r="36" spans="1:22" x14ac:dyDescent="0.35">
      <c r="A36" s="54"/>
      <c r="B36" s="4">
        <v>1</v>
      </c>
      <c r="C36" s="4">
        <v>0</v>
      </c>
      <c r="D36" s="5">
        <v>0</v>
      </c>
      <c r="E36" s="3"/>
      <c r="F36" s="3"/>
      <c r="G36" s="3"/>
      <c r="H36" s="7">
        <v>-0.89303870935474816</v>
      </c>
      <c r="I36" s="32">
        <f t="shared" si="3"/>
        <v>0.29048314276890386</v>
      </c>
      <c r="J36" s="32">
        <v>0</v>
      </c>
      <c r="K36" s="32">
        <v>0.34317102335336991</v>
      </c>
      <c r="L36" s="45"/>
      <c r="M36" s="32">
        <v>0.35235244582578357</v>
      </c>
      <c r="N36" s="32">
        <v>0.20610268653600447</v>
      </c>
      <c r="O36" s="32">
        <v>7.2620785692225964E-2</v>
      </c>
      <c r="P36" s="8"/>
      <c r="Q36" s="8"/>
      <c r="R36" s="8"/>
      <c r="S36" s="8"/>
      <c r="T36" s="20"/>
      <c r="V36" s="29"/>
    </row>
    <row r="37" spans="1:22" ht="15" thickBot="1" x14ac:dyDescent="0.4">
      <c r="A37" s="55"/>
      <c r="B37" s="21">
        <v>1</v>
      </c>
      <c r="C37" s="21">
        <v>1</v>
      </c>
      <c r="D37" s="22">
        <v>1</v>
      </c>
      <c r="E37" s="23"/>
      <c r="F37" s="23"/>
      <c r="G37" s="23"/>
      <c r="H37" s="24">
        <v>-0.19418470388494979</v>
      </c>
      <c r="I37" s="36">
        <f t="shared" si="3"/>
        <v>0.45160579804558687</v>
      </c>
      <c r="J37" s="36">
        <v>0.79494560789270863</v>
      </c>
      <c r="K37" s="36">
        <v>0</v>
      </c>
      <c r="L37" s="49"/>
      <c r="M37" s="40">
        <v>-0.5535801379918599</v>
      </c>
      <c r="N37" s="36">
        <v>0.24765800121719547</v>
      </c>
      <c r="O37" s="36">
        <v>-0.13709855048860328</v>
      </c>
      <c r="P37" s="25"/>
      <c r="Q37" s="25"/>
      <c r="R37" s="25"/>
      <c r="S37" s="25"/>
      <c r="T37" s="26"/>
      <c r="V37" s="29"/>
    </row>
    <row r="38" spans="1:22" x14ac:dyDescent="0.35">
      <c r="A38" s="53">
        <f t="shared" ref="A38" si="30">A34+1</f>
        <v>9</v>
      </c>
      <c r="B38" s="12">
        <v>0</v>
      </c>
      <c r="C38" s="12">
        <v>0</v>
      </c>
      <c r="D38" s="13">
        <v>0</v>
      </c>
      <c r="E38" s="27">
        <f t="shared" ref="E38:F38" si="31">S34</f>
        <v>0.45462089834734587</v>
      </c>
      <c r="F38" s="28">
        <f t="shared" si="31"/>
        <v>-1.3624406925549544</v>
      </c>
      <c r="G38" s="16">
        <v>1</v>
      </c>
      <c r="H38" s="17" cm="1">
        <f t="array" ref="H38:H41">MMULT(B38:C41,E38:E39)+F38</f>
        <v>-1.3624406925549544</v>
      </c>
      <c r="I38" s="39">
        <f t="shared" si="3"/>
        <v>0.20384391212919442</v>
      </c>
      <c r="J38" s="39" cm="1">
        <f t="array" ref="J38:J41">-D38:D41*LN(I38:I41)</f>
        <v>0</v>
      </c>
      <c r="K38" s="39" cm="1">
        <f t="array" ref="K38:K41">-(1-D38:D41)*LN(1-I38:I41)</f>
        <v>0.2279600220709852</v>
      </c>
      <c r="L38" s="48" cm="1">
        <f t="array" ref="L38">SUM(_xlfn.ANCHORARRAY(J38)+_xlfn.ANCHORARRAY(K38))/4</f>
        <v>0.44394773435379731</v>
      </c>
      <c r="M38" s="39" cm="1">
        <f t="array" ref="M38:M41">1/4*(I38:I41-D38:D41)/(I38:I41*(1-I38:I41))</f>
        <v>0.31400877768652846</v>
      </c>
      <c r="N38" s="39" cm="1">
        <f t="array" ref="N38:N41">I38:I41*(1-I38:I41)</f>
        <v>0.16229157161705968</v>
      </c>
      <c r="O38" s="39" cm="1">
        <f t="array" ref="O38:O41">M38:M41*_xlfn.ANCHORARRAY(N38)</f>
        <v>5.0960978032298605E-2</v>
      </c>
      <c r="P38" s="43">
        <v>1</v>
      </c>
      <c r="Q38" s="38" cm="1">
        <f t="array" ref="Q38:Q39">TRANSPOSE(MMULT(TRANSPOSE(_xlfn.ANCHORARRAY(O38)),B38:C41))</f>
        <v>-6.3201106550353076E-2</v>
      </c>
      <c r="R38" s="44" cm="1">
        <f t="array" ref="R38">SUM(1*_xlfn.ANCHORARRAY(O38))</f>
        <v>7.5434371882289714E-2</v>
      </c>
      <c r="S38" s="18" cm="1">
        <f t="array" ref="S38:S39">E38:E39-G38*_xlfn.ANCHORARRAY(Q38)</f>
        <v>0.51782200489769892</v>
      </c>
      <c r="T38" s="19">
        <f t="shared" ref="T38" si="32">F38-G38*R38</f>
        <v>-1.437875064437244</v>
      </c>
      <c r="V38" s="29"/>
    </row>
    <row r="39" spans="1:22" x14ac:dyDescent="0.35">
      <c r="A39" s="54"/>
      <c r="B39" s="4">
        <v>0</v>
      </c>
      <c r="C39" s="4">
        <v>1</v>
      </c>
      <c r="D39" s="5">
        <v>0</v>
      </c>
      <c r="E39" s="11">
        <f t="shared" ref="E39" si="33">S35</f>
        <v>0.74646821408747543</v>
      </c>
      <c r="F39" s="3"/>
      <c r="G39" s="3"/>
      <c r="H39" s="7">
        <v>-0.61597247846747893</v>
      </c>
      <c r="I39" s="32">
        <f t="shared" si="3"/>
        <v>0.35069800160137671</v>
      </c>
      <c r="J39" s="32">
        <v>0</v>
      </c>
      <c r="K39" s="32">
        <v>0.43185734169848616</v>
      </c>
      <c r="L39" s="45"/>
      <c r="M39" s="32">
        <v>0.38502884731076792</v>
      </c>
      <c r="N39" s="32">
        <v>0.22770891327417747</v>
      </c>
      <c r="O39" s="32">
        <v>8.7674500400344177E-2</v>
      </c>
      <c r="P39" s="8"/>
      <c r="Q39" s="37">
        <v>-4.7388151621672495E-2</v>
      </c>
      <c r="R39" s="9"/>
      <c r="S39" s="10">
        <v>0.79385636570914797</v>
      </c>
      <c r="T39" s="20"/>
      <c r="V39" s="29"/>
    </row>
    <row r="40" spans="1:22" x14ac:dyDescent="0.35">
      <c r="A40" s="54"/>
      <c r="B40" s="4">
        <v>1</v>
      </c>
      <c r="C40" s="4">
        <v>0</v>
      </c>
      <c r="D40" s="5">
        <v>0</v>
      </c>
      <c r="E40" s="3"/>
      <c r="F40" s="3"/>
      <c r="G40" s="3"/>
      <c r="H40" s="7">
        <v>-0.9078197942076085</v>
      </c>
      <c r="I40" s="32">
        <f t="shared" si="3"/>
        <v>0.28744618188665438</v>
      </c>
      <c r="J40" s="32">
        <v>0</v>
      </c>
      <c r="K40" s="32">
        <v>0.33889983549772579</v>
      </c>
      <c r="L40" s="45"/>
      <c r="M40" s="32">
        <v>0.35085069175818046</v>
      </c>
      <c r="N40" s="32">
        <v>0.20482087440543878</v>
      </c>
      <c r="O40" s="32">
        <v>7.1861545471663596E-2</v>
      </c>
      <c r="P40" s="8"/>
      <c r="Q40" s="8"/>
      <c r="R40" s="8"/>
      <c r="S40" s="8"/>
      <c r="T40" s="20"/>
      <c r="V40" s="29"/>
    </row>
    <row r="41" spans="1:22" ht="15" thickBot="1" x14ac:dyDescent="0.4">
      <c r="A41" s="55"/>
      <c r="B41" s="21">
        <v>1</v>
      </c>
      <c r="C41" s="21">
        <v>1</v>
      </c>
      <c r="D41" s="22">
        <v>1</v>
      </c>
      <c r="E41" s="23"/>
      <c r="F41" s="23"/>
      <c r="G41" s="23"/>
      <c r="H41" s="24">
        <v>-0.16135158012013306</v>
      </c>
      <c r="I41" s="36">
        <f t="shared" si="3"/>
        <v>0.45974939191193337</v>
      </c>
      <c r="J41" s="36">
        <v>0.77707373814799208</v>
      </c>
      <c r="K41" s="36">
        <v>0</v>
      </c>
      <c r="L41" s="49"/>
      <c r="M41" s="40">
        <v>-0.54377450932635141</v>
      </c>
      <c r="N41" s="36">
        <v>0.2483798885485409</v>
      </c>
      <c r="O41" s="36">
        <v>-0.13506265202201667</v>
      </c>
      <c r="P41" s="25"/>
      <c r="Q41" s="25"/>
      <c r="R41" s="25"/>
      <c r="S41" s="25"/>
      <c r="T41" s="26"/>
      <c r="V41" s="29"/>
    </row>
    <row r="42" spans="1:22" x14ac:dyDescent="0.35">
      <c r="A42" s="53">
        <f t="shared" ref="A42" si="34">A38+1</f>
        <v>10</v>
      </c>
      <c r="B42" s="12">
        <v>0</v>
      </c>
      <c r="C42" s="12">
        <v>0</v>
      </c>
      <c r="D42" s="13">
        <v>0</v>
      </c>
      <c r="E42" s="27">
        <f t="shared" ref="E42:F42" si="35">S38</f>
        <v>0.51782200489769892</v>
      </c>
      <c r="F42" s="28">
        <f t="shared" si="35"/>
        <v>-1.437875064437244</v>
      </c>
      <c r="G42" s="16">
        <v>1</v>
      </c>
      <c r="H42" s="17" cm="1">
        <f t="array" ref="H42:H45">MMULT(B42:C45,E42:E43)+F42</f>
        <v>-1.437875064437244</v>
      </c>
      <c r="I42" s="39">
        <f t="shared" si="3"/>
        <v>0.19187462270260852</v>
      </c>
      <c r="J42" s="39" cm="1">
        <f t="array" ref="J42:J45">-D42:D45*LN(I42:I45)</f>
        <v>0</v>
      </c>
      <c r="K42" s="39" cm="1">
        <f t="array" ref="K42:K45">-(1-D42:D45)*LN(1-I42:I45)</f>
        <v>0.21303806257613458</v>
      </c>
      <c r="L42" s="48" cm="1">
        <f t="array" ref="L42">SUM(_xlfn.ANCHORARRAY(J42)+_xlfn.ANCHORARRAY(K42))/4</f>
        <v>0.43219564841416025</v>
      </c>
      <c r="M42" s="39" cm="1">
        <f t="array" ref="M42:M45">1/4*(I42:I45-D42:D45)/(I42:I45*(1-I42:I45))</f>
        <v>0.30935793754686108</v>
      </c>
      <c r="N42" s="39" cm="1">
        <f t="array" ref="N42:N45">I42:I45*(1-I42:I45)</f>
        <v>0.15505875186534016</v>
      </c>
      <c r="O42" s="39" cm="1">
        <f t="array" ref="O42:O45">M42:M45*_xlfn.ANCHORARRAY(N42)</f>
        <v>4.796865567565213E-2</v>
      </c>
      <c r="P42" s="43">
        <v>1</v>
      </c>
      <c r="Q42" s="38" cm="1">
        <f t="array" ref="Q42:Q43">TRANSPOSE(MMULT(TRANSPOSE(_xlfn.ANCHORARRAY(O42)),B42:C45))</f>
        <v>-6.1640071720260772E-2</v>
      </c>
      <c r="R42" s="44" cm="1">
        <f t="array" ref="R42">SUM(1*_xlfn.ANCHORARRAY(O42))</f>
        <v>7.2413252176835641E-2</v>
      </c>
      <c r="S42" s="18" cm="1">
        <f t="array" ref="S42:S43">E42:E43-G42*_xlfn.ANCHORARRAY(Q42)</f>
        <v>0.57946207661795968</v>
      </c>
      <c r="T42" s="19">
        <f t="shared" ref="T42" si="36">F42-G42*R42</f>
        <v>-1.5102883166140797</v>
      </c>
      <c r="V42" s="29"/>
    </row>
    <row r="43" spans="1:22" x14ac:dyDescent="0.35">
      <c r="A43" s="54"/>
      <c r="B43" s="4">
        <v>0</v>
      </c>
      <c r="C43" s="4">
        <v>1</v>
      </c>
      <c r="D43" s="5">
        <v>0</v>
      </c>
      <c r="E43" s="11">
        <f t="shared" ref="E43" si="37">S39</f>
        <v>0.79385636570914797</v>
      </c>
      <c r="F43" s="3"/>
      <c r="G43" s="3"/>
      <c r="H43" s="7">
        <v>-0.64401869872809603</v>
      </c>
      <c r="I43" s="32">
        <f t="shared" si="3"/>
        <v>0.34433867288577713</v>
      </c>
      <c r="J43" s="32">
        <v>0</v>
      </c>
      <c r="K43" s="32">
        <v>0.42211089299405868</v>
      </c>
      <c r="L43" s="45"/>
      <c r="M43" s="32">
        <v>0.38129441170540085</v>
      </c>
      <c r="N43" s="32">
        <v>0.2257695512410389</v>
      </c>
      <c r="O43" s="32">
        <v>8.6084668221444283E-2</v>
      </c>
      <c r="P43" s="8"/>
      <c r="Q43" s="37">
        <v>-4.6792174292681066E-2</v>
      </c>
      <c r="R43" s="9"/>
      <c r="S43" s="10">
        <v>0.84064854000182909</v>
      </c>
      <c r="T43" s="20"/>
      <c r="V43" s="29"/>
    </row>
    <row r="44" spans="1:22" x14ac:dyDescent="0.35">
      <c r="A44" s="54"/>
      <c r="B44" s="4">
        <v>1</v>
      </c>
      <c r="C44" s="4">
        <v>0</v>
      </c>
      <c r="D44" s="5">
        <v>0</v>
      </c>
      <c r="E44" s="3"/>
      <c r="F44" s="3"/>
      <c r="G44" s="3"/>
      <c r="H44" s="7">
        <v>-0.92005305953954508</v>
      </c>
      <c r="I44" s="32">
        <f t="shared" si="3"/>
        <v>0.2849470831754583</v>
      </c>
      <c r="J44" s="32">
        <v>0</v>
      </c>
      <c r="K44" s="32">
        <v>0.33539872948188715</v>
      </c>
      <c r="L44" s="45"/>
      <c r="M44" s="32">
        <v>0.34962447410216568</v>
      </c>
      <c r="N44" s="32">
        <v>0.20375224296525674</v>
      </c>
      <c r="O44" s="32">
        <v>7.1236770793864576E-2</v>
      </c>
      <c r="P44" s="8"/>
      <c r="Q44" s="8"/>
      <c r="R44" s="8"/>
      <c r="S44" s="8"/>
      <c r="T44" s="20"/>
      <c r="V44" s="29"/>
    </row>
    <row r="45" spans="1:22" ht="15" thickBot="1" x14ac:dyDescent="0.4">
      <c r="A45" s="55"/>
      <c r="B45" s="21">
        <v>1</v>
      </c>
      <c r="C45" s="21">
        <v>1</v>
      </c>
      <c r="D45" s="22">
        <v>1</v>
      </c>
      <c r="E45" s="23"/>
      <c r="F45" s="23"/>
      <c r="G45" s="23"/>
      <c r="H45" s="24">
        <v>-0.12619669383039711</v>
      </c>
      <c r="I45" s="36">
        <f t="shared" si="3"/>
        <v>0.46849262994349855</v>
      </c>
      <c r="J45" s="36">
        <v>0.75823490860456066</v>
      </c>
      <c r="K45" s="36">
        <v>0</v>
      </c>
      <c r="L45" s="49"/>
      <c r="M45" s="40">
        <v>-0.53362632413267774</v>
      </c>
      <c r="N45" s="36">
        <v>0.24900728563212265</v>
      </c>
      <c r="O45" s="36">
        <v>-0.13287684251412535</v>
      </c>
      <c r="P45" s="25"/>
      <c r="Q45" s="25"/>
      <c r="R45" s="25"/>
      <c r="S45" s="25"/>
      <c r="T45" s="26"/>
      <c r="V45" s="29"/>
    </row>
    <row r="46" spans="1:22" x14ac:dyDescent="0.35">
      <c r="A46" s="53">
        <f t="shared" ref="A46" si="38">A42+1</f>
        <v>11</v>
      </c>
      <c r="B46" s="12">
        <v>0</v>
      </c>
      <c r="C46" s="12">
        <v>0</v>
      </c>
      <c r="D46" s="13">
        <v>0</v>
      </c>
      <c r="E46" s="27">
        <f t="shared" ref="E46:F46" si="39">S42</f>
        <v>0.57946207661795968</v>
      </c>
      <c r="F46" s="28">
        <f t="shared" si="39"/>
        <v>-1.5102883166140797</v>
      </c>
      <c r="G46" s="16">
        <v>1</v>
      </c>
      <c r="H46" s="17" cm="1">
        <f t="array" ref="H46:H49">MMULT(B46:C49,E46:E47)+F46</f>
        <v>-1.5102883166140797</v>
      </c>
      <c r="I46" s="39">
        <f t="shared" si="3"/>
        <v>0.18089606857597976</v>
      </c>
      <c r="J46" s="39" cm="1">
        <f t="array" ref="J46:J49">-D46:D49*LN(I46:I49)</f>
        <v>0</v>
      </c>
      <c r="K46" s="39" cm="1">
        <f t="array" ref="K46:K49">-(1-D46:D49)*LN(1-I46:I49)</f>
        <v>0.19954430278461258</v>
      </c>
      <c r="L46" s="48" cm="1">
        <f t="array" ref="L46">SUM(_xlfn.ANCHORARRAY(J46)+_xlfn.ANCHORARRAY(K46))/4</f>
        <v>0.42112492716549838</v>
      </c>
      <c r="M46" s="39" cm="1">
        <f t="array" ref="M46:M49">1/4*(I46:I49-D46:D49)/(I46:I49*(1-I46:I49))</f>
        <v>0.3052115737808419</v>
      </c>
      <c r="N46" s="39" cm="1">
        <f t="array" ref="N46:N49">I46:I49*(1-I46:I49)</f>
        <v>0.14817268094973418</v>
      </c>
      <c r="O46" s="39" cm="1">
        <f t="array" ref="O46:O49">M46:M49*_xlfn.ANCHORARRAY(N46)</f>
        <v>4.5224017143994939E-2</v>
      </c>
      <c r="P46" s="43">
        <v>1</v>
      </c>
      <c r="Q46" s="38" cm="1">
        <f t="array" ref="Q46:Q47">TRANSPOSE(MMULT(TRANSPOSE(_xlfn.ANCHORARRAY(O46)),B46:C49))</f>
        <v>-5.9943010345126085E-2</v>
      </c>
      <c r="R46" s="44" cm="1">
        <f t="array" ref="R46">SUM(1*_xlfn.ANCHORARRAY(O46))</f>
        <v>6.9925383181849737E-2</v>
      </c>
      <c r="S46" s="18" cm="1">
        <f t="array" ref="S46:S47">E46:E47-G46*_xlfn.ANCHORARRAY(Q46)</f>
        <v>0.63940508696308573</v>
      </c>
      <c r="T46" s="19">
        <f t="shared" ref="T46" si="40">F46-G46*R46</f>
        <v>-1.5802136997959295</v>
      </c>
      <c r="V46" s="29"/>
    </row>
    <row r="47" spans="1:22" x14ac:dyDescent="0.35">
      <c r="A47" s="54"/>
      <c r="B47" s="4">
        <v>0</v>
      </c>
      <c r="C47" s="4">
        <v>1</v>
      </c>
      <c r="D47" s="5">
        <v>0</v>
      </c>
      <c r="E47" s="11">
        <f t="shared" ref="E47" si="41">S43</f>
        <v>0.84064854000182909</v>
      </c>
      <c r="F47" s="3"/>
      <c r="G47" s="3"/>
      <c r="H47" s="7">
        <v>-0.6696397766122506</v>
      </c>
      <c r="I47" s="32">
        <f t="shared" si="3"/>
        <v>0.33857750553192351</v>
      </c>
      <c r="J47" s="32">
        <v>0</v>
      </c>
      <c r="K47" s="32">
        <v>0.41336246862863518</v>
      </c>
      <c r="L47" s="45"/>
      <c r="M47" s="32">
        <v>0.37797323509696001</v>
      </c>
      <c r="N47" s="32">
        <v>0.2239427782797038</v>
      </c>
      <c r="O47" s="32">
        <v>8.4644376382980877E-2</v>
      </c>
      <c r="P47" s="8"/>
      <c r="Q47" s="37">
        <v>-4.5987913560468843E-2</v>
      </c>
      <c r="R47" s="9"/>
      <c r="S47" s="10">
        <v>0.88663645356229792</v>
      </c>
      <c r="T47" s="20"/>
      <c r="V47" s="29"/>
    </row>
    <row r="48" spans="1:22" x14ac:dyDescent="0.35">
      <c r="A48" s="54"/>
      <c r="B48" s="4">
        <v>1</v>
      </c>
      <c r="C48" s="4">
        <v>0</v>
      </c>
      <c r="D48" s="5">
        <v>0</v>
      </c>
      <c r="E48" s="3"/>
      <c r="F48" s="3"/>
      <c r="G48" s="3"/>
      <c r="H48" s="7">
        <v>-0.93082623999612002</v>
      </c>
      <c r="I48" s="32">
        <f t="shared" si="3"/>
        <v>0.28275711839329454</v>
      </c>
      <c r="J48" s="32">
        <v>0</v>
      </c>
      <c r="K48" s="32">
        <v>0.33234074873358482</v>
      </c>
      <c r="L48" s="45"/>
      <c r="M48" s="32">
        <v>0.34855696223847021</v>
      </c>
      <c r="N48" s="32">
        <v>0.20280553039121496</v>
      </c>
      <c r="O48" s="32">
        <v>7.0689279598323634E-2</v>
      </c>
      <c r="P48" s="8"/>
      <c r="Q48" s="8"/>
      <c r="R48" s="8"/>
      <c r="S48" s="8"/>
      <c r="T48" s="20"/>
      <c r="V48" s="29"/>
    </row>
    <row r="49" spans="1:22" ht="15" thickBot="1" x14ac:dyDescent="0.4">
      <c r="A49" s="55"/>
      <c r="B49" s="21">
        <v>1</v>
      </c>
      <c r="C49" s="21">
        <v>1</v>
      </c>
      <c r="D49" s="22">
        <v>1</v>
      </c>
      <c r="E49" s="23"/>
      <c r="F49" s="23"/>
      <c r="G49" s="23"/>
      <c r="H49" s="24">
        <v>-9.0177699994290927E-2</v>
      </c>
      <c r="I49" s="36">
        <f t="shared" si="3"/>
        <v>0.47747084022620112</v>
      </c>
      <c r="J49" s="36">
        <v>0.73925218851516084</v>
      </c>
      <c r="K49" s="36">
        <v>0</v>
      </c>
      <c r="L49" s="49"/>
      <c r="M49" s="40">
        <v>-0.52359218393643236</v>
      </c>
      <c r="N49" s="36">
        <v>0.24949243695988665</v>
      </c>
      <c r="O49" s="36">
        <v>-0.13063228994344972</v>
      </c>
      <c r="P49" s="25"/>
      <c r="Q49" s="25"/>
      <c r="R49" s="25"/>
      <c r="S49" s="25"/>
      <c r="T49" s="26"/>
      <c r="V49" s="29"/>
    </row>
    <row r="50" spans="1:22" x14ac:dyDescent="0.35">
      <c r="A50" s="53">
        <f t="shared" ref="A50" si="42">A46+1</f>
        <v>12</v>
      </c>
      <c r="B50" s="12">
        <v>0</v>
      </c>
      <c r="C50" s="12">
        <v>0</v>
      </c>
      <c r="D50" s="13">
        <v>0</v>
      </c>
      <c r="E50" s="27">
        <f t="shared" ref="E50:F50" si="43">S46</f>
        <v>0.63940508696308573</v>
      </c>
      <c r="F50" s="28">
        <f t="shared" si="43"/>
        <v>-1.5802136997959295</v>
      </c>
      <c r="G50" s="16">
        <v>1</v>
      </c>
      <c r="H50" s="17" cm="1">
        <f t="array" ref="H50:H53">MMULT(B50:C53,E50:E51)+F50</f>
        <v>-1.5802136997959295</v>
      </c>
      <c r="I50" s="39">
        <f t="shared" si="3"/>
        <v>0.17076521904927172</v>
      </c>
      <c r="J50" s="39" cm="1">
        <f t="array" ref="J50:J53">-D50:D53*LN(I50:I53)</f>
        <v>0</v>
      </c>
      <c r="K50" s="39" cm="1">
        <f t="array" ref="K50:K53">-(1-D50:D53)*LN(1-I50:I53)</f>
        <v>0.18725195411117587</v>
      </c>
      <c r="L50" s="48" cm="1">
        <f t="array" ref="L50">SUM(_xlfn.ANCHORARRAY(J50)+_xlfn.ANCHORARRAY(K50))/4</f>
        <v>0.41067550560935345</v>
      </c>
      <c r="M50" s="39" cm="1">
        <f t="array" ref="M50:M53">1/4*(I50:I53-D50:D53)/(I50:I53*(1-I50:I53))</f>
        <v>0.30148277151782243</v>
      </c>
      <c r="N50" s="39" cm="1">
        <f t="array" ref="N50:N53">I50:I53*(1-I50:I53)</f>
        <v>0.14160445901232599</v>
      </c>
      <c r="O50" s="39" cm="1">
        <f t="array" ref="O50:O53">M50:M53*_xlfn.ANCHORARRAY(N50)</f>
        <v>4.269130476231793E-2</v>
      </c>
      <c r="P50" s="43">
        <v>1</v>
      </c>
      <c r="Q50" s="38" cm="1">
        <f t="array" ref="Q50:Q51">TRANSPOSE(MMULT(TRANSPOSE(_xlfn.ANCHORARRAY(O50)),B50:C53))</f>
        <v>-5.8200673328053162E-2</v>
      </c>
      <c r="R50" s="44" cm="1">
        <f t="array" ref="R50">SUM(1*_xlfn.ANCHORARRAY(O50))</f>
        <v>6.7800073942976574E-2</v>
      </c>
      <c r="S50" s="18" cm="1">
        <f t="array" ref="S50:S51">E50:E51-G50*_xlfn.ANCHORARRAY(Q50)</f>
        <v>0.69760576029113885</v>
      </c>
      <c r="T50" s="19">
        <f t="shared" ref="T50" si="44">F50-G50*R50</f>
        <v>-1.648013773738906</v>
      </c>
      <c r="V50" s="29"/>
    </row>
    <row r="51" spans="1:22" x14ac:dyDescent="0.35">
      <c r="A51" s="54"/>
      <c r="B51" s="4">
        <v>0</v>
      </c>
      <c r="C51" s="4">
        <v>1</v>
      </c>
      <c r="D51" s="5">
        <v>0</v>
      </c>
      <c r="E51" s="11">
        <f t="shared" ref="E51" si="45">S47</f>
        <v>0.88663645356229792</v>
      </c>
      <c r="F51" s="3"/>
      <c r="G51" s="3"/>
      <c r="H51" s="7">
        <v>-0.69357724623363159</v>
      </c>
      <c r="I51" s="32">
        <f t="shared" si="3"/>
        <v>0.33323777003484722</v>
      </c>
      <c r="J51" s="32">
        <v>0</v>
      </c>
      <c r="K51" s="32">
        <v>0.40532177343334053</v>
      </c>
      <c r="L51" s="45"/>
      <c r="M51" s="32">
        <v>0.37494625334891246</v>
      </c>
      <c r="N51" s="32">
        <v>0.2221903586570495</v>
      </c>
      <c r="O51" s="32">
        <v>8.3309442508711806E-2</v>
      </c>
      <c r="P51" s="8"/>
      <c r="Q51" s="37">
        <v>-4.5075489694569121E-2</v>
      </c>
      <c r="R51" s="9"/>
      <c r="S51" s="10">
        <v>0.93171194325686701</v>
      </c>
      <c r="T51" s="20"/>
      <c r="V51" s="29"/>
    </row>
    <row r="52" spans="1:22" x14ac:dyDescent="0.35">
      <c r="A52" s="54"/>
      <c r="B52" s="4">
        <v>1</v>
      </c>
      <c r="C52" s="4">
        <v>0</v>
      </c>
      <c r="D52" s="5">
        <v>0</v>
      </c>
      <c r="E52" s="3"/>
      <c r="F52" s="3"/>
      <c r="G52" s="3"/>
      <c r="H52" s="7">
        <v>-0.94080861283284378</v>
      </c>
      <c r="I52" s="32">
        <f t="shared" si="3"/>
        <v>0.28073703550091106</v>
      </c>
      <c r="J52" s="32">
        <v>0</v>
      </c>
      <c r="K52" s="32">
        <v>0.32952825168812649</v>
      </c>
      <c r="L52" s="45"/>
      <c r="M52" s="32">
        <v>0.34757802408762373</v>
      </c>
      <c r="N52" s="32">
        <v>0.20192375239907126</v>
      </c>
      <c r="O52" s="32">
        <v>7.0184258875227765E-2</v>
      </c>
      <c r="P52" s="8"/>
      <c r="Q52" s="8"/>
      <c r="R52" s="8"/>
      <c r="S52" s="8"/>
      <c r="T52" s="20"/>
      <c r="V52" s="29"/>
    </row>
    <row r="53" spans="1:22" ht="15" thickBot="1" x14ac:dyDescent="0.4">
      <c r="A53" s="55"/>
      <c r="B53" s="21">
        <v>1</v>
      </c>
      <c r="C53" s="21">
        <v>1</v>
      </c>
      <c r="D53" s="22">
        <v>1</v>
      </c>
      <c r="E53" s="23"/>
      <c r="F53" s="23"/>
      <c r="G53" s="23"/>
      <c r="H53" s="24">
        <v>-5.417215927054575E-2</v>
      </c>
      <c r="I53" s="36">
        <f t="shared" si="3"/>
        <v>0.48646027118687629</v>
      </c>
      <c r="J53" s="36">
        <v>0.72060004320477089</v>
      </c>
      <c r="K53" s="36">
        <v>0</v>
      </c>
      <c r="L53" s="49"/>
      <c r="M53" s="40">
        <v>-0.51391658231420334</v>
      </c>
      <c r="N53" s="36">
        <v>0.24981667574366706</v>
      </c>
      <c r="O53" s="36">
        <v>-0.12838493220328093</v>
      </c>
      <c r="P53" s="25"/>
      <c r="Q53" s="25"/>
      <c r="R53" s="25"/>
      <c r="S53" s="25"/>
      <c r="T53" s="26"/>
      <c r="V53" s="29"/>
    </row>
    <row r="54" spans="1:22" x14ac:dyDescent="0.35">
      <c r="A54" s="53">
        <f t="shared" ref="A54" si="46">A50+1</f>
        <v>13</v>
      </c>
      <c r="B54" s="12">
        <v>0</v>
      </c>
      <c r="C54" s="12">
        <v>0</v>
      </c>
      <c r="D54" s="13">
        <v>0</v>
      </c>
      <c r="E54" s="27">
        <f t="shared" ref="E54:F54" si="47">S50</f>
        <v>0.69760576029113885</v>
      </c>
      <c r="F54" s="28">
        <f t="shared" si="47"/>
        <v>-1.648013773738906</v>
      </c>
      <c r="G54" s="16">
        <v>1</v>
      </c>
      <c r="H54" s="17" cm="1">
        <f t="array" ref="H54:H57">MMULT(B54:C57,E54:E55)+F54</f>
        <v>-1.648013773738906</v>
      </c>
      <c r="I54" s="39">
        <f t="shared" si="3"/>
        <v>0.16137757445525661</v>
      </c>
      <c r="J54" s="39" cm="1">
        <f t="array" ref="J54:J57">-D54:D57*LN(I54:I57)</f>
        <v>0</v>
      </c>
      <c r="K54" s="39" cm="1">
        <f t="array" ref="K54:K57">-(1-D54:D57)*LN(1-I54:I57)</f>
        <v>0.17599470295653991</v>
      </c>
      <c r="L54" s="48" cm="1">
        <f t="array" ref="L54">SUM(_xlfn.ANCHORARRAY(J54)+_xlfn.ANCHORARRAY(K54))/4</f>
        <v>0.40079563847064409</v>
      </c>
      <c r="M54" s="39" cm="1">
        <f t="array" ref="M54:M57">1/4*(I54:I57-D54:D57)/(I54:I57*(1-I54:I57))</f>
        <v>0.29810793556779458</v>
      </c>
      <c r="N54" s="39" cm="1">
        <f t="array" ref="N54:N57">I54:I57*(1-I54:I57)</f>
        <v>0.13533485291819472</v>
      </c>
      <c r="O54" s="39" cm="1">
        <f t="array" ref="O54:O57">M54:M57*_xlfn.ANCHORARRAY(N54)</f>
        <v>4.0344393613814145E-2</v>
      </c>
      <c r="P54" s="43">
        <v>1</v>
      </c>
      <c r="Q54" s="38" cm="1">
        <f t="array" ref="Q54:Q55">TRANSPOSE(MMULT(TRANSPOSE(_xlfn.ANCHORARRAY(O54)),B54:C57))</f>
        <v>-5.6467776706207992E-2</v>
      </c>
      <c r="R54" s="44" cm="1">
        <f t="array" ref="R54">SUM(1*_xlfn.ANCHORARRAY(O54))</f>
        <v>6.592858298447235E-2</v>
      </c>
      <c r="S54" s="18" cm="1">
        <f t="array" ref="S54:S55">E54:E55-G54*_xlfn.ANCHORARRAY(Q54)</f>
        <v>0.7540735369973468</v>
      </c>
      <c r="T54" s="19">
        <f t="shared" ref="T54" si="48">F54-G54*R54</f>
        <v>-1.7139423567233782</v>
      </c>
      <c r="V54" s="29"/>
    </row>
    <row r="55" spans="1:22" x14ac:dyDescent="0.35">
      <c r="A55" s="54"/>
      <c r="B55" s="4">
        <v>0</v>
      </c>
      <c r="C55" s="4">
        <v>1</v>
      </c>
      <c r="D55" s="5">
        <v>0</v>
      </c>
      <c r="E55" s="11">
        <f t="shared" ref="E55" si="49">S51</f>
        <v>0.93171194325686701</v>
      </c>
      <c r="F55" s="3"/>
      <c r="G55" s="3"/>
      <c r="H55" s="7">
        <v>-0.71630183048203899</v>
      </c>
      <c r="I55" s="32">
        <f t="shared" si="3"/>
        <v>0.32820786430746485</v>
      </c>
      <c r="J55" s="32">
        <v>0</v>
      </c>
      <c r="K55" s="32">
        <v>0.39780630819497814</v>
      </c>
      <c r="L55" s="45"/>
      <c r="M55" s="32">
        <v>0.37213892023651141</v>
      </c>
      <c r="N55" s="32">
        <v>0.22048746211419759</v>
      </c>
      <c r="O55" s="32">
        <v>8.2051966076866212E-2</v>
      </c>
      <c r="P55" s="8"/>
      <c r="Q55" s="37">
        <v>-4.4116504274373358E-2</v>
      </c>
      <c r="R55" s="9"/>
      <c r="S55" s="10">
        <v>0.97582844753124043</v>
      </c>
      <c r="T55" s="20"/>
      <c r="V55" s="29"/>
    </row>
    <row r="56" spans="1:22" x14ac:dyDescent="0.35">
      <c r="A56" s="54"/>
      <c r="B56" s="4">
        <v>1</v>
      </c>
      <c r="C56" s="4">
        <v>0</v>
      </c>
      <c r="D56" s="5">
        <v>0</v>
      </c>
      <c r="E56" s="3"/>
      <c r="F56" s="3"/>
      <c r="G56" s="3"/>
      <c r="H56" s="7">
        <v>-0.95040801344776715</v>
      </c>
      <c r="I56" s="32">
        <f t="shared" si="3"/>
        <v>0.27880277458012631</v>
      </c>
      <c r="J56" s="32">
        <v>0</v>
      </c>
      <c r="K56" s="32">
        <v>0.32684263483193132</v>
      </c>
      <c r="L56" s="45"/>
      <c r="M56" s="32">
        <v>0.34664581502577541</v>
      </c>
      <c r="N56" s="32">
        <v>0.20107178746654961</v>
      </c>
      <c r="O56" s="32">
        <v>6.9700693645031578E-2</v>
      </c>
      <c r="P56" s="8"/>
      <c r="Q56" s="8"/>
      <c r="R56" s="8"/>
      <c r="S56" s="8"/>
      <c r="T56" s="20"/>
      <c r="V56" s="29"/>
    </row>
    <row r="57" spans="1:22" ht="15" thickBot="1" x14ac:dyDescent="0.4">
      <c r="A57" s="55"/>
      <c r="B57" s="21">
        <v>1</v>
      </c>
      <c r="C57" s="21">
        <v>1</v>
      </c>
      <c r="D57" s="22">
        <v>1</v>
      </c>
      <c r="E57" s="23"/>
      <c r="F57" s="23"/>
      <c r="G57" s="23"/>
      <c r="H57" s="24">
        <v>-1.8696070190900027E-2</v>
      </c>
      <c r="I57" s="36">
        <f t="shared" si="3"/>
        <v>0.49532611859504172</v>
      </c>
      <c r="J57" s="36">
        <v>0.70253890789912699</v>
      </c>
      <c r="K57" s="36">
        <v>0</v>
      </c>
      <c r="L57" s="49"/>
      <c r="M57" s="40">
        <v>-0.50471798400033441</v>
      </c>
      <c r="N57" s="36">
        <v>0.24997815483261238</v>
      </c>
      <c r="O57" s="36">
        <v>-0.12616847035123957</v>
      </c>
      <c r="P57" s="25"/>
      <c r="Q57" s="25"/>
      <c r="R57" s="25"/>
      <c r="S57" s="25"/>
      <c r="T57" s="26"/>
      <c r="V57" s="29"/>
    </row>
    <row r="58" spans="1:22" x14ac:dyDescent="0.35">
      <c r="A58" s="53">
        <f t="shared" ref="A58" si="50">A54+1</f>
        <v>14</v>
      </c>
      <c r="B58" s="12">
        <v>0</v>
      </c>
      <c r="C58" s="12">
        <v>0</v>
      </c>
      <c r="D58" s="13">
        <v>0</v>
      </c>
      <c r="E58" s="27">
        <f t="shared" ref="E58:F58" si="51">S54</f>
        <v>0.7540735369973468</v>
      </c>
      <c r="F58" s="28">
        <f t="shared" si="51"/>
        <v>-1.7139423567233782</v>
      </c>
      <c r="G58" s="16">
        <v>1</v>
      </c>
      <c r="H58" s="17" cm="1">
        <f t="array" ref="H58:H61">MMULT(B58:C61,E58:E59)+F58</f>
        <v>-1.7139423567233782</v>
      </c>
      <c r="I58" s="39">
        <f t="shared" si="3"/>
        <v>0.15265307288512642</v>
      </c>
      <c r="J58" s="39" cm="1">
        <f t="array" ref="J58:J61">-D58:D61*LN(I58:I61)</f>
        <v>0</v>
      </c>
      <c r="K58" s="39" cm="1">
        <f t="array" ref="K58:K61">-(1-D58:D61)*LN(1-I58:I61)</f>
        <v>0.16564507301434211</v>
      </c>
      <c r="L58" s="48" cm="1">
        <f t="array" ref="L58">SUM(_xlfn.ANCHORARRAY(J58)+_xlfn.ANCHORARRAY(K58))/4</f>
        <v>0.39143948274049056</v>
      </c>
      <c r="M58" s="39" cm="1">
        <f t="array" ref="M58:M61">1/4*(I58:I61-D58:D61)/(I58:I61*(1-I58:I61))</f>
        <v>0.29503853970560023</v>
      </c>
      <c r="N58" s="39" cm="1">
        <f t="array" ref="N58:N61">I58:I61*(1-I58:I61)</f>
        <v>0.1293501122238547</v>
      </c>
      <c r="O58" s="39" cm="1">
        <f t="array" ref="O58:O61">M58:M61*_xlfn.ANCHORARRAY(N58)</f>
        <v>3.8163268221281604E-2</v>
      </c>
      <c r="P58" s="43">
        <v>1</v>
      </c>
      <c r="Q58" s="38" cm="1">
        <f t="array" ref="Q58:Q59">TRANSPOSE(MMULT(TRANSPOSE(_xlfn.ANCHORARRAY(O58)),B58:C61))</f>
        <v>-5.4776429403722668E-2</v>
      </c>
      <c r="R58" s="44" cm="1">
        <f t="array" ref="R58">SUM(1*_xlfn.ANCHORARRAY(O58))</f>
        <v>6.4241018192177146E-2</v>
      </c>
      <c r="S58" s="18" cm="1">
        <f t="array" ref="S58:S59">E58:E59-G58*_xlfn.ANCHORARRAY(Q58)</f>
        <v>0.80884996640106943</v>
      </c>
      <c r="T58" s="19">
        <f t="shared" ref="T58" si="52">F58-G58*R58</f>
        <v>-1.7781833749155553</v>
      </c>
      <c r="V58" s="29"/>
    </row>
    <row r="59" spans="1:22" x14ac:dyDescent="0.35">
      <c r="A59" s="54"/>
      <c r="B59" s="4">
        <v>0</v>
      </c>
      <c r="C59" s="4">
        <v>1</v>
      </c>
      <c r="D59" s="5">
        <v>0</v>
      </c>
      <c r="E59" s="11">
        <f t="shared" ref="E59" si="53">S55</f>
        <v>0.97582844753124043</v>
      </c>
      <c r="F59" s="3"/>
      <c r="G59" s="3"/>
      <c r="H59" s="7">
        <v>-0.73811390919213782</v>
      </c>
      <c r="I59" s="32">
        <f t="shared" si="3"/>
        <v>0.32341671749847278</v>
      </c>
      <c r="J59" s="32">
        <v>0</v>
      </c>
      <c r="K59" s="32">
        <v>0.39069973103784195</v>
      </c>
      <c r="L59" s="45"/>
      <c r="M59" s="32">
        <v>0.36950366121326045</v>
      </c>
      <c r="N59" s="32">
        <v>0.21881834434098582</v>
      </c>
      <c r="O59" s="32">
        <v>8.0854179374618196E-2</v>
      </c>
      <c r="P59" s="8"/>
      <c r="Q59" s="37">
        <v>-4.3148365059268667E-2</v>
      </c>
      <c r="R59" s="9"/>
      <c r="S59" s="10">
        <v>1.018976812590509</v>
      </c>
      <c r="T59" s="20"/>
      <c r="V59" s="29"/>
    </row>
    <row r="60" spans="1:22" x14ac:dyDescent="0.35">
      <c r="A60" s="54"/>
      <c r="B60" s="4">
        <v>1</v>
      </c>
      <c r="C60" s="4">
        <v>0</v>
      </c>
      <c r="D60" s="5">
        <v>0</v>
      </c>
      <c r="E60" s="3"/>
      <c r="F60" s="3"/>
      <c r="G60" s="3"/>
      <c r="H60" s="7">
        <v>-0.95986881972603144</v>
      </c>
      <c r="I60" s="32">
        <f t="shared" si="3"/>
        <v>0.27690446012065678</v>
      </c>
      <c r="J60" s="32">
        <v>0</v>
      </c>
      <c r="K60" s="32">
        <v>0.32421392187537268</v>
      </c>
      <c r="L60" s="45"/>
      <c r="M60" s="32">
        <v>0.34573577931584992</v>
      </c>
      <c r="N60" s="32">
        <v>0.2002283800859444</v>
      </c>
      <c r="O60" s="32">
        <v>6.9226115030164195E-2</v>
      </c>
      <c r="P60" s="8"/>
      <c r="Q60" s="8"/>
      <c r="R60" s="8"/>
      <c r="S60" s="8"/>
      <c r="T60" s="20"/>
      <c r="V60" s="29"/>
    </row>
    <row r="61" spans="1:22" ht="15" thickBot="1" x14ac:dyDescent="0.4">
      <c r="A61" s="55"/>
      <c r="B61" s="21">
        <v>1</v>
      </c>
      <c r="C61" s="21">
        <v>1</v>
      </c>
      <c r="D61" s="22">
        <v>1</v>
      </c>
      <c r="E61" s="23"/>
      <c r="F61" s="23"/>
      <c r="G61" s="23"/>
      <c r="H61" s="24">
        <v>1.5959627805208987E-2</v>
      </c>
      <c r="I61" s="36">
        <f t="shared" si="3"/>
        <v>0.50398982226445255</v>
      </c>
      <c r="J61" s="36">
        <v>0.68519920503440535</v>
      </c>
      <c r="K61" s="36">
        <v>0</v>
      </c>
      <c r="L61" s="49"/>
      <c r="M61" s="40">
        <v>-0.49604176305929548</v>
      </c>
      <c r="N61" s="36">
        <v>0.24998408131829808</v>
      </c>
      <c r="O61" s="36">
        <v>-0.12400254443388686</v>
      </c>
      <c r="P61" s="25"/>
      <c r="Q61" s="25"/>
      <c r="R61" s="25"/>
      <c r="S61" s="25"/>
      <c r="T61" s="26"/>
      <c r="V61" s="29"/>
    </row>
    <row r="62" spans="1:22" x14ac:dyDescent="0.35">
      <c r="A62" s="53">
        <f t="shared" ref="A62" si="54">A58+1</f>
        <v>15</v>
      </c>
      <c r="B62" s="12">
        <v>0</v>
      </c>
      <c r="C62" s="12">
        <v>0</v>
      </c>
      <c r="D62" s="13">
        <v>0</v>
      </c>
      <c r="E62" s="27">
        <f t="shared" ref="E62:F62" si="55">S58</f>
        <v>0.80884996640106943</v>
      </c>
      <c r="F62" s="28">
        <f t="shared" si="55"/>
        <v>-1.7781833749155553</v>
      </c>
      <c r="G62" s="16">
        <v>1</v>
      </c>
      <c r="H62" s="17" cm="1">
        <f t="array" ref="H62:H65">MMULT(B62:C65,E62:E63)+F62</f>
        <v>-1.7781833749155553</v>
      </c>
      <c r="I62" s="39">
        <f t="shared" si="3"/>
        <v>0.14452759546085603</v>
      </c>
      <c r="J62" s="39" cm="1">
        <f t="array" ref="J62:J65">-D62:D65*LN(I62:I65)</f>
        <v>0</v>
      </c>
      <c r="K62" s="39" cm="1">
        <f t="array" ref="K62:K65">-(1-D62:D65)*LN(1-I62:I65)</f>
        <v>0.15610144269948853</v>
      </c>
      <c r="L62" s="48" cm="1">
        <f t="array" ref="L62">SUM(_xlfn.ANCHORARRAY(J62)+_xlfn.ANCHORARRAY(K62))/4</f>
        <v>0.38256590190387324</v>
      </c>
      <c r="M62" s="39" cm="1">
        <f t="array" ref="M62:M65">1/4*(I62:I65-D62:D65)/(I62:I65*(1-I62:I65))</f>
        <v>0.29223619449733018</v>
      </c>
      <c r="N62" s="39" cm="1">
        <f t="array" ref="N62:N65">I62:I65*(1-I62:I65)</f>
        <v>0.12363936961115918</v>
      </c>
      <c r="O62" s="39" cm="1">
        <f t="array" ref="O62:O65">M62:M65*_xlfn.ANCHORARRAY(N62)</f>
        <v>3.6131898865214007E-2</v>
      </c>
      <c r="P62" s="43">
        <v>1</v>
      </c>
      <c r="Q62" s="38" cm="1">
        <f t="array" ref="Q62:Q63">TRANSPOSE(MMULT(TRANSPOSE(_xlfn.ANCHORARRAY(O62)),B62:C65))</f>
        <v>-5.3144577307228325E-2</v>
      </c>
      <c r="R62" s="44" cm="1">
        <f t="array" ref="R62">SUM(1*_xlfn.ANCHORARRAY(O62))</f>
        <v>6.2691960282948628E-2</v>
      </c>
      <c r="S62" s="18" cm="1">
        <f t="array" ref="S62:S63">E62:E63-G62*_xlfn.ANCHORARRAY(Q62)</f>
        <v>0.86199454370829776</v>
      </c>
      <c r="T62" s="19">
        <f t="shared" ref="T62" si="56">F62-G62*R62</f>
        <v>-1.8408753351985039</v>
      </c>
      <c r="V62" s="29"/>
    </row>
    <row r="63" spans="1:22" x14ac:dyDescent="0.35">
      <c r="A63" s="54"/>
      <c r="B63" s="4">
        <v>0</v>
      </c>
      <c r="C63" s="4">
        <v>1</v>
      </c>
      <c r="D63" s="5">
        <v>0</v>
      </c>
      <c r="E63" s="11">
        <f t="shared" ref="E63" si="57">S59</f>
        <v>1.018976812590509</v>
      </c>
      <c r="F63" s="3"/>
      <c r="G63" s="3"/>
      <c r="H63" s="7">
        <v>-0.75920656232504635</v>
      </c>
      <c r="I63" s="32">
        <f t="shared" si="3"/>
        <v>0.31881855489985178</v>
      </c>
      <c r="J63" s="32">
        <v>0</v>
      </c>
      <c r="K63" s="32">
        <v>0.3839265691139806</v>
      </c>
      <c r="L63" s="45"/>
      <c r="M63" s="32">
        <v>0.3670094096048736</v>
      </c>
      <c r="N63" s="32">
        <v>0.21717328395142196</v>
      </c>
      <c r="O63" s="32">
        <v>7.9704638724962945E-2</v>
      </c>
      <c r="P63" s="8"/>
      <c r="Q63" s="37">
        <v>-4.2193285574532613E-2</v>
      </c>
      <c r="R63" s="9"/>
      <c r="S63" s="10">
        <v>1.0611700981650416</v>
      </c>
      <c r="T63" s="20"/>
      <c r="V63" s="29"/>
    </row>
    <row r="64" spans="1:22" x14ac:dyDescent="0.35">
      <c r="A64" s="54"/>
      <c r="B64" s="4">
        <v>1</v>
      </c>
      <c r="C64" s="4">
        <v>0</v>
      </c>
      <c r="D64" s="5">
        <v>0</v>
      </c>
      <c r="E64" s="3"/>
      <c r="F64" s="3"/>
      <c r="G64" s="3"/>
      <c r="H64" s="7">
        <v>-0.96933340851448591</v>
      </c>
      <c r="I64" s="32">
        <f t="shared" si="3"/>
        <v>0.27501338796906893</v>
      </c>
      <c r="J64" s="32">
        <v>0</v>
      </c>
      <c r="K64" s="32">
        <v>0.32160209046219701</v>
      </c>
      <c r="L64" s="45"/>
      <c r="M64" s="32">
        <v>0.34483395396732364</v>
      </c>
      <c r="N64" s="32">
        <v>0.1993810244068433</v>
      </c>
      <c r="O64" s="32">
        <v>6.8753346992267234E-2</v>
      </c>
      <c r="P64" s="8"/>
      <c r="Q64" s="8"/>
      <c r="R64" s="8"/>
      <c r="S64" s="8"/>
      <c r="T64" s="20"/>
      <c r="V64" s="29"/>
    </row>
    <row r="65" spans="1:22" ht="15" thickBot="1" x14ac:dyDescent="0.4">
      <c r="A65" s="55"/>
      <c r="B65" s="21">
        <v>1</v>
      </c>
      <c r="C65" s="21">
        <v>1</v>
      </c>
      <c r="D65" s="22">
        <v>1</v>
      </c>
      <c r="E65" s="23"/>
      <c r="F65" s="23"/>
      <c r="G65" s="23"/>
      <c r="H65" s="24">
        <v>4.9643404076022968E-2</v>
      </c>
      <c r="I65" s="36">
        <f t="shared" si="3"/>
        <v>0.51240830280201777</v>
      </c>
      <c r="J65" s="36">
        <v>0.66863350533982679</v>
      </c>
      <c r="K65" s="36">
        <v>0</v>
      </c>
      <c r="L65" s="49"/>
      <c r="M65" s="40">
        <v>-0.48789217238073129</v>
      </c>
      <c r="N65" s="36">
        <v>0.24984603402157343</v>
      </c>
      <c r="O65" s="36">
        <v>-0.12189792429949556</v>
      </c>
      <c r="P65" s="25"/>
      <c r="Q65" s="25"/>
      <c r="R65" s="25"/>
      <c r="S65" s="25"/>
      <c r="T65" s="26"/>
      <c r="V65" s="29"/>
    </row>
    <row r="66" spans="1:22" x14ac:dyDescent="0.35">
      <c r="A66" s="53">
        <f t="shared" ref="A66" si="58">A62+1</f>
        <v>16</v>
      </c>
      <c r="B66" s="12">
        <v>0</v>
      </c>
      <c r="C66" s="12">
        <v>0</v>
      </c>
      <c r="D66" s="13">
        <v>0</v>
      </c>
      <c r="E66" s="27">
        <f t="shared" ref="E66:F66" si="59">S62</f>
        <v>0.86199454370829776</v>
      </c>
      <c r="F66" s="28">
        <f t="shared" si="59"/>
        <v>-1.8408753351985039</v>
      </c>
      <c r="G66" s="16">
        <v>1</v>
      </c>
      <c r="H66" s="17" cm="1">
        <f t="array" ref="H66:H69">MMULT(B66:C69,E66:E67)+F66</f>
        <v>-1.8408753351985039</v>
      </c>
      <c r="I66" s="39">
        <f t="shared" si="3"/>
        <v>0.13694780111184759</v>
      </c>
      <c r="J66" s="39" cm="1">
        <f t="array" ref="J66:J69">-D66:D69*LN(I66:I69)</f>
        <v>0</v>
      </c>
      <c r="K66" s="39" cm="1">
        <f t="array" ref="K66:K69">-(1-D66:D69)*LN(1-I66:I69)</f>
        <v>0.14728010434183642</v>
      </c>
      <c r="L66" s="48" cm="1">
        <f t="array" ref="L66">SUM(_xlfn.ANCHORARRAY(J66)+_xlfn.ANCHORARRAY(K66))/4</f>
        <v>0.37413776647198138</v>
      </c>
      <c r="M66" s="39" cm="1">
        <f t="array" ref="M66:M69">1/4*(I66:I69-D66:D69)/(I66:I69*(1-I66:I69))</f>
        <v>0.28966961711246259</v>
      </c>
      <c r="N66" s="39" cm="1">
        <f t="array" ref="N66:N69">I66:I69*(1-I66:I69)</f>
        <v>0.11819310088247743</v>
      </c>
      <c r="O66" s="39" cm="1">
        <f t="array" ref="O66:O69">M66:M69*_xlfn.ANCHORARRAY(N66)</f>
        <v>3.4236950277961899E-2</v>
      </c>
      <c r="P66" s="43">
        <v>1</v>
      </c>
      <c r="Q66" s="38" cm="1">
        <f t="array" ref="Q66:Q67">TRANSPOSE(MMULT(TRANSPOSE(_xlfn.ANCHORARRAY(O66)),B66:C69))</f>
        <v>-5.1581339697516812E-2</v>
      </c>
      <c r="R66" s="44" cm="1">
        <f t="array" ref="R66">SUM(1*_xlfn.ANCHORARRAY(O66))</f>
        <v>6.1251465007057054E-2</v>
      </c>
      <c r="S66" s="18" cm="1">
        <f t="array" ref="S66:S67">E66:E67-G66*_xlfn.ANCHORARRAY(Q66)</f>
        <v>0.91357588340581453</v>
      </c>
      <c r="T66" s="19">
        <f t="shared" ref="T66" si="60">F66-G66*R66</f>
        <v>-1.9021268002055609</v>
      </c>
      <c r="V66" s="29"/>
    </row>
    <row r="67" spans="1:22" x14ac:dyDescent="0.35">
      <c r="A67" s="54"/>
      <c r="B67" s="4">
        <v>0</v>
      </c>
      <c r="C67" s="4">
        <v>1</v>
      </c>
      <c r="D67" s="5">
        <v>0</v>
      </c>
      <c r="E67" s="11">
        <f t="shared" ref="E67" si="61">S63</f>
        <v>1.0611700981650416</v>
      </c>
      <c r="F67" s="3"/>
      <c r="G67" s="3"/>
      <c r="H67" s="7">
        <v>-0.77970523703346228</v>
      </c>
      <c r="I67" s="32">
        <f t="shared" si="3"/>
        <v>0.3143834177064479</v>
      </c>
      <c r="J67" s="32">
        <v>0</v>
      </c>
      <c r="K67" s="32">
        <v>0.37743672544853624</v>
      </c>
      <c r="L67" s="45"/>
      <c r="M67" s="32">
        <v>0.36463528808432544</v>
      </c>
      <c r="N67" s="32">
        <v>0.215546484377661</v>
      </c>
      <c r="O67" s="32">
        <v>7.8595854426611975E-2</v>
      </c>
      <c r="P67" s="8"/>
      <c r="Q67" s="37">
        <v>-4.1263964153296126E-2</v>
      </c>
      <c r="R67" s="9"/>
      <c r="S67" s="10">
        <v>1.1024340623183377</v>
      </c>
      <c r="T67" s="20"/>
      <c r="V67" s="29"/>
    </row>
    <row r="68" spans="1:22" x14ac:dyDescent="0.35">
      <c r="A68" s="54"/>
      <c r="B68" s="4">
        <v>1</v>
      </c>
      <c r="C68" s="4">
        <v>0</v>
      </c>
      <c r="D68" s="5">
        <v>0</v>
      </c>
      <c r="E68" s="3"/>
      <c r="F68" s="3"/>
      <c r="G68" s="3"/>
      <c r="H68" s="7">
        <v>-0.97888079149020613</v>
      </c>
      <c r="I68" s="32">
        <f t="shared" si="3"/>
        <v>0.27311391552956515</v>
      </c>
      <c r="J68" s="32">
        <v>0</v>
      </c>
      <c r="K68" s="32">
        <v>0.31898550633906969</v>
      </c>
      <c r="L68" s="45"/>
      <c r="M68" s="32">
        <v>0.34393284634432764</v>
      </c>
      <c r="N68" s="32">
        <v>0.19852270467367469</v>
      </c>
      <c r="O68" s="32">
        <v>6.8278478882391289E-2</v>
      </c>
      <c r="P68" s="8"/>
      <c r="Q68" s="8"/>
      <c r="R68" s="8"/>
      <c r="S68" s="8"/>
      <c r="T68" s="20"/>
      <c r="V68" s="29"/>
    </row>
    <row r="69" spans="1:22" ht="15" thickBot="1" x14ac:dyDescent="0.4">
      <c r="A69" s="55"/>
      <c r="B69" s="21">
        <v>1</v>
      </c>
      <c r="C69" s="21">
        <v>1</v>
      </c>
      <c r="D69" s="22">
        <v>1</v>
      </c>
      <c r="E69" s="23"/>
      <c r="F69" s="23"/>
      <c r="G69" s="23"/>
      <c r="H69" s="24">
        <v>8.2289306674835361E-2</v>
      </c>
      <c r="I69" s="36">
        <f t="shared" si="3"/>
        <v>0.5205607256803676</v>
      </c>
      <c r="J69" s="36">
        <v>0.65284872975848318</v>
      </c>
      <c r="K69" s="36">
        <v>0</v>
      </c>
      <c r="L69" s="49"/>
      <c r="M69" s="40">
        <v>-0.48025136678002844</v>
      </c>
      <c r="N69" s="36">
        <v>0.24957725655949667</v>
      </c>
      <c r="O69" s="36">
        <v>-0.1198598185799081</v>
      </c>
      <c r="P69" s="25"/>
      <c r="Q69" s="25"/>
      <c r="R69" s="25"/>
      <c r="S69" s="25"/>
      <c r="T69" s="26"/>
      <c r="V69" s="29"/>
    </row>
    <row r="70" spans="1:22" x14ac:dyDescent="0.35">
      <c r="A70" s="53">
        <f t="shared" ref="A70" si="62">A66+1</f>
        <v>17</v>
      </c>
      <c r="B70" s="12">
        <v>0</v>
      </c>
      <c r="C70" s="12">
        <v>0</v>
      </c>
      <c r="D70" s="13">
        <v>0</v>
      </c>
      <c r="E70" s="27">
        <f t="shared" ref="E70:F70" si="63">S66</f>
        <v>0.91357588340581453</v>
      </c>
      <c r="F70" s="28">
        <f t="shared" si="63"/>
        <v>-1.9021268002055609</v>
      </c>
      <c r="G70" s="16">
        <v>1</v>
      </c>
      <c r="H70" s="17" cm="1">
        <f t="array" ref="H70:H73">MMULT(B70:C73,E70:E71)+F70</f>
        <v>-1.9021268002055609</v>
      </c>
      <c r="I70" s="39">
        <f t="shared" si="3"/>
        <v>0.1298679518705233</v>
      </c>
      <c r="J70" s="39" cm="1">
        <f t="array" ref="J70:J73">-D70:D73*LN(I70:I73)</f>
        <v>0</v>
      </c>
      <c r="K70" s="39" cm="1">
        <f t="array" ref="K70:K73">-(1-D70:D73)*LN(1-I70:I73)</f>
        <v>0.13911029939167568</v>
      </c>
      <c r="L70" s="48" cm="1">
        <f t="array" ref="L70">SUM(_xlfn.ANCHORARRAY(J70)+_xlfn.ANCHORARRAY(K70))/4</f>
        <v>0.36612146685038716</v>
      </c>
      <c r="M70" s="39" cm="1">
        <f t="array" ref="M70:M73">1/4*(I70:I73-D70:D73)/(I70:I73*(1-I70:I73))</f>
        <v>0.2873127136707872</v>
      </c>
      <c r="N70" s="39" cm="1">
        <f t="array" ref="N70:N73">I70:I73*(1-I70:I73)</f>
        <v>0.11300226694747875</v>
      </c>
      <c r="O70" s="39" cm="1">
        <f t="array" ref="O70:O73">M70:M73*_xlfn.ANCHORARRAY(N70)</f>
        <v>3.2466987967630825E-2</v>
      </c>
      <c r="P70" s="43">
        <v>1</v>
      </c>
      <c r="Q70" s="38" cm="1">
        <f t="array" ref="Q70:Q71">TRANSPOSE(MMULT(TRANSPOSE(_xlfn.ANCHORARRAY(O70)),B70:C73))</f>
        <v>-5.0090387683643448E-2</v>
      </c>
      <c r="R70" s="44" cm="1">
        <f t="array" ref="R70">SUM(1*_xlfn.ANCHORARRAY(O70))</f>
        <v>5.9899412547478964E-2</v>
      </c>
      <c r="S70" s="18" cm="1">
        <f t="array" ref="S70:S71">E70:E71-G70*_xlfn.ANCHORARRAY(Q70)</f>
        <v>0.96366627108945802</v>
      </c>
      <c r="T70" s="19">
        <f t="shared" ref="T70" si="64">F70-G70*R70</f>
        <v>-1.9620262127530399</v>
      </c>
      <c r="V70" s="29"/>
    </row>
    <row r="71" spans="1:22" x14ac:dyDescent="0.35">
      <c r="A71" s="54"/>
      <c r="B71" s="4">
        <v>0</v>
      </c>
      <c r="C71" s="4">
        <v>1</v>
      </c>
      <c r="D71" s="5">
        <v>0</v>
      </c>
      <c r="E71" s="11">
        <f t="shared" ref="E71" si="65">S67</f>
        <v>1.1024340623183377</v>
      </c>
      <c r="F71" s="3"/>
      <c r="G71" s="3"/>
      <c r="H71" s="7">
        <v>-0.79969273788722317</v>
      </c>
      <c r="I71" s="32">
        <f t="shared" si="3"/>
        <v>0.31009124905396629</v>
      </c>
      <c r="J71" s="32">
        <v>0</v>
      </c>
      <c r="K71" s="32">
        <v>0.37119593514172194</v>
      </c>
      <c r="L71" s="45"/>
      <c r="M71" s="32">
        <v>0.3623667617742039</v>
      </c>
      <c r="N71" s="32">
        <v>0.21393466631411737</v>
      </c>
      <c r="O71" s="32">
        <v>7.7522812263491572E-2</v>
      </c>
      <c r="P71" s="8"/>
      <c r="Q71" s="37">
        <v>-4.0367173848314522E-2</v>
      </c>
      <c r="R71" s="9"/>
      <c r="S71" s="10">
        <v>1.1428012361666522</v>
      </c>
      <c r="T71" s="20"/>
      <c r="V71" s="29"/>
    </row>
    <row r="72" spans="1:22" x14ac:dyDescent="0.35">
      <c r="A72" s="54"/>
      <c r="B72" s="4">
        <v>1</v>
      </c>
      <c r="C72" s="4">
        <v>0</v>
      </c>
      <c r="D72" s="5">
        <v>0</v>
      </c>
      <c r="E72" s="3"/>
      <c r="F72" s="3"/>
      <c r="G72" s="3"/>
      <c r="H72" s="7">
        <v>-0.98855091679974638</v>
      </c>
      <c r="I72" s="32">
        <f t="shared" si="3"/>
        <v>0.27119839371265059</v>
      </c>
      <c r="J72" s="32">
        <v>0</v>
      </c>
      <c r="K72" s="32">
        <v>0.31635372902214681</v>
      </c>
      <c r="L72" s="45"/>
      <c r="M72" s="32">
        <v>0.34302888171932877</v>
      </c>
      <c r="N72" s="32">
        <v>0.19764982496032876</v>
      </c>
      <c r="O72" s="32">
        <v>6.7799598428162647E-2</v>
      </c>
      <c r="P72" s="8"/>
      <c r="Q72" s="8"/>
      <c r="R72" s="8"/>
      <c r="S72" s="8"/>
      <c r="T72" s="20"/>
    </row>
    <row r="73" spans="1:22" ht="15" thickBot="1" x14ac:dyDescent="0.4">
      <c r="A73" s="55"/>
      <c r="B73" s="21">
        <v>1</v>
      </c>
      <c r="C73" s="21">
        <v>1</v>
      </c>
      <c r="D73" s="22">
        <v>1</v>
      </c>
      <c r="E73" s="23"/>
      <c r="F73" s="23"/>
      <c r="G73" s="23"/>
      <c r="H73" s="24">
        <v>0.11388314551859136</v>
      </c>
      <c r="I73" s="36">
        <f t="shared" si="3"/>
        <v>0.52844005555277562</v>
      </c>
      <c r="J73" s="36">
        <v>0.63782590384600402</v>
      </c>
      <c r="K73" s="36">
        <v>0</v>
      </c>
      <c r="L73" s="49"/>
      <c r="M73" s="40">
        <v>-0.47309055657881022</v>
      </c>
      <c r="N73" s="36">
        <v>0.24919116324015503</v>
      </c>
      <c r="O73" s="36">
        <v>-0.11788998611180609</v>
      </c>
      <c r="P73" s="25"/>
      <c r="Q73" s="25"/>
      <c r="R73" s="25"/>
      <c r="S73" s="25"/>
      <c r="T73" s="26"/>
    </row>
    <row r="74" spans="1:22" x14ac:dyDescent="0.35">
      <c r="A74" s="53">
        <f t="shared" ref="A74" si="66">A70+1</f>
        <v>18</v>
      </c>
      <c r="B74" s="12">
        <v>0</v>
      </c>
      <c r="C74" s="12">
        <v>0</v>
      </c>
      <c r="D74" s="13">
        <v>0</v>
      </c>
      <c r="E74" s="27">
        <f t="shared" ref="E74:F74" si="67">S70</f>
        <v>0.96366627108945802</v>
      </c>
      <c r="F74" s="28">
        <f t="shared" si="67"/>
        <v>-1.9620262127530399</v>
      </c>
      <c r="G74" s="16">
        <v>1</v>
      </c>
      <c r="H74" s="17" cm="1">
        <f t="array" ref="H74:H77">MMULT(B74:C77,E74:E75)+F74</f>
        <v>-1.9620262127530399</v>
      </c>
      <c r="I74" s="39">
        <f t="shared" ref="I74:I137" si="68">1/(1+EXP(-H74))</f>
        <v>0.12324793211867435</v>
      </c>
      <c r="J74" s="39" cm="1">
        <f t="array" ref="J74:J77">-D74:D77*LN(I74:I77)</f>
        <v>0</v>
      </c>
      <c r="K74" s="39" cm="1">
        <f t="array" ref="K74:K77">-(1-D74:D77)*LN(1-I74:I77)</f>
        <v>0.13153103138883898</v>
      </c>
      <c r="L74" s="48" cm="1">
        <f t="array" ref="L74">SUM(_xlfn.ANCHORARRAY(J74)+_xlfn.ANCHORARRAY(K74))/4</f>
        <v>0.35848652746188542</v>
      </c>
      <c r="M74" s="39" cm="1">
        <f t="array" ref="M74:M77">1/4*(I74:I77-D74:D77)/(I74:I77*(1-I74:I77))</f>
        <v>0.28514332518670399</v>
      </c>
      <c r="N74" s="39" cm="1">
        <f t="array" ref="N74:N77">I74:I77*(1-I74:I77)</f>
        <v>0.10805787934714499</v>
      </c>
      <c r="O74" s="39" cm="1">
        <f t="array" ref="O74:O77">M74:M77*_xlfn.ANCHORARRAY(N74)</f>
        <v>3.0811983029668588E-2</v>
      </c>
      <c r="P74" s="43">
        <v>1</v>
      </c>
      <c r="Q74" s="38" cm="1">
        <f t="array" ref="Q74:Q75">TRANSPOSE(MMULT(TRANSPOSE(_xlfn.ANCHORARRAY(O74)),B74:C77))</f>
        <v>-4.867208219019338E-2</v>
      </c>
      <c r="R74" s="44" cm="1">
        <f t="array" ref="R74">SUM(1*_xlfn.ANCHORARRAY(O74))</f>
        <v>5.8621950992629596E-2</v>
      </c>
      <c r="S74" s="18" cm="1">
        <f t="array" ref="S74:S75">E74:E75-G74*_xlfn.ANCHORARRAY(Q74)</f>
        <v>1.0123383532796515</v>
      </c>
      <c r="T74" s="19">
        <f t="shared" ref="T74" si="69">F74-G74*R74</f>
        <v>-2.0206481637456695</v>
      </c>
    </row>
    <row r="75" spans="1:22" x14ac:dyDescent="0.35">
      <c r="A75" s="54"/>
      <c r="B75" s="4">
        <v>0</v>
      </c>
      <c r="C75" s="4">
        <v>1</v>
      </c>
      <c r="D75" s="5">
        <v>0</v>
      </c>
      <c r="E75" s="11">
        <f t="shared" ref="E75" si="70">S71</f>
        <v>1.1428012361666522</v>
      </c>
      <c r="F75" s="3"/>
      <c r="G75" s="3"/>
      <c r="H75" s="7">
        <v>-0.81922497658638771</v>
      </c>
      <c r="I75" s="32">
        <f t="shared" si="68"/>
        <v>0.30592820061261755</v>
      </c>
      <c r="J75" s="32">
        <v>0</v>
      </c>
      <c r="K75" s="32">
        <v>0.36517986649615092</v>
      </c>
      <c r="L75" s="45"/>
      <c r="M75" s="32">
        <v>0.36019328291490987</v>
      </c>
      <c r="N75" s="32">
        <v>0.21233613668254356</v>
      </c>
      <c r="O75" s="32">
        <v>7.6482050153154388E-2</v>
      </c>
      <c r="P75" s="8"/>
      <c r="Q75" s="37">
        <v>-3.9506031681621243E-2</v>
      </c>
      <c r="R75" s="9"/>
      <c r="S75" s="10">
        <v>1.1823072678482733</v>
      </c>
      <c r="T75" s="20"/>
    </row>
    <row r="76" spans="1:22" x14ac:dyDescent="0.35">
      <c r="A76" s="54"/>
      <c r="B76" s="4">
        <v>1</v>
      </c>
      <c r="C76" s="4">
        <v>0</v>
      </c>
      <c r="D76" s="5">
        <v>0</v>
      </c>
      <c r="E76" s="3"/>
      <c r="F76" s="3"/>
      <c r="G76" s="3"/>
      <c r="H76" s="7">
        <v>-0.99835994166358188</v>
      </c>
      <c r="I76" s="32">
        <f t="shared" si="68"/>
        <v>0.269263998578329</v>
      </c>
      <c r="J76" s="32">
        <v>0</v>
      </c>
      <c r="K76" s="32">
        <v>0.31370303162767837</v>
      </c>
      <c r="L76" s="45"/>
      <c r="M76" s="32">
        <v>0.3421208199864475</v>
      </c>
      <c r="N76" s="32">
        <v>0.19676089764793867</v>
      </c>
      <c r="O76" s="32">
        <v>6.731599964458225E-2</v>
      </c>
      <c r="P76" s="8"/>
      <c r="Q76" s="8"/>
      <c r="R76" s="8"/>
      <c r="S76" s="8"/>
      <c r="T76" s="20"/>
    </row>
    <row r="77" spans="1:22" ht="15" thickBot="1" x14ac:dyDescent="0.4">
      <c r="A77" s="55"/>
      <c r="B77" s="21">
        <v>1</v>
      </c>
      <c r="C77" s="21">
        <v>1</v>
      </c>
      <c r="D77" s="22">
        <v>1</v>
      </c>
      <c r="E77" s="23"/>
      <c r="F77" s="23"/>
      <c r="G77" s="23"/>
      <c r="H77" s="24">
        <v>0.14444129450307042</v>
      </c>
      <c r="I77" s="36">
        <f t="shared" si="68"/>
        <v>0.53604767266089748</v>
      </c>
      <c r="J77" s="36">
        <v>0.62353218033487345</v>
      </c>
      <c r="K77" s="36">
        <v>0</v>
      </c>
      <c r="L77" s="49"/>
      <c r="M77" s="40">
        <v>-0.46637643021379077</v>
      </c>
      <c r="N77" s="36">
        <v>0.24870056529573278</v>
      </c>
      <c r="O77" s="36">
        <v>-0.11598808183477563</v>
      </c>
      <c r="P77" s="25"/>
      <c r="Q77" s="25"/>
      <c r="R77" s="25"/>
      <c r="S77" s="25"/>
      <c r="T77" s="26"/>
    </row>
    <row r="78" spans="1:22" x14ac:dyDescent="0.35">
      <c r="A78" s="53">
        <f t="shared" ref="A78" si="71">A74+1</f>
        <v>19</v>
      </c>
      <c r="B78" s="12">
        <v>0</v>
      </c>
      <c r="C78" s="12">
        <v>0</v>
      </c>
      <c r="D78" s="13">
        <v>0</v>
      </c>
      <c r="E78" s="27">
        <f t="shared" ref="E78:F78" si="72">S74</f>
        <v>1.0123383532796515</v>
      </c>
      <c r="F78" s="28">
        <f t="shared" si="72"/>
        <v>-2.0206481637456695</v>
      </c>
      <c r="G78" s="16">
        <v>1</v>
      </c>
      <c r="H78" s="17" cm="1">
        <f t="array" ref="H78:H81">MMULT(B78:C81,E78:E79)+F78</f>
        <v>-2.0206481637456695</v>
      </c>
      <c r="I78" s="39">
        <f t="shared" si="68"/>
        <v>0.117051985992961</v>
      </c>
      <c r="J78" s="39" cm="1">
        <f t="array" ref="J78:J81">-D78:D81*LN(I78:I81)</f>
        <v>0</v>
      </c>
      <c r="K78" s="39" cm="1">
        <f t="array" ref="K78:K81">-(1-D78:D81)*LN(1-I78:I81)</f>
        <v>0.12448895439554973</v>
      </c>
      <c r="L78" s="48" cm="1">
        <f t="array" ref="L78">SUM(_xlfn.ANCHORARRAY(J78)+_xlfn.ANCHORARRAY(K78))/4</f>
        <v>0.35120527837408322</v>
      </c>
      <c r="M78" s="39" cm="1">
        <f t="array" ref="M78:M81">1/4*(I78:I81-D78:D81)/(I78:I81*(1-I78:I81))</f>
        <v>0.28314237761908251</v>
      </c>
      <c r="N78" s="39" cm="1">
        <f t="array" ref="N78:N81">I78:I81*(1-I78:I81)</f>
        <v>0.10335081856806466</v>
      </c>
      <c r="O78" s="39" cm="1">
        <f t="array" ref="O78:O81">M78:M81*_xlfn.ANCHORARRAY(N78)</f>
        <v>2.9262996498240247E-2</v>
      </c>
      <c r="P78" s="43">
        <v>1</v>
      </c>
      <c r="Q78" s="38" cm="1">
        <f t="array" ref="Q78:Q79">TRANSPOSE(MMULT(TRANSPOSE(_xlfn.ANCHORARRAY(O78)),B78:C81))</f>
        <v>-4.7324824070159699E-2</v>
      </c>
      <c r="R78" s="44" cm="1">
        <f t="array" ref="R78">SUM(1*_xlfn.ANCHORARRAY(O78))</f>
        <v>5.7409253806172567E-2</v>
      </c>
      <c r="S78" s="18" cm="1">
        <f t="array" ref="S78:S79">E78:E79-G78*_xlfn.ANCHORARRAY(Q78)</f>
        <v>1.0596631773498113</v>
      </c>
      <c r="T78" s="19">
        <f t="shared" ref="T78" si="73">F78-G78*R78</f>
        <v>-2.0780574175518423</v>
      </c>
    </row>
    <row r="79" spans="1:22" x14ac:dyDescent="0.35">
      <c r="A79" s="54"/>
      <c r="B79" s="4">
        <v>0</v>
      </c>
      <c r="C79" s="4">
        <v>1</v>
      </c>
      <c r="D79" s="5">
        <v>0</v>
      </c>
      <c r="E79" s="11">
        <f t="shared" ref="E79" si="74">S75</f>
        <v>1.1823072678482733</v>
      </c>
      <c r="F79" s="3"/>
      <c r="G79" s="3"/>
      <c r="H79" s="7">
        <v>-0.83834089589739613</v>
      </c>
      <c r="I79" s="32">
        <f t="shared" si="68"/>
        <v>0.30188432551236805</v>
      </c>
      <c r="J79" s="32">
        <v>0</v>
      </c>
      <c r="K79" s="32">
        <v>0.35937046718861404</v>
      </c>
      <c r="L79" s="45"/>
      <c r="M79" s="32">
        <v>0.35810684265681686</v>
      </c>
      <c r="N79" s="32">
        <v>0.21075017952231068</v>
      </c>
      <c r="O79" s="32">
        <v>7.5471081378092011E-2</v>
      </c>
      <c r="P79" s="8"/>
      <c r="Q79" s="37">
        <v>-3.8681431147326459E-2</v>
      </c>
      <c r="R79" s="9"/>
      <c r="S79" s="10">
        <v>1.2209886989955998</v>
      </c>
      <c r="T79" s="20"/>
    </row>
    <row r="80" spans="1:22" x14ac:dyDescent="0.35">
      <c r="A80" s="54"/>
      <c r="B80" s="4">
        <v>1</v>
      </c>
      <c r="C80" s="4">
        <v>0</v>
      </c>
      <c r="D80" s="5">
        <v>0</v>
      </c>
      <c r="E80" s="3"/>
      <c r="F80" s="3"/>
      <c r="G80" s="3"/>
      <c r="H80" s="7">
        <v>-1.008309810466018</v>
      </c>
      <c r="I80" s="32">
        <f t="shared" si="68"/>
        <v>0.26731075382103509</v>
      </c>
      <c r="J80" s="32">
        <v>0</v>
      </c>
      <c r="K80" s="32">
        <v>0.31103361490090925</v>
      </c>
      <c r="L80" s="45"/>
      <c r="M80" s="32">
        <v>0.3412087748029205</v>
      </c>
      <c r="N80" s="32">
        <v>0.19585571471266505</v>
      </c>
      <c r="O80" s="32">
        <v>6.6827688455258771E-2</v>
      </c>
      <c r="P80" s="8"/>
      <c r="Q80" s="8"/>
      <c r="R80" s="8"/>
      <c r="S80" s="8"/>
      <c r="T80" s="20"/>
    </row>
    <row r="81" spans="1:20" ht="15" thickBot="1" x14ac:dyDescent="0.4">
      <c r="A81" s="55"/>
      <c r="B81" s="21">
        <v>1</v>
      </c>
      <c r="C81" s="21">
        <v>1</v>
      </c>
      <c r="D81" s="22">
        <v>1</v>
      </c>
      <c r="E81" s="23"/>
      <c r="F81" s="23"/>
      <c r="G81" s="23"/>
      <c r="H81" s="24">
        <v>0.17399745738225514</v>
      </c>
      <c r="I81" s="36">
        <f t="shared" si="68"/>
        <v>0.54338994989832612</v>
      </c>
      <c r="J81" s="36">
        <v>0.60992807701125995</v>
      </c>
      <c r="K81" s="36">
        <v>0</v>
      </c>
      <c r="L81" s="49"/>
      <c r="M81" s="40">
        <v>-0.46007475855373769</v>
      </c>
      <c r="N81" s="36">
        <v>0.24811731224782074</v>
      </c>
      <c r="O81" s="36">
        <v>-0.11415251252541847</v>
      </c>
      <c r="P81" s="25"/>
      <c r="Q81" s="25"/>
      <c r="R81" s="25"/>
      <c r="S81" s="25"/>
      <c r="T81" s="26"/>
    </row>
    <row r="82" spans="1:20" x14ac:dyDescent="0.35">
      <c r="A82" s="53">
        <f t="shared" ref="A82" si="75">A78+1</f>
        <v>20</v>
      </c>
      <c r="B82" s="12">
        <v>0</v>
      </c>
      <c r="C82" s="12">
        <v>0</v>
      </c>
      <c r="D82" s="13">
        <v>0</v>
      </c>
      <c r="E82" s="27">
        <f t="shared" ref="E82:F82" si="76">S78</f>
        <v>1.0596631773498113</v>
      </c>
      <c r="F82" s="28">
        <f t="shared" si="76"/>
        <v>-2.0780574175518423</v>
      </c>
      <c r="G82" s="16">
        <v>1</v>
      </c>
      <c r="H82" s="17" cm="1">
        <f t="array" ref="H82:H85">MMULT(B82:C85,E82:E83)+F82</f>
        <v>-2.0780574175518423</v>
      </c>
      <c r="I82" s="39">
        <f t="shared" si="68"/>
        <v>0.11124788832999548</v>
      </c>
      <c r="J82" s="39" cm="1">
        <f t="array" ref="J82:J85">-D82:D85*LN(I82:I85)</f>
        <v>0</v>
      </c>
      <c r="K82" s="39" cm="1">
        <f t="array" ref="K82:K85">-(1-D82:D85)*LN(1-I82:I85)</f>
        <v>0.11793692186750397</v>
      </c>
      <c r="L82" s="48" cm="1">
        <f t="array" ref="L82">SUM(_xlfn.ANCHORARRAY(J82)+_xlfn.ANCHORARRAY(K82))/4</f>
        <v>0.34425256660912928</v>
      </c>
      <c r="M82" s="39" cm="1">
        <f t="array" ref="M82:M85">1/4*(I82:I85-D82:D85)/(I82:I85*(1-I82:I85))</f>
        <v>0.28129328382718433</v>
      </c>
      <c r="N82" s="39" cm="1">
        <f t="array" ref="N82:N85">I82:I85*(1-I82:I85)</f>
        <v>9.8871795672112336E-2</v>
      </c>
      <c r="O82" s="39" cm="1">
        <f t="array" ref="O82:O85">M82:M85*_xlfn.ANCHORARRAY(N82)</f>
        <v>2.781197208249887E-2</v>
      </c>
      <c r="P82" s="43">
        <v>1</v>
      </c>
      <c r="Q82" s="38" cm="1">
        <f t="array" ref="Q82:Q83">TRANSPOSE(MMULT(TRANSPOSE(_xlfn.ANCHORARRAY(O82)),B82:C85))</f>
        <v>-4.6045903361665225E-2</v>
      </c>
      <c r="R82" s="44" cm="1">
        <f t="array" ref="R82">SUM(1*_xlfn.ANCHORARRAY(O82))</f>
        <v>5.6254103208532441E-2</v>
      </c>
      <c r="S82" s="18" cm="1">
        <f t="array" ref="S82:S83">E82:E83-G82*_xlfn.ANCHORARRAY(Q82)</f>
        <v>1.1057090807114764</v>
      </c>
      <c r="T82" s="19">
        <f t="shared" ref="T82" si="77">F82-G82*R82</f>
        <v>-2.1343115207603747</v>
      </c>
    </row>
    <row r="83" spans="1:20" x14ac:dyDescent="0.35">
      <c r="A83" s="54"/>
      <c r="B83" s="4">
        <v>0</v>
      </c>
      <c r="C83" s="4">
        <v>1</v>
      </c>
      <c r="D83" s="5">
        <v>0</v>
      </c>
      <c r="E83" s="11">
        <f t="shared" ref="E83" si="78">S79</f>
        <v>1.2209886989955998</v>
      </c>
      <c r="F83" s="3"/>
      <c r="G83" s="3"/>
      <c r="H83" s="7">
        <v>-0.85706871855624245</v>
      </c>
      <c r="I83" s="32">
        <f t="shared" si="68"/>
        <v>0.29795213795079517</v>
      </c>
      <c r="J83" s="32">
        <v>0</v>
      </c>
      <c r="K83" s="32">
        <v>0.35375369772317455</v>
      </c>
      <c r="L83" s="45"/>
      <c r="M83" s="32">
        <v>0.35610107731156104</v>
      </c>
      <c r="N83" s="32">
        <v>0.20917666144134547</v>
      </c>
      <c r="O83" s="32">
        <v>7.4488034487698793E-2</v>
      </c>
      <c r="P83" s="8"/>
      <c r="Q83" s="37">
        <v>-3.7892944141324034E-2</v>
      </c>
      <c r="R83" s="9"/>
      <c r="S83" s="10">
        <v>1.2588816431369239</v>
      </c>
      <c r="T83" s="20"/>
    </row>
    <row r="84" spans="1:20" x14ac:dyDescent="0.35">
      <c r="A84" s="54"/>
      <c r="B84" s="4">
        <v>1</v>
      </c>
      <c r="C84" s="4">
        <v>0</v>
      </c>
      <c r="D84" s="5">
        <v>0</v>
      </c>
      <c r="E84" s="3"/>
      <c r="F84" s="3"/>
      <c r="G84" s="3"/>
      <c r="H84" s="7">
        <v>-1.018394240202031</v>
      </c>
      <c r="I84" s="32">
        <f t="shared" si="68"/>
        <v>0.26534030106943041</v>
      </c>
      <c r="J84" s="32">
        <v>0</v>
      </c>
      <c r="K84" s="32">
        <v>0.30834788163670529</v>
      </c>
      <c r="L84" s="45"/>
      <c r="M84" s="32">
        <v>0.34029360854273122</v>
      </c>
      <c r="N84" s="32">
        <v>0.19493482569781442</v>
      </c>
      <c r="O84" s="32">
        <v>6.6335075267357602E-2</v>
      </c>
      <c r="P84" s="8"/>
      <c r="Q84" s="8"/>
      <c r="R84" s="8"/>
      <c r="S84" s="8"/>
      <c r="T84" s="20"/>
    </row>
    <row r="85" spans="1:20" ht="15" thickBot="1" x14ac:dyDescent="0.4">
      <c r="A85" s="55"/>
      <c r="B85" s="21">
        <v>1</v>
      </c>
      <c r="C85" s="21">
        <v>1</v>
      </c>
      <c r="D85" s="22">
        <v>1</v>
      </c>
      <c r="E85" s="23"/>
      <c r="F85" s="23"/>
      <c r="G85" s="23"/>
      <c r="H85" s="24">
        <v>0.20259445879356885</v>
      </c>
      <c r="I85" s="36">
        <f t="shared" si="68"/>
        <v>0.55047608548390869</v>
      </c>
      <c r="J85" s="36">
        <v>0.59697176520913342</v>
      </c>
      <c r="K85" s="36">
        <v>0</v>
      </c>
      <c r="L85" s="49"/>
      <c r="M85" s="40">
        <v>-0.45415233575538844</v>
      </c>
      <c r="N85" s="36">
        <v>0.24745216479422114</v>
      </c>
      <c r="O85" s="36">
        <v>-0.11238097862902283</v>
      </c>
      <c r="P85" s="25"/>
      <c r="Q85" s="25"/>
      <c r="R85" s="25"/>
      <c r="S85" s="25"/>
      <c r="T85" s="26"/>
    </row>
    <row r="86" spans="1:20" x14ac:dyDescent="0.35">
      <c r="A86" s="53">
        <f t="shared" ref="A86" si="79">A82+1</f>
        <v>21</v>
      </c>
      <c r="B86" s="12">
        <v>0</v>
      </c>
      <c r="C86" s="12">
        <v>0</v>
      </c>
      <c r="D86" s="13">
        <v>0</v>
      </c>
      <c r="E86" s="27">
        <f t="shared" ref="E86:F86" si="80">S82</f>
        <v>1.1057090807114764</v>
      </c>
      <c r="F86" s="28">
        <f t="shared" si="80"/>
        <v>-2.1343115207603747</v>
      </c>
      <c r="G86" s="16">
        <v>1</v>
      </c>
      <c r="H86" s="17" cm="1">
        <f t="array" ref="H86:H89">MMULT(B86:C89,E86:E87)+F86</f>
        <v>-2.1343115207603747</v>
      </c>
      <c r="I86" s="39">
        <f t="shared" si="68"/>
        <v>0.10580637887235994</v>
      </c>
      <c r="J86" s="39" cm="1">
        <f t="array" ref="J86:J89">-D86:D89*LN(I86:I89)</f>
        <v>0</v>
      </c>
      <c r="K86" s="39" cm="1">
        <f t="array" ref="K86:K89">-(1-D86:D89)*LN(1-I86:I89)</f>
        <v>0.11183294881579772</v>
      </c>
      <c r="L86" s="48" cm="1">
        <f t="array" ref="L86">SUM(_xlfn.ANCHORARRAY(J86)+_xlfn.ANCHORARRAY(K86))/4</f>
        <v>0.33760549913210797</v>
      </c>
      <c r="M86" s="39" cm="1">
        <f t="array" ref="M86:M89">1/4*(I86:I89-D86:D89)/(I86:I89*(1-I86:I89))</f>
        <v>0.27958150683823119</v>
      </c>
      <c r="N86" s="39" cm="1">
        <f t="array" ref="N86:N89">I86:I89*(1-I86:I89)</f>
        <v>9.4611389062278561E-2</v>
      </c>
      <c r="O86" s="39" cm="1">
        <f t="array" ref="O86:O89">M86:M89*_xlfn.ANCHORARRAY(N86)</f>
        <v>2.6451594718089985E-2</v>
      </c>
      <c r="P86" s="43">
        <v>1</v>
      </c>
      <c r="Q86" s="38" cm="1">
        <f t="array" ref="Q86:Q87">TRANSPOSE(MMULT(TRANSPOSE(_xlfn.ANCHORARRAY(O86)),B86:C89))</f>
        <v>-4.4832030189274633E-2</v>
      </c>
      <c r="R86" s="44" cm="1">
        <f t="array" ref="R86">SUM(1*_xlfn.ANCHORARRAY(O86))</f>
        <v>5.5150993250684482E-2</v>
      </c>
      <c r="S86" s="18" cm="1">
        <f t="array" ref="S86:S87">E86:E87-G86*_xlfn.ANCHORARRAY(Q86)</f>
        <v>1.1505411109007511</v>
      </c>
      <c r="T86" s="19">
        <f t="shared" ref="T86" si="81">F86-G86*R86</f>
        <v>-2.1894625140110593</v>
      </c>
    </row>
    <row r="87" spans="1:20" x14ac:dyDescent="0.35">
      <c r="A87" s="54"/>
      <c r="B87" s="4">
        <v>0</v>
      </c>
      <c r="C87" s="4">
        <v>1</v>
      </c>
      <c r="D87" s="5">
        <v>0</v>
      </c>
      <c r="E87" s="11">
        <f t="shared" ref="E87" si="82">S83</f>
        <v>1.2588816431369239</v>
      </c>
      <c r="F87" s="3"/>
      <c r="G87" s="3"/>
      <c r="H87" s="7">
        <v>-0.87542987762345081</v>
      </c>
      <c r="I87" s="32">
        <f t="shared" si="68"/>
        <v>0.29412571488747652</v>
      </c>
      <c r="J87" s="32">
        <v>0</v>
      </c>
      <c r="K87" s="32">
        <v>0.34831812375745719</v>
      </c>
      <c r="L87" s="45"/>
      <c r="M87" s="32">
        <v>0.35417071463390604</v>
      </c>
      <c r="N87" s="32">
        <v>0.2076157787294074</v>
      </c>
      <c r="O87" s="32">
        <v>7.353142872186913E-2</v>
      </c>
      <c r="P87" s="8"/>
      <c r="Q87" s="37">
        <v>-3.713938647010806E-2</v>
      </c>
      <c r="R87" s="9"/>
      <c r="S87" s="10">
        <v>1.296021029607032</v>
      </c>
      <c r="T87" s="20"/>
    </row>
    <row r="88" spans="1:20" x14ac:dyDescent="0.35">
      <c r="A88" s="54"/>
      <c r="B88" s="4">
        <v>1</v>
      </c>
      <c r="C88" s="4">
        <v>0</v>
      </c>
      <c r="D88" s="5">
        <v>0</v>
      </c>
      <c r="E88" s="3"/>
      <c r="F88" s="3"/>
      <c r="G88" s="3"/>
      <c r="H88" s="7">
        <v>-1.0286024400488982</v>
      </c>
      <c r="I88" s="32">
        <f t="shared" si="68"/>
        <v>0.26335514001081023</v>
      </c>
      <c r="J88" s="32">
        <v>0</v>
      </c>
      <c r="K88" s="32">
        <v>0.30564937540122022</v>
      </c>
      <c r="L88" s="45"/>
      <c r="M88" s="32">
        <v>0.33937656200257582</v>
      </c>
      <c r="N88" s="32">
        <v>0.19399921024069675</v>
      </c>
      <c r="O88" s="32">
        <v>6.5838785002702557E-2</v>
      </c>
      <c r="P88" s="8"/>
      <c r="Q88" s="8"/>
      <c r="R88" s="8"/>
      <c r="S88" s="8"/>
      <c r="T88" s="20"/>
    </row>
    <row r="89" spans="1:20" ht="15" thickBot="1" x14ac:dyDescent="0.4">
      <c r="A89" s="55"/>
      <c r="B89" s="21">
        <v>1</v>
      </c>
      <c r="C89" s="21">
        <v>1</v>
      </c>
      <c r="D89" s="22">
        <v>1</v>
      </c>
      <c r="E89" s="23"/>
      <c r="F89" s="23"/>
      <c r="G89" s="23"/>
      <c r="H89" s="24">
        <v>0.23027920308802585</v>
      </c>
      <c r="I89" s="36">
        <f t="shared" si="68"/>
        <v>0.55731673923209124</v>
      </c>
      <c r="J89" s="36">
        <v>0.58462154855395676</v>
      </c>
      <c r="K89" s="36">
        <v>0</v>
      </c>
      <c r="L89" s="49"/>
      <c r="M89" s="40">
        <v>-0.44857794930844341</v>
      </c>
      <c r="N89" s="36">
        <v>0.24671479140380045</v>
      </c>
      <c r="O89" s="36">
        <v>-0.11067081519197719</v>
      </c>
      <c r="P89" s="25"/>
      <c r="Q89" s="25"/>
      <c r="R89" s="25"/>
      <c r="S89" s="25"/>
      <c r="T89" s="26"/>
    </row>
    <row r="90" spans="1:20" x14ac:dyDescent="0.35">
      <c r="A90" s="53">
        <f t="shared" ref="A90" si="83">A86+1</f>
        <v>22</v>
      </c>
      <c r="B90" s="12">
        <v>0</v>
      </c>
      <c r="C90" s="12">
        <v>0</v>
      </c>
      <c r="D90" s="13">
        <v>0</v>
      </c>
      <c r="E90" s="27">
        <f t="shared" ref="E90:F90" si="84">S86</f>
        <v>1.1505411109007511</v>
      </c>
      <c r="F90" s="28">
        <f t="shared" si="84"/>
        <v>-2.1894625140110593</v>
      </c>
      <c r="G90" s="16">
        <v>1</v>
      </c>
      <c r="H90" s="17" cm="1">
        <f t="array" ref="H90:H93">MMULT(B90:C93,E90:E91)+F90</f>
        <v>-2.1894625140110593</v>
      </c>
      <c r="I90" s="39">
        <f t="shared" si="68"/>
        <v>0.10070075791181589</v>
      </c>
      <c r="J90" s="39" cm="1">
        <f t="array" ref="J90:J93">-D90:D93*LN(I90:I93)</f>
        <v>0</v>
      </c>
      <c r="K90" s="39" cm="1">
        <f t="array" ref="K90:K93">-(1-D90:D93)*LN(1-I90:I93)</f>
        <v>0.10613943884175762</v>
      </c>
      <c r="L90" s="48" cm="1">
        <f t="array" ref="L90">SUM(_xlfn.ANCHORARRAY(J90)+_xlfn.ANCHORARRAY(K90))/4</f>
        <v>0.33124321316430938</v>
      </c>
      <c r="M90" s="39" cm="1">
        <f t="array" ref="M90:M93">1/4*(I90:I93-D90:D93)/(I90:I93*(1-I90:I93))</f>
        <v>0.27799422961760412</v>
      </c>
      <c r="N90" s="39" cm="1">
        <f t="array" ref="N90:N93">I90:I93*(1-I90:I93)</f>
        <v>9.0560115267801736E-2</v>
      </c>
      <c r="O90" s="39" cm="1">
        <f t="array" ref="O90:O93">M90:M93*_xlfn.ANCHORARRAY(N90)</f>
        <v>2.5175189477953972E-2</v>
      </c>
      <c r="P90" s="43">
        <v>1</v>
      </c>
      <c r="Q90" s="38" cm="1">
        <f t="array" ref="Q90:Q91">TRANSPOSE(MMULT(TRANSPOSE(_xlfn.ANCHORARRAY(O90)),B90:C93))</f>
        <v>-4.3679663477666802E-2</v>
      </c>
      <c r="R90" s="44" cm="1">
        <f t="array" ref="R90">SUM(1*_xlfn.ANCHORARRAY(O90))</f>
        <v>5.4095560189043379E-2</v>
      </c>
      <c r="S90" s="18" cm="1">
        <f t="array" ref="S90:S91">E90:E91-G90*_xlfn.ANCHORARRAY(Q90)</f>
        <v>1.1942207743784179</v>
      </c>
      <c r="T90" s="19">
        <f t="shared" ref="T90" si="85">F90-G90*R90</f>
        <v>-2.2435580742001027</v>
      </c>
    </row>
    <row r="91" spans="1:20" x14ac:dyDescent="0.35">
      <c r="A91" s="54"/>
      <c r="B91" s="4">
        <v>0</v>
      </c>
      <c r="C91" s="4">
        <v>1</v>
      </c>
      <c r="D91" s="5">
        <v>0</v>
      </c>
      <c r="E91" s="11">
        <f t="shared" ref="E91" si="86">S87</f>
        <v>1.296021029607032</v>
      </c>
      <c r="F91" s="3"/>
      <c r="G91" s="3"/>
      <c r="H91" s="7">
        <v>-0.89344148440402726</v>
      </c>
      <c r="I91" s="32">
        <f t="shared" si="68"/>
        <v>0.29040013675502491</v>
      </c>
      <c r="J91" s="32">
        <v>0</v>
      </c>
      <c r="K91" s="32">
        <v>0.34305404070807233</v>
      </c>
      <c r="L91" s="45"/>
      <c r="M91" s="32">
        <v>0.35231122911546064</v>
      </c>
      <c r="N91" s="32">
        <v>0.20606789732768777</v>
      </c>
      <c r="O91" s="32">
        <v>7.2600034188756227E-2</v>
      </c>
      <c r="P91" s="8"/>
      <c r="Q91" s="37">
        <v>-3.6419170169486134E-2</v>
      </c>
      <c r="R91" s="9"/>
      <c r="S91" s="10">
        <v>1.3324401997765181</v>
      </c>
      <c r="T91" s="20"/>
    </row>
    <row r="92" spans="1:20" x14ac:dyDescent="0.35">
      <c r="A92" s="54"/>
      <c r="B92" s="4">
        <v>1</v>
      </c>
      <c r="C92" s="4">
        <v>0</v>
      </c>
      <c r="D92" s="5">
        <v>0</v>
      </c>
      <c r="E92" s="3"/>
      <c r="F92" s="3"/>
      <c r="G92" s="3"/>
      <c r="H92" s="7">
        <v>-1.0389214031103082</v>
      </c>
      <c r="I92" s="32">
        <f t="shared" si="68"/>
        <v>0.26135816352230223</v>
      </c>
      <c r="J92" s="32">
        <v>0</v>
      </c>
      <c r="K92" s="32">
        <v>0.30294213522482788</v>
      </c>
      <c r="L92" s="45"/>
      <c r="M92" s="32">
        <v>0.33845903068820876</v>
      </c>
      <c r="N92" s="32">
        <v>0.19305007388255177</v>
      </c>
      <c r="O92" s="32">
        <v>6.5339540880575558E-2</v>
      </c>
      <c r="P92" s="8"/>
      <c r="Q92" s="8"/>
      <c r="R92" s="8"/>
      <c r="S92" s="8"/>
      <c r="T92" s="20"/>
    </row>
    <row r="93" spans="1:20" ht="15" thickBot="1" x14ac:dyDescent="0.4">
      <c r="A93" s="55"/>
      <c r="B93" s="21">
        <v>1</v>
      </c>
      <c r="C93" s="21">
        <v>1</v>
      </c>
      <c r="D93" s="22">
        <v>1</v>
      </c>
      <c r="E93" s="23"/>
      <c r="F93" s="23"/>
      <c r="G93" s="23"/>
      <c r="H93" s="24">
        <v>0.25709962649672402</v>
      </c>
      <c r="I93" s="36">
        <f t="shared" si="68"/>
        <v>0.56392318256703056</v>
      </c>
      <c r="J93" s="36">
        <v>0.57283723788257956</v>
      </c>
      <c r="K93" s="36">
        <v>0</v>
      </c>
      <c r="L93" s="49"/>
      <c r="M93" s="40">
        <v>-0.44332279240937894</v>
      </c>
      <c r="N93" s="36">
        <v>0.24591382673050208</v>
      </c>
      <c r="O93" s="36">
        <v>-0.10901920435824236</v>
      </c>
      <c r="P93" s="25"/>
      <c r="Q93" s="25"/>
      <c r="R93" s="25"/>
      <c r="S93" s="25"/>
      <c r="T93" s="26"/>
    </row>
    <row r="94" spans="1:20" x14ac:dyDescent="0.35">
      <c r="A94" s="53">
        <f t="shared" ref="A94" si="87">A90+1</f>
        <v>23</v>
      </c>
      <c r="B94" s="12">
        <v>0</v>
      </c>
      <c r="C94" s="12">
        <v>0</v>
      </c>
      <c r="D94" s="13">
        <v>0</v>
      </c>
      <c r="E94" s="27">
        <f t="shared" ref="E94:F94" si="88">S90</f>
        <v>1.1942207743784179</v>
      </c>
      <c r="F94" s="28">
        <f t="shared" si="88"/>
        <v>-2.2435580742001027</v>
      </c>
      <c r="G94" s="16">
        <v>1</v>
      </c>
      <c r="H94" s="17" cm="1">
        <f t="array" ref="H94:H97">MMULT(B94:C97,E94:E95)+F94</f>
        <v>-2.2435580742001027</v>
      </c>
      <c r="I94" s="39">
        <f t="shared" si="68"/>
        <v>9.5906582504701035E-2</v>
      </c>
      <c r="J94" s="39" cm="1">
        <f t="array" ref="J94:J97">-D94:D97*LN(I94:I97)</f>
        <v>0</v>
      </c>
      <c r="K94" s="39" cm="1">
        <f t="array" ref="K94:K97">-(1-D94:D97)*LN(1-I94:I97)</f>
        <v>0.10082258599167981</v>
      </c>
      <c r="L94" s="48" cm="1">
        <f t="array" ref="L94">SUM(_xlfn.ANCHORARRAY(J94)+_xlfn.ANCHORARRAY(K94))/4</f>
        <v>0.32514667081678172</v>
      </c>
      <c r="M94" s="39" cm="1">
        <f t="array" ref="M94:M97">1/4*(I94:I97-D94:D97)/(I94:I97*(1-I94:I97))</f>
        <v>0.27652009754987511</v>
      </c>
      <c r="N94" s="39" cm="1">
        <f t="array" ref="N94:N97">I94:I97*(1-I94:I97)</f>
        <v>8.6708509936970005E-2</v>
      </c>
      <c r="O94" s="39" cm="1">
        <f t="array" ref="O94:O97">M94:M97*_xlfn.ANCHORARRAY(N94)</f>
        <v>2.3976645626175262E-2</v>
      </c>
      <c r="P94" s="43">
        <v>1</v>
      </c>
      <c r="Q94" s="38" cm="1">
        <f t="array" ref="Q94:Q95">TRANSPOSE(MMULT(TRANSPOSE(_xlfn.ANCHORARRAY(O94)),B94:C97))</f>
        <v>-4.2585211446420607E-2</v>
      </c>
      <c r="R94" s="44" cm="1">
        <f t="array" ref="R94">SUM(1*_xlfn.ANCHORARRAY(O94))</f>
        <v>5.3084219190347504E-2</v>
      </c>
      <c r="S94" s="18" cm="1">
        <f t="array" ref="S94:S95">E94:E95-G94*_xlfn.ANCHORARRAY(Q94)</f>
        <v>1.2368059858248386</v>
      </c>
      <c r="T94" s="19">
        <f t="shared" ref="T94" si="89">F94-G94*R94</f>
        <v>-2.29664229339045</v>
      </c>
    </row>
    <row r="95" spans="1:20" x14ac:dyDescent="0.35">
      <c r="A95" s="54"/>
      <c r="B95" s="4">
        <v>0</v>
      </c>
      <c r="C95" s="4">
        <v>1</v>
      </c>
      <c r="D95" s="5">
        <v>0</v>
      </c>
      <c r="E95" s="11">
        <f t="shared" ref="E95" si="90">S91</f>
        <v>1.3324401997765181</v>
      </c>
      <c r="F95" s="3"/>
      <c r="G95" s="3"/>
      <c r="H95" s="7">
        <v>-0.91111787442358461</v>
      </c>
      <c r="I95" s="32">
        <f t="shared" si="68"/>
        <v>0.28677114004237142</v>
      </c>
      <c r="J95" s="32">
        <v>0</v>
      </c>
      <c r="K95" s="32">
        <v>0.33795292836369456</v>
      </c>
      <c r="L95" s="45"/>
      <c r="M95" s="32">
        <v>0.35051862597771488</v>
      </c>
      <c r="N95" s="32">
        <v>0.20453345328117004</v>
      </c>
      <c r="O95" s="32">
        <v>7.1692785010592855E-2</v>
      </c>
      <c r="P95" s="8"/>
      <c r="Q95" s="37">
        <v>-3.5730520872246443E-2</v>
      </c>
      <c r="R95" s="9"/>
      <c r="S95" s="10">
        <v>1.3681707206487645</v>
      </c>
      <c r="T95" s="20"/>
    </row>
    <row r="96" spans="1:20" x14ac:dyDescent="0.35">
      <c r="A96" s="54"/>
      <c r="B96" s="4">
        <v>1</v>
      </c>
      <c r="C96" s="4">
        <v>0</v>
      </c>
      <c r="D96" s="5">
        <v>0</v>
      </c>
      <c r="E96" s="3"/>
      <c r="F96" s="3"/>
      <c r="G96" s="3"/>
      <c r="H96" s="7">
        <v>-1.0493372998216848</v>
      </c>
      <c r="I96" s="32">
        <f t="shared" si="68"/>
        <v>0.25935237774567477</v>
      </c>
      <c r="J96" s="32">
        <v>0</v>
      </c>
      <c r="K96" s="32">
        <v>0.30023031030915787</v>
      </c>
      <c r="L96" s="45"/>
      <c r="M96" s="32">
        <v>0.33754243244455384</v>
      </c>
      <c r="N96" s="32">
        <v>0.19208872190333959</v>
      </c>
      <c r="O96" s="32">
        <v>6.4838094436418692E-2</v>
      </c>
      <c r="P96" s="8"/>
      <c r="Q96" s="8"/>
      <c r="R96" s="8"/>
      <c r="S96" s="8"/>
      <c r="T96" s="20"/>
    </row>
    <row r="97" spans="1:20" ht="15" thickBot="1" x14ac:dyDescent="0.4">
      <c r="A97" s="55"/>
      <c r="B97" s="21">
        <v>1</v>
      </c>
      <c r="C97" s="21">
        <v>1</v>
      </c>
      <c r="D97" s="22">
        <v>1</v>
      </c>
      <c r="E97" s="23"/>
      <c r="F97" s="23"/>
      <c r="G97" s="23"/>
      <c r="H97" s="24">
        <v>0.28310289995483329</v>
      </c>
      <c r="I97" s="36">
        <f t="shared" si="68"/>
        <v>0.57030677646864281</v>
      </c>
      <c r="J97" s="36">
        <v>0.56158085860259466</v>
      </c>
      <c r="K97" s="36">
        <v>0</v>
      </c>
      <c r="L97" s="49"/>
      <c r="M97" s="40">
        <v>-0.43836056367418202</v>
      </c>
      <c r="N97" s="36">
        <v>0.2450569571825883</v>
      </c>
      <c r="O97" s="36">
        <v>-0.1074233058828393</v>
      </c>
      <c r="P97" s="25"/>
      <c r="Q97" s="25"/>
      <c r="R97" s="25"/>
      <c r="S97" s="25"/>
      <c r="T97" s="26"/>
    </row>
    <row r="98" spans="1:20" x14ac:dyDescent="0.35">
      <c r="A98" s="53">
        <f t="shared" ref="A98" si="91">A94+1</f>
        <v>24</v>
      </c>
      <c r="B98" s="12">
        <v>0</v>
      </c>
      <c r="C98" s="12">
        <v>0</v>
      </c>
      <c r="D98" s="13">
        <v>0</v>
      </c>
      <c r="E98" s="27">
        <f t="shared" ref="E98:F98" si="92">S94</f>
        <v>1.2368059858248386</v>
      </c>
      <c r="F98" s="28">
        <f t="shared" si="92"/>
        <v>-2.29664229339045</v>
      </c>
      <c r="G98" s="16">
        <v>1</v>
      </c>
      <c r="H98" s="17" cm="1">
        <f t="array" ref="H98:H101">MMULT(B98:C101,E98:E99)+F98</f>
        <v>-2.29664229339045</v>
      </c>
      <c r="I98" s="39">
        <f t="shared" si="68"/>
        <v>9.1401426863456273E-2</v>
      </c>
      <c r="J98" s="39" cm="1">
        <f t="array" ref="J98:J101">-D98:D101*LN(I98:I101)</f>
        <v>0</v>
      </c>
      <c r="K98" s="39" cm="1">
        <f t="array" ref="K98:K101">-(1-D98:D101)*LN(1-I98:I101)</f>
        <v>9.585189605588397E-2</v>
      </c>
      <c r="L98" s="48" cm="1">
        <f t="array" ref="L98">SUM(_xlfn.ANCHORARRAY(J98)+_xlfn.ANCHORARRAY(K98))/4</f>
        <v>0.31929847556885138</v>
      </c>
      <c r="M98" s="39" cm="1">
        <f t="array" ref="M98:M101">1/4*(I98:I101-D98:D101)/(I98:I101*(1-I98:I101))</f>
        <v>0.27514901232673422</v>
      </c>
      <c r="N98" s="39" cm="1">
        <f t="array" ref="N98:N101">I98:I101*(1-I98:I101)</f>
        <v>8.3047206030780529E-2</v>
      </c>
      <c r="O98" s="39" cm="1">
        <f t="array" ref="O98:O101">M98:M101*_xlfn.ANCHORARRAY(N98)</f>
        <v>2.2850356715864068E-2</v>
      </c>
      <c r="P98" s="43">
        <v>1</v>
      </c>
      <c r="Q98" s="38" cm="1">
        <f t="array" ref="Q98:Q99">TRANSPOSE(MMULT(TRANSPOSE(_xlfn.ANCHORARRAY(O98)),B98:C101))</f>
        <v>-4.1545150984815551E-2</v>
      </c>
      <c r="R98" s="44" cm="1">
        <f t="array" ref="R98">SUM(1*_xlfn.ANCHORARRAY(O98))</f>
        <v>5.2113931260279578E-2</v>
      </c>
      <c r="S98" s="18" cm="1">
        <f t="array" ref="S98:S99">E98:E99-G98*_xlfn.ANCHORARRAY(Q98)</f>
        <v>1.2783511368096541</v>
      </c>
      <c r="T98" s="19">
        <f t="shared" ref="T98" si="93">F98-G98*R98</f>
        <v>-2.3487562246507294</v>
      </c>
    </row>
    <row r="99" spans="1:20" x14ac:dyDescent="0.35">
      <c r="A99" s="54"/>
      <c r="B99" s="4">
        <v>0</v>
      </c>
      <c r="C99" s="4">
        <v>1</v>
      </c>
      <c r="D99" s="5">
        <v>0</v>
      </c>
      <c r="E99" s="11">
        <f t="shared" ref="E99" si="94">S95</f>
        <v>1.3681707206487645</v>
      </c>
      <c r="F99" s="3"/>
      <c r="G99" s="3"/>
      <c r="H99" s="7">
        <v>-0.92847157274168546</v>
      </c>
      <c r="I99" s="32">
        <f t="shared" si="68"/>
        <v>0.2832349021169242</v>
      </c>
      <c r="J99" s="32">
        <v>0</v>
      </c>
      <c r="K99" s="32">
        <v>0.33300711007625905</v>
      </c>
      <c r="L99" s="45"/>
      <c r="M99" s="32">
        <v>0.34878930452718826</v>
      </c>
      <c r="N99" s="32">
        <v>0.20301289233974054</v>
      </c>
      <c r="O99" s="32">
        <v>7.0808725529231051E-2</v>
      </c>
      <c r="P99" s="8"/>
      <c r="Q99" s="37">
        <v>-3.50716098998093E-2</v>
      </c>
      <c r="R99" s="9"/>
      <c r="S99" s="10">
        <v>1.4032423305485739</v>
      </c>
      <c r="T99" s="20"/>
    </row>
    <row r="100" spans="1:20" x14ac:dyDescent="0.35">
      <c r="A100" s="54"/>
      <c r="B100" s="4">
        <v>1</v>
      </c>
      <c r="C100" s="4">
        <v>0</v>
      </c>
      <c r="D100" s="5">
        <v>0</v>
      </c>
      <c r="E100" s="3"/>
      <c r="F100" s="3"/>
      <c r="G100" s="3"/>
      <c r="H100" s="7">
        <v>-1.0598363075656114</v>
      </c>
      <c r="I100" s="32">
        <f t="shared" si="68"/>
        <v>0.2573407377768992</v>
      </c>
      <c r="J100" s="32">
        <v>0</v>
      </c>
      <c r="K100" s="32">
        <v>0.29751793672938842</v>
      </c>
      <c r="L100" s="45"/>
      <c r="M100" s="32">
        <v>0.33662813179174761</v>
      </c>
      <c r="N100" s="32">
        <v>0.19111648245734039</v>
      </c>
      <c r="O100" s="32">
        <v>6.4335184444224799E-2</v>
      </c>
      <c r="P100" s="8"/>
      <c r="Q100" s="8"/>
      <c r="R100" s="8"/>
      <c r="S100" s="8"/>
      <c r="T100" s="20"/>
    </row>
    <row r="101" spans="1:20" ht="15" thickBot="1" x14ac:dyDescent="0.4">
      <c r="A101" s="55"/>
      <c r="B101" s="21">
        <v>1</v>
      </c>
      <c r="C101" s="21">
        <v>1</v>
      </c>
      <c r="D101" s="22">
        <v>1</v>
      </c>
      <c r="E101" s="23"/>
      <c r="F101" s="23"/>
      <c r="G101" s="23"/>
      <c r="H101" s="24">
        <v>0.3083344130831529</v>
      </c>
      <c r="I101" s="36">
        <f t="shared" si="68"/>
        <v>0.5764786582838386</v>
      </c>
      <c r="J101" s="36">
        <v>0.55081695941387421</v>
      </c>
      <c r="K101" s="36">
        <v>0</v>
      </c>
      <c r="L101" s="49"/>
      <c r="M101" s="40">
        <v>-0.43366739845017549</v>
      </c>
      <c r="N101" s="36">
        <v>0.24415101482710386</v>
      </c>
      <c r="O101" s="36">
        <v>-0.10588033542904035</v>
      </c>
      <c r="P101" s="25"/>
      <c r="Q101" s="25"/>
      <c r="R101" s="25"/>
      <c r="S101" s="25"/>
      <c r="T101" s="26"/>
    </row>
    <row r="102" spans="1:20" x14ac:dyDescent="0.35">
      <c r="A102" s="53">
        <f t="shared" ref="A102" si="95">A98+1</f>
        <v>25</v>
      </c>
      <c r="B102" s="12">
        <v>0</v>
      </c>
      <c r="C102" s="12">
        <v>0</v>
      </c>
      <c r="D102" s="13">
        <v>0</v>
      </c>
      <c r="E102" s="27">
        <f t="shared" ref="E102:F102" si="96">S98</f>
        <v>1.2783511368096541</v>
      </c>
      <c r="F102" s="28">
        <f t="shared" si="96"/>
        <v>-2.3487562246507294</v>
      </c>
      <c r="G102" s="16">
        <v>1</v>
      </c>
      <c r="H102" s="17" cm="1">
        <f t="array" ref="H102:H105">MMULT(B102:C105,E102:E103)+F102</f>
        <v>-2.3487562246507294</v>
      </c>
      <c r="I102" s="39">
        <f t="shared" si="68"/>
        <v>8.7164685115072707E-2</v>
      </c>
      <c r="J102" s="39" cm="1">
        <f t="array" ref="J102:J105">-D102:D105*LN(I102:I105)</f>
        <v>0</v>
      </c>
      <c r="K102" s="39" cm="1">
        <f t="array" ref="K102:K105">-(1-D102:D105)*LN(1-I102:I105)</f>
        <v>9.1199792658411688E-2</v>
      </c>
      <c r="L102" s="48" cm="1">
        <f t="array" ref="L102">SUM(_xlfn.ANCHORARRAY(J102)+_xlfn.ANCHORARRAY(K102))/4</f>
        <v>0.31368270837538414</v>
      </c>
      <c r="M102" s="39" cm="1">
        <f t="array" ref="M102:M105">1/4*(I102:I105-D102:D105)/(I102:I105*(1-I102:I105))</f>
        <v>0.27387196345653564</v>
      </c>
      <c r="N102" s="39" cm="1">
        <f t="array" ref="N102:N105">I102:I105*(1-I102:I105)</f>
        <v>7.9567002783862931E-2</v>
      </c>
      <c r="O102" s="39" cm="1">
        <f t="array" ref="O102:O105">M102:M105*_xlfn.ANCHORARRAY(N102)</f>
        <v>2.1791171278768177E-2</v>
      </c>
      <c r="P102" s="43">
        <v>1</v>
      </c>
      <c r="Q102" s="38" cm="1">
        <f t="array" ref="Q102:Q103">TRANSPOSE(MMULT(TRANSPOSE(_xlfn.ANCHORARRAY(O102)),B102:C105))</f>
        <v>-4.0556095891978422E-2</v>
      </c>
      <c r="R102" s="44" cm="1">
        <f t="array" ref="R102">SUM(1*_xlfn.ANCHORARRAY(O102))</f>
        <v>5.1182052489459673E-2</v>
      </c>
      <c r="S102" s="18" cm="1">
        <f t="array" ref="S102:S103">E102:E103-G102*_xlfn.ANCHORARRAY(Q102)</f>
        <v>1.3189072327016325</v>
      </c>
      <c r="T102" s="19">
        <f t="shared" ref="T102" si="97">F102-G102*R102</f>
        <v>-2.3999382771401891</v>
      </c>
    </row>
    <row r="103" spans="1:20" x14ac:dyDescent="0.35">
      <c r="A103" s="54"/>
      <c r="B103" s="4">
        <v>0</v>
      </c>
      <c r="C103" s="4">
        <v>1</v>
      </c>
      <c r="D103" s="5">
        <v>0</v>
      </c>
      <c r="E103" s="11">
        <f t="shared" ref="E103" si="98">S99</f>
        <v>1.4032423305485739</v>
      </c>
      <c r="F103" s="3"/>
      <c r="G103" s="3"/>
      <c r="H103" s="7">
        <v>-0.94551389410215547</v>
      </c>
      <c r="I103" s="32">
        <f t="shared" si="68"/>
        <v>0.27978790841067969</v>
      </c>
      <c r="J103" s="32">
        <v>0</v>
      </c>
      <c r="K103" s="32">
        <v>0.32820953869791297</v>
      </c>
      <c r="L103" s="45"/>
      <c r="M103" s="32">
        <v>0.34711997051912191</v>
      </c>
      <c r="N103" s="32">
        <v>0.20150663471785679</v>
      </c>
      <c r="O103" s="32">
        <v>6.9946977102669922E-2</v>
      </c>
      <c r="P103" s="8"/>
      <c r="Q103" s="37">
        <v>-3.4440632614221728E-2</v>
      </c>
      <c r="R103" s="9"/>
      <c r="S103" s="10">
        <v>1.4376829631627956</v>
      </c>
      <c r="T103" s="20"/>
    </row>
    <row r="104" spans="1:20" x14ac:dyDescent="0.35">
      <c r="A104" s="54"/>
      <c r="B104" s="4">
        <v>1</v>
      </c>
      <c r="C104" s="4">
        <v>0</v>
      </c>
      <c r="D104" s="5">
        <v>0</v>
      </c>
      <c r="E104" s="3"/>
      <c r="F104" s="3"/>
      <c r="G104" s="3"/>
      <c r="H104" s="7">
        <v>-1.0704050878410754</v>
      </c>
      <c r="I104" s="32">
        <f t="shared" si="68"/>
        <v>0.25532605529965291</v>
      </c>
      <c r="J104" s="32">
        <v>0</v>
      </c>
      <c r="K104" s="32">
        <v>0.29480881452318503</v>
      </c>
      <c r="L104" s="45"/>
      <c r="M104" s="32">
        <v>0.33571739924457639</v>
      </c>
      <c r="N104" s="32">
        <v>0.19013466078477148</v>
      </c>
      <c r="O104" s="32">
        <v>6.3831513824913227E-2</v>
      </c>
      <c r="P104" s="8"/>
      <c r="Q104" s="8"/>
      <c r="R104" s="8"/>
      <c r="S104" s="8"/>
      <c r="T104" s="20"/>
    </row>
    <row r="105" spans="1:20" ht="15" thickBot="1" x14ac:dyDescent="0.4">
      <c r="A105" s="55"/>
      <c r="B105" s="21">
        <v>1</v>
      </c>
      <c r="C105" s="21">
        <v>1</v>
      </c>
      <c r="D105" s="22">
        <v>1</v>
      </c>
      <c r="E105" s="23"/>
      <c r="F105" s="23"/>
      <c r="G105" s="23"/>
      <c r="H105" s="24">
        <v>0.33283724270749859</v>
      </c>
      <c r="I105" s="36">
        <f t="shared" si="68"/>
        <v>0.5824495611324334</v>
      </c>
      <c r="J105" s="36">
        <v>0.54051268762202698</v>
      </c>
      <c r="K105" s="36">
        <v>0</v>
      </c>
      <c r="L105" s="49"/>
      <c r="M105" s="40">
        <v>-0.42922171580648977</v>
      </c>
      <c r="N105" s="36">
        <v>0.24320206986906912</v>
      </c>
      <c r="O105" s="36">
        <v>-0.10438760971689165</v>
      </c>
      <c r="P105" s="25"/>
      <c r="Q105" s="25"/>
      <c r="R105" s="25"/>
      <c r="S105" s="25"/>
      <c r="T105" s="26"/>
    </row>
    <row r="106" spans="1:20" x14ac:dyDescent="0.35">
      <c r="A106" s="53">
        <f t="shared" ref="A106" si="99">A102+1</f>
        <v>26</v>
      </c>
      <c r="B106" s="12">
        <v>0</v>
      </c>
      <c r="C106" s="12">
        <v>0</v>
      </c>
      <c r="D106" s="13">
        <v>0</v>
      </c>
      <c r="E106" s="27">
        <f t="shared" ref="E106:F106" si="100">S102</f>
        <v>1.3189072327016325</v>
      </c>
      <c r="F106" s="28">
        <f t="shared" si="100"/>
        <v>-2.3999382771401891</v>
      </c>
      <c r="G106" s="16">
        <v>1</v>
      </c>
      <c r="H106" s="17" cm="1">
        <f t="array" ref="H106:H109">MMULT(B106:C109,E106:E107)+F106</f>
        <v>-2.3999382771401891</v>
      </c>
      <c r="I106" s="39">
        <f t="shared" si="68"/>
        <v>8.3177403291632659E-2</v>
      </c>
      <c r="J106" s="39" cm="1">
        <f t="array" ref="J106:J109">-D106:D109*LN(I106:I109)</f>
        <v>0</v>
      </c>
      <c r="K106" s="39" cm="1">
        <f t="array" ref="K106:K109">-(1-D106:D109)*LN(1-I106:I109)</f>
        <v>8.6841285955892772E-2</v>
      </c>
      <c r="L106" s="48" cm="1">
        <f t="array" ref="L106">SUM(_xlfn.ANCHORARRAY(J106)+_xlfn.ANCHORARRAY(K106))/4</f>
        <v>0.30828478136864312</v>
      </c>
      <c r="M106" s="39" cm="1">
        <f t="array" ref="M106:M109">1/4*(I106:I109-D106:D109)/(I106:I109*(1-I106:I109))</f>
        <v>0.2726808882084335</v>
      </c>
      <c r="N106" s="39" cm="1">
        <f t="array" ref="N106:N109">I106:I109*(1-I106:I109)</f>
        <v>7.625892287329375E-2</v>
      </c>
      <c r="O106" s="39" cm="1">
        <f t="array" ref="O106:O109">M106:M109*_xlfn.ANCHORARRAY(N106)</f>
        <v>2.0794350822908165E-2</v>
      </c>
      <c r="P106" s="43">
        <v>1</v>
      </c>
      <c r="Q106" s="38" cm="1">
        <f t="array" ref="Q106:Q107">TRANSPOSE(MMULT(TRANSPOSE(_xlfn.ANCHORARRAY(O106)),B106:C109))</f>
        <v>-3.9614833067077651E-2</v>
      </c>
      <c r="R106" s="44" cm="1">
        <f t="array" ref="R106">SUM(1*_xlfn.ANCHORARRAY(O106))</f>
        <v>5.0286235442236427E-2</v>
      </c>
      <c r="S106" s="18" cm="1">
        <f t="array" ref="S106:S107">E106:E107-G106*_xlfn.ANCHORARRAY(Q106)</f>
        <v>1.35852206576871</v>
      </c>
      <c r="T106" s="19">
        <f t="shared" ref="T106" si="101">F106-G106*R106</f>
        <v>-2.4502245125824258</v>
      </c>
    </row>
    <row r="107" spans="1:20" x14ac:dyDescent="0.35">
      <c r="A107" s="54"/>
      <c r="B107" s="4">
        <v>0</v>
      </c>
      <c r="C107" s="4">
        <v>1</v>
      </c>
      <c r="D107" s="5">
        <v>0</v>
      </c>
      <c r="E107" s="11">
        <f t="shared" ref="E107" si="102">S103</f>
        <v>1.4376829631627956</v>
      </c>
      <c r="F107" s="3"/>
      <c r="G107" s="3"/>
      <c r="H107" s="7">
        <v>-0.9622553139773935</v>
      </c>
      <c r="I107" s="32">
        <f t="shared" si="68"/>
        <v>0.27642687074562361</v>
      </c>
      <c r="J107" s="32">
        <v>0</v>
      </c>
      <c r="K107" s="32">
        <v>0.32355366095651383</v>
      </c>
      <c r="L107" s="45"/>
      <c r="M107" s="32">
        <v>0.34550757883673572</v>
      </c>
      <c r="N107" s="32">
        <v>0.20001505587540588</v>
      </c>
      <c r="O107" s="32">
        <v>6.9106717686405902E-2</v>
      </c>
      <c r="P107" s="8"/>
      <c r="Q107" s="37">
        <v>-3.3835853047408118E-2</v>
      </c>
      <c r="R107" s="9"/>
      <c r="S107" s="10">
        <v>1.4715188162102038</v>
      </c>
      <c r="T107" s="20"/>
    </row>
    <row r="108" spans="1:20" x14ac:dyDescent="0.35">
      <c r="A108" s="54"/>
      <c r="B108" s="4">
        <v>1</v>
      </c>
      <c r="C108" s="4">
        <v>0</v>
      </c>
      <c r="D108" s="5">
        <v>0</v>
      </c>
      <c r="E108" s="3"/>
      <c r="F108" s="3"/>
      <c r="G108" s="3"/>
      <c r="H108" s="7">
        <v>-1.0810310444385567</v>
      </c>
      <c r="I108" s="32">
        <f t="shared" si="68"/>
        <v>0.25331095066694548</v>
      </c>
      <c r="J108" s="32">
        <v>0</v>
      </c>
      <c r="K108" s="32">
        <v>0.29210644646511524</v>
      </c>
      <c r="L108" s="45"/>
      <c r="M108" s="32">
        <v>0.33481139200220089</v>
      </c>
      <c r="N108" s="32">
        <v>0.18914451293915377</v>
      </c>
      <c r="O108" s="32">
        <v>6.332773766673637E-2</v>
      </c>
      <c r="P108" s="8"/>
      <c r="Q108" s="8"/>
      <c r="R108" s="8"/>
      <c r="S108" s="8"/>
      <c r="T108" s="20"/>
    </row>
    <row r="109" spans="1:20" ht="15" thickBot="1" x14ac:dyDescent="0.4">
      <c r="A109" s="55"/>
      <c r="B109" s="21">
        <v>1</v>
      </c>
      <c r="C109" s="21">
        <v>1</v>
      </c>
      <c r="D109" s="22">
        <v>1</v>
      </c>
      <c r="E109" s="23"/>
      <c r="F109" s="23"/>
      <c r="G109" s="23"/>
      <c r="H109" s="24">
        <v>0.35665191872423874</v>
      </c>
      <c r="I109" s="36">
        <f t="shared" si="68"/>
        <v>0.58822971706474392</v>
      </c>
      <c r="J109" s="36">
        <v>0.53063773209705056</v>
      </c>
      <c r="K109" s="36">
        <v>0</v>
      </c>
      <c r="L109" s="49"/>
      <c r="M109" s="40">
        <v>-0.42500402945892579</v>
      </c>
      <c r="N109" s="36">
        <v>0.24221551702667524</v>
      </c>
      <c r="O109" s="36">
        <v>-0.10294257073381402</v>
      </c>
      <c r="P109" s="25"/>
      <c r="Q109" s="25"/>
      <c r="R109" s="25"/>
      <c r="S109" s="25"/>
      <c r="T109" s="26"/>
    </row>
    <row r="110" spans="1:20" x14ac:dyDescent="0.35">
      <c r="A110" s="53">
        <f t="shared" ref="A110" si="103">A106+1</f>
        <v>27</v>
      </c>
      <c r="B110" s="12">
        <v>0</v>
      </c>
      <c r="C110" s="12">
        <v>0</v>
      </c>
      <c r="D110" s="13">
        <v>0</v>
      </c>
      <c r="E110" s="27">
        <f t="shared" ref="E110:F110" si="104">S106</f>
        <v>1.35852206576871</v>
      </c>
      <c r="F110" s="28">
        <f t="shared" si="104"/>
        <v>-2.4502245125824258</v>
      </c>
      <c r="G110" s="16">
        <v>1</v>
      </c>
      <c r="H110" s="17" cm="1">
        <f t="array" ref="H110:H113">MMULT(B110:C113,E110:E111)+F110</f>
        <v>-2.4502245125824258</v>
      </c>
      <c r="I110" s="39">
        <f t="shared" si="68"/>
        <v>7.942213256316151E-2</v>
      </c>
      <c r="J110" s="39" cm="1">
        <f t="array" ref="J110:J113">-D110:D113*LN(I110:I113)</f>
        <v>0</v>
      </c>
      <c r="K110" s="39" cm="1">
        <f t="array" ref="K110:K113">-(1-D110:D113)*LN(1-I110:I113)</f>
        <v>8.2753689342658088E-2</v>
      </c>
      <c r="L110" s="48" cm="1">
        <f t="array" ref="L110">SUM(_xlfn.ANCHORARRAY(J110)+_xlfn.ANCHORARRAY(K110))/4</f>
        <v>0.30309130728636691</v>
      </c>
      <c r="M110" s="39" cm="1">
        <f t="array" ref="M110:M113">1/4*(I110:I113-D110:D113)/(I110:I113*(1-I110:I113))</f>
        <v>0.27156855366952726</v>
      </c>
      <c r="N110" s="39" cm="1">
        <f t="array" ref="N110:N113">I110:I113*(1-I110:I113)</f>
        <v>7.3114257422281101E-2</v>
      </c>
      <c r="O110" s="39" cm="1">
        <f t="array" ref="O110:O113">M110:M113*_xlfn.ANCHORARRAY(N110)</f>
        <v>1.9855533140790377E-2</v>
      </c>
      <c r="P110" s="43">
        <v>1</v>
      </c>
      <c r="Q110" s="38" cm="1">
        <f t="array" ref="Q110:Q111">TRANSPOSE(MMULT(TRANSPOSE(_xlfn.ANCHORARRAY(O110)),B110:C113))</f>
        <v>-3.8718338790091358E-2</v>
      </c>
      <c r="R110" s="44" cm="1">
        <f t="array" ref="R110">SUM(1*_xlfn.ANCHORARRAY(O110))</f>
        <v>4.9424363667409266E-2</v>
      </c>
      <c r="S110" s="18" cm="1">
        <f t="array" ref="S110:S111">E110:E111-G110*_xlfn.ANCHORARRAY(Q110)</f>
        <v>1.3972404045588014</v>
      </c>
      <c r="T110" s="19">
        <f t="shared" ref="T110" si="105">F110-G110*R110</f>
        <v>-2.499648876249835</v>
      </c>
    </row>
    <row r="111" spans="1:20" x14ac:dyDescent="0.35">
      <c r="A111" s="54"/>
      <c r="B111" s="4">
        <v>0</v>
      </c>
      <c r="C111" s="4">
        <v>1</v>
      </c>
      <c r="D111" s="5">
        <v>0</v>
      </c>
      <c r="E111" s="11">
        <f t="shared" ref="E111" si="106">S107</f>
        <v>1.4715188162102038</v>
      </c>
      <c r="F111" s="3"/>
      <c r="G111" s="3"/>
      <c r="H111" s="7">
        <v>-0.97870569637222204</v>
      </c>
      <c r="I111" s="32">
        <f t="shared" si="68"/>
        <v>0.27314867726684094</v>
      </c>
      <c r="J111" s="32">
        <v>0</v>
      </c>
      <c r="K111" s="32">
        <v>0.31903333029559744</v>
      </c>
      <c r="L111" s="45"/>
      <c r="M111" s="32">
        <v>0.34394929496713561</v>
      </c>
      <c r="N111" s="32">
        <v>0.19853847737421609</v>
      </c>
      <c r="O111" s="32">
        <v>6.8287169316710236E-2</v>
      </c>
      <c r="P111" s="8"/>
      <c r="Q111" s="37">
        <v>-3.3255627507771238E-2</v>
      </c>
      <c r="R111" s="9"/>
      <c r="S111" s="10">
        <v>1.5047744437179751</v>
      </c>
      <c r="T111" s="20"/>
    </row>
    <row r="112" spans="1:20" x14ac:dyDescent="0.35">
      <c r="A112" s="54"/>
      <c r="B112" s="4">
        <v>1</v>
      </c>
      <c r="C112" s="4">
        <v>0</v>
      </c>
      <c r="D112" s="5">
        <v>0</v>
      </c>
      <c r="E112" s="3"/>
      <c r="F112" s="3"/>
      <c r="G112" s="3"/>
      <c r="H112" s="7">
        <v>-1.0917024468137158</v>
      </c>
      <c r="I112" s="32">
        <f t="shared" si="68"/>
        <v>0.25129783213756046</v>
      </c>
      <c r="J112" s="32">
        <v>0</v>
      </c>
      <c r="K112" s="32">
        <v>0.28941401424756646</v>
      </c>
      <c r="L112" s="45"/>
      <c r="M112" s="32">
        <v>0.33391114749107148</v>
      </c>
      <c r="N112" s="32">
        <v>0.18814723170052294</v>
      </c>
      <c r="O112" s="32">
        <v>6.2824458034390115E-2</v>
      </c>
      <c r="P112" s="8"/>
      <c r="Q112" s="8"/>
      <c r="R112" s="8"/>
      <c r="S112" s="8"/>
      <c r="T112" s="20"/>
    </row>
    <row r="113" spans="1:20" ht="15" thickBot="1" x14ac:dyDescent="0.4">
      <c r="A113" s="55"/>
      <c r="B113" s="21">
        <v>1</v>
      </c>
      <c r="C113" s="21">
        <v>1</v>
      </c>
      <c r="D113" s="22">
        <v>1</v>
      </c>
      <c r="E113" s="23"/>
      <c r="F113" s="23"/>
      <c r="G113" s="23"/>
      <c r="H113" s="24">
        <v>0.379816369396488</v>
      </c>
      <c r="I113" s="36">
        <f t="shared" si="68"/>
        <v>0.5938288127020741</v>
      </c>
      <c r="J113" s="36">
        <v>0.52116419525964575</v>
      </c>
      <c r="K113" s="36">
        <v>0</v>
      </c>
      <c r="L113" s="49"/>
      <c r="M113" s="40">
        <v>-0.42099674965658129</v>
      </c>
      <c r="N113" s="36">
        <v>0.24119615390691909</v>
      </c>
      <c r="O113" s="36">
        <v>-0.10154279682448147</v>
      </c>
      <c r="P113" s="25"/>
      <c r="Q113" s="25"/>
      <c r="R113" s="25"/>
      <c r="S113" s="25"/>
      <c r="T113" s="26"/>
    </row>
    <row r="114" spans="1:20" x14ac:dyDescent="0.35">
      <c r="A114" s="53">
        <f t="shared" ref="A114" si="107">A110+1</f>
        <v>28</v>
      </c>
      <c r="B114" s="12">
        <v>0</v>
      </c>
      <c r="C114" s="12">
        <v>0</v>
      </c>
      <c r="D114" s="13">
        <v>0</v>
      </c>
      <c r="E114" s="27">
        <f t="shared" ref="E114:F114" si="108">S110</f>
        <v>1.3972404045588014</v>
      </c>
      <c r="F114" s="28">
        <f t="shared" si="108"/>
        <v>-2.499648876249835</v>
      </c>
      <c r="G114" s="16">
        <v>1</v>
      </c>
      <c r="H114" s="17" cm="1">
        <f t="array" ref="H114:H117">MMULT(B114:C117,E114:E115)+F114</f>
        <v>-2.499648876249835</v>
      </c>
      <c r="I114" s="39">
        <f t="shared" si="68"/>
        <v>7.588279876722237E-2</v>
      </c>
      <c r="J114" s="39" cm="1">
        <f t="array" ref="J114:J117">-D114:D117*LN(I114:I117)</f>
        <v>0</v>
      </c>
      <c r="K114" s="39" cm="1">
        <f t="array" ref="K114:K117">-(1-D114:D117)*LN(1-I114:I117)</f>
        <v>7.8916374223098038E-2</v>
      </c>
      <c r="L114" s="48" cm="1">
        <f t="array" ref="L114">SUM(_xlfn.ANCHORARRAY(J114)+_xlfn.ANCHORARRAY(K114))/4</f>
        <v>0.29808998292136235</v>
      </c>
      <c r="M114" s="39" cm="1">
        <f t="array" ref="M114:M117">1/4*(I114:I117-D114:D117)/(I114:I117*(1-I114:I117))</f>
        <v>0.27052845641927081</v>
      </c>
      <c r="N114" s="39" cm="1">
        <f t="array" ref="N114:N117">I114:I117*(1-I114:I117)</f>
        <v>7.01245996184756E-2</v>
      </c>
      <c r="O114" s="39" cm="1">
        <f t="array" ref="O114:O117">M114:M117*_xlfn.ANCHORARRAY(N114)</f>
        <v>1.8970699691805593E-2</v>
      </c>
      <c r="P114" s="43">
        <v>1</v>
      </c>
      <c r="Q114" s="38" cm="1">
        <f t="array" ref="Q114:Q115">TRANSPOSE(MMULT(TRANSPOSE(_xlfn.ANCHORARRAY(O114)),B114:C117))</f>
        <v>-3.7863782808739727E-2</v>
      </c>
      <c r="R114" s="44" cm="1">
        <f t="array" ref="R114">SUM(1*_xlfn.ANCHORARRAY(O114))</f>
        <v>4.8594507329198428E-2</v>
      </c>
      <c r="S114" s="18" cm="1">
        <f t="array" ref="S114:S115">E114:E115-G114*_xlfn.ANCHORARRAY(Q114)</f>
        <v>1.4351041873675412</v>
      </c>
      <c r="T114" s="19">
        <f t="shared" ref="T114" si="109">F114-G114*R114</f>
        <v>-2.5482433835790332</v>
      </c>
    </row>
    <row r="115" spans="1:20" x14ac:dyDescent="0.35">
      <c r="A115" s="54"/>
      <c r="B115" s="4">
        <v>0</v>
      </c>
      <c r="C115" s="4">
        <v>1</v>
      </c>
      <c r="D115" s="5">
        <v>0</v>
      </c>
      <c r="E115" s="11">
        <f t="shared" ref="E115" si="110">S111</f>
        <v>1.5047744437179751</v>
      </c>
      <c r="F115" s="3"/>
      <c r="G115" s="3"/>
      <c r="H115" s="7">
        <v>-0.99487443253185992</v>
      </c>
      <c r="I115" s="32">
        <f t="shared" si="68"/>
        <v>0.26995036178453025</v>
      </c>
      <c r="J115" s="32">
        <v>0</v>
      </c>
      <c r="K115" s="32">
        <v>0.3146427495959912</v>
      </c>
      <c r="L115" s="45"/>
      <c r="M115" s="32">
        <v>0.34244246817394353</v>
      </c>
      <c r="N115" s="32">
        <v>0.19707716395693148</v>
      </c>
      <c r="O115" s="32">
        <v>6.7487590446132562E-2</v>
      </c>
      <c r="P115" s="8"/>
      <c r="Q115" s="37">
        <v>-3.2698415215550058E-2</v>
      </c>
      <c r="R115" s="9"/>
      <c r="S115" s="10">
        <v>1.5374728589335251</v>
      </c>
      <c r="T115" s="20"/>
    </row>
    <row r="116" spans="1:20" x14ac:dyDescent="0.35">
      <c r="A116" s="54"/>
      <c r="B116" s="4">
        <v>1</v>
      </c>
      <c r="C116" s="4">
        <v>0</v>
      </c>
      <c r="D116" s="5">
        <v>0</v>
      </c>
      <c r="E116" s="3"/>
      <c r="F116" s="3"/>
      <c r="G116" s="3"/>
      <c r="H116" s="7">
        <v>-1.1024084716910336</v>
      </c>
      <c r="I116" s="32">
        <f t="shared" si="68"/>
        <v>0.24928889141177157</v>
      </c>
      <c r="J116" s="32">
        <v>0</v>
      </c>
      <c r="K116" s="32">
        <v>0.28673437687282366</v>
      </c>
      <c r="L116" s="45"/>
      <c r="M116" s="32">
        <v>0.33301758444755769</v>
      </c>
      <c r="N116" s="32">
        <v>0.18714394003046153</v>
      </c>
      <c r="O116" s="32">
        <v>6.2322222852942893E-2</v>
      </c>
      <c r="P116" s="8"/>
      <c r="Q116" s="8"/>
      <c r="R116" s="8"/>
      <c r="S116" s="8"/>
      <c r="T116" s="20"/>
    </row>
    <row r="117" spans="1:20" ht="15" thickBot="1" x14ac:dyDescent="0.4">
      <c r="A117" s="55"/>
      <c r="B117" s="21">
        <v>1</v>
      </c>
      <c r="C117" s="21">
        <v>1</v>
      </c>
      <c r="D117" s="22">
        <v>1</v>
      </c>
      <c r="E117" s="23"/>
      <c r="F117" s="23"/>
      <c r="G117" s="23"/>
      <c r="H117" s="24">
        <v>0.40236597202694124</v>
      </c>
      <c r="I117" s="36">
        <f t="shared" si="68"/>
        <v>0.59925597735326952</v>
      </c>
      <c r="J117" s="36">
        <v>0.51206643099353655</v>
      </c>
      <c r="K117" s="36">
        <v>0</v>
      </c>
      <c r="L117" s="49"/>
      <c r="M117" s="40">
        <v>-0.41718399056138511</v>
      </c>
      <c r="N117" s="36">
        <v>0.24014825095964726</v>
      </c>
      <c r="O117" s="36">
        <v>-0.10018600566168262</v>
      </c>
      <c r="P117" s="25"/>
      <c r="Q117" s="25"/>
      <c r="R117" s="25"/>
      <c r="S117" s="25"/>
      <c r="T117" s="26"/>
    </row>
    <row r="118" spans="1:20" x14ac:dyDescent="0.35">
      <c r="A118" s="53">
        <f t="shared" ref="A118" si="111">A114+1</f>
        <v>29</v>
      </c>
      <c r="B118" s="12">
        <v>0</v>
      </c>
      <c r="C118" s="12">
        <v>0</v>
      </c>
      <c r="D118" s="13">
        <v>0</v>
      </c>
      <c r="E118" s="27">
        <f t="shared" ref="E118:F118" si="112">S114</f>
        <v>1.4351041873675412</v>
      </c>
      <c r="F118" s="28">
        <f t="shared" si="112"/>
        <v>-2.5482433835790332</v>
      </c>
      <c r="G118" s="16">
        <v>1</v>
      </c>
      <c r="H118" s="17" cm="1">
        <f t="array" ref="H118:H121">MMULT(B118:C121,E118:E119)+F118</f>
        <v>-2.5482433835790332</v>
      </c>
      <c r="I118" s="39">
        <f t="shared" si="68"/>
        <v>7.2544585087616256E-2</v>
      </c>
      <c r="J118" s="39" cm="1">
        <f t="array" ref="J118:J121">-D118:D121*LN(I118:I121)</f>
        <v>0</v>
      </c>
      <c r="K118" s="39" cm="1">
        <f t="array" ref="K118:K121">-(1-D118:D121)*LN(1-I118:I121)</f>
        <v>7.5310555831282294E-2</v>
      </c>
      <c r="L118" s="48" cm="1">
        <f t="array" ref="L118">SUM(_xlfn.ANCHORARRAY(J118)+_xlfn.ANCHORARRAY(K118))/4</f>
        <v>0.29326948504917627</v>
      </c>
      <c r="M118" s="39" cm="1">
        <f t="array" ref="M118:M121">1/4*(I118:I121-D118:D121)/(I118:I121*(1-I118:I121))</f>
        <v>0.26955473651918604</v>
      </c>
      <c r="N118" s="39" cm="1">
        <f t="array" ref="N118:N121">I118:I121*(1-I118:I121)</f>
        <v>6.7281868262081865E-2</v>
      </c>
      <c r="O118" s="39" cm="1">
        <f t="array" ref="O118:O121">M118:M121*_xlfn.ANCHORARRAY(N118)</f>
        <v>1.8136146271904064E-2</v>
      </c>
      <c r="P118" s="43">
        <v>1</v>
      </c>
      <c r="Q118" s="38" cm="1">
        <f t="array" ref="Q118:Q119">TRANSPOSE(MMULT(TRANSPOSE(_xlfn.ANCHORARRAY(O118)),B118:C121))</f>
        <v>-3.7048525126399508E-2</v>
      </c>
      <c r="R118" s="44" cm="1">
        <f t="array" ref="R118">SUM(1*_xlfn.ANCHORARRAY(O118))</f>
        <v>4.7794892376645304E-2</v>
      </c>
      <c r="S118" s="18" cm="1">
        <f t="array" ref="S118:S119">E118:E119-G118*_xlfn.ANCHORARRAY(Q118)</f>
        <v>1.4721527124939406</v>
      </c>
      <c r="T118" s="19">
        <f t="shared" ref="T118" si="113">F118-G118*R118</f>
        <v>-2.5960382759556784</v>
      </c>
    </row>
    <row r="119" spans="1:20" x14ac:dyDescent="0.35">
      <c r="A119" s="54"/>
      <c r="B119" s="4">
        <v>0</v>
      </c>
      <c r="C119" s="4">
        <v>1</v>
      </c>
      <c r="D119" s="5">
        <v>0</v>
      </c>
      <c r="E119" s="11">
        <f t="shared" ref="E119" si="114">S115</f>
        <v>1.5374728589335251</v>
      </c>
      <c r="F119" s="3"/>
      <c r="G119" s="3"/>
      <c r="H119" s="7">
        <v>-1.0107705246455081</v>
      </c>
      <c r="I119" s="32">
        <f t="shared" si="68"/>
        <v>0.26682908492456298</v>
      </c>
      <c r="J119" s="32">
        <v>0</v>
      </c>
      <c r="K119" s="32">
        <v>0.3103764322766191</v>
      </c>
      <c r="L119" s="45"/>
      <c r="M119" s="32">
        <v>0.34098461199088498</v>
      </c>
      <c r="N119" s="32">
        <v>0.19563132436288336</v>
      </c>
      <c r="O119" s="32">
        <v>6.6707271231140744E-2</v>
      </c>
      <c r="P119" s="8"/>
      <c r="Q119" s="37">
        <v>-3.2162781063713494E-2</v>
      </c>
      <c r="R119" s="9"/>
      <c r="S119" s="10">
        <v>1.5696356399972387</v>
      </c>
      <c r="T119" s="20"/>
    </row>
    <row r="120" spans="1:20" x14ac:dyDescent="0.35">
      <c r="A120" s="54"/>
      <c r="B120" s="4">
        <v>1</v>
      </c>
      <c r="C120" s="4">
        <v>0</v>
      </c>
      <c r="D120" s="5">
        <v>0</v>
      </c>
      <c r="E120" s="3"/>
      <c r="F120" s="3"/>
      <c r="G120" s="3"/>
      <c r="H120" s="7">
        <v>-1.113139196211492</v>
      </c>
      <c r="I120" s="32">
        <f t="shared" si="68"/>
        <v>0.24728610867381889</v>
      </c>
      <c r="J120" s="32">
        <v>0</v>
      </c>
      <c r="K120" s="32">
        <v>0.28407008178289145</v>
      </c>
      <c r="L120" s="45"/>
      <c r="M120" s="32">
        <v>0.33213150824084503</v>
      </c>
      <c r="N120" s="32">
        <v>0.1861356891307791</v>
      </c>
      <c r="O120" s="32">
        <v>6.182152716845473E-2</v>
      </c>
      <c r="P120" s="8"/>
      <c r="Q120" s="8"/>
      <c r="R120" s="8"/>
      <c r="S120" s="8"/>
      <c r="T120" s="20"/>
    </row>
    <row r="121" spans="1:20" ht="15" thickBot="1" x14ac:dyDescent="0.4">
      <c r="A121" s="55"/>
      <c r="B121" s="21">
        <v>1</v>
      </c>
      <c r="C121" s="21">
        <v>1</v>
      </c>
      <c r="D121" s="22">
        <v>1</v>
      </c>
      <c r="E121" s="23"/>
      <c r="F121" s="23"/>
      <c r="G121" s="23"/>
      <c r="H121" s="24">
        <v>0.4243336627220331</v>
      </c>
      <c r="I121" s="36">
        <f t="shared" si="68"/>
        <v>0.60451979082058305</v>
      </c>
      <c r="J121" s="36">
        <v>0.5033208703059121</v>
      </c>
      <c r="K121" s="36">
        <v>0</v>
      </c>
      <c r="L121" s="49"/>
      <c r="M121" s="40">
        <v>-0.41355139036994426</v>
      </c>
      <c r="N121" s="36">
        <v>0.23907561332682156</v>
      </c>
      <c r="O121" s="36">
        <v>-9.8870052294854238E-2</v>
      </c>
      <c r="P121" s="25"/>
      <c r="Q121" s="25"/>
      <c r="R121" s="25"/>
      <c r="S121" s="25"/>
      <c r="T121" s="26"/>
    </row>
    <row r="122" spans="1:20" x14ac:dyDescent="0.35">
      <c r="A122" s="53">
        <f t="shared" ref="A122" si="115">A118+1</f>
        <v>30</v>
      </c>
      <c r="B122" s="12">
        <v>0</v>
      </c>
      <c r="C122" s="12">
        <v>0</v>
      </c>
      <c r="D122" s="13">
        <v>0</v>
      </c>
      <c r="E122" s="27">
        <f t="shared" ref="E122:F122" si="116">S118</f>
        <v>1.4721527124939406</v>
      </c>
      <c r="F122" s="28">
        <f t="shared" si="116"/>
        <v>-2.5960382759556784</v>
      </c>
      <c r="G122" s="16">
        <v>1</v>
      </c>
      <c r="H122" s="17" cm="1">
        <f t="array" ref="H122:H125">MMULT(B122:C125,E122:E123)+F122</f>
        <v>-2.5960382759556784</v>
      </c>
      <c r="I122" s="39">
        <f t="shared" si="68"/>
        <v>6.9393825796121564E-2</v>
      </c>
      <c r="J122" s="39" cm="1">
        <f t="array" ref="J122:J125">-D122:D125*LN(I122:I125)</f>
        <v>0</v>
      </c>
      <c r="K122" s="39" cm="1">
        <f t="array" ref="K122:K125">-(1-D122:D125)*LN(1-I122:I125)</f>
        <v>7.1919104945114887E-2</v>
      </c>
      <c r="L122" s="48" cm="1">
        <f t="array" ref="L122">SUM(_xlfn.ANCHORARRAY(J122)+_xlfn.ANCHORARRAY(K122))/4</f>
        <v>0.28861937744583582</v>
      </c>
      <c r="M122" s="39" cm="1">
        <f t="array" ref="M122:M125">1/4*(I122:I125-D122:D125)/(I122:I125*(1-I122:I125))</f>
        <v>0.26864210331923893</v>
      </c>
      <c r="N122" s="39" cm="1">
        <f t="array" ref="N122:N125">I122:I125*(1-I122:I125)</f>
        <v>6.4578322737499097E-2</v>
      </c>
      <c r="O122" s="39" cm="1">
        <f t="array" ref="O122:O125">M122:M125*_xlfn.ANCHORARRAY(N122)</f>
        <v>1.7348456449030391E-2</v>
      </c>
      <c r="P122" s="43">
        <v>1</v>
      </c>
      <c r="Q122" s="38" cm="1">
        <f t="array" ref="Q122:Q123">TRANSPOSE(MMULT(TRANSPOSE(_xlfn.ANCHORARRAY(O122)),B122:C125))</f>
        <v>-3.6270108586824008E-2</v>
      </c>
      <c r="R122" s="44" cm="1">
        <f t="array" ref="R122">SUM(1*_xlfn.ANCHORARRAY(O122))</f>
        <v>4.7023878454721363E-2</v>
      </c>
      <c r="S122" s="18" cm="1">
        <f t="array" ref="S122:S123">E122:E123-G122*_xlfn.ANCHORARRAY(Q122)</f>
        <v>1.5084228210807646</v>
      </c>
      <c r="T122" s="19">
        <f t="shared" ref="T122" si="117">F122-G122*R122</f>
        <v>-2.6430621544103996</v>
      </c>
    </row>
    <row r="123" spans="1:20" x14ac:dyDescent="0.35">
      <c r="A123" s="54"/>
      <c r="B123" s="4">
        <v>0</v>
      </c>
      <c r="C123" s="4">
        <v>1</v>
      </c>
      <c r="D123" s="5">
        <v>0</v>
      </c>
      <c r="E123" s="11">
        <f t="shared" ref="E123" si="118">S119</f>
        <v>1.5696356399972387</v>
      </c>
      <c r="F123" s="3"/>
      <c r="G123" s="3"/>
      <c r="H123" s="7">
        <v>-1.0264026359584397</v>
      </c>
      <c r="I123" s="32">
        <f t="shared" si="68"/>
        <v>0.26378212237005993</v>
      </c>
      <c r="J123" s="32">
        <v>0</v>
      </c>
      <c r="K123" s="32">
        <v>0.3062291746728093</v>
      </c>
      <c r="L123" s="45"/>
      <c r="M123" s="32">
        <v>0.33957338934067899</v>
      </c>
      <c r="N123" s="32">
        <v>0.19420111428800665</v>
      </c>
      <c r="O123" s="32">
        <v>6.5945530592514984E-2</v>
      </c>
      <c r="P123" s="8"/>
      <c r="Q123" s="37">
        <v>-3.1647393722488482E-2</v>
      </c>
      <c r="R123" s="9"/>
      <c r="S123" s="10">
        <v>1.601283033719727</v>
      </c>
      <c r="T123" s="20"/>
    </row>
    <row r="124" spans="1:20" x14ac:dyDescent="0.35">
      <c r="A124" s="54"/>
      <c r="B124" s="4">
        <v>1</v>
      </c>
      <c r="C124" s="4">
        <v>0</v>
      </c>
      <c r="D124" s="5">
        <v>0</v>
      </c>
      <c r="E124" s="3"/>
      <c r="F124" s="3"/>
      <c r="G124" s="3"/>
      <c r="H124" s="7">
        <v>-1.1238855634617377</v>
      </c>
      <c r="I124" s="32">
        <f t="shared" si="68"/>
        <v>0.24529126291271783</v>
      </c>
      <c r="J124" s="32">
        <v>0</v>
      </c>
      <c r="K124" s="32">
        <v>0.28142338285719704</v>
      </c>
      <c r="L124" s="45"/>
      <c r="M124" s="32">
        <v>0.33125361840231021</v>
      </c>
      <c r="N124" s="32">
        <v>0.18512345925140175</v>
      </c>
      <c r="O124" s="32">
        <v>6.1322815728179457E-2</v>
      </c>
      <c r="P124" s="8"/>
      <c r="Q124" s="8"/>
      <c r="R124" s="8"/>
      <c r="S124" s="8"/>
      <c r="T124" s="20"/>
    </row>
    <row r="125" spans="1:20" ht="15" thickBot="1" x14ac:dyDescent="0.4">
      <c r="A125" s="55"/>
      <c r="B125" s="21">
        <v>1</v>
      </c>
      <c r="C125" s="21">
        <v>1</v>
      </c>
      <c r="D125" s="22">
        <v>1</v>
      </c>
      <c r="E125" s="23"/>
      <c r="F125" s="23"/>
      <c r="G125" s="23"/>
      <c r="H125" s="24">
        <v>0.44575007653550092</v>
      </c>
      <c r="I125" s="36">
        <f t="shared" si="68"/>
        <v>0.60962830273998614</v>
      </c>
      <c r="J125" s="36">
        <v>0.49490584730822201</v>
      </c>
      <c r="K125" s="36">
        <v>0</v>
      </c>
      <c r="L125" s="49"/>
      <c r="M125" s="40">
        <v>-0.41008594725075947</v>
      </c>
      <c r="N125" s="36">
        <v>0.23798163523834995</v>
      </c>
      <c r="O125" s="36">
        <v>-9.7592924315003465E-2</v>
      </c>
      <c r="P125" s="25"/>
      <c r="Q125" s="25"/>
      <c r="R125" s="25"/>
      <c r="S125" s="25"/>
      <c r="T125" s="26"/>
    </row>
    <row r="126" spans="1:20" x14ac:dyDescent="0.35">
      <c r="A126" s="53">
        <f t="shared" ref="A126" si="119">A122+1</f>
        <v>31</v>
      </c>
      <c r="B126" s="12">
        <v>0</v>
      </c>
      <c r="C126" s="12">
        <v>0</v>
      </c>
      <c r="D126" s="13">
        <v>0</v>
      </c>
      <c r="E126" s="27">
        <f t="shared" ref="E126:F126" si="120">S122</f>
        <v>1.5084228210807646</v>
      </c>
      <c r="F126" s="28">
        <f t="shared" si="120"/>
        <v>-2.6430621544103996</v>
      </c>
      <c r="G126" s="16">
        <v>1</v>
      </c>
      <c r="H126" s="17" cm="1">
        <f t="array" ref="H126:H129">MMULT(B126:C129,E126:E127)+F126</f>
        <v>-2.6430621544103996</v>
      </c>
      <c r="I126" s="39">
        <f t="shared" si="68"/>
        <v>6.6417909599782374E-2</v>
      </c>
      <c r="J126" s="39" cm="1">
        <f t="array" ref="J126:J129">-D126:D129*LN(I126:I129)</f>
        <v>0</v>
      </c>
      <c r="K126" s="39" cm="1">
        <f t="array" ref="K126:K129">-(1-D126:D129)*LN(1-I126:I129)</f>
        <v>6.8726381569739217E-2</v>
      </c>
      <c r="L126" s="48" cm="1">
        <f t="array" ref="L126">SUM(_xlfn.ANCHORARRAY(J126)+_xlfn.ANCHORARRAY(K126))/4</f>
        <v>0.28413002775408813</v>
      </c>
      <c r="M126" s="39" cm="1">
        <f t="array" ref="M126:M129">1/4*(I126:I129-D126:D129)/(I126:I129*(1-I126:I129))</f>
        <v>0.26778577113966207</v>
      </c>
      <c r="N126" s="39" cm="1">
        <f t="array" ref="N126:N129">I126:I129*(1-I126:I129)</f>
        <v>6.2006570884177513E-2</v>
      </c>
      <c r="O126" s="39" cm="1">
        <f t="array" ref="O126:O129">M126:M129*_xlfn.ANCHORARRAY(N126)</f>
        <v>1.6604477399945593E-2</v>
      </c>
      <c r="P126" s="43">
        <v>1</v>
      </c>
      <c r="Q126" s="38" cm="1">
        <f t="array" ref="Q126:Q127">TRANSPOSE(MMULT(TRANSPOSE(_xlfn.ANCHORARRAY(O126)),B126:C129))</f>
        <v>-3.5526249203693752E-2</v>
      </c>
      <c r="R126" s="44" cm="1">
        <f t="array" ref="R126">SUM(1*_xlfn.ANCHORARRAY(O126))</f>
        <v>4.6279942516831513E-2</v>
      </c>
      <c r="S126" s="18" cm="1">
        <f t="array" ref="S126:S127">E126:E127-G126*_xlfn.ANCHORARRAY(Q126)</f>
        <v>1.5439490702844585</v>
      </c>
      <c r="T126" s="19">
        <f t="shared" ref="T126" si="121">F126-G126*R126</f>
        <v>-2.689342096927231</v>
      </c>
    </row>
    <row r="127" spans="1:20" x14ac:dyDescent="0.35">
      <c r="A127" s="54"/>
      <c r="B127" s="4">
        <v>0</v>
      </c>
      <c r="C127" s="4">
        <v>1</v>
      </c>
      <c r="D127" s="5">
        <v>0</v>
      </c>
      <c r="E127" s="11">
        <f t="shared" ref="E127" si="122">S123</f>
        <v>1.601283033719727</v>
      </c>
      <c r="F127" s="3"/>
      <c r="G127" s="3"/>
      <c r="H127" s="7">
        <v>-1.0417791206906726</v>
      </c>
      <c r="I127" s="32">
        <f t="shared" si="68"/>
        <v>0.26080685728231862</v>
      </c>
      <c r="J127" s="32">
        <v>0</v>
      </c>
      <c r="K127" s="32">
        <v>0.30219603532420403</v>
      </c>
      <c r="L127" s="45"/>
      <c r="M127" s="32">
        <v>0.33820660061978147</v>
      </c>
      <c r="N127" s="32">
        <v>0.19278664047683891</v>
      </c>
      <c r="O127" s="32">
        <v>6.5201714320579654E-2</v>
      </c>
      <c r="P127" s="8"/>
      <c r="Q127" s="37">
        <v>-3.1151021110691804E-2</v>
      </c>
      <c r="R127" s="9"/>
      <c r="S127" s="10">
        <v>1.6324340548304188</v>
      </c>
      <c r="T127" s="20"/>
    </row>
    <row r="128" spans="1:20" x14ac:dyDescent="0.35">
      <c r="A128" s="54"/>
      <c r="B128" s="4">
        <v>1</v>
      </c>
      <c r="C128" s="4">
        <v>0</v>
      </c>
      <c r="D128" s="5">
        <v>0</v>
      </c>
      <c r="E128" s="3"/>
      <c r="F128" s="3"/>
      <c r="G128" s="3"/>
      <c r="H128" s="7">
        <v>-1.134639333329635</v>
      </c>
      <c r="I128" s="32">
        <f t="shared" si="68"/>
        <v>0.24330594491031082</v>
      </c>
      <c r="J128" s="32">
        <v>0</v>
      </c>
      <c r="K128" s="32">
        <v>0.27879626167608901</v>
      </c>
      <c r="L128" s="45"/>
      <c r="M128" s="32">
        <v>0.33038451712213873</v>
      </c>
      <c r="N128" s="32">
        <v>0.18410816208161163</v>
      </c>
      <c r="O128" s="32">
        <v>6.0826486227577706E-2</v>
      </c>
      <c r="P128" s="8"/>
      <c r="Q128" s="8"/>
      <c r="R128" s="8"/>
      <c r="S128" s="8"/>
      <c r="T128" s="20"/>
    </row>
    <row r="129" spans="1:20" ht="15" thickBot="1" x14ac:dyDescent="0.4">
      <c r="A129" s="55"/>
      <c r="B129" s="21">
        <v>1</v>
      </c>
      <c r="C129" s="21">
        <v>1</v>
      </c>
      <c r="D129" s="22">
        <v>1</v>
      </c>
      <c r="E129" s="23"/>
      <c r="F129" s="23"/>
      <c r="G129" s="23"/>
      <c r="H129" s="24">
        <v>0.46664370039009206</v>
      </c>
      <c r="I129" s="36">
        <f t="shared" si="68"/>
        <v>0.61458905827491417</v>
      </c>
      <c r="J129" s="36">
        <v>0.48680143244632024</v>
      </c>
      <c r="K129" s="36">
        <v>0</v>
      </c>
      <c r="L129" s="49"/>
      <c r="M129" s="40">
        <v>-0.40677587183495145</v>
      </c>
      <c r="N129" s="36">
        <v>0.23686934772366833</v>
      </c>
      <c r="O129" s="36">
        <v>-9.6352735431271458E-2</v>
      </c>
      <c r="P129" s="25"/>
      <c r="Q129" s="25"/>
      <c r="R129" s="25"/>
      <c r="S129" s="25"/>
      <c r="T129" s="26"/>
    </row>
    <row r="130" spans="1:20" x14ac:dyDescent="0.35">
      <c r="A130" s="53">
        <f t="shared" ref="A130" si="123">A126+1</f>
        <v>32</v>
      </c>
      <c r="B130" s="12">
        <v>0</v>
      </c>
      <c r="C130" s="12">
        <v>0</v>
      </c>
      <c r="D130" s="13">
        <v>0</v>
      </c>
      <c r="E130" s="27">
        <f t="shared" ref="E130:F130" si="124">S126</f>
        <v>1.5439490702844585</v>
      </c>
      <c r="F130" s="28">
        <f t="shared" si="124"/>
        <v>-2.689342096927231</v>
      </c>
      <c r="G130" s="16">
        <v>1</v>
      </c>
      <c r="H130" s="17" cm="1">
        <f t="array" ref="H130:H133">MMULT(B130:C133,E130:E131)+F130</f>
        <v>-2.689342096927231</v>
      </c>
      <c r="I130" s="39">
        <f t="shared" si="68"/>
        <v>6.360519151166398E-2</v>
      </c>
      <c r="J130" s="39" cm="1">
        <f t="array" ref="J130:J133">-D130:D133*LN(I130:I133)</f>
        <v>0</v>
      </c>
      <c r="K130" s="39" cm="1">
        <f t="array" ref="K130:K133">-(1-D130:D133)*LN(1-I130:I133)</f>
        <v>6.5718087498289529E-2</v>
      </c>
      <c r="L130" s="48" cm="1">
        <f t="array" ref="L130">SUM(_xlfn.ANCHORARRAY(J130)+_xlfn.ANCHORARRAY(K130))/4</f>
        <v>0.27979253309206714</v>
      </c>
      <c r="M130" s="39" cm="1">
        <f t="array" ref="M130:M133">1/4*(I130:I133-D130:D133)/(I130:I133*(1-I130:I133))</f>
        <v>0.26698140328606285</v>
      </c>
      <c r="N130" s="39" cm="1">
        <f t="array" ref="N130:N133">I130:I133*(1-I130:I133)</f>
        <v>5.9559571124428529E-2</v>
      </c>
      <c r="O130" s="39" cm="1">
        <f t="array" ref="O130:O133">M130:M133*_xlfn.ANCHORARRAY(N130)</f>
        <v>1.5901297877915995E-2</v>
      </c>
      <c r="P130" s="43">
        <v>1</v>
      </c>
      <c r="Q130" s="38" cm="1">
        <f t="array" ref="Q130:Q131">TRANSPOSE(MMULT(TRANSPOSE(_xlfn.ANCHORARRAY(O130)),B130:C133))</f>
        <v>-3.4814825450586472E-2</v>
      </c>
      <c r="R130" s="44" cm="1">
        <f t="array" ref="R130">SUM(1*_xlfn.ANCHORARRAY(O130))</f>
        <v>4.55616662070705E-2</v>
      </c>
      <c r="S130" s="18" cm="1">
        <f t="array" ref="S130:S131">E130:E131-G130*_xlfn.ANCHORARRAY(Q130)</f>
        <v>1.5787638957350449</v>
      </c>
      <c r="T130" s="19">
        <f t="shared" ref="T130" si="125">F130-G130*R130</f>
        <v>-2.7349037631343016</v>
      </c>
    </row>
    <row r="131" spans="1:20" x14ac:dyDescent="0.35">
      <c r="A131" s="54"/>
      <c r="B131" s="4">
        <v>0</v>
      </c>
      <c r="C131" s="4">
        <v>1</v>
      </c>
      <c r="D131" s="5">
        <v>0</v>
      </c>
      <c r="E131" s="11">
        <f t="shared" ref="E131" si="126">S127</f>
        <v>1.6324340548304188</v>
      </c>
      <c r="F131" s="3"/>
      <c r="G131" s="3"/>
      <c r="H131" s="7">
        <v>-1.0569080420968122</v>
      </c>
      <c r="I131" s="32">
        <f t="shared" si="68"/>
        <v>0.25790077511896392</v>
      </c>
      <c r="J131" s="32">
        <v>0</v>
      </c>
      <c r="K131" s="32">
        <v>0.29827231850054958</v>
      </c>
      <c r="L131" s="45"/>
      <c r="M131" s="32">
        <v>0.33688217372828655</v>
      </c>
      <c r="N131" s="32">
        <v>0.19138796531200153</v>
      </c>
      <c r="O131" s="32">
        <v>6.447519377974098E-2</v>
      </c>
      <c r="P131" s="8"/>
      <c r="Q131" s="37">
        <v>-3.0672524496958981E-2</v>
      </c>
      <c r="R131" s="9"/>
      <c r="S131" s="10">
        <v>1.6631065793273778</v>
      </c>
      <c r="T131" s="20"/>
    </row>
    <row r="132" spans="1:20" x14ac:dyDescent="0.35">
      <c r="A132" s="54"/>
      <c r="B132" s="4">
        <v>1</v>
      </c>
      <c r="C132" s="4">
        <v>0</v>
      </c>
      <c r="D132" s="5">
        <v>0</v>
      </c>
      <c r="E132" s="3"/>
      <c r="F132" s="3"/>
      <c r="G132" s="3"/>
      <c r="H132" s="7">
        <v>-1.1453930266427725</v>
      </c>
      <c r="I132" s="32">
        <f t="shared" si="68"/>
        <v>0.24133157130445396</v>
      </c>
      <c r="J132" s="32">
        <v>0</v>
      </c>
      <c r="K132" s="32">
        <v>0.27619044987304997</v>
      </c>
      <c r="L132" s="45"/>
      <c r="M132" s="32">
        <v>0.32952471797178884</v>
      </c>
      <c r="N132" s="32">
        <v>0.18309064399617722</v>
      </c>
      <c r="O132" s="32">
        <v>6.0332892826113489E-2</v>
      </c>
      <c r="P132" s="8"/>
      <c r="Q132" s="8"/>
      <c r="R132" s="8"/>
      <c r="S132" s="8"/>
      <c r="T132" s="20"/>
    </row>
    <row r="133" spans="1:20" ht="15" thickBot="1" x14ac:dyDescent="0.4">
      <c r="A133" s="55"/>
      <c r="B133" s="21">
        <v>1</v>
      </c>
      <c r="C133" s="21">
        <v>1</v>
      </c>
      <c r="D133" s="22">
        <v>1</v>
      </c>
      <c r="E133" s="23"/>
      <c r="F133" s="23"/>
      <c r="G133" s="23"/>
      <c r="H133" s="24">
        <v>0.48704102818764605</v>
      </c>
      <c r="I133" s="36">
        <f t="shared" si="68"/>
        <v>0.61940912689320016</v>
      </c>
      <c r="J133" s="36">
        <v>0.47898927649637951</v>
      </c>
      <c r="K133" s="36">
        <v>0</v>
      </c>
      <c r="L133" s="49"/>
      <c r="M133" s="40">
        <v>-0.40361045574826593</v>
      </c>
      <c r="N133" s="36">
        <v>0.23574146041460362</v>
      </c>
      <c r="O133" s="36">
        <v>-9.5147718276699961E-2</v>
      </c>
      <c r="P133" s="25"/>
      <c r="Q133" s="25"/>
      <c r="R133" s="25"/>
      <c r="S133" s="25"/>
      <c r="T133" s="26"/>
    </row>
    <row r="134" spans="1:20" x14ac:dyDescent="0.35">
      <c r="A134" s="53">
        <f t="shared" ref="A134" si="127">A130+1</f>
        <v>33</v>
      </c>
      <c r="B134" s="12">
        <v>0</v>
      </c>
      <c r="C134" s="12">
        <v>0</v>
      </c>
      <c r="D134" s="13">
        <v>0</v>
      </c>
      <c r="E134" s="27">
        <f t="shared" ref="E134:F134" si="128">S130</f>
        <v>1.5787638957350449</v>
      </c>
      <c r="F134" s="28">
        <f t="shared" si="128"/>
        <v>-2.7349037631343016</v>
      </c>
      <c r="G134" s="16">
        <v>1</v>
      </c>
      <c r="H134" s="17" cm="1">
        <f t="array" ref="H134:H137">MMULT(B134:C137,E134:E135)+F134</f>
        <v>-2.7349037631343016</v>
      </c>
      <c r="I134" s="39">
        <f t="shared" si="68"/>
        <v>6.0944912391337286E-2</v>
      </c>
      <c r="J134" s="39" cm="1">
        <f t="array" ref="J134:J137">-D134:D137*LN(I134:I137)</f>
        <v>0</v>
      </c>
      <c r="K134" s="39" cm="1">
        <f t="array" ref="K134:K137">-(1-D134:D137)*LN(1-I134:I137)</f>
        <v>6.2881135244764214E-2</v>
      </c>
      <c r="L134" s="48" cm="1">
        <f t="array" ref="L134">SUM(_xlfn.ANCHORARRAY(J134)+_xlfn.ANCHORARRAY(K134))/4</f>
        <v>0.27559865342196666</v>
      </c>
      <c r="M134" s="39" cm="1">
        <f t="array" ref="M134:M137">1/4*(I134:I137-D134:D137)/(I134:I137*(1-I134:I137))</f>
        <v>0.26622506315005851</v>
      </c>
      <c r="N134" s="39" cm="1">
        <f t="array" ref="N134:N137">I134:I137*(1-I134:I137)</f>
        <v>5.7230630044949514E-2</v>
      </c>
      <c r="O134" s="39" cm="1">
        <f t="array" ref="O134:O137">M134:M137*_xlfn.ANCHORARRAY(N134)</f>
        <v>1.523622809783432E-2</v>
      </c>
      <c r="P134" s="43">
        <v>1</v>
      </c>
      <c r="Q134" s="38" cm="1">
        <f t="array" ref="Q134:Q135">TRANSPOSE(MMULT(TRANSPOSE(_xlfn.ANCHORARRAY(O134)),B134:C137))</f>
        <v>-3.413386725972891E-2</v>
      </c>
      <c r="R134" s="44" cm="1">
        <f t="array" ref="R134">SUM(1*_xlfn.ANCHORARRAY(O134))</f>
        <v>4.4867725781084639E-2</v>
      </c>
      <c r="S134" s="18" cm="1">
        <f t="array" ref="S134:S135">E134:E135-G134*_xlfn.ANCHORARRAY(Q134)</f>
        <v>1.6128977629947738</v>
      </c>
      <c r="T134" s="19">
        <f t="shared" ref="T134" si="129">F134-G134*R134</f>
        <v>-2.7797714889153862</v>
      </c>
    </row>
    <row r="135" spans="1:20" x14ac:dyDescent="0.35">
      <c r="A135" s="54"/>
      <c r="B135" s="4">
        <v>0</v>
      </c>
      <c r="C135" s="4">
        <v>1</v>
      </c>
      <c r="D135" s="5">
        <v>0</v>
      </c>
      <c r="E135" s="11">
        <f t="shared" ref="E135" si="130">S131</f>
        <v>1.6631065793273778</v>
      </c>
      <c r="F135" s="3"/>
      <c r="G135" s="3"/>
      <c r="H135" s="7">
        <v>-1.0717971838069238</v>
      </c>
      <c r="I135" s="32">
        <f t="shared" si="68"/>
        <v>0.25506145977191697</v>
      </c>
      <c r="J135" s="32">
        <v>0</v>
      </c>
      <c r="K135" s="32">
        <v>0.29445356034373116</v>
      </c>
      <c r="L135" s="45"/>
      <c r="M135" s="32">
        <v>0.33559815541756743</v>
      </c>
      <c r="N135" s="32">
        <v>0.19000511151093574</v>
      </c>
      <c r="O135" s="32">
        <v>6.3765364942979241E-2</v>
      </c>
      <c r="P135" s="8"/>
      <c r="Q135" s="37">
        <v>-3.0210852010710915E-2</v>
      </c>
      <c r="R135" s="9"/>
      <c r="S135" s="10">
        <v>1.6933174313380888</v>
      </c>
      <c r="T135" s="20"/>
    </row>
    <row r="136" spans="1:20" x14ac:dyDescent="0.35">
      <c r="A136" s="54"/>
      <c r="B136" s="4">
        <v>1</v>
      </c>
      <c r="C136" s="4">
        <v>0</v>
      </c>
      <c r="D136" s="5">
        <v>0</v>
      </c>
      <c r="E136" s="3"/>
      <c r="F136" s="3"/>
      <c r="G136" s="3"/>
      <c r="H136" s="7">
        <v>-1.1561398673992567</v>
      </c>
      <c r="I136" s="32">
        <f t="shared" si="68"/>
        <v>0.23936939877584498</v>
      </c>
      <c r="J136" s="32">
        <v>0</v>
      </c>
      <c r="K136" s="32">
        <v>0.27360745129157765</v>
      </c>
      <c r="L136" s="45"/>
      <c r="M136" s="32">
        <v>0.32867465442180638</v>
      </c>
      <c r="N136" s="32">
        <v>0.1820716897055355</v>
      </c>
      <c r="O136" s="32">
        <v>5.9842349693961246E-2</v>
      </c>
      <c r="P136" s="8"/>
      <c r="Q136" s="8"/>
      <c r="R136" s="8"/>
      <c r="S136" s="8"/>
      <c r="T136" s="20"/>
    </row>
    <row r="137" spans="1:20" ht="15" thickBot="1" x14ac:dyDescent="0.4">
      <c r="A137" s="55"/>
      <c r="B137" s="21">
        <v>1</v>
      </c>
      <c r="C137" s="21">
        <v>1</v>
      </c>
      <c r="D137" s="22">
        <v>1</v>
      </c>
      <c r="E137" s="23"/>
      <c r="F137" s="23"/>
      <c r="G137" s="23"/>
      <c r="H137" s="24">
        <v>0.50696671192812115</v>
      </c>
      <c r="I137" s="36">
        <f t="shared" si="68"/>
        <v>0.62409513218523938</v>
      </c>
      <c r="J137" s="36">
        <v>0.47145246680779357</v>
      </c>
      <c r="K137" s="36">
        <v>0</v>
      </c>
      <c r="L137" s="49"/>
      <c r="M137" s="40">
        <v>-0.40057995505370619</v>
      </c>
      <c r="N137" s="36">
        <v>0.23460039816792796</v>
      </c>
      <c r="O137" s="36">
        <v>-9.3976216953690156E-2</v>
      </c>
      <c r="P137" s="25"/>
      <c r="Q137" s="25"/>
      <c r="R137" s="25"/>
      <c r="S137" s="25"/>
      <c r="T137" s="26"/>
    </row>
    <row r="138" spans="1:20" x14ac:dyDescent="0.35">
      <c r="A138" s="53">
        <f t="shared" ref="A138" si="131">A134+1</f>
        <v>34</v>
      </c>
      <c r="B138" s="12">
        <v>0</v>
      </c>
      <c r="C138" s="12">
        <v>0</v>
      </c>
      <c r="D138" s="13">
        <v>0</v>
      </c>
      <c r="E138" s="27">
        <f t="shared" ref="E138:F138" si="132">S134</f>
        <v>1.6128977629947738</v>
      </c>
      <c r="F138" s="28">
        <f t="shared" si="132"/>
        <v>-2.7797714889153862</v>
      </c>
      <c r="G138" s="16">
        <v>1</v>
      </c>
      <c r="H138" s="17" cm="1">
        <f t="array" ref="H138:H141">MMULT(B138:C141,E138:E139)+F138</f>
        <v>-2.7797714889153862</v>
      </c>
      <c r="I138" s="39">
        <f t="shared" ref="I138:I201" si="133">1/(1+EXP(-H138))</f>
        <v>5.8427125444877097E-2</v>
      </c>
      <c r="J138" s="39" cm="1">
        <f t="array" ref="J138:J141">-D138:D141*LN(I138:I141)</f>
        <v>0</v>
      </c>
      <c r="K138" s="39" cm="1">
        <f t="array" ref="K138:K141">-(1-D138:D141)*LN(1-I138:I141)</f>
        <v>6.0203531272685469E-2</v>
      </c>
      <c r="L138" s="48" cm="1">
        <f t="array" ref="L138">SUM(_xlfn.ANCHORARRAY(J138)+_xlfn.ANCHORARRAY(K138))/4</f>
        <v>0.27154075180798176</v>
      </c>
      <c r="M138" s="39" cm="1">
        <f t="array" ref="M138:M141">1/4*(I138:I141-D138:D141)/(I138:I141*(1-I138:I141))</f>
        <v>0.26551317137095809</v>
      </c>
      <c r="N138" s="39" cm="1">
        <f t="array" ref="N138:N141">I138:I141*(1-I138:I141)</f>
        <v>5.5013396457125698E-2</v>
      </c>
      <c r="O138" s="39" cm="1">
        <f t="array" ref="O138:O141">M138:M141*_xlfn.ANCHORARRAY(N138)</f>
        <v>1.4606781361219274E-2</v>
      </c>
      <c r="P138" s="43">
        <v>1</v>
      </c>
      <c r="Q138" s="38" cm="1">
        <f t="array" ref="Q138:Q139">TRANSPOSE(MMULT(TRANSPOSE(_xlfn.ANCHORARRAY(O138)),B138:C141))</f>
        <v>-3.3481545180202091E-2</v>
      </c>
      <c r="R138" s="44" cm="1">
        <f t="array" ref="R138">SUM(1*_xlfn.ANCHORARRAY(O138))</f>
        <v>4.419688377744263E-2</v>
      </c>
      <c r="S138" s="18" cm="1">
        <f t="array" ref="S138:S139">E138:E139-G138*_xlfn.ANCHORARRAY(Q138)</f>
        <v>1.646379308174976</v>
      </c>
      <c r="T138" s="19">
        <f t="shared" ref="T138" si="134">F138-G138*R138</f>
        <v>-2.8239683726928289</v>
      </c>
    </row>
    <row r="139" spans="1:20" x14ac:dyDescent="0.35">
      <c r="A139" s="54"/>
      <c r="B139" s="4">
        <v>0</v>
      </c>
      <c r="C139" s="4">
        <v>1</v>
      </c>
      <c r="D139" s="5">
        <v>0</v>
      </c>
      <c r="E139" s="11">
        <f t="shared" ref="E139" si="135">S135</f>
        <v>1.6933174313380888</v>
      </c>
      <c r="F139" s="3"/>
      <c r="G139" s="3"/>
      <c r="H139" s="7">
        <v>-1.0864540575772974</v>
      </c>
      <c r="I139" s="32">
        <f t="shared" si="133"/>
        <v>0.25228659038570173</v>
      </c>
      <c r="J139" s="32">
        <v>0</v>
      </c>
      <c r="K139" s="32">
        <v>0.29073551665227026</v>
      </c>
      <c r="L139" s="45"/>
      <c r="M139" s="32">
        <v>0.33435270356988839</v>
      </c>
      <c r="N139" s="32">
        <v>0.18863806669725888</v>
      </c>
      <c r="O139" s="32">
        <v>6.3071647596425431E-2</v>
      </c>
      <c r="P139" s="8"/>
      <c r="Q139" s="37">
        <v>-2.976503203584123E-2</v>
      </c>
      <c r="R139" s="9"/>
      <c r="S139" s="10">
        <v>1.7230824633739299</v>
      </c>
      <c r="T139" s="20"/>
    </row>
    <row r="140" spans="1:20" x14ac:dyDescent="0.35">
      <c r="A140" s="54"/>
      <c r="B140" s="4">
        <v>1</v>
      </c>
      <c r="C140" s="4">
        <v>0</v>
      </c>
      <c r="D140" s="5">
        <v>0</v>
      </c>
      <c r="E140" s="3"/>
      <c r="F140" s="3"/>
      <c r="G140" s="3"/>
      <c r="H140" s="7">
        <v>-1.1668737259206123</v>
      </c>
      <c r="I140" s="32">
        <f t="shared" si="133"/>
        <v>0.23742053780825831</v>
      </c>
      <c r="J140" s="32">
        <v>0</v>
      </c>
      <c r="K140" s="32">
        <v>0.27104856321985676</v>
      </c>
      <c r="L140" s="45"/>
      <c r="M140" s="32">
        <v>0.32783468791759884</v>
      </c>
      <c r="N140" s="32">
        <v>0.18105202603509568</v>
      </c>
      <c r="O140" s="32">
        <v>5.935513445206457E-2</v>
      </c>
      <c r="P140" s="8"/>
      <c r="Q140" s="8"/>
      <c r="R140" s="8"/>
      <c r="S140" s="8"/>
      <c r="T140" s="20"/>
    </row>
    <row r="141" spans="1:20" ht="15" thickBot="1" x14ac:dyDescent="0.4">
      <c r="A141" s="55"/>
      <c r="B141" s="21">
        <v>1</v>
      </c>
      <c r="C141" s="21">
        <v>1</v>
      </c>
      <c r="D141" s="22">
        <v>1</v>
      </c>
      <c r="E141" s="23"/>
      <c r="F141" s="23"/>
      <c r="G141" s="23"/>
      <c r="H141" s="24">
        <v>0.52644370541747643</v>
      </c>
      <c r="I141" s="36">
        <f t="shared" si="133"/>
        <v>0.62865328147093336</v>
      </c>
      <c r="J141" s="36">
        <v>0.46417539608711456</v>
      </c>
      <c r="K141" s="36">
        <v>0</v>
      </c>
      <c r="L141" s="49"/>
      <c r="M141" s="40">
        <v>-0.39767548721776469</v>
      </c>
      <c r="N141" s="36">
        <v>0.23344833316676081</v>
      </c>
      <c r="O141" s="36">
        <v>-9.2836679632266661E-2</v>
      </c>
      <c r="P141" s="25"/>
      <c r="Q141" s="25"/>
      <c r="R141" s="25"/>
      <c r="S141" s="25"/>
      <c r="T141" s="26"/>
    </row>
    <row r="142" spans="1:20" x14ac:dyDescent="0.35">
      <c r="A142" s="53">
        <f t="shared" ref="A142" si="136">A138+1</f>
        <v>35</v>
      </c>
      <c r="B142" s="12">
        <v>0</v>
      </c>
      <c r="C142" s="12">
        <v>0</v>
      </c>
      <c r="D142" s="13">
        <v>0</v>
      </c>
      <c r="E142" s="27">
        <f t="shared" ref="E142:F142" si="137">S138</f>
        <v>1.646379308174976</v>
      </c>
      <c r="F142" s="28">
        <f t="shared" si="137"/>
        <v>-2.8239683726928289</v>
      </c>
      <c r="G142" s="16">
        <v>1</v>
      </c>
      <c r="H142" s="17" cm="1">
        <f t="array" ref="H142:H145">MMULT(B142:C145,E142:E143)+F142</f>
        <v>-2.8239683726928289</v>
      </c>
      <c r="I142" s="39">
        <f t="shared" si="133"/>
        <v>5.6042629069104101E-2</v>
      </c>
      <c r="J142" s="39" cm="1">
        <f t="array" ref="J142:J145">-D142:D145*LN(I142:I145)</f>
        <v>0</v>
      </c>
      <c r="K142" s="39" cm="1">
        <f t="array" ref="K142:K145">-(1-D142:D145)*LN(1-I142:I145)</f>
        <v>5.7674271768472091E-2</v>
      </c>
      <c r="L142" s="48" cm="1">
        <f t="array" ref="L142">SUM(_xlfn.ANCHORARRAY(J142)+_xlfn.ANCHORARRAY(K142))/4</f>
        <v>0.26761174079289762</v>
      </c>
      <c r="M142" s="39" cm="1">
        <f t="array" ref="M142:M145">1/4*(I142:I145-D142:D145)/(I142:I145*(1-I142:I145))</f>
        <v>0.26484246820749885</v>
      </c>
      <c r="N142" s="39" cm="1">
        <f t="array" ref="N142:N145">I142:I145*(1-I142:I145)</f>
        <v>5.2901852796126914E-2</v>
      </c>
      <c r="O142" s="39" cm="1">
        <f t="array" ref="O142:O145">M142:M145*_xlfn.ANCHORARRAY(N142)</f>
        <v>1.4010657267276027E-2</v>
      </c>
      <c r="P142" s="43">
        <v>1</v>
      </c>
      <c r="Q142" s="38" cm="1">
        <f t="array" ref="Q142:Q143">TRANSPOSE(MMULT(TRANSPOSE(_xlfn.ANCHORARRAY(O142)),B142:C145))</f>
        <v>-3.2856159957080008E-2</v>
      </c>
      <c r="R142" s="44" cm="1">
        <f t="array" ref="R142">SUM(1*_xlfn.ANCHORARRAY(O142))</f>
        <v>4.3547981931965768E-2</v>
      </c>
      <c r="S142" s="18" cm="1">
        <f t="array" ref="S142:S143">E142:E143-G142*_xlfn.ANCHORARRAY(Q142)</f>
        <v>1.679235468132056</v>
      </c>
      <c r="T142" s="19">
        <f t="shared" ref="T142" si="138">F142-G142*R142</f>
        <v>-2.8675163546247946</v>
      </c>
    </row>
    <row r="143" spans="1:20" x14ac:dyDescent="0.35">
      <c r="A143" s="54"/>
      <c r="B143" s="4">
        <v>0</v>
      </c>
      <c r="C143" s="4">
        <v>1</v>
      </c>
      <c r="D143" s="5">
        <v>0</v>
      </c>
      <c r="E143" s="11">
        <f t="shared" ref="E143" si="139">S139</f>
        <v>1.7230824633739299</v>
      </c>
      <c r="F143" s="3"/>
      <c r="G143" s="3"/>
      <c r="H143" s="7">
        <v>-1.100885909318899</v>
      </c>
      <c r="I143" s="32">
        <f t="shared" si="133"/>
        <v>0.24957393848707901</v>
      </c>
      <c r="J143" s="32">
        <v>0</v>
      </c>
      <c r="K143" s="32">
        <v>0.28711415173205812</v>
      </c>
      <c r="L143" s="45"/>
      <c r="M143" s="32">
        <v>0.33314408017224151</v>
      </c>
      <c r="N143" s="32">
        <v>0.18728678771512672</v>
      </c>
      <c r="O143" s="32">
        <v>6.2393484621769753E-2</v>
      </c>
      <c r="P143" s="8"/>
      <c r="Q143" s="37">
        <v>-2.9334166765764967E-2</v>
      </c>
      <c r="R143" s="9"/>
      <c r="S143" s="10">
        <v>1.7524166301396948</v>
      </c>
      <c r="T143" s="20"/>
    </row>
    <row r="144" spans="1:20" x14ac:dyDescent="0.35">
      <c r="A144" s="54"/>
      <c r="B144" s="4">
        <v>1</v>
      </c>
      <c r="C144" s="4">
        <v>0</v>
      </c>
      <c r="D144" s="5">
        <v>0</v>
      </c>
      <c r="E144" s="3"/>
      <c r="F144" s="3"/>
      <c r="G144" s="3"/>
      <c r="H144" s="7">
        <v>-1.1775890645178528</v>
      </c>
      <c r="I144" s="32">
        <f t="shared" si="133"/>
        <v>0.23548596572181885</v>
      </c>
      <c r="J144" s="32">
        <v>0</v>
      </c>
      <c r="K144" s="32">
        <v>0.26851489632150166</v>
      </c>
      <c r="L144" s="45"/>
      <c r="M144" s="32">
        <v>0.32700511539469446</v>
      </c>
      <c r="N144" s="32">
        <v>0.1800323256698812</v>
      </c>
      <c r="O144" s="32">
        <v>5.8871491430454712E-2</v>
      </c>
      <c r="P144" s="8"/>
      <c r="Q144" s="8"/>
      <c r="R144" s="8"/>
      <c r="S144" s="8"/>
      <c r="T144" s="20"/>
    </row>
    <row r="145" spans="1:20" ht="15" thickBot="1" x14ac:dyDescent="0.4">
      <c r="A145" s="55"/>
      <c r="B145" s="21">
        <v>1</v>
      </c>
      <c r="C145" s="21">
        <v>1</v>
      </c>
      <c r="D145" s="22">
        <v>1</v>
      </c>
      <c r="E145" s="23"/>
      <c r="F145" s="23"/>
      <c r="G145" s="23"/>
      <c r="H145" s="24">
        <v>0.54549339885607706</v>
      </c>
      <c r="I145" s="36">
        <f t="shared" si="133"/>
        <v>0.63308939444986112</v>
      </c>
      <c r="J145" s="36">
        <v>0.45714364334955865</v>
      </c>
      <c r="K145" s="36">
        <v>0</v>
      </c>
      <c r="L145" s="49"/>
      <c r="M145" s="40">
        <v>-0.39488894015867027</v>
      </c>
      <c r="N145" s="36">
        <v>0.23228721308496927</v>
      </c>
      <c r="O145" s="36">
        <v>-9.172765138753472E-2</v>
      </c>
      <c r="P145" s="25"/>
      <c r="Q145" s="25"/>
      <c r="R145" s="25"/>
      <c r="S145" s="25"/>
      <c r="T145" s="26"/>
    </row>
    <row r="146" spans="1:20" x14ac:dyDescent="0.35">
      <c r="A146" s="53">
        <f t="shared" ref="A146" si="140">A142+1</f>
        <v>36</v>
      </c>
      <c r="B146" s="12">
        <v>0</v>
      </c>
      <c r="C146" s="12">
        <v>0</v>
      </c>
      <c r="D146" s="13">
        <v>0</v>
      </c>
      <c r="E146" s="27">
        <f t="shared" ref="E146:F146" si="141">S142</f>
        <v>1.679235468132056</v>
      </c>
      <c r="F146" s="28">
        <f t="shared" si="141"/>
        <v>-2.8675163546247946</v>
      </c>
      <c r="G146" s="16">
        <v>1</v>
      </c>
      <c r="H146" s="17" cm="1">
        <f t="array" ref="H146:H149">MMULT(B146:C149,E146:E147)+F146</f>
        <v>-2.8675163546247946</v>
      </c>
      <c r="I146" s="39">
        <f t="shared" si="133"/>
        <v>5.3782905492061439E-2</v>
      </c>
      <c r="J146" s="39" cm="1">
        <f t="array" ref="J146:J149">-D146:D149*LN(I146:I149)</f>
        <v>0</v>
      </c>
      <c r="K146" s="39" cm="1">
        <f t="array" ref="K146:K149">-(1-D146:D149)*LN(1-I146:I149)</f>
        <v>5.5283249463464343E-2</v>
      </c>
      <c r="L146" s="48" cm="1">
        <f t="array" ref="L146">SUM(_xlfn.ANCHORARRAY(J146)+_xlfn.ANCHORARRAY(K146))/4</f>
        <v>0.26380503421194962</v>
      </c>
      <c r="M146" s="39" cm="1">
        <f t="array" ref="M146:M149">1/4*(I146:I149-D146:D149)/(I146:I149*(1-I146:I149))</f>
        <v>0.26420998040624866</v>
      </c>
      <c r="N146" s="39" cm="1">
        <f t="array" ref="N146:N149">I146:I149*(1-I146:I149)</f>
        <v>5.089030456889343E-2</v>
      </c>
      <c r="O146" s="39" cm="1">
        <f t="array" ref="O146:O149">M146:M149*_xlfn.ANCHORARRAY(N146)</f>
        <v>1.344572637301536E-2</v>
      </c>
      <c r="P146" s="43">
        <v>1</v>
      </c>
      <c r="Q146" s="38" cm="1">
        <f t="array" ref="Q146:Q147">TRANSPOSE(MMULT(TRANSPOSE(_xlfn.ANCHORARRAY(O146)),B146:C149))</f>
        <v>-3.2256132673302164E-2</v>
      </c>
      <c r="R146" s="44" cm="1">
        <f t="array" ref="R146">SUM(1*_xlfn.ANCHORARRAY(O146))</f>
        <v>4.2919935005342802E-2</v>
      </c>
      <c r="S146" s="18" cm="1">
        <f t="array" ref="S146:S147">E146:E147-G146*_xlfn.ANCHORARRAY(Q146)</f>
        <v>1.7114916008053582</v>
      </c>
      <c r="T146" s="19">
        <f t="shared" ref="T146" si="142">F146-G146*R146</f>
        <v>-2.9104362896301375</v>
      </c>
    </row>
    <row r="147" spans="1:20" x14ac:dyDescent="0.35">
      <c r="A147" s="54"/>
      <c r="B147" s="4">
        <v>0</v>
      </c>
      <c r="C147" s="4">
        <v>1</v>
      </c>
      <c r="D147" s="5">
        <v>0</v>
      </c>
      <c r="E147" s="11">
        <f t="shared" ref="E147" si="143">S143</f>
        <v>1.7524166301396948</v>
      </c>
      <c r="F147" s="3"/>
      <c r="G147" s="3"/>
      <c r="H147" s="7">
        <v>-1.1150997244850998</v>
      </c>
      <c r="I147" s="32">
        <f t="shared" si="133"/>
        <v>0.24692136522251837</v>
      </c>
      <c r="J147" s="32">
        <v>0</v>
      </c>
      <c r="K147" s="32">
        <v>0.28358562797918185</v>
      </c>
      <c r="L147" s="45"/>
      <c r="M147" s="32">
        <v>0.331970644836936</v>
      </c>
      <c r="N147" s="32">
        <v>0.18595120461916606</v>
      </c>
      <c r="O147" s="32">
        <v>6.1730341305629592E-2</v>
      </c>
      <c r="P147" s="8"/>
      <c r="Q147" s="37">
        <v>-2.8917426075942811E-2</v>
      </c>
      <c r="R147" s="9"/>
      <c r="S147" s="10">
        <v>1.7813340562156377</v>
      </c>
      <c r="T147" s="20"/>
    </row>
    <row r="148" spans="1:20" x14ac:dyDescent="0.35">
      <c r="A148" s="54"/>
      <c r="B148" s="4">
        <v>1</v>
      </c>
      <c r="C148" s="4">
        <v>0</v>
      </c>
      <c r="D148" s="5">
        <v>0</v>
      </c>
      <c r="E148" s="3"/>
      <c r="F148" s="3"/>
      <c r="G148" s="3"/>
      <c r="H148" s="7">
        <v>-1.1882808864927386</v>
      </c>
      <c r="I148" s="32">
        <f t="shared" si="133"/>
        <v>0.23356653883308093</v>
      </c>
      <c r="J148" s="32">
        <v>0</v>
      </c>
      <c r="K148" s="32">
        <v>0.26600739309208349</v>
      </c>
      <c r="L148" s="45"/>
      <c r="M148" s="32">
        <v>0.3261861761872546</v>
      </c>
      <c r="N148" s="32">
        <v>0.17901321077061583</v>
      </c>
      <c r="O148" s="32">
        <v>5.8391634708270239E-2</v>
      </c>
      <c r="P148" s="8"/>
      <c r="Q148" s="8"/>
      <c r="R148" s="8"/>
      <c r="S148" s="8"/>
      <c r="T148" s="20"/>
    </row>
    <row r="149" spans="1:20" ht="15" thickBot="1" x14ac:dyDescent="0.4">
      <c r="A149" s="55"/>
      <c r="B149" s="21">
        <v>1</v>
      </c>
      <c r="C149" s="21">
        <v>1</v>
      </c>
      <c r="D149" s="22">
        <v>1</v>
      </c>
      <c r="E149" s="23"/>
      <c r="F149" s="23"/>
      <c r="G149" s="23"/>
      <c r="H149" s="24">
        <v>0.56413574364695629</v>
      </c>
      <c r="I149" s="36">
        <f t="shared" si="133"/>
        <v>0.63740893047371039</v>
      </c>
      <c r="J149" s="36">
        <v>0.45034386631306872</v>
      </c>
      <c r="K149" s="36">
        <v>0</v>
      </c>
      <c r="L149" s="49"/>
      <c r="M149" s="40">
        <v>-0.39221289198788706</v>
      </c>
      <c r="N149" s="36">
        <v>0.23111878582607104</v>
      </c>
      <c r="O149" s="36">
        <v>-9.0647767381572403E-2</v>
      </c>
      <c r="P149" s="25"/>
      <c r="Q149" s="25"/>
      <c r="R149" s="25"/>
      <c r="S149" s="25"/>
      <c r="T149" s="26"/>
    </row>
    <row r="150" spans="1:20" x14ac:dyDescent="0.35">
      <c r="A150" s="53">
        <f t="shared" ref="A150" si="144">A146+1</f>
        <v>37</v>
      </c>
      <c r="B150" s="12">
        <v>0</v>
      </c>
      <c r="C150" s="12">
        <v>0</v>
      </c>
      <c r="D150" s="13">
        <v>0</v>
      </c>
      <c r="E150" s="27">
        <f t="shared" ref="E150:F150" si="145">S146</f>
        <v>1.7114916008053582</v>
      </c>
      <c r="F150" s="28">
        <f t="shared" si="145"/>
        <v>-2.9104362896301375</v>
      </c>
      <c r="G150" s="16">
        <v>1</v>
      </c>
      <c r="H150" s="17" cm="1">
        <f t="array" ref="H150:H153">MMULT(B150:C153,E150:E151)+F150</f>
        <v>-2.9104362896301375</v>
      </c>
      <c r="I150" s="39">
        <f t="shared" si="133"/>
        <v>5.1640064713189743E-2</v>
      </c>
      <c r="J150" s="39" cm="1">
        <f t="array" ref="J150:J153">-D150:D153*LN(I150:I153)</f>
        <v>0</v>
      </c>
      <c r="K150" s="39" cm="1">
        <f t="array" ref="K150:K153">-(1-D150:D153)*LN(1-I150:I153)</f>
        <v>5.3021170214200698E-2</v>
      </c>
      <c r="L150" s="48" cm="1">
        <f t="array" ref="L150">SUM(_xlfn.ANCHORARRAY(J150)+_xlfn.ANCHORARRAY(K150))/4</f>
        <v>0.2601145038418109</v>
      </c>
      <c r="M150" s="39" cm="1">
        <f t="array" ref="M150:M153">1/4*(I150:I153-D150:D153)/(I150:I153*(1-I150:I153))</f>
        <v>0.26361299196427262</v>
      </c>
      <c r="N150" s="39" cm="1">
        <f t="array" ref="N150:N153">I150:I153*(1-I150:I153)</f>
        <v>4.8973368429607318E-2</v>
      </c>
      <c r="O150" s="39" cm="1">
        <f t="array" ref="O150:O153">M150:M153*_xlfn.ANCHORARRAY(N150)</f>
        <v>1.2910016178297437E-2</v>
      </c>
      <c r="P150" s="43">
        <v>1</v>
      </c>
      <c r="Q150" s="38" cm="1">
        <f t="array" ref="Q150:Q151">TRANSPOSE(MMULT(TRANSPOSE(_xlfn.ANCHORARRAY(O150)),B150:C153))</f>
        <v>-3.1679995520967445E-2</v>
      </c>
      <c r="R150" s="44" cm="1">
        <f t="array" ref="R150">SUM(1*_xlfn.ANCHORARRAY(O150))</f>
        <v>4.2311725307309006E-2</v>
      </c>
      <c r="S150" s="18" cm="1">
        <f t="array" ref="S150:S151">E150:E151-G150*_xlfn.ANCHORARRAY(Q150)</f>
        <v>1.7431715963263257</v>
      </c>
      <c r="T150" s="19">
        <f t="shared" ref="T150" si="146">F150-G150*R150</f>
        <v>-2.9527480149374465</v>
      </c>
    </row>
    <row r="151" spans="1:20" x14ac:dyDescent="0.35">
      <c r="A151" s="54"/>
      <c r="B151" s="4">
        <v>0</v>
      </c>
      <c r="C151" s="4">
        <v>1</v>
      </c>
      <c r="D151" s="5">
        <v>0</v>
      </c>
      <c r="E151" s="11">
        <f t="shared" ref="E151" si="147">S147</f>
        <v>1.7813340562156377</v>
      </c>
      <c r="F151" s="3"/>
      <c r="G151" s="3"/>
      <c r="H151" s="7">
        <v>-1.1291022334144998</v>
      </c>
      <c r="I151" s="32">
        <f t="shared" si="133"/>
        <v>0.24432681859991609</v>
      </c>
      <c r="J151" s="32">
        <v>0</v>
      </c>
      <c r="K151" s="32">
        <v>0.280146296006412</v>
      </c>
      <c r="L151" s="45"/>
      <c r="M151" s="32">
        <v>0.33083084877619856</v>
      </c>
      <c r="N151" s="32">
        <v>0.18463122431275977</v>
      </c>
      <c r="O151" s="32">
        <v>6.1081704649979023E-2</v>
      </c>
      <c r="P151" s="8"/>
      <c r="Q151" s="37">
        <v>-2.8514041793335228E-2</v>
      </c>
      <c r="R151" s="9"/>
      <c r="S151" s="10">
        <v>1.8098480980089728</v>
      </c>
      <c r="T151" s="20"/>
    </row>
    <row r="152" spans="1:20" x14ac:dyDescent="0.35">
      <c r="A152" s="54"/>
      <c r="B152" s="4">
        <v>1</v>
      </c>
      <c r="C152" s="4">
        <v>0</v>
      </c>
      <c r="D152" s="5">
        <v>0</v>
      </c>
      <c r="E152" s="3"/>
      <c r="F152" s="3"/>
      <c r="G152" s="3"/>
      <c r="H152" s="7">
        <v>-1.1989446888247792</v>
      </c>
      <c r="I152" s="32">
        <f t="shared" si="133"/>
        <v>0.23166300368938722</v>
      </c>
      <c r="J152" s="32">
        <v>0</v>
      </c>
      <c r="K152" s="32">
        <v>0.26352684479839417</v>
      </c>
      <c r="L152" s="45"/>
      <c r="M152" s="32">
        <v>0.32537805832654892</v>
      </c>
      <c r="N152" s="32">
        <v>0.1779952564109982</v>
      </c>
      <c r="O152" s="32">
        <v>5.7915750922346805E-2</v>
      </c>
      <c r="P152" s="8"/>
      <c r="Q152" s="8"/>
      <c r="R152" s="8"/>
      <c r="S152" s="8"/>
      <c r="T152" s="20"/>
    </row>
    <row r="153" spans="1:20" ht="15" thickBot="1" x14ac:dyDescent="0.4">
      <c r="A153" s="55"/>
      <c r="B153" s="21">
        <v>1</v>
      </c>
      <c r="C153" s="21">
        <v>1</v>
      </c>
      <c r="D153" s="22">
        <v>1</v>
      </c>
      <c r="E153" s="23"/>
      <c r="F153" s="23"/>
      <c r="G153" s="23"/>
      <c r="H153" s="24">
        <v>0.58238936739085823</v>
      </c>
      <c r="I153" s="36">
        <f t="shared" si="133"/>
        <v>0.641617014226743</v>
      </c>
      <c r="J153" s="36">
        <v>0.44376370434823681</v>
      </c>
      <c r="K153" s="36">
        <v>0</v>
      </c>
      <c r="L153" s="49"/>
      <c r="M153" s="40">
        <v>-0.38964054016131766</v>
      </c>
      <c r="N153" s="36">
        <v>0.22994462128150248</v>
      </c>
      <c r="O153" s="36">
        <v>-8.959574644331425E-2</v>
      </c>
      <c r="P153" s="25"/>
      <c r="Q153" s="25"/>
      <c r="R153" s="25"/>
      <c r="S153" s="25"/>
      <c r="T153" s="26"/>
    </row>
    <row r="154" spans="1:20" x14ac:dyDescent="0.35">
      <c r="A154" s="53">
        <f t="shared" ref="A154" si="148">A150+1</f>
        <v>38</v>
      </c>
      <c r="B154" s="12">
        <v>0</v>
      </c>
      <c r="C154" s="12">
        <v>0</v>
      </c>
      <c r="D154" s="13">
        <v>0</v>
      </c>
      <c r="E154" s="27">
        <f t="shared" ref="E154:F154" si="149">S150</f>
        <v>1.7431715963263257</v>
      </c>
      <c r="F154" s="28">
        <f t="shared" si="149"/>
        <v>-2.9527480149374465</v>
      </c>
      <c r="G154" s="16">
        <v>1</v>
      </c>
      <c r="H154" s="17" cm="1">
        <f t="array" ref="H154:H157">MMULT(B154:C157,E154:E155)+F154</f>
        <v>-2.9527480149374465</v>
      </c>
      <c r="I154" s="39">
        <f t="shared" si="133"/>
        <v>4.9606793289008522E-2</v>
      </c>
      <c r="J154" s="39" cm="1">
        <f t="array" ref="J154:J157">-D154:D157*LN(I154:I157)</f>
        <v>0</v>
      </c>
      <c r="K154" s="39" cm="1">
        <f t="array" ref="K154:K157">-(1-D154:D157)*LN(1-I154:I157)</f>
        <v>5.0879478220228841E-2</v>
      </c>
      <c r="L154" s="48" cm="1">
        <f t="array" ref="L154">SUM(_xlfn.ANCHORARRAY(J154)+_xlfn.ANCHORARRAY(K154))/4</f>
        <v>0.25653444035268713</v>
      </c>
      <c r="M154" s="39" cm="1">
        <f t="array" ref="M154:M157">1/4*(I154:I157-D154:D157)/(I154:I157*(1-I154:I157))</f>
        <v>0.26304901827441557</v>
      </c>
      <c r="N154" s="39" cm="1">
        <f t="array" ref="N154:N157">I154:I157*(1-I154:I157)</f>
        <v>4.7145959348590102E-2</v>
      </c>
      <c r="O154" s="39" cm="1">
        <f t="array" ref="O154:O157">M154:M157*_xlfn.ANCHORARRAY(N154)</f>
        <v>1.2401698322252132E-2</v>
      </c>
      <c r="P154" s="43">
        <v>1</v>
      </c>
      <c r="Q154" s="38" cm="1">
        <f t="array" ref="Q154:Q155">TRANSPOSE(MMULT(TRANSPOSE(_xlfn.ANCHORARRAY(O154)),B154:C157))</f>
        <v>-3.1126383222200314E-2</v>
      </c>
      <c r="R154" s="44" cm="1">
        <f t="array" ref="R154">SUM(1*_xlfn.ANCHORARRAY(O154))</f>
        <v>4.1722397772554709E-2</v>
      </c>
      <c r="S154" s="18" cm="1">
        <f t="array" ref="S154:S155">E154:E155-G154*_xlfn.ANCHORARRAY(Q154)</f>
        <v>1.7742979795485261</v>
      </c>
      <c r="T154" s="19">
        <f t="shared" ref="T154" si="150">F154-G154*R154</f>
        <v>-2.994470412710001</v>
      </c>
    </row>
    <row r="155" spans="1:20" x14ac:dyDescent="0.35">
      <c r="A155" s="54"/>
      <c r="B155" s="4">
        <v>0</v>
      </c>
      <c r="C155" s="4">
        <v>1</v>
      </c>
      <c r="D155" s="5">
        <v>0</v>
      </c>
      <c r="E155" s="11">
        <f t="shared" ref="E155" si="151">S151</f>
        <v>1.8098480980089728</v>
      </c>
      <c r="F155" s="3"/>
      <c r="G155" s="3"/>
      <c r="H155" s="7">
        <v>-1.1428999169284737</v>
      </c>
      <c r="I155" s="32">
        <f t="shared" si="133"/>
        <v>0.24178833069001157</v>
      </c>
      <c r="J155" s="32">
        <v>0</v>
      </c>
      <c r="K155" s="32">
        <v>0.27679268521118028</v>
      </c>
      <c r="L155" s="45"/>
      <c r="M155" s="32">
        <v>0.32972322917096863</v>
      </c>
      <c r="N155" s="32">
        <v>0.18332673383214917</v>
      </c>
      <c r="O155" s="32">
        <v>6.0447082672502893E-2</v>
      </c>
      <c r="P155" s="8"/>
      <c r="Q155" s="37">
        <v>-2.8123302394854284E-2</v>
      </c>
      <c r="R155" s="9"/>
      <c r="S155" s="10">
        <v>1.8379714004038272</v>
      </c>
      <c r="T155" s="20"/>
    </row>
    <row r="156" spans="1:20" x14ac:dyDescent="0.35">
      <c r="A156" s="54"/>
      <c r="B156" s="4">
        <v>1</v>
      </c>
      <c r="C156" s="4">
        <v>0</v>
      </c>
      <c r="D156" s="5">
        <v>0</v>
      </c>
      <c r="E156" s="3"/>
      <c r="F156" s="3"/>
      <c r="G156" s="3"/>
      <c r="H156" s="7">
        <v>-1.2095764186111209</v>
      </c>
      <c r="I156" s="32">
        <f t="shared" si="133"/>
        <v>0.22977600738062742</v>
      </c>
      <c r="J156" s="32">
        <v>0</v>
      </c>
      <c r="K156" s="32">
        <v>0.26107390693178628</v>
      </c>
      <c r="L156" s="45"/>
      <c r="M156" s="32">
        <v>0.32458090425072544</v>
      </c>
      <c r="N156" s="32">
        <v>0.17697899381284526</v>
      </c>
      <c r="O156" s="32">
        <v>5.7444001845156863E-2</v>
      </c>
      <c r="P156" s="8"/>
      <c r="Q156" s="8"/>
      <c r="R156" s="8"/>
      <c r="S156" s="8"/>
      <c r="T156" s="20"/>
    </row>
    <row r="157" spans="1:20" ht="15" thickBot="1" x14ac:dyDescent="0.4">
      <c r="A157" s="55"/>
      <c r="B157" s="21">
        <v>1</v>
      </c>
      <c r="C157" s="21">
        <v>1</v>
      </c>
      <c r="D157" s="22">
        <v>1</v>
      </c>
      <c r="E157" s="23"/>
      <c r="F157" s="23"/>
      <c r="G157" s="23"/>
      <c r="H157" s="24">
        <v>0.60027167939785198</v>
      </c>
      <c r="I157" s="36">
        <f t="shared" si="133"/>
        <v>0.64571845973057129</v>
      </c>
      <c r="J157" s="36">
        <v>0.43739169104755315</v>
      </c>
      <c r="K157" s="36">
        <v>0</v>
      </c>
      <c r="L157" s="49"/>
      <c r="M157" s="40">
        <v>-0.38716563888279348</v>
      </c>
      <c r="N157" s="36">
        <v>0.22876613049374989</v>
      </c>
      <c r="O157" s="36">
        <v>-8.8570385067357177E-2</v>
      </c>
      <c r="P157" s="25"/>
      <c r="Q157" s="25"/>
      <c r="R157" s="25"/>
      <c r="S157" s="25"/>
      <c r="T157" s="26"/>
    </row>
    <row r="158" spans="1:20" x14ac:dyDescent="0.35">
      <c r="A158" s="53">
        <f t="shared" ref="A158" si="152">A154+1</f>
        <v>39</v>
      </c>
      <c r="B158" s="12">
        <v>0</v>
      </c>
      <c r="C158" s="12">
        <v>0</v>
      </c>
      <c r="D158" s="13">
        <v>0</v>
      </c>
      <c r="E158" s="27">
        <f t="shared" ref="E158:F158" si="153">S154</f>
        <v>1.7742979795485261</v>
      </c>
      <c r="F158" s="28">
        <f t="shared" si="153"/>
        <v>-2.994470412710001</v>
      </c>
      <c r="G158" s="16">
        <v>1</v>
      </c>
      <c r="H158" s="17" cm="1">
        <f t="array" ref="H158:H161">MMULT(B158:C161,E158:E159)+F158</f>
        <v>-2.994470412710001</v>
      </c>
      <c r="I158" s="39">
        <f t="shared" si="133"/>
        <v>4.7676307546971206E-2</v>
      </c>
      <c r="J158" s="39" cm="1">
        <f t="array" ref="J158:J161">-D158:D161*LN(I158:I161)</f>
        <v>0</v>
      </c>
      <c r="K158" s="39" cm="1">
        <f t="array" ref="K158:K161">-(1-D158:D161)*LN(1-I158:I161)</f>
        <v>4.8850288901207184E-2</v>
      </c>
      <c r="L158" s="48" cm="1">
        <f t="array" ref="L158">SUM(_xlfn.ANCHORARRAY(J158)+_xlfn.ANCHORARRAY(K158))/4</f>
        <v>0.25305951809343558</v>
      </c>
      <c r="M158" s="39" cm="1">
        <f t="array" ref="M158:M161">1/4*(I158:I161-D158:D161)/(I158:I161*(1-I158:I161))</f>
        <v>0.26251578321656704</v>
      </c>
      <c r="N158" s="39" cm="1">
        <f t="array" ref="N158:N161">I158:I161*(1-I158:I161)</f>
        <v>4.5403277245657826E-2</v>
      </c>
      <c r="O158" s="39" cm="1">
        <f t="array" ref="O158:O161">M158:M161*_xlfn.ANCHORARRAY(N158)</f>
        <v>1.1919076886742801E-2</v>
      </c>
      <c r="P158" s="43">
        <v>1</v>
      </c>
      <c r="Q158" s="38" cm="1">
        <f t="array" ref="Q158:Q159">TRANSPOSE(MMULT(TRANSPOSE(_xlfn.ANCHORARRAY(O158)),B158:C161))</f>
        <v>-3.0594025091517527E-2</v>
      </c>
      <c r="R158" s="44" cm="1">
        <f t="array" ref="R158">SUM(1*_xlfn.ANCHORARRAY(O158))</f>
        <v>4.1151055489402788E-2</v>
      </c>
      <c r="S158" s="18" cm="1">
        <f t="array" ref="S158:S159">E158:E159-G158*_xlfn.ANCHORARRAY(Q158)</f>
        <v>1.8048920046400436</v>
      </c>
      <c r="T158" s="19">
        <f t="shared" ref="T158" si="154">F158-G158*R158</f>
        <v>-3.0356214681994036</v>
      </c>
    </row>
    <row r="159" spans="1:20" x14ac:dyDescent="0.35">
      <c r="A159" s="54"/>
      <c r="B159" s="4">
        <v>0</v>
      </c>
      <c r="C159" s="4">
        <v>1</v>
      </c>
      <c r="D159" s="5">
        <v>0</v>
      </c>
      <c r="E159" s="11">
        <f t="shared" ref="E159" si="155">S155</f>
        <v>1.8379714004038272</v>
      </c>
      <c r="F159" s="3"/>
      <c r="G159" s="3"/>
      <c r="H159" s="7">
        <v>-1.1564990123061738</v>
      </c>
      <c r="I159" s="32">
        <f t="shared" si="133"/>
        <v>0.23930401477671007</v>
      </c>
      <c r="J159" s="32">
        <v>0</v>
      </c>
      <c r="K159" s="32">
        <v>0.27352149473266696</v>
      </c>
      <c r="L159" s="45"/>
      <c r="M159" s="32">
        <v>0.32864640389368766</v>
      </c>
      <c r="N159" s="32">
        <v>0.18203760328845819</v>
      </c>
      <c r="O159" s="32">
        <v>5.9826003694177517E-2</v>
      </c>
      <c r="P159" s="8"/>
      <c r="Q159" s="37">
        <v>-2.7744548138167062E-2</v>
      </c>
      <c r="R159" s="9"/>
      <c r="S159" s="10">
        <v>1.8657159485419943</v>
      </c>
      <c r="T159" s="20"/>
    </row>
    <row r="160" spans="1:20" x14ac:dyDescent="0.35">
      <c r="A160" s="54"/>
      <c r="B160" s="4">
        <v>1</v>
      </c>
      <c r="C160" s="4">
        <v>0</v>
      </c>
      <c r="D160" s="5">
        <v>0</v>
      </c>
      <c r="E160" s="3"/>
      <c r="F160" s="3"/>
      <c r="G160" s="3"/>
      <c r="H160" s="7">
        <v>-1.2201724331614749</v>
      </c>
      <c r="I160" s="32">
        <f t="shared" si="133"/>
        <v>0.22790610696330821</v>
      </c>
      <c r="J160" s="32">
        <v>0</v>
      </c>
      <c r="K160" s="32">
        <v>0.2586491132483279</v>
      </c>
      <c r="L160" s="45"/>
      <c r="M160" s="32">
        <v>0.32379481596044607</v>
      </c>
      <c r="N160" s="32">
        <v>0.17596491337213735</v>
      </c>
      <c r="O160" s="32">
        <v>5.6976526740827052E-2</v>
      </c>
      <c r="P160" s="8"/>
      <c r="Q160" s="8"/>
      <c r="R160" s="8"/>
      <c r="S160" s="8"/>
      <c r="T160" s="20"/>
    </row>
    <row r="161" spans="1:20" ht="15" thickBot="1" x14ac:dyDescent="0.4">
      <c r="A161" s="55"/>
      <c r="B161" s="21">
        <v>1</v>
      </c>
      <c r="C161" s="21">
        <v>1</v>
      </c>
      <c r="D161" s="22">
        <v>1</v>
      </c>
      <c r="E161" s="23"/>
      <c r="F161" s="23"/>
      <c r="G161" s="23"/>
      <c r="H161" s="24">
        <v>0.6177989672423525</v>
      </c>
      <c r="I161" s="36">
        <f t="shared" si="133"/>
        <v>0.64971779267062169</v>
      </c>
      <c r="J161" s="36">
        <v>0.43121717549154021</v>
      </c>
      <c r="K161" s="36">
        <v>0</v>
      </c>
      <c r="L161" s="49"/>
      <c r="M161" s="40">
        <v>-0.38478244373205739</v>
      </c>
      <c r="N161" s="36">
        <v>0.22758458255783673</v>
      </c>
      <c r="O161" s="36">
        <v>-8.7570551832344579E-2</v>
      </c>
      <c r="P161" s="25"/>
      <c r="Q161" s="25"/>
      <c r="R161" s="25"/>
      <c r="S161" s="25"/>
      <c r="T161" s="26"/>
    </row>
    <row r="162" spans="1:20" x14ac:dyDescent="0.35">
      <c r="A162" s="53">
        <f t="shared" ref="A162" si="156">A158+1</f>
        <v>40</v>
      </c>
      <c r="B162" s="12">
        <v>0</v>
      </c>
      <c r="C162" s="12">
        <v>0</v>
      </c>
      <c r="D162" s="13">
        <v>0</v>
      </c>
      <c r="E162" s="27">
        <f t="shared" ref="E162:F162" si="157">S158</f>
        <v>1.8048920046400436</v>
      </c>
      <c r="F162" s="28">
        <f t="shared" si="157"/>
        <v>-3.0356214681994036</v>
      </c>
      <c r="G162" s="16">
        <v>1</v>
      </c>
      <c r="H162" s="17" cm="1">
        <f t="array" ref="H162:H165">MMULT(B162:C165,E162:E163)+F162</f>
        <v>-3.0356214681994036</v>
      </c>
      <c r="I162" s="39">
        <f t="shared" si="133"/>
        <v>4.5842310843475252E-2</v>
      </c>
      <c r="J162" s="39" cm="1">
        <f t="array" ref="J162:J165">-D162:D165*LN(I162:I165)</f>
        <v>0</v>
      </c>
      <c r="K162" s="39" cm="1">
        <f t="array" ref="K162:K165">-(1-D162:D165)*LN(1-I162:I165)</f>
        <v>4.6926328576267683E-2</v>
      </c>
      <c r="L162" s="48" cm="1">
        <f t="array" ref="L162">SUM(_xlfn.ANCHORARRAY(J162)+_xlfn.ANCHORARRAY(K162))/4</f>
        <v>0.24968476329424333</v>
      </c>
      <c r="M162" s="39" cm="1">
        <f t="array" ref="M162:M165">1/4*(I162:I165-D162:D165)/(I162:I165*(1-I162:I165))</f>
        <v>0.26201119882081542</v>
      </c>
      <c r="N162" s="39" cm="1">
        <f t="array" ref="N162:N165">I162:I165*(1-I162:I165)</f>
        <v>4.3740793380005444E-2</v>
      </c>
      <c r="O162" s="39" cm="1">
        <f t="array" ref="O162:O165">M162:M165*_xlfn.ANCHORARRAY(N162)</f>
        <v>1.1460577710868813E-2</v>
      </c>
      <c r="P162" s="43">
        <v>1</v>
      </c>
      <c r="Q162" s="38" cm="1">
        <f t="array" ref="Q162:Q163">TRANSPOSE(MMULT(TRANSPOSE(_xlfn.ANCHORARRAY(O162)),B162:C165))</f>
        <v>-3.0081737715107013E-2</v>
      </c>
      <c r="R162" s="44" cm="1">
        <f t="array" ref="R162">SUM(1*_xlfn.ANCHORARRAY(O162))</f>
        <v>4.059685561170609E-2</v>
      </c>
      <c r="S162" s="18" cm="1">
        <f t="array" ref="S162:S163">E162:E163-G162*_xlfn.ANCHORARRAY(Q162)</f>
        <v>1.8349737423551506</v>
      </c>
      <c r="T162" s="19">
        <f t="shared" ref="T162" si="158">F162-G162*R162</f>
        <v>-3.0762183238111098</v>
      </c>
    </row>
    <row r="163" spans="1:20" x14ac:dyDescent="0.35">
      <c r="A163" s="54"/>
      <c r="B163" s="4">
        <v>0</v>
      </c>
      <c r="C163" s="4">
        <v>1</v>
      </c>
      <c r="D163" s="5">
        <v>0</v>
      </c>
      <c r="E163" s="11">
        <f t="shared" ref="E163" si="159">S159</f>
        <v>1.8657159485419943</v>
      </c>
      <c r="F163" s="3"/>
      <c r="G163" s="3"/>
      <c r="H163" s="7">
        <v>-1.1699055196574093</v>
      </c>
      <c r="I163" s="32">
        <f t="shared" si="133"/>
        <v>0.23687206246377721</v>
      </c>
      <c r="J163" s="32">
        <v>0</v>
      </c>
      <c r="K163" s="32">
        <v>0.27032958477326102</v>
      </c>
      <c r="L163" s="45"/>
      <c r="M163" s="32">
        <v>0.32759906655642979</v>
      </c>
      <c r="N163" s="32">
        <v>0.18076368848793362</v>
      </c>
      <c r="O163" s="32">
        <v>5.9218015615944308E-2</v>
      </c>
      <c r="P163" s="8"/>
      <c r="Q163" s="37">
        <v>-2.7377166611357112E-2</v>
      </c>
      <c r="R163" s="9"/>
      <c r="S163" s="10">
        <v>1.8930931151533514</v>
      </c>
      <c r="T163" s="20"/>
    </row>
    <row r="164" spans="1:20" x14ac:dyDescent="0.35">
      <c r="A164" s="54"/>
      <c r="B164" s="4">
        <v>1</v>
      </c>
      <c r="C164" s="4">
        <v>0</v>
      </c>
      <c r="D164" s="5">
        <v>0</v>
      </c>
      <c r="E164" s="3"/>
      <c r="F164" s="3"/>
      <c r="G164" s="3"/>
      <c r="H164" s="7">
        <v>-1.23072946355936</v>
      </c>
      <c r="I164" s="32">
        <f t="shared" si="133"/>
        <v>0.2260537780487776</v>
      </c>
      <c r="J164" s="32">
        <v>0</v>
      </c>
      <c r="K164" s="32">
        <v>0.25625288848947958</v>
      </c>
      <c r="L164" s="45"/>
      <c r="M164" s="32">
        <v>0.32301985966120028</v>
      </c>
      <c r="N164" s="32">
        <v>0.17495346747865159</v>
      </c>
      <c r="O164" s="32">
        <v>5.6513444512194408E-2</v>
      </c>
      <c r="P164" s="8"/>
      <c r="Q164" s="8"/>
      <c r="R164" s="8"/>
      <c r="S164" s="8"/>
      <c r="T164" s="20"/>
    </row>
    <row r="165" spans="1:20" ht="15" thickBot="1" x14ac:dyDescent="0.4">
      <c r="A165" s="55"/>
      <c r="B165" s="21">
        <v>1</v>
      </c>
      <c r="C165" s="21">
        <v>1</v>
      </c>
      <c r="D165" s="22">
        <v>1</v>
      </c>
      <c r="E165" s="23"/>
      <c r="F165" s="23"/>
      <c r="G165" s="23"/>
      <c r="H165" s="24">
        <v>0.6349864849826341</v>
      </c>
      <c r="I165" s="36">
        <f t="shared" si="133"/>
        <v>0.65361927109079432</v>
      </c>
      <c r="J165" s="36">
        <v>0.42523025133796516</v>
      </c>
      <c r="K165" s="36">
        <v>0</v>
      </c>
      <c r="L165" s="49"/>
      <c r="M165" s="40">
        <v>-0.38248566261332351</v>
      </c>
      <c r="N165" s="36">
        <v>0.22640111954953304</v>
      </c>
      <c r="O165" s="36">
        <v>-8.659518222730142E-2</v>
      </c>
      <c r="P165" s="25"/>
      <c r="Q165" s="25"/>
      <c r="R165" s="25"/>
      <c r="S165" s="25"/>
      <c r="T165" s="26"/>
    </row>
    <row r="166" spans="1:20" x14ac:dyDescent="0.35">
      <c r="A166" s="53">
        <f t="shared" ref="A166" si="160">A162+1</f>
        <v>41</v>
      </c>
      <c r="B166" s="12">
        <v>0</v>
      </c>
      <c r="C166" s="12">
        <v>0</v>
      </c>
      <c r="D166" s="13">
        <v>0</v>
      </c>
      <c r="E166" s="27">
        <f t="shared" ref="E166:F166" si="161">S162</f>
        <v>1.8349737423551506</v>
      </c>
      <c r="F166" s="28">
        <f t="shared" si="161"/>
        <v>-3.0762183238111098</v>
      </c>
      <c r="G166" s="16">
        <v>1</v>
      </c>
      <c r="H166" s="17" cm="1">
        <f t="array" ref="H166:H169">MMULT(B166:C169,E166:E167)+F166</f>
        <v>-3.0762183238111098</v>
      </c>
      <c r="I166" s="39">
        <f t="shared" si="133"/>
        <v>4.4098954512767789E-2</v>
      </c>
      <c r="J166" s="39" cm="1">
        <f t="array" ref="J166:J169">-D166:D169*LN(I166:I169)</f>
        <v>0</v>
      </c>
      <c r="K166" s="39" cm="1">
        <f t="array" ref="K166:K169">-(1-D166:D169)*LN(1-I166:I169)</f>
        <v>4.5100880192720953E-2</v>
      </c>
      <c r="L166" s="48" cm="1">
        <f t="array" ref="L166">SUM(_xlfn.ANCHORARRAY(J166)+_xlfn.ANCHORARRAY(K166))/4</f>
        <v>0.24640552531951165</v>
      </c>
      <c r="M166" s="39" cm="1">
        <f t="array" ref="M166:M169">1/4*(I166:I169-D166:D169)/(I166:I169*(1-I166:I169))</f>
        <v>0.26153334718090254</v>
      </c>
      <c r="N166" s="39" cm="1">
        <f t="array" ref="N166:N169">I166:I169*(1-I166:I169)</f>
        <v>4.2154236723648625E-2</v>
      </c>
      <c r="O166" s="39" cm="1">
        <f t="array" ref="O166:O169">M166:M169*_xlfn.ANCHORARRAY(N166)</f>
        <v>1.1024738628191947E-2</v>
      </c>
      <c r="P166" s="43">
        <v>1</v>
      </c>
      <c r="Q166" s="38" cm="1">
        <f t="array" ref="Q166:Q167">TRANSPOSE(MMULT(TRANSPOSE(_xlfn.ANCHORARRAY(O166)),B166:C169))</f>
        <v>-2.9588418213370188E-2</v>
      </c>
      <c r="R166" s="44" cm="1">
        <f t="array" ref="R166">SUM(1*_xlfn.ANCHORARRAY(O166))</f>
        <v>4.0059005603388403E-2</v>
      </c>
      <c r="S166" s="18" cm="1">
        <f t="array" ref="S166:S167">E166:E167-G166*_xlfn.ANCHORARRAY(Q166)</f>
        <v>1.8645621605685208</v>
      </c>
      <c r="T166" s="19">
        <f t="shared" ref="T166" si="162">F166-G166*R166</f>
        <v>-3.1162773294144981</v>
      </c>
    </row>
    <row r="167" spans="1:20" x14ac:dyDescent="0.35">
      <c r="A167" s="54"/>
      <c r="B167" s="4">
        <v>0</v>
      </c>
      <c r="C167" s="4">
        <v>1</v>
      </c>
      <c r="D167" s="5">
        <v>0</v>
      </c>
      <c r="E167" s="11">
        <f t="shared" ref="E167" si="163">S163</f>
        <v>1.8930931151533514</v>
      </c>
      <c r="F167" s="3"/>
      <c r="G167" s="3"/>
      <c r="H167" s="7">
        <v>-1.1831252086577584</v>
      </c>
      <c r="I167" s="32">
        <f t="shared" si="133"/>
        <v>0.2344907407542666</v>
      </c>
      <c r="J167" s="32">
        <v>0</v>
      </c>
      <c r="K167" s="32">
        <v>0.26721396827403227</v>
      </c>
      <c r="L167" s="45"/>
      <c r="M167" s="32">
        <v>0.32657998186243803</v>
      </c>
      <c r="N167" s="32">
        <v>0.17950483325478195</v>
      </c>
      <c r="O167" s="32">
        <v>5.8622685188566649E-2</v>
      </c>
      <c r="P167" s="8"/>
      <c r="Q167" s="37">
        <v>-2.7020588678613282E-2</v>
      </c>
      <c r="R167" s="9"/>
      <c r="S167" s="10">
        <v>1.9201137038319647</v>
      </c>
      <c r="T167" s="20"/>
    </row>
    <row r="168" spans="1:20" x14ac:dyDescent="0.35">
      <c r="A168" s="54"/>
      <c r="B168" s="4">
        <v>1</v>
      </c>
      <c r="C168" s="4">
        <v>0</v>
      </c>
      <c r="D168" s="5">
        <v>0</v>
      </c>
      <c r="E168" s="3"/>
      <c r="F168" s="3"/>
      <c r="G168" s="3"/>
      <c r="H168" s="7">
        <v>-1.2412445814559592</v>
      </c>
      <c r="I168" s="32">
        <f t="shared" si="133"/>
        <v>0.22421942261523897</v>
      </c>
      <c r="J168" s="32">
        <v>0</v>
      </c>
      <c r="K168" s="32">
        <v>0.25388555988548833</v>
      </c>
      <c r="L168" s="45"/>
      <c r="M168" s="32">
        <v>0.32225606993510542</v>
      </c>
      <c r="N168" s="32">
        <v>0.17394507313732782</v>
      </c>
      <c r="O168" s="32">
        <v>5.6054855653809743E-2</v>
      </c>
      <c r="P168" s="8"/>
      <c r="Q168" s="8"/>
      <c r="R168" s="8"/>
      <c r="S168" s="8"/>
      <c r="T168" s="20"/>
    </row>
    <row r="169" spans="1:20" ht="15" thickBot="1" x14ac:dyDescent="0.4">
      <c r="A169" s="55"/>
      <c r="B169" s="21">
        <v>1</v>
      </c>
      <c r="C169" s="21">
        <v>1</v>
      </c>
      <c r="D169" s="22">
        <v>1</v>
      </c>
      <c r="E169" s="23"/>
      <c r="F169" s="23"/>
      <c r="G169" s="23"/>
      <c r="H169" s="24">
        <v>0.65184853369739226</v>
      </c>
      <c r="I169" s="36">
        <f t="shared" si="133"/>
        <v>0.65742690453128028</v>
      </c>
      <c r="J169" s="36">
        <v>0.41942169292580506</v>
      </c>
      <c r="K169" s="36">
        <v>0</v>
      </c>
      <c r="L169" s="49"/>
      <c r="M169" s="40">
        <v>-0.38027041223425473</v>
      </c>
      <c r="N169" s="36">
        <v>0.22521676972969917</v>
      </c>
      <c r="O169" s="36">
        <v>-8.5643273867179931E-2</v>
      </c>
      <c r="P169" s="25"/>
      <c r="Q169" s="25"/>
      <c r="R169" s="25"/>
      <c r="S169" s="25"/>
      <c r="T169" s="26"/>
    </row>
    <row r="170" spans="1:20" x14ac:dyDescent="0.35">
      <c r="A170" s="53">
        <f t="shared" ref="A170" si="164">A166+1</f>
        <v>42</v>
      </c>
      <c r="B170" s="12">
        <v>0</v>
      </c>
      <c r="C170" s="12">
        <v>0</v>
      </c>
      <c r="D170" s="13">
        <v>0</v>
      </c>
      <c r="E170" s="27">
        <f t="shared" ref="E170:F170" si="165">S166</f>
        <v>1.8645621605685208</v>
      </c>
      <c r="F170" s="28">
        <f t="shared" si="165"/>
        <v>-3.1162773294144981</v>
      </c>
      <c r="G170" s="16">
        <v>1</v>
      </c>
      <c r="H170" s="17" cm="1">
        <f t="array" ref="H170:H173">MMULT(B170:C173,E170:E171)+F170</f>
        <v>-3.1162773294144981</v>
      </c>
      <c r="I170" s="39">
        <f t="shared" si="133"/>
        <v>4.2440802182174504E-2</v>
      </c>
      <c r="J170" s="39" cm="1">
        <f t="array" ref="J170:J173">-D170:D173*LN(I170:I173)</f>
        <v>0</v>
      </c>
      <c r="K170" s="39" cm="1">
        <f t="array" ref="K170:K173">-(1-D170:D173)*LN(1-I170:I173)</f>
        <v>4.3367734441240306E-2</v>
      </c>
      <c r="L170" s="48" cm="1">
        <f t="array" ref="L170">SUM(_xlfn.ANCHORARRAY(J170)+_xlfn.ANCHORARRAY(K170))/4</f>
        <v>0.24321745064595929</v>
      </c>
      <c r="M170" s="39" cm="1">
        <f t="array" ref="M170:M173">1/4*(I170:I173-D170:D173)/(I170:I173*(1-I170:I173))</f>
        <v>0.26108046434071452</v>
      </c>
      <c r="N170" s="39" cm="1">
        <f t="array" ref="N170:N173">I170:I173*(1-I170:I173)</f>
        <v>4.0639580492308036E-2</v>
      </c>
      <c r="O170" s="39" cm="1">
        <f t="array" ref="O170:O173">M170:M173*_xlfn.ANCHORARRAY(N170)</f>
        <v>1.0610200545543626E-2</v>
      </c>
      <c r="P170" s="43">
        <v>1</v>
      </c>
      <c r="Q170" s="38" cm="1">
        <f t="array" ref="Q170:Q171">TRANSPOSE(MMULT(TRANSPOSE(_xlfn.ANCHORARRAY(O170)),B170:C173))</f>
        <v>-2.9113038048732304E-2</v>
      </c>
      <c r="R170" s="44" cm="1">
        <f t="array" ref="R170">SUM(1*_xlfn.ANCHORARRAY(O170))</f>
        <v>3.9536759777411043E-2</v>
      </c>
      <c r="S170" s="18" cm="1">
        <f t="array" ref="S170:S171">E170:E171-G170*_xlfn.ANCHORARRAY(Q170)</f>
        <v>1.8936751986172531</v>
      </c>
      <c r="T170" s="19">
        <f t="shared" ref="T170" si="166">F170-G170*R170</f>
        <v>-3.1558140891919093</v>
      </c>
    </row>
    <row r="171" spans="1:20" x14ac:dyDescent="0.35">
      <c r="A171" s="54"/>
      <c r="B171" s="4">
        <v>0</v>
      </c>
      <c r="C171" s="4">
        <v>1</v>
      </c>
      <c r="D171" s="5">
        <v>0</v>
      </c>
      <c r="E171" s="11">
        <f t="shared" ref="E171" si="167">S167</f>
        <v>1.9201137038319647</v>
      </c>
      <c r="F171" s="3"/>
      <c r="G171" s="3"/>
      <c r="H171" s="7">
        <v>-1.1961636255825334</v>
      </c>
      <c r="I171" s="32">
        <f t="shared" si="133"/>
        <v>0.23215838912239892</v>
      </c>
      <c r="J171" s="32">
        <v>0</v>
      </c>
      <c r="K171" s="32">
        <v>0.26417180294045639</v>
      </c>
      <c r="L171" s="45"/>
      <c r="M171" s="32">
        <v>0.32558798124298527</v>
      </c>
      <c r="N171" s="32">
        <v>0.17826087148249173</v>
      </c>
      <c r="O171" s="32">
        <v>5.8039597280599722E-2</v>
      </c>
      <c r="P171" s="8"/>
      <c r="Q171" s="37">
        <v>-2.6674284794493477E-2</v>
      </c>
      <c r="R171" s="9"/>
      <c r="S171" s="10">
        <v>1.9467879886264581</v>
      </c>
      <c r="T171" s="20"/>
    </row>
    <row r="172" spans="1:20" x14ac:dyDescent="0.35">
      <c r="A172" s="54"/>
      <c r="B172" s="4">
        <v>1</v>
      </c>
      <c r="C172" s="4">
        <v>0</v>
      </c>
      <c r="D172" s="5">
        <v>0</v>
      </c>
      <c r="E172" s="3"/>
      <c r="F172" s="3"/>
      <c r="G172" s="3"/>
      <c r="H172" s="7">
        <v>-1.2517151688459773</v>
      </c>
      <c r="I172" s="32">
        <f t="shared" si="133"/>
        <v>0.22240337610544361</v>
      </c>
      <c r="J172" s="32">
        <v>0</v>
      </c>
      <c r="K172" s="32">
        <v>0.25154736754472024</v>
      </c>
      <c r="L172" s="45"/>
      <c r="M172" s="32">
        <v>0.3215034534845157</v>
      </c>
      <c r="N172" s="32">
        <v>0.17294011440234422</v>
      </c>
      <c r="O172" s="32">
        <v>5.5600844026360896E-2</v>
      </c>
      <c r="P172" s="8"/>
      <c r="Q172" s="8"/>
      <c r="R172" s="8"/>
      <c r="S172" s="8"/>
      <c r="T172" s="20"/>
    </row>
    <row r="173" spans="1:20" ht="15" thickBot="1" x14ac:dyDescent="0.4">
      <c r="A173" s="55"/>
      <c r="B173" s="21">
        <v>1</v>
      </c>
      <c r="C173" s="21">
        <v>1</v>
      </c>
      <c r="D173" s="22">
        <v>1</v>
      </c>
      <c r="E173" s="23"/>
      <c r="F173" s="23"/>
      <c r="G173" s="23"/>
      <c r="H173" s="24">
        <v>0.66839853498598734</v>
      </c>
      <c r="I173" s="36">
        <f t="shared" si="133"/>
        <v>0.6611444716996272</v>
      </c>
      <c r="J173" s="36">
        <v>0.41378289765742021</v>
      </c>
      <c r="K173" s="36">
        <v>0</v>
      </c>
      <c r="L173" s="49"/>
      <c r="M173" s="40">
        <v>-0.37813217942716254</v>
      </c>
      <c r="N173" s="36">
        <v>0.22403245924064805</v>
      </c>
      <c r="O173" s="36">
        <v>-8.47138820750932E-2</v>
      </c>
      <c r="P173" s="25"/>
      <c r="Q173" s="25"/>
      <c r="R173" s="25"/>
      <c r="S173" s="25"/>
      <c r="T173" s="26"/>
    </row>
    <row r="174" spans="1:20" x14ac:dyDescent="0.35">
      <c r="A174" s="53">
        <f t="shared" ref="A174" si="168">A170+1</f>
        <v>43</v>
      </c>
      <c r="B174" s="12">
        <v>0</v>
      </c>
      <c r="C174" s="12">
        <v>0</v>
      </c>
      <c r="D174" s="13">
        <v>0</v>
      </c>
      <c r="E174" s="27">
        <f t="shared" ref="E174:F174" si="169">S170</f>
        <v>1.8936751986172531</v>
      </c>
      <c r="F174" s="28">
        <f t="shared" si="169"/>
        <v>-3.1558140891919093</v>
      </c>
      <c r="G174" s="16">
        <v>1</v>
      </c>
      <c r="H174" s="17" cm="1">
        <f t="array" ref="H174:H177">MMULT(B174:C177,E174:E175)+F174</f>
        <v>-3.1558140891919093</v>
      </c>
      <c r="I174" s="39">
        <f t="shared" si="133"/>
        <v>4.0862797155916702E-2</v>
      </c>
      <c r="J174" s="39" cm="1">
        <f t="array" ref="J174:J177">-D174:D177*LN(I174:I177)</f>
        <v>0</v>
      </c>
      <c r="K174" s="39" cm="1">
        <f t="array" ref="K174:K177">-(1-D174:D177)*LN(1-I174:I177)</f>
        <v>4.1721145672936708E-2</v>
      </c>
      <c r="L174" s="48" cm="1">
        <f t="array" ref="L174">SUM(_xlfn.ANCHORARRAY(J174)+_xlfn.ANCHORARRAY(K174))/4</f>
        <v>0.24011645927823111</v>
      </c>
      <c r="M174" s="39" cm="1">
        <f t="array" ref="M174:M177">1/4*(I174:I177-D174:D177)/(I174:I177*(1-I174:I177))</f>
        <v>0.26065092591413103</v>
      </c>
      <c r="N174" s="39" cm="1">
        <f t="array" ref="N174:N177">I174:I177*(1-I174:I177)</f>
        <v>3.9193028964511108E-2</v>
      </c>
      <c r="O174" s="39" cm="1">
        <f t="array" ref="O174:O177">M174:M177*_xlfn.ANCHORARRAY(N174)</f>
        <v>1.0215699288979176E-2</v>
      </c>
      <c r="P174" s="43">
        <v>1</v>
      </c>
      <c r="Q174" s="38" cm="1">
        <f t="array" ref="Q174:Q175">TRANSPOSE(MMULT(TRANSPOSE(_xlfn.ANCHORARRAY(O174)),B174:C177))</f>
        <v>-2.8654637339313636E-2</v>
      </c>
      <c r="R174" s="44" cm="1">
        <f t="array" ref="R174">SUM(1*_xlfn.ANCHORARRAY(O174))</f>
        <v>3.902941609911792E-2</v>
      </c>
      <c r="S174" s="18" cm="1">
        <f t="array" ref="S174:S175">E174:E175-G174*_xlfn.ANCHORARRAY(Q174)</f>
        <v>1.9223298359565668</v>
      </c>
      <c r="T174" s="19">
        <f t="shared" ref="T174" si="170">F174-G174*R174</f>
        <v>-3.1948435052910273</v>
      </c>
    </row>
    <row r="175" spans="1:20" x14ac:dyDescent="0.35">
      <c r="A175" s="54"/>
      <c r="B175" s="4">
        <v>0</v>
      </c>
      <c r="C175" s="4">
        <v>1</v>
      </c>
      <c r="D175" s="5">
        <v>0</v>
      </c>
      <c r="E175" s="11">
        <f t="shared" ref="E175" si="171">S171</f>
        <v>1.9467879886264581</v>
      </c>
      <c r="F175" s="3"/>
      <c r="G175" s="3"/>
      <c r="H175" s="7">
        <v>-1.2090261005654512</v>
      </c>
      <c r="I175" s="32">
        <f t="shared" si="133"/>
        <v>0.22987341659780958</v>
      </c>
      <c r="J175" s="32">
        <v>0</v>
      </c>
      <c r="K175" s="32">
        <v>0.26120038361680636</v>
      </c>
      <c r="L175" s="45"/>
      <c r="M175" s="32">
        <v>0.3246219587636805</v>
      </c>
      <c r="N175" s="32">
        <v>0.17703162893945945</v>
      </c>
      <c r="O175" s="32">
        <v>5.7468354149452394E-2</v>
      </c>
      <c r="P175" s="8"/>
      <c r="Q175" s="37">
        <v>-2.633776165759924E-2</v>
      </c>
      <c r="R175" s="9"/>
      <c r="S175" s="10">
        <v>1.9731257502840573</v>
      </c>
      <c r="T175" s="20"/>
    </row>
    <row r="176" spans="1:20" x14ac:dyDescent="0.35">
      <c r="A176" s="54"/>
      <c r="B176" s="4">
        <v>1</v>
      </c>
      <c r="C176" s="4">
        <v>0</v>
      </c>
      <c r="D176" s="5">
        <v>0</v>
      </c>
      <c r="E176" s="3"/>
      <c r="F176" s="3"/>
      <c r="G176" s="3"/>
      <c r="H176" s="7">
        <v>-1.2621388905746562</v>
      </c>
      <c r="I176" s="32">
        <f t="shared" si="133"/>
        <v>0.22060591387095196</v>
      </c>
      <c r="J176" s="32">
        <v>0</v>
      </c>
      <c r="K176" s="32">
        <v>0.24923847382886061</v>
      </c>
      <c r="L176" s="45"/>
      <c r="M176" s="32">
        <v>0.32076199248784948</v>
      </c>
      <c r="N176" s="32">
        <v>0.17193894463611409</v>
      </c>
      <c r="O176" s="32">
        <v>5.5151478467737998E-2</v>
      </c>
      <c r="P176" s="8"/>
      <c r="Q176" s="8"/>
      <c r="R176" s="8"/>
      <c r="S176" s="8"/>
      <c r="T176" s="20"/>
    </row>
    <row r="177" spans="1:20" ht="15" thickBot="1" x14ac:dyDescent="0.4">
      <c r="A177" s="55"/>
      <c r="B177" s="21">
        <v>1</v>
      </c>
      <c r="C177" s="21">
        <v>1</v>
      </c>
      <c r="D177" s="22">
        <v>1</v>
      </c>
      <c r="E177" s="23"/>
      <c r="F177" s="23"/>
      <c r="G177" s="23"/>
      <c r="H177" s="24">
        <v>0.68464909805180163</v>
      </c>
      <c r="I177" s="36">
        <f t="shared" si="133"/>
        <v>0.66477553677179346</v>
      </c>
      <c r="J177" s="36">
        <v>0.40830583399432069</v>
      </c>
      <c r="K177" s="36">
        <v>0</v>
      </c>
      <c r="L177" s="49"/>
      <c r="M177" s="40">
        <v>-0.37606678671423627</v>
      </c>
      <c r="N177" s="36">
        <v>0.22284902248156735</v>
      </c>
      <c r="O177" s="36">
        <v>-8.3806115807051634E-2</v>
      </c>
      <c r="P177" s="25"/>
      <c r="Q177" s="25"/>
      <c r="R177" s="25"/>
      <c r="S177" s="25"/>
      <c r="T177" s="26"/>
    </row>
    <row r="178" spans="1:20" x14ac:dyDescent="0.35">
      <c r="A178" s="53">
        <f t="shared" ref="A178" si="172">A174+1</f>
        <v>44</v>
      </c>
      <c r="B178" s="12">
        <v>0</v>
      </c>
      <c r="C178" s="12">
        <v>0</v>
      </c>
      <c r="D178" s="13">
        <v>0</v>
      </c>
      <c r="E178" s="27">
        <f t="shared" ref="E178:F178" si="173">S174</f>
        <v>1.9223298359565668</v>
      </c>
      <c r="F178" s="28">
        <f t="shared" si="173"/>
        <v>-3.1948435052910273</v>
      </c>
      <c r="G178" s="16">
        <v>1</v>
      </c>
      <c r="H178" s="17" cm="1">
        <f t="array" ref="H178:H181">MMULT(B178:C181,E178:E179)+F178</f>
        <v>-3.1948435052910273</v>
      </c>
      <c r="I178" s="39">
        <f t="shared" si="133"/>
        <v>3.9360232594869142E-2</v>
      </c>
      <c r="J178" s="39" cm="1">
        <f t="array" ref="J178:J181">-D178:D181*LN(I178:I181)</f>
        <v>0</v>
      </c>
      <c r="K178" s="39" cm="1">
        <f t="array" ref="K178:K181">-(1-D178:D181)*LN(1-I178:I181)</f>
        <v>4.015579210202929E-2</v>
      </c>
      <c r="L178" s="48" cm="1">
        <f t="array" ref="L178">SUM(_xlfn.ANCHORARRAY(J178)+_xlfn.ANCHORARRAY(K178))/4</f>
        <v>0.23709872334711596</v>
      </c>
      <c r="M178" s="39" cm="1">
        <f t="array" ref="M178:M181">1/4*(I178:I181-D178:D181)/(I178:I181*(1-I178:I181))</f>
        <v>0.26024323423055568</v>
      </c>
      <c r="N178" s="39" cm="1">
        <f t="array" ref="N178:N181">I178:I181*(1-I178:I181)</f>
        <v>3.7811004684946942E-2</v>
      </c>
      <c r="O178" s="39" cm="1">
        <f t="array" ref="O178:O181">M178:M181*_xlfn.ANCHORARRAY(N178)</f>
        <v>9.8400581487172855E-3</v>
      </c>
      <c r="P178" s="43">
        <v>1</v>
      </c>
      <c r="Q178" s="38" cm="1">
        <f t="array" ref="Q178:Q179">TRANSPOSE(MMULT(TRANSPOSE(_xlfn.ANCHORARRAY(O178)),B178:C181))</f>
        <v>-2.8212319639448806E-2</v>
      </c>
      <c r="R178" s="44" cm="1">
        <f t="array" ref="R178">SUM(1*_xlfn.ANCHORARRAY(O178))</f>
        <v>3.8536313229414754E-2</v>
      </c>
      <c r="S178" s="18" cm="1">
        <f t="array" ref="S178:S179">E178:E179-G178*_xlfn.ANCHORARRAY(Q178)</f>
        <v>1.9505421555960156</v>
      </c>
      <c r="T178" s="19">
        <f t="shared" ref="T178" si="174">F178-G178*R178</f>
        <v>-3.2333798185204419</v>
      </c>
    </row>
    <row r="179" spans="1:20" x14ac:dyDescent="0.35">
      <c r="A179" s="54"/>
      <c r="B179" s="4">
        <v>0</v>
      </c>
      <c r="C179" s="4">
        <v>1</v>
      </c>
      <c r="D179" s="5">
        <v>0</v>
      </c>
      <c r="E179" s="11">
        <f t="shared" ref="E179" si="175">S175</f>
        <v>1.9731257502840573</v>
      </c>
      <c r="F179" s="3"/>
      <c r="G179" s="3"/>
      <c r="H179" s="7">
        <v>-1.22171775500697</v>
      </c>
      <c r="I179" s="32">
        <f t="shared" si="133"/>
        <v>0.22763429888058515</v>
      </c>
      <c r="J179" s="32">
        <v>0</v>
      </c>
      <c r="K179" s="32">
        <v>0.25829713500744989</v>
      </c>
      <c r="L179" s="45"/>
      <c r="M179" s="32">
        <v>0.3236808672856224</v>
      </c>
      <c r="N179" s="32">
        <v>0.17581692485372957</v>
      </c>
      <c r="O179" s="32">
        <v>5.6908574720146286E-2</v>
      </c>
      <c r="P179" s="8"/>
      <c r="Q179" s="37">
        <v>-2.6010559174559335E-2</v>
      </c>
      <c r="R179" s="9"/>
      <c r="S179" s="10">
        <v>1.9991363094586168</v>
      </c>
      <c r="T179" s="20"/>
    </row>
    <row r="180" spans="1:20" x14ac:dyDescent="0.35">
      <c r="A180" s="54"/>
      <c r="B180" s="4">
        <v>1</v>
      </c>
      <c r="C180" s="4">
        <v>0</v>
      </c>
      <c r="D180" s="5">
        <v>0</v>
      </c>
      <c r="E180" s="3"/>
      <c r="F180" s="3"/>
      <c r="G180" s="3"/>
      <c r="H180" s="7">
        <v>-1.2725136693344605</v>
      </c>
      <c r="I180" s="32">
        <f t="shared" si="133"/>
        <v>0.21882725702102723</v>
      </c>
      <c r="J180" s="32">
        <v>0</v>
      </c>
      <c r="K180" s="32">
        <v>0.24695897180827889</v>
      </c>
      <c r="L180" s="45"/>
      <c r="M180" s="32">
        <v>0.32003164760541242</v>
      </c>
      <c r="N180" s="32">
        <v>0.17094188860568052</v>
      </c>
      <c r="O180" s="32">
        <v>5.4706814255256815E-2</v>
      </c>
      <c r="P180" s="8"/>
      <c r="Q180" s="8"/>
      <c r="R180" s="8"/>
      <c r="S180" s="8"/>
      <c r="T180" s="20"/>
    </row>
    <row r="181" spans="1:20" ht="15" thickBot="1" x14ac:dyDescent="0.4">
      <c r="A181" s="55"/>
      <c r="B181" s="21">
        <v>1</v>
      </c>
      <c r="C181" s="21">
        <v>1</v>
      </c>
      <c r="D181" s="22">
        <v>1</v>
      </c>
      <c r="E181" s="23"/>
      <c r="F181" s="23"/>
      <c r="G181" s="23"/>
      <c r="H181" s="24">
        <v>0.70061208094959682</v>
      </c>
      <c r="I181" s="36">
        <f t="shared" si="133"/>
        <v>0.66832346442117752</v>
      </c>
      <c r="J181" s="36">
        <v>0.40298299447070579</v>
      </c>
      <c r="K181" s="36">
        <v>0</v>
      </c>
      <c r="L181" s="49"/>
      <c r="M181" s="40">
        <v>-0.37407036159731477</v>
      </c>
      <c r="N181" s="36">
        <v>0.22166721132525258</v>
      </c>
      <c r="O181" s="36">
        <v>-8.2919133894705621E-2</v>
      </c>
      <c r="P181" s="25"/>
      <c r="Q181" s="25"/>
      <c r="R181" s="25"/>
      <c r="S181" s="25"/>
      <c r="T181" s="26"/>
    </row>
    <row r="182" spans="1:20" x14ac:dyDescent="0.35">
      <c r="A182" s="53">
        <f t="shared" ref="A182" si="176">A178+1</f>
        <v>45</v>
      </c>
      <c r="B182" s="12">
        <v>0</v>
      </c>
      <c r="C182" s="12">
        <v>0</v>
      </c>
      <c r="D182" s="13">
        <v>0</v>
      </c>
      <c r="E182" s="27">
        <f t="shared" ref="E182:F182" si="177">S178</f>
        <v>1.9505421555960156</v>
      </c>
      <c r="F182" s="28">
        <f t="shared" si="177"/>
        <v>-3.2333798185204419</v>
      </c>
      <c r="G182" s="16">
        <v>1</v>
      </c>
      <c r="H182" s="17" cm="1">
        <f t="array" ref="H182:H185">MMULT(B182:C185,E182:E183)+F182</f>
        <v>-3.2333798185204419</v>
      </c>
      <c r="I182" s="39">
        <f t="shared" si="133"/>
        <v>3.7928724242997251E-2</v>
      </c>
      <c r="J182" s="39" cm="1">
        <f t="array" ref="J182:J185">-D182:D185*LN(I182:I185)</f>
        <v>0</v>
      </c>
      <c r="K182" s="39" cm="1">
        <f t="array" ref="K182:K185">-(1-D182:D185)*LN(1-I182:I185)</f>
        <v>3.8666739837554066E-2</v>
      </c>
      <c r="L182" s="48" cm="1">
        <f t="array" ref="L182">SUM(_xlfn.ANCHORARRAY(J182)+_xlfn.ANCHORARRAY(K182))/4</f>
        <v>0.23416064766435107</v>
      </c>
      <c r="M182" s="39" cm="1">
        <f t="array" ref="M182:M185">1/4*(I182:I185-D182:D185)/(I182:I185*(1-I182:I185))</f>
        <v>0.25985600682578147</v>
      </c>
      <c r="N182" s="39" cm="1">
        <f t="array" ref="N182:N185">I182:I185*(1-I182:I185)</f>
        <v>3.6490136120295925E-2</v>
      </c>
      <c r="O182" s="39" cm="1">
        <f t="array" ref="O182:O185">M182:M185*_xlfn.ANCHORARRAY(N182)</f>
        <v>9.4821810607493128E-3</v>
      </c>
      <c r="P182" s="43">
        <v>1</v>
      </c>
      <c r="Q182" s="38" cm="1">
        <f t="array" ref="Q182:Q183">TRANSPOSE(MMULT(TRANSPOSE(_xlfn.ANCHORARRAY(O182)),B182:C185))</f>
        <v>-2.7785247149492681E-2</v>
      </c>
      <c r="R182" s="44" cm="1">
        <f t="array" ref="R182">SUM(1*_xlfn.ANCHORARRAY(O182))</f>
        <v>3.8056827787054895E-2</v>
      </c>
      <c r="S182" s="18" cm="1">
        <f t="array" ref="S182:S183">E182:E183-G182*_xlfn.ANCHORARRAY(Q182)</f>
        <v>1.9783274027455082</v>
      </c>
      <c r="T182" s="19">
        <f t="shared" ref="T182" si="178">F182-G182*R182</f>
        <v>-3.2714366463074969</v>
      </c>
    </row>
    <row r="183" spans="1:20" x14ac:dyDescent="0.35">
      <c r="A183" s="54"/>
      <c r="B183" s="4">
        <v>0</v>
      </c>
      <c r="C183" s="4">
        <v>1</v>
      </c>
      <c r="D183" s="5">
        <v>0</v>
      </c>
      <c r="E183" s="11">
        <f t="shared" ref="E183" si="179">S179</f>
        <v>1.9991363094586168</v>
      </c>
      <c r="F183" s="3"/>
      <c r="G183" s="3"/>
      <c r="H183" s="7">
        <v>-1.2342435090618251</v>
      </c>
      <c r="I183" s="32">
        <f t="shared" si="133"/>
        <v>0.22543957550319305</v>
      </c>
      <c r="J183" s="32">
        <v>0</v>
      </c>
      <c r="K183" s="32">
        <v>0.25545960474193719</v>
      </c>
      <c r="L183" s="45"/>
      <c r="M183" s="32">
        <v>0.32276371486758115</v>
      </c>
      <c r="N183" s="32">
        <v>0.17461657330013317</v>
      </c>
      <c r="O183" s="32">
        <v>5.6359893875798268E-2</v>
      </c>
      <c r="P183" s="8"/>
      <c r="Q183" s="37">
        <v>-2.5692247706309089E-2</v>
      </c>
      <c r="R183" s="9"/>
      <c r="S183" s="10">
        <v>2.024828557164926</v>
      </c>
      <c r="T183" s="20"/>
    </row>
    <row r="184" spans="1:20" x14ac:dyDescent="0.35">
      <c r="A184" s="54"/>
      <c r="B184" s="4">
        <v>1</v>
      </c>
      <c r="C184" s="4">
        <v>0</v>
      </c>
      <c r="D184" s="5">
        <v>0</v>
      </c>
      <c r="E184" s="3"/>
      <c r="F184" s="3"/>
      <c r="G184" s="3"/>
      <c r="H184" s="7">
        <v>-1.2828376629244262</v>
      </c>
      <c r="I184" s="32">
        <f t="shared" si="133"/>
        <v>0.21706757773045871</v>
      </c>
      <c r="J184" s="32">
        <v>0</v>
      </c>
      <c r="K184" s="32">
        <v>0.24470889288509387</v>
      </c>
      <c r="L184" s="45"/>
      <c r="M184" s="32">
        <v>0.31931236067004021</v>
      </c>
      <c r="N184" s="32">
        <v>0.16994924442868997</v>
      </c>
      <c r="O184" s="32">
        <v>5.4266894432614676E-2</v>
      </c>
      <c r="P184" s="8"/>
      <c r="Q184" s="8"/>
      <c r="R184" s="8"/>
      <c r="S184" s="8"/>
      <c r="T184" s="20"/>
    </row>
    <row r="185" spans="1:20" ht="15" thickBot="1" x14ac:dyDescent="0.4">
      <c r="A185" s="55"/>
      <c r="B185" s="21">
        <v>1</v>
      </c>
      <c r="C185" s="21">
        <v>1</v>
      </c>
      <c r="D185" s="22">
        <v>1</v>
      </c>
      <c r="E185" s="23"/>
      <c r="F185" s="23"/>
      <c r="G185" s="23"/>
      <c r="H185" s="24">
        <v>0.71629864653419073</v>
      </c>
      <c r="I185" s="36">
        <f t="shared" si="133"/>
        <v>0.67179143367157057</v>
      </c>
      <c r="J185" s="36">
        <v>0.39780735319281912</v>
      </c>
      <c r="K185" s="36">
        <v>0</v>
      </c>
      <c r="L185" s="49"/>
      <c r="M185" s="40">
        <v>-0.37213930912108278</v>
      </c>
      <c r="N185" s="36">
        <v>0.22048770331706638</v>
      </c>
      <c r="O185" s="36">
        <v>-8.2052141582107357E-2</v>
      </c>
      <c r="P185" s="25"/>
      <c r="Q185" s="25"/>
      <c r="R185" s="25"/>
      <c r="S185" s="25"/>
      <c r="T185" s="26"/>
    </row>
    <row r="186" spans="1:20" x14ac:dyDescent="0.35">
      <c r="A186" s="53">
        <f t="shared" ref="A186" si="180">A182+1</f>
        <v>46</v>
      </c>
      <c r="B186" s="12">
        <v>0</v>
      </c>
      <c r="C186" s="12">
        <v>0</v>
      </c>
      <c r="D186" s="13">
        <v>0</v>
      </c>
      <c r="E186" s="27">
        <f t="shared" ref="E186:F186" si="181">S182</f>
        <v>1.9783274027455082</v>
      </c>
      <c r="F186" s="28">
        <f t="shared" si="181"/>
        <v>-3.2714366463074969</v>
      </c>
      <c r="G186" s="16">
        <v>1</v>
      </c>
      <c r="H186" s="17" cm="1">
        <f t="array" ref="H186:H189">MMULT(B186:C189,E186:E187)+F186</f>
        <v>-3.2714366463074969</v>
      </c>
      <c r="I186" s="39">
        <f t="shared" si="133"/>
        <v>3.6564185472938208E-2</v>
      </c>
      <c r="J186" s="39" cm="1">
        <f t="array" ref="J186:J189">-D186:D189*LN(I186:I189)</f>
        <v>0</v>
      </c>
      <c r="K186" s="39" cm="1">
        <f t="array" ref="K186:K189">-(1-D186:D189)*LN(1-I186:I189)</f>
        <v>3.7249410339915988E-2</v>
      </c>
      <c r="L186" s="48" cm="1">
        <f t="array" ref="L186">SUM(_xlfn.ANCHORARRAY(J186)+_xlfn.ANCHORARRAY(K186))/4</f>
        <v>0.23129885203341832</v>
      </c>
      <c r="M186" s="39" cm="1">
        <f t="array" ref="M186:M189">1/4*(I186:I189-D186:D189)/(I186:I189*(1-I186:I189))</f>
        <v>0.25948796612125297</v>
      </c>
      <c r="N186" s="39" cm="1">
        <f t="array" ref="N186:N189">I186:I189*(1-I186:I189)</f>
        <v>3.5227245813638786E-2</v>
      </c>
      <c r="O186" s="39" cm="1">
        <f t="array" ref="O186:O189">M186:M189*_xlfn.ANCHORARRAY(N186)</f>
        <v>9.1410463682345521E-3</v>
      </c>
      <c r="P186" s="43">
        <v>1</v>
      </c>
      <c r="Q186" s="38" cm="1">
        <f t="array" ref="Q186:Q187">TRANSPOSE(MMULT(TRANSPOSE(_xlfn.ANCHORARRAY(O186)),B186:C189))</f>
        <v>-2.7372636319397459E-2</v>
      </c>
      <c r="R186" s="44" cm="1">
        <f t="array" ref="R186">SUM(1*_xlfn.ANCHORARRAY(O186))</f>
        <v>3.7590371812039156E-2</v>
      </c>
      <c r="S186" s="18" cm="1">
        <f t="array" ref="S186:S187">E186:E187-G186*_xlfn.ANCHORARRAY(Q186)</f>
        <v>2.0057000390649056</v>
      </c>
      <c r="T186" s="19">
        <f t="shared" ref="T186" si="182">F186-G186*R186</f>
        <v>-3.309027018119536</v>
      </c>
    </row>
    <row r="187" spans="1:20" x14ac:dyDescent="0.35">
      <c r="A187" s="54"/>
      <c r="B187" s="4">
        <v>0</v>
      </c>
      <c r="C187" s="4">
        <v>1</v>
      </c>
      <c r="D187" s="5">
        <v>0</v>
      </c>
      <c r="E187" s="11">
        <f t="shared" ref="E187" si="183">S183</f>
        <v>2.024828557164926</v>
      </c>
      <c r="F187" s="3"/>
      <c r="G187" s="3"/>
      <c r="H187" s="7">
        <v>-1.2466080891425708</v>
      </c>
      <c r="I187" s="32">
        <f t="shared" si="133"/>
        <v>0.22328784705280827</v>
      </c>
      <c r="J187" s="32">
        <v>0</v>
      </c>
      <c r="K187" s="32">
        <v>0.25268545677899612</v>
      </c>
      <c r="L187" s="45"/>
      <c r="M187" s="32">
        <v>0.32186956139592854</v>
      </c>
      <c r="N187" s="32">
        <v>0.17343038441132999</v>
      </c>
      <c r="O187" s="32">
        <v>5.5821961763202067E-2</v>
      </c>
      <c r="P187" s="8"/>
      <c r="Q187" s="37">
        <v>-2.5382425570308752E-2</v>
      </c>
      <c r="R187" s="9"/>
      <c r="S187" s="10">
        <v>2.0502109827352348</v>
      </c>
      <c r="T187" s="20"/>
    </row>
    <row r="188" spans="1:20" x14ac:dyDescent="0.35">
      <c r="A188" s="54"/>
      <c r="B188" s="4">
        <v>1</v>
      </c>
      <c r="C188" s="4">
        <v>0</v>
      </c>
      <c r="D188" s="5">
        <v>0</v>
      </c>
      <c r="E188" s="3"/>
      <c r="F188" s="3"/>
      <c r="G188" s="3"/>
      <c r="H188" s="7">
        <v>-1.2931092435619886</v>
      </c>
      <c r="I188" s="32">
        <f t="shared" si="133"/>
        <v>0.21532700405645344</v>
      </c>
      <c r="J188" s="32">
        <v>0</v>
      </c>
      <c r="K188" s="32">
        <v>0.24248821366432366</v>
      </c>
      <c r="L188" s="45"/>
      <c r="M188" s="32">
        <v>0.31860405709435974</v>
      </c>
      <c r="N188" s="32">
        <v>0.16896128538052552</v>
      </c>
      <c r="O188" s="32">
        <v>5.383175101411336E-2</v>
      </c>
      <c r="P188" s="8"/>
      <c r="Q188" s="8"/>
      <c r="R188" s="8"/>
      <c r="S188" s="8"/>
      <c r="T188" s="20"/>
    </row>
    <row r="189" spans="1:20" ht="15" thickBot="1" x14ac:dyDescent="0.4">
      <c r="A189" s="55"/>
      <c r="B189" s="21">
        <v>1</v>
      </c>
      <c r="C189" s="21">
        <v>1</v>
      </c>
      <c r="D189" s="22">
        <v>1</v>
      </c>
      <c r="E189" s="23"/>
      <c r="F189" s="23"/>
      <c r="G189" s="23"/>
      <c r="H189" s="24">
        <v>0.7317193136029374</v>
      </c>
      <c r="I189" s="36">
        <f t="shared" si="133"/>
        <v>0.67518245066595672</v>
      </c>
      <c r="J189" s="36">
        <v>0.3927723273504376</v>
      </c>
      <c r="K189" s="36">
        <v>0</v>
      </c>
      <c r="L189" s="49"/>
      <c r="M189" s="40">
        <v>-0.37027028731777017</v>
      </c>
      <c r="N189" s="36">
        <v>0.21931110897866965</v>
      </c>
      <c r="O189" s="36">
        <v>-8.1204387333510819E-2</v>
      </c>
      <c r="P189" s="25"/>
      <c r="Q189" s="25"/>
      <c r="R189" s="25"/>
      <c r="S189" s="25"/>
      <c r="T189" s="26"/>
    </row>
    <row r="190" spans="1:20" x14ac:dyDescent="0.35">
      <c r="A190" s="53">
        <f t="shared" ref="A190" si="184">A186+1</f>
        <v>47</v>
      </c>
      <c r="B190" s="12">
        <v>0</v>
      </c>
      <c r="C190" s="12">
        <v>0</v>
      </c>
      <c r="D190" s="13">
        <v>0</v>
      </c>
      <c r="E190" s="27">
        <f t="shared" ref="E190:F190" si="185">S186</f>
        <v>2.0057000390649056</v>
      </c>
      <c r="F190" s="28">
        <f t="shared" si="185"/>
        <v>-3.309027018119536</v>
      </c>
      <c r="G190" s="16">
        <v>1</v>
      </c>
      <c r="H190" s="17" cm="1">
        <f t="array" ref="H190:H193">MMULT(B190:C193,E190:E191)+F190</f>
        <v>-3.309027018119536</v>
      </c>
      <c r="I190" s="39">
        <f t="shared" si="133"/>
        <v>3.5262804443296589E-2</v>
      </c>
      <c r="J190" s="39" cm="1">
        <f t="array" ref="J190:J193">-D190:D193*LN(I190:I193)</f>
        <v>0</v>
      </c>
      <c r="K190" s="39" cm="1">
        <f t="array" ref="K190:K193">-(1-D190:D193)*LN(1-I190:I193)</f>
        <v>3.5899550944061109E-2</v>
      </c>
      <c r="L190" s="48" cm="1">
        <f t="array" ref="L190">SUM(_xlfn.ANCHORARRAY(J190)+_xlfn.ANCHORARRAY(K190))/4</f>
        <v>0.22851015513813583</v>
      </c>
      <c r="M190" s="39" cm="1">
        <f t="array" ref="M190:M193">1/4*(I190:I193-D190:D193)/(I190:I193*(1-I190:I193))</f>
        <v>0.25913793015489262</v>
      </c>
      <c r="N190" s="39" cm="1">
        <f t="array" ref="N190:N193">I190:I193*(1-I190:I193)</f>
        <v>3.4019339066090414E-2</v>
      </c>
      <c r="O190" s="39" cm="1">
        <f t="array" ref="O190:O193">M190:M193*_xlfn.ANCHORARRAY(N190)</f>
        <v>8.8157011108241472E-3</v>
      </c>
      <c r="P190" s="43">
        <v>1</v>
      </c>
      <c r="Q190" s="38" cm="1">
        <f t="array" ref="Q190:Q191">TRANSPOSE(MMULT(TRANSPOSE(_xlfn.ANCHORARRAY(O190)),B190:C193))</f>
        <v>-2.6973753812881314E-2</v>
      </c>
      <c r="R190" s="44" cm="1">
        <f t="array" ref="R190">SUM(1*_xlfn.ANCHORARRAY(O190))</f>
        <v>3.7136390414180098E-2</v>
      </c>
      <c r="S190" s="18" cm="1">
        <f t="array" ref="S190:S191">E190:E191-G190*_xlfn.ANCHORARRAY(Q190)</f>
        <v>2.0326737928777869</v>
      </c>
      <c r="T190" s="19">
        <f t="shared" ref="T190" si="186">F190-G190*R190</f>
        <v>-3.346163408533716</v>
      </c>
    </row>
    <row r="191" spans="1:20" x14ac:dyDescent="0.35">
      <c r="A191" s="54"/>
      <c r="B191" s="4">
        <v>0</v>
      </c>
      <c r="C191" s="4">
        <v>1</v>
      </c>
      <c r="D191" s="5">
        <v>0</v>
      </c>
      <c r="E191" s="11">
        <f t="shared" ref="E191" si="187">S187</f>
        <v>2.0502109827352348</v>
      </c>
      <c r="F191" s="3"/>
      <c r="G191" s="3"/>
      <c r="H191" s="7">
        <v>-1.2588160353843012</v>
      </c>
      <c r="I191" s="32">
        <f t="shared" si="133"/>
        <v>0.22117777246494902</v>
      </c>
      <c r="J191" s="32">
        <v>0</v>
      </c>
      <c r="K191" s="32">
        <v>0.2499724651427189</v>
      </c>
      <c r="L191" s="45"/>
      <c r="M191" s="32">
        <v>0.32099751542947424</v>
      </c>
      <c r="N191" s="32">
        <v>0.17225816543239225</v>
      </c>
      <c r="O191" s="32">
        <v>5.5294443116237262E-2</v>
      </c>
      <c r="P191" s="8"/>
      <c r="Q191" s="37">
        <v>-2.5080716774271462E-2</v>
      </c>
      <c r="R191" s="9"/>
      <c r="S191" s="10">
        <v>2.0752916995095063</v>
      </c>
      <c r="T191" s="20"/>
    </row>
    <row r="192" spans="1:20" x14ac:dyDescent="0.35">
      <c r="A192" s="54"/>
      <c r="B192" s="4">
        <v>1</v>
      </c>
      <c r="C192" s="4">
        <v>0</v>
      </c>
      <c r="D192" s="5">
        <v>0</v>
      </c>
      <c r="E192" s="3"/>
      <c r="F192" s="3"/>
      <c r="G192" s="3"/>
      <c r="H192" s="7">
        <v>-1.3033269790546305</v>
      </c>
      <c r="I192" s="32">
        <f t="shared" si="133"/>
        <v>0.21360562431050964</v>
      </c>
      <c r="J192" s="32">
        <v>0</v>
      </c>
      <c r="K192" s="32">
        <v>0.24029686214641094</v>
      </c>
      <c r="L192" s="45"/>
      <c r="M192" s="32">
        <v>0.31790664802352692</v>
      </c>
      <c r="N192" s="32">
        <v>0.16797826157342705</v>
      </c>
      <c r="O192" s="32">
        <v>5.340140607762741E-2</v>
      </c>
      <c r="P192" s="8"/>
      <c r="Q192" s="8"/>
      <c r="R192" s="8"/>
      <c r="S192" s="8"/>
      <c r="T192" s="20"/>
    </row>
    <row r="193" spans="1:20" ht="15" thickBot="1" x14ac:dyDescent="0.4">
      <c r="A193" s="55"/>
      <c r="B193" s="21">
        <v>1</v>
      </c>
      <c r="C193" s="21">
        <v>1</v>
      </c>
      <c r="D193" s="22">
        <v>1</v>
      </c>
      <c r="E193" s="23"/>
      <c r="F193" s="23"/>
      <c r="G193" s="23"/>
      <c r="H193" s="24">
        <v>0.74688400368060437</v>
      </c>
      <c r="I193" s="36">
        <f t="shared" si="133"/>
        <v>0.6784993604379651</v>
      </c>
      <c r="J193" s="36">
        <v>0.38787174231935223</v>
      </c>
      <c r="K193" s="36">
        <v>0</v>
      </c>
      <c r="L193" s="49"/>
      <c r="M193" s="40">
        <v>-0.36846018519255097</v>
      </c>
      <c r="N193" s="36">
        <v>0.21813797832323742</v>
      </c>
      <c r="O193" s="36">
        <v>-8.0375159890508724E-2</v>
      </c>
      <c r="P193" s="25"/>
      <c r="Q193" s="25"/>
      <c r="R193" s="25"/>
      <c r="S193" s="25"/>
      <c r="T193" s="26"/>
    </row>
    <row r="194" spans="1:20" x14ac:dyDescent="0.35">
      <c r="A194" s="53">
        <f t="shared" ref="A194" si="188">A190+1</f>
        <v>48</v>
      </c>
      <c r="B194" s="12">
        <v>0</v>
      </c>
      <c r="C194" s="12">
        <v>0</v>
      </c>
      <c r="D194" s="13">
        <v>0</v>
      </c>
      <c r="E194" s="27">
        <f t="shared" ref="E194:F194" si="189">S190</f>
        <v>2.0326737928777869</v>
      </c>
      <c r="F194" s="28">
        <f t="shared" si="189"/>
        <v>-3.346163408533716</v>
      </c>
      <c r="G194" s="16">
        <v>1</v>
      </c>
      <c r="H194" s="17" cm="1">
        <f t="array" ref="H194:H197">MMULT(B194:C197,E194:E195)+F194</f>
        <v>-3.346163408533716</v>
      </c>
      <c r="I194" s="39">
        <f t="shared" si="133"/>
        <v>3.4021023178767568E-2</v>
      </c>
      <c r="J194" s="39" cm="1">
        <f t="array" ref="J194:J197">-D194:D197*LN(I194:I197)</f>
        <v>0</v>
      </c>
      <c r="K194" s="39" cm="1">
        <f t="array" ref="K194:K197">-(1-D194:D197)*LN(1-I194:I197)</f>
        <v>3.4613208131457456E-2</v>
      </c>
      <c r="L194" s="48" cm="1">
        <f t="array" ref="L194">SUM(_xlfn.ANCHORARRAY(J194)+_xlfn.ANCHORARRAY(K194))/4</f>
        <v>0.22579155985058391</v>
      </c>
      <c r="M194" s="39" cm="1">
        <f t="array" ref="M194:M197">1/4*(I194:I197-D194:D197)/(I194:I197*(1-I194:I197))</f>
        <v>0.25880480424396018</v>
      </c>
      <c r="N194" s="39" cm="1">
        <f t="array" ref="N194:N197">I194:I197*(1-I194:I197)</f>
        <v>3.2863593160637326E-2</v>
      </c>
      <c r="O194" s="39" cm="1">
        <f t="array" ref="O194:O197">M194:M197*_xlfn.ANCHORARRAY(N194)</f>
        <v>8.5052557946918919E-3</v>
      </c>
      <c r="P194" s="43">
        <v>1</v>
      </c>
      <c r="Q194" s="38" cm="1">
        <f t="array" ref="Q194:Q195">TRANSPOSE(MMULT(TRANSPOSE(_xlfn.ANCHORARRAY(O194)),B194:C197))</f>
        <v>-2.6587912801445401E-2</v>
      </c>
      <c r="R194" s="44" cm="1">
        <f t="array" ref="R194">SUM(1*_xlfn.ANCHORARRAY(O194))</f>
        <v>3.6694359592474399E-2</v>
      </c>
      <c r="S194" s="18" cm="1">
        <f t="array" ref="S194:S195">E194:E195-G194*_xlfn.ANCHORARRAY(Q194)</f>
        <v>2.0592617056792322</v>
      </c>
      <c r="T194" s="19">
        <f t="shared" ref="T194" si="190">F194-G194*R194</f>
        <v>-3.3828577681261902</v>
      </c>
    </row>
    <row r="195" spans="1:20" x14ac:dyDescent="0.35">
      <c r="A195" s="54"/>
      <c r="B195" s="4">
        <v>0</v>
      </c>
      <c r="C195" s="4">
        <v>1</v>
      </c>
      <c r="D195" s="5">
        <v>0</v>
      </c>
      <c r="E195" s="11">
        <f t="shared" ref="E195" si="191">S191</f>
        <v>2.0752916995095063</v>
      </c>
      <c r="F195" s="3"/>
      <c r="G195" s="3"/>
      <c r="H195" s="7">
        <v>-1.2708717090242097</v>
      </c>
      <c r="I195" s="32">
        <f t="shared" si="133"/>
        <v>0.21910806639691163</v>
      </c>
      <c r="J195" s="32">
        <v>0</v>
      </c>
      <c r="K195" s="32">
        <v>0.24731850798257321</v>
      </c>
      <c r="L195" s="45"/>
      <c r="M195" s="32">
        <v>0.32014673124677195</v>
      </c>
      <c r="N195" s="32">
        <v>0.17109972163671819</v>
      </c>
      <c r="O195" s="32">
        <v>5.4777016599227908E-2</v>
      </c>
      <c r="P195" s="8"/>
      <c r="Q195" s="37">
        <v>-2.4786768958988008E-2</v>
      </c>
      <c r="R195" s="9"/>
      <c r="S195" s="10">
        <v>2.1000784684684941</v>
      </c>
      <c r="T195" s="20"/>
    </row>
    <row r="196" spans="1:20" x14ac:dyDescent="0.35">
      <c r="A196" s="54"/>
      <c r="B196" s="4">
        <v>1</v>
      </c>
      <c r="C196" s="4">
        <v>0</v>
      </c>
      <c r="D196" s="5">
        <v>0</v>
      </c>
      <c r="E196" s="3"/>
      <c r="F196" s="3"/>
      <c r="G196" s="3"/>
      <c r="H196" s="7">
        <v>-1.313489615655929</v>
      </c>
      <c r="I196" s="32">
        <f t="shared" si="133"/>
        <v>0.21190349102708209</v>
      </c>
      <c r="J196" s="32">
        <v>0</v>
      </c>
      <c r="K196" s="32">
        <v>0.23813472330761648</v>
      </c>
      <c r="L196" s="45"/>
      <c r="M196" s="32">
        <v>0.31722003225951473</v>
      </c>
      <c r="N196" s="32">
        <v>0.16700040151761744</v>
      </c>
      <c r="O196" s="32">
        <v>5.2975872756770515E-2</v>
      </c>
      <c r="P196" s="8"/>
      <c r="Q196" s="8"/>
      <c r="R196" s="8"/>
      <c r="S196" s="8"/>
      <c r="T196" s="20"/>
    </row>
    <row r="197" spans="1:20" ht="15" thickBot="1" x14ac:dyDescent="0.4">
      <c r="A197" s="55"/>
      <c r="B197" s="21">
        <v>1</v>
      </c>
      <c r="C197" s="21">
        <v>1</v>
      </c>
      <c r="D197" s="22">
        <v>1</v>
      </c>
      <c r="E197" s="23"/>
      <c r="F197" s="23"/>
      <c r="G197" s="23"/>
      <c r="H197" s="24">
        <v>0.76180208385357773</v>
      </c>
      <c r="I197" s="36">
        <f t="shared" si="133"/>
        <v>0.68174485776713634</v>
      </c>
      <c r="J197" s="36">
        <v>0.38309979998068838</v>
      </c>
      <c r="K197" s="36">
        <v>0</v>
      </c>
      <c r="L197" s="49"/>
      <c r="M197" s="40">
        <v>-0.36670610295295036</v>
      </c>
      <c r="N197" s="36">
        <v>0.21696880667520338</v>
      </c>
      <c r="O197" s="36">
        <v>-7.9563785558215916E-2</v>
      </c>
      <c r="P197" s="25"/>
      <c r="Q197" s="25"/>
      <c r="R197" s="25"/>
      <c r="S197" s="25"/>
      <c r="T197" s="26"/>
    </row>
    <row r="198" spans="1:20" x14ac:dyDescent="0.35">
      <c r="A198" s="53">
        <f t="shared" ref="A198" si="192">A194+1</f>
        <v>49</v>
      </c>
      <c r="B198" s="12">
        <v>0</v>
      </c>
      <c r="C198" s="12">
        <v>0</v>
      </c>
      <c r="D198" s="13">
        <v>0</v>
      </c>
      <c r="E198" s="27">
        <f t="shared" ref="E198:F198" si="193">S194</f>
        <v>2.0592617056792322</v>
      </c>
      <c r="F198" s="28">
        <f t="shared" si="193"/>
        <v>-3.3828577681261902</v>
      </c>
      <c r="G198" s="16">
        <v>1</v>
      </c>
      <c r="H198" s="17" cm="1">
        <f t="array" ref="H198:H201">MMULT(B198:C201,E198:E199)+F198</f>
        <v>-3.3828577681261902</v>
      </c>
      <c r="I198" s="39">
        <f t="shared" si="133"/>
        <v>3.2835518401245593E-2</v>
      </c>
      <c r="J198" s="39" cm="1">
        <f t="array" ref="J198:J201">-D198:D201*LN(I198:I201)</f>
        <v>0</v>
      </c>
      <c r="K198" s="39" cm="1">
        <f t="array" ref="K198:K201">-(1-D198:D201)*LN(1-I198:I201)</f>
        <v>3.3386703268641696E-2</v>
      </c>
      <c r="L198" s="48" cm="1">
        <f t="array" ref="L198">SUM(_xlfn.ANCHORARRAY(J198)+_xlfn.ANCHORARRAY(K198))/4</f>
        <v>0.22314023981731845</v>
      </c>
      <c r="M198" s="39" cm="1">
        <f t="array" ref="M198:M201">1/4*(I198:I201-D198:D201)/(I198:I201*(1-I198:I201))</f>
        <v>0.2584875734753429</v>
      </c>
      <c r="N198" s="39" cm="1">
        <f t="array" ref="N198:N201">I198:I201*(1-I198:I201)</f>
        <v>3.175734713256706E-2</v>
      </c>
      <c r="O198" s="39" cm="1">
        <f t="array" ref="O198:O201">M198:M201*_xlfn.ANCHORARRAY(N198)</f>
        <v>8.2088796003113983E-3</v>
      </c>
      <c r="P198" s="43">
        <v>1</v>
      </c>
      <c r="Q198" s="38" cm="1">
        <f t="array" ref="Q198:Q199">TRANSPOSE(MMULT(TRANSPOSE(_xlfn.ANCHORARRAY(O198)),B198:C201))</f>
        <v>-2.6214469559917401E-2</v>
      </c>
      <c r="R198" s="44" cm="1">
        <f t="array" ref="R198">SUM(1*_xlfn.ANCHORARRAY(O198))</f>
        <v>3.6263784212226369E-2</v>
      </c>
      <c r="S198" s="18" cm="1">
        <f t="array" ref="S198:S199">E198:E199-G198*_xlfn.ANCHORARRAY(Q198)</f>
        <v>2.0854761752391497</v>
      </c>
      <c r="T198" s="19">
        <f t="shared" ref="T198" si="194">F198-G198*R198</f>
        <v>-3.4191215523384164</v>
      </c>
    </row>
    <row r="199" spans="1:20" x14ac:dyDescent="0.35">
      <c r="A199" s="54"/>
      <c r="B199" s="4">
        <v>0</v>
      </c>
      <c r="C199" s="4">
        <v>1</v>
      </c>
      <c r="D199" s="5">
        <v>0</v>
      </c>
      <c r="E199" s="11">
        <f t="shared" ref="E199" si="195">S195</f>
        <v>2.1000784684684941</v>
      </c>
      <c r="F199" s="3"/>
      <c r="G199" s="3"/>
      <c r="H199" s="7">
        <v>-1.2827792996576961</v>
      </c>
      <c r="I199" s="32">
        <f t="shared" si="133"/>
        <v>0.21707749668732945</v>
      </c>
      <c r="J199" s="32">
        <v>0</v>
      </c>
      <c r="K199" s="32">
        <v>0.24472156194748124</v>
      </c>
      <c r="L199" s="45"/>
      <c r="M199" s="32">
        <v>0.31931640608388434</v>
      </c>
      <c r="N199" s="32">
        <v>0.16995485711929192</v>
      </c>
      <c r="O199" s="32">
        <v>5.4269374171832363E-2</v>
      </c>
      <c r="P199" s="8"/>
      <c r="Q199" s="37">
        <v>-2.450025152982932E-2</v>
      </c>
      <c r="R199" s="9"/>
      <c r="S199" s="10">
        <v>2.1245787199983233</v>
      </c>
      <c r="T199" s="20"/>
    </row>
    <row r="200" spans="1:20" x14ac:dyDescent="0.35">
      <c r="A200" s="54"/>
      <c r="B200" s="4">
        <v>1</v>
      </c>
      <c r="C200" s="4">
        <v>0</v>
      </c>
      <c r="D200" s="5">
        <v>0</v>
      </c>
      <c r="E200" s="3"/>
      <c r="F200" s="3"/>
      <c r="G200" s="3"/>
      <c r="H200" s="7">
        <v>-1.323596062446958</v>
      </c>
      <c r="I200" s="32">
        <f t="shared" si="133"/>
        <v>0.21022062456697713</v>
      </c>
      <c r="J200" s="32">
        <v>0</v>
      </c>
      <c r="K200" s="32">
        <v>0.23600164412841459</v>
      </c>
      <c r="L200" s="45"/>
      <c r="M200" s="32">
        <v>0.31654409798043809</v>
      </c>
      <c r="N200" s="32">
        <v>0.16602791357364718</v>
      </c>
      <c r="O200" s="32">
        <v>5.2555156141744282E-2</v>
      </c>
      <c r="P200" s="8"/>
      <c r="Q200" s="8"/>
      <c r="R200" s="8"/>
      <c r="S200" s="8"/>
      <c r="T200" s="20"/>
    </row>
    <row r="201" spans="1:20" ht="15" thickBot="1" x14ac:dyDescent="0.4">
      <c r="A201" s="55"/>
      <c r="B201" s="21">
        <v>1</v>
      </c>
      <c r="C201" s="21">
        <v>1</v>
      </c>
      <c r="D201" s="22">
        <v>1</v>
      </c>
      <c r="E201" s="23"/>
      <c r="F201" s="23"/>
      <c r="G201" s="23"/>
      <c r="H201" s="24">
        <v>0.77648240602153562</v>
      </c>
      <c r="I201" s="36">
        <f t="shared" si="133"/>
        <v>0.68492149719335327</v>
      </c>
      <c r="J201" s="36">
        <v>0.37845104992473627</v>
      </c>
      <c r="K201" s="36">
        <v>0</v>
      </c>
      <c r="L201" s="49"/>
      <c r="M201" s="40">
        <v>-0.36500533422361692</v>
      </c>
      <c r="N201" s="36">
        <v>0.21580403987576863</v>
      </c>
      <c r="O201" s="36">
        <v>-7.8769625701661683E-2</v>
      </c>
      <c r="P201" s="25"/>
      <c r="Q201" s="25"/>
      <c r="R201" s="25"/>
      <c r="S201" s="25"/>
      <c r="T201" s="26"/>
    </row>
    <row r="202" spans="1:20" x14ac:dyDescent="0.35">
      <c r="A202" s="53">
        <f t="shared" ref="A202" si="196">A198+1</f>
        <v>50</v>
      </c>
      <c r="B202" s="12">
        <v>0</v>
      </c>
      <c r="C202" s="12">
        <v>0</v>
      </c>
      <c r="D202" s="13">
        <v>0</v>
      </c>
      <c r="E202" s="27">
        <f t="shared" ref="E202:F202" si="197">S198</f>
        <v>2.0854761752391497</v>
      </c>
      <c r="F202" s="28">
        <f t="shared" si="197"/>
        <v>-3.4191215523384164</v>
      </c>
      <c r="G202" s="16">
        <v>1</v>
      </c>
      <c r="H202" s="17" cm="1">
        <f t="array" ref="H202:H205">MMULT(B202:C205,E202:E203)+F202</f>
        <v>-3.4191215523384164</v>
      </c>
      <c r="I202" s="39">
        <f t="shared" ref="I202:I265" si="198">1/(1+EXP(-H202))</f>
        <v>3.1703183955698246E-2</v>
      </c>
      <c r="J202" s="39" cm="1">
        <f t="array" ref="J202:J205">-D202:D205*LN(I202:I205)</f>
        <v>0</v>
      </c>
      <c r="K202" s="39" cm="1">
        <f t="array" ref="K202:K205">-(1-D202:D205)*LN(1-I202:I205)</f>
        <v>3.2216610561422263E-2</v>
      </c>
      <c r="L202" s="48" cm="1">
        <f t="array" ref="L202">SUM(_xlfn.ANCHORARRAY(J202)+_xlfn.ANCHORARRAY(K202))/4</f>
        <v>0.22055352719818236</v>
      </c>
      <c r="M202" s="39" cm="1">
        <f t="array" ref="M202:M205">1/4*(I202:I205-D202:D205)/(I202:I205*(1-I202:I205))</f>
        <v>0.25818529593157513</v>
      </c>
      <c r="N202" s="39" cm="1">
        <f t="array" ref="N202:N205">I202:I205*(1-I202:I205)</f>
        <v>3.0698092082769402E-2</v>
      </c>
      <c r="O202" s="39" cm="1">
        <f t="array" ref="O202:O205">M202:M205*_xlfn.ANCHORARRAY(N202)</f>
        <v>7.9257959889245614E-3</v>
      </c>
      <c r="P202" s="43">
        <v>1</v>
      </c>
      <c r="Q202" s="38" cm="1">
        <f t="array" ref="Q202:Q203">TRANSPOSE(MMULT(TRANSPOSE(_xlfn.ANCHORARRAY(O202)),B202:C205))</f>
        <v>-2.5852820337534881E-2</v>
      </c>
      <c r="R202" s="44" cm="1">
        <f t="array" ref="R202">SUM(1*_xlfn.ANCHORARRAY(O202))</f>
        <v>3.5844196127961109E-2</v>
      </c>
      <c r="S202" s="18" cm="1">
        <f t="array" ref="S202:S203">E202:E203-G202*_xlfn.ANCHORARRAY(Q202)</f>
        <v>2.1113289955766845</v>
      </c>
      <c r="T202" s="19">
        <f t="shared" ref="T202" si="199">F202-G202*R202</f>
        <v>-3.4549657484663774</v>
      </c>
    </row>
    <row r="203" spans="1:20" x14ac:dyDescent="0.35">
      <c r="A203" s="54"/>
      <c r="B203" s="4">
        <v>0</v>
      </c>
      <c r="C203" s="4">
        <v>1</v>
      </c>
      <c r="D203" s="5">
        <v>0</v>
      </c>
      <c r="E203" s="11">
        <f t="shared" ref="E203" si="200">S199</f>
        <v>2.1245787199983233</v>
      </c>
      <c r="F203" s="3"/>
      <c r="G203" s="3"/>
      <c r="H203" s="7">
        <v>-1.2945428323400932</v>
      </c>
      <c r="I203" s="32">
        <f t="shared" si="198"/>
        <v>0.21508488190628572</v>
      </c>
      <c r="J203" s="32">
        <v>0</v>
      </c>
      <c r="K203" s="32">
        <v>0.2421796968631032</v>
      </c>
      <c r="L203" s="45"/>
      <c r="M203" s="32">
        <v>0.31850577755103382</v>
      </c>
      <c r="N203" s="32">
        <v>0.16882337548164483</v>
      </c>
      <c r="O203" s="32">
        <v>5.3771220476571423E-2</v>
      </c>
      <c r="P203" s="8"/>
      <c r="Q203" s="37">
        <v>-2.4220853958418061E-2</v>
      </c>
      <c r="R203" s="9"/>
      <c r="S203" s="10">
        <v>2.1487995739567411</v>
      </c>
      <c r="T203" s="20"/>
    </row>
    <row r="204" spans="1:20" x14ac:dyDescent="0.35">
      <c r="A204" s="54"/>
      <c r="B204" s="4">
        <v>1</v>
      </c>
      <c r="C204" s="4">
        <v>0</v>
      </c>
      <c r="D204" s="5">
        <v>0</v>
      </c>
      <c r="E204" s="3"/>
      <c r="F204" s="3"/>
      <c r="G204" s="3"/>
      <c r="H204" s="7">
        <v>-1.3336453770992667</v>
      </c>
      <c r="I204" s="32">
        <f t="shared" si="198"/>
        <v>0.20855701638981841</v>
      </c>
      <c r="J204" s="32">
        <v>0</v>
      </c>
      <c r="K204" s="32">
        <v>0.23389743812415245</v>
      </c>
      <c r="L204" s="45"/>
      <c r="M204" s="32">
        <v>0.31587872427603114</v>
      </c>
      <c r="N204" s="32">
        <v>0.16506098730439545</v>
      </c>
      <c r="O204" s="32">
        <v>5.2139254097454603E-2</v>
      </c>
      <c r="P204" s="8"/>
      <c r="Q204" s="8"/>
      <c r="R204" s="8"/>
      <c r="S204" s="8"/>
      <c r="T204" s="20"/>
    </row>
    <row r="205" spans="1:20" ht="15" thickBot="1" x14ac:dyDescent="0.4">
      <c r="A205" s="55"/>
      <c r="B205" s="21">
        <v>1</v>
      </c>
      <c r="C205" s="21">
        <v>1</v>
      </c>
      <c r="D205" s="22">
        <v>1</v>
      </c>
      <c r="E205" s="23"/>
      <c r="F205" s="23"/>
      <c r="G205" s="23"/>
      <c r="H205" s="24">
        <v>0.79093334289905659</v>
      </c>
      <c r="I205" s="36">
        <f t="shared" si="198"/>
        <v>0.68803170226004207</v>
      </c>
      <c r="J205" s="36">
        <v>0.37392036324405153</v>
      </c>
      <c r="K205" s="36">
        <v>0</v>
      </c>
      <c r="L205" s="49"/>
      <c r="M205" s="40">
        <v>-0.36335535002064823</v>
      </c>
      <c r="N205" s="36">
        <v>0.21464407894519089</v>
      </c>
      <c r="O205" s="36">
        <v>-7.7992074434989483E-2</v>
      </c>
      <c r="P205" s="25"/>
      <c r="Q205" s="25"/>
      <c r="R205" s="25"/>
      <c r="S205" s="25"/>
      <c r="T205" s="26"/>
    </row>
    <row r="206" spans="1:20" x14ac:dyDescent="0.35">
      <c r="A206" s="53">
        <f t="shared" ref="A206" si="201">A202+1</f>
        <v>51</v>
      </c>
      <c r="B206" s="12">
        <v>0</v>
      </c>
      <c r="C206" s="12">
        <v>0</v>
      </c>
      <c r="D206" s="13">
        <v>0</v>
      </c>
      <c r="E206" s="27">
        <f t="shared" ref="E206:F206" si="202">S202</f>
        <v>2.1113289955766845</v>
      </c>
      <c r="F206" s="28">
        <f t="shared" si="202"/>
        <v>-3.4549657484663774</v>
      </c>
      <c r="G206" s="16">
        <v>1</v>
      </c>
      <c r="H206" s="17" cm="1">
        <f t="array" ref="H206:H209">MMULT(B206:C209,E206:E207)+F206</f>
        <v>-3.4549657484663774</v>
      </c>
      <c r="I206" s="39">
        <f t="shared" si="198"/>
        <v>3.0621114688868429E-2</v>
      </c>
      <c r="J206" s="39" cm="1">
        <f t="array" ref="J206:J209">-D206:D209*LN(I206:I209)</f>
        <v>0</v>
      </c>
      <c r="K206" s="39" cm="1">
        <f t="array" ref="K206:K209">-(1-D206:D209)*LN(1-I206:I209)</f>
        <v>3.1099737001461101E-2</v>
      </c>
      <c r="L206" s="48" cm="1">
        <f t="array" ref="L206">SUM(_xlfn.ANCHORARRAY(J206)+_xlfn.ANCHORARRAY(K206))/4</f>
        <v>0.21802890144560433</v>
      </c>
      <c r="M206" s="39" cm="1">
        <f t="array" ref="M206:M209">1/4*(I206:I209-D206:D209)/(I206:I209*(1-I206:I209))</f>
        <v>0.25789709657205917</v>
      </c>
      <c r="N206" s="39" cm="1">
        <f t="array" ref="N206:N209">I206:I209*(1-I206:I209)</f>
        <v>2.9683462024079597E-2</v>
      </c>
      <c r="O206" s="39" cm="1">
        <f t="array" ref="O206:O209">M206:M209*_xlfn.ANCHORARRAY(N206)</f>
        <v>7.6552786722171064E-3</v>
      </c>
      <c r="P206" s="43">
        <v>1</v>
      </c>
      <c r="Q206" s="38" cm="1">
        <f t="array" ref="Q206:Q207">TRANSPOSE(MMULT(TRANSPOSE(_xlfn.ANCHORARRAY(O206)),B206:C209))</f>
        <v>-2.55023984807944E-2</v>
      </c>
      <c r="R206" s="44" cm="1">
        <f t="array" ref="R206">SUM(1*_xlfn.ANCHORARRAY(O206))</f>
        <v>3.5435152441121803E-2</v>
      </c>
      <c r="S206" s="18" cm="1">
        <f t="array" ref="S206:S207">E206:E207-G206*_xlfn.ANCHORARRAY(Q206)</f>
        <v>2.136831394057479</v>
      </c>
      <c r="T206" s="19">
        <f t="shared" ref="T206" si="203">F206-G206*R206</f>
        <v>-3.490400900907499</v>
      </c>
    </row>
    <row r="207" spans="1:20" x14ac:dyDescent="0.35">
      <c r="A207" s="54"/>
      <c r="B207" s="4">
        <v>0</v>
      </c>
      <c r="C207" s="4">
        <v>1</v>
      </c>
      <c r="D207" s="5">
        <v>0</v>
      </c>
      <c r="E207" s="11">
        <f t="shared" ref="E207" si="204">S203</f>
        <v>2.1487995739567411</v>
      </c>
      <c r="F207" s="3"/>
      <c r="G207" s="3"/>
      <c r="H207" s="7">
        <v>-1.3061661745096362</v>
      </c>
      <c r="I207" s="32">
        <f t="shared" si="198"/>
        <v>0.2131290889987964</v>
      </c>
      <c r="J207" s="32">
        <v>0</v>
      </c>
      <c r="K207" s="32">
        <v>0.23969107070066062</v>
      </c>
      <c r="L207" s="45"/>
      <c r="M207" s="32">
        <v>0.31771412121704112</v>
      </c>
      <c r="N207" s="32">
        <v>0.16770508042133953</v>
      </c>
      <c r="O207" s="32">
        <v>5.3282272249699093E-2</v>
      </c>
      <c r="P207" s="8"/>
      <c r="Q207" s="37">
        <v>-2.3948284237751048E-2</v>
      </c>
      <c r="R207" s="9"/>
      <c r="S207" s="10">
        <v>2.1727478581944921</v>
      </c>
      <c r="T207" s="20"/>
    </row>
    <row r="208" spans="1:20" x14ac:dyDescent="0.35">
      <c r="A208" s="54"/>
      <c r="B208" s="4">
        <v>1</v>
      </c>
      <c r="C208" s="4">
        <v>0</v>
      </c>
      <c r="D208" s="5">
        <v>0</v>
      </c>
      <c r="E208" s="3"/>
      <c r="F208" s="3"/>
      <c r="G208" s="3"/>
      <c r="H208" s="7">
        <v>-1.3436367528896929</v>
      </c>
      <c r="I208" s="32">
        <f t="shared" si="198"/>
        <v>0.20691263202662299</v>
      </c>
      <c r="J208" s="32">
        <v>0</v>
      </c>
      <c r="K208" s="32">
        <v>0.23182188942687118</v>
      </c>
      <c r="L208" s="45"/>
      <c r="M208" s="32">
        <v>0.31522378251823596</v>
      </c>
      <c r="N208" s="32">
        <v>0.16409979473443831</v>
      </c>
      <c r="O208" s="32">
        <v>5.1728158006655742E-2</v>
      </c>
      <c r="P208" s="8"/>
      <c r="Q208" s="8"/>
      <c r="R208" s="8"/>
      <c r="S208" s="8"/>
      <c r="T208" s="20"/>
    </row>
    <row r="209" spans="1:20" ht="15" thickBot="1" x14ac:dyDescent="0.4">
      <c r="A209" s="55"/>
      <c r="B209" s="21">
        <v>1</v>
      </c>
      <c r="C209" s="21">
        <v>1</v>
      </c>
      <c r="D209" s="22">
        <v>1</v>
      </c>
      <c r="E209" s="23"/>
      <c r="F209" s="23"/>
      <c r="G209" s="23"/>
      <c r="H209" s="24">
        <v>0.80516282106704828</v>
      </c>
      <c r="I209" s="36">
        <f t="shared" si="198"/>
        <v>0.69107777405019943</v>
      </c>
      <c r="J209" s="36">
        <v>0.36950290865342433</v>
      </c>
      <c r="K209" s="36">
        <v>0</v>
      </c>
      <c r="L209" s="49"/>
      <c r="M209" s="40">
        <v>-0.36175378428801874</v>
      </c>
      <c r="N209" s="36">
        <v>0.21348928426402095</v>
      </c>
      <c r="O209" s="36">
        <v>-7.7230556487450142E-2</v>
      </c>
      <c r="P209" s="25"/>
      <c r="Q209" s="25"/>
      <c r="R209" s="25"/>
      <c r="S209" s="25"/>
      <c r="T209" s="26"/>
    </row>
    <row r="210" spans="1:20" x14ac:dyDescent="0.35">
      <c r="A210" s="53">
        <f t="shared" ref="A210" si="205">A206+1</f>
        <v>52</v>
      </c>
      <c r="B210" s="12">
        <v>0</v>
      </c>
      <c r="C210" s="12">
        <v>0</v>
      </c>
      <c r="D210" s="13">
        <v>0</v>
      </c>
      <c r="E210" s="27">
        <f t="shared" ref="E210:F210" si="206">S206</f>
        <v>2.136831394057479</v>
      </c>
      <c r="F210" s="28">
        <f t="shared" si="206"/>
        <v>-3.490400900907499</v>
      </c>
      <c r="G210" s="16">
        <v>1</v>
      </c>
      <c r="H210" s="17" cm="1">
        <f t="array" ref="H210:H213">MMULT(B210:C213,E210:E211)+F210</f>
        <v>-3.490400900907499</v>
      </c>
      <c r="I210" s="39">
        <f t="shared" si="198"/>
        <v>2.9586591651898853E-2</v>
      </c>
      <c r="J210" s="39" cm="1">
        <f t="array" ref="J210:J213">-D210:D213*LN(I210:I213)</f>
        <v>0</v>
      </c>
      <c r="K210" s="39" cm="1">
        <f t="array" ref="K210:K213">-(1-D210:D213)*LN(1-I210:I213)</f>
        <v>3.0033104106348425E-2</v>
      </c>
      <c r="L210" s="48" cm="1">
        <f t="array" ref="L210">SUM(_xlfn.ANCHORARRAY(J210)+_xlfn.ANCHORARRAY(K210))/4</f>
        <v>0.21556397902426455</v>
      </c>
      <c r="M210" s="39" cm="1">
        <f t="array" ref="M210:M213">1/4*(I210:I213-D210:D213)/(I210:I213*(1-I210:I213))</f>
        <v>0.25762216169865765</v>
      </c>
      <c r="N210" s="39" cm="1">
        <f t="array" ref="N210:N213">I210:I213*(1-I210:I213)</f>
        <v>2.8711225246322643E-2</v>
      </c>
      <c r="O210" s="39" cm="1">
        <f t="array" ref="O210:O213">M210:M213*_xlfn.ANCHORARRAY(N210)</f>
        <v>7.3966479129747133E-3</v>
      </c>
      <c r="P210" s="43">
        <v>1</v>
      </c>
      <c r="Q210" s="38" cm="1">
        <f t="array" ref="Q210:Q211">TRANSPOSE(MMULT(TRANSPOSE(_xlfn.ANCHORARRAY(O210)),B210:C213))</f>
        <v>-2.5162671786353952E-2</v>
      </c>
      <c r="R210" s="44" cm="1">
        <f t="array" ref="R210">SUM(1*_xlfn.ANCHORARRAY(O210))</f>
        <v>3.5036233882401541E-2</v>
      </c>
      <c r="S210" s="18" cm="1">
        <f t="array" ref="S210:S211">E210:E211-G210*_xlfn.ANCHORARRAY(Q210)</f>
        <v>2.161994065843833</v>
      </c>
      <c r="T210" s="19">
        <f t="shared" ref="T210" si="207">F210-G210*R210</f>
        <v>-3.5254371347899007</v>
      </c>
    </row>
    <row r="211" spans="1:20" x14ac:dyDescent="0.35">
      <c r="A211" s="54"/>
      <c r="B211" s="4">
        <v>0</v>
      </c>
      <c r="C211" s="4">
        <v>1</v>
      </c>
      <c r="D211" s="5">
        <v>0</v>
      </c>
      <c r="E211" s="11">
        <f t="shared" ref="E211" si="208">S207</f>
        <v>2.1727478581944921</v>
      </c>
      <c r="F211" s="3"/>
      <c r="G211" s="3"/>
      <c r="H211" s="7">
        <v>-1.3176530427130069</v>
      </c>
      <c r="I211" s="32">
        <f t="shared" si="198"/>
        <v>0.21120903102312308</v>
      </c>
      <c r="J211" s="32">
        <v>0</v>
      </c>
      <c r="K211" s="32">
        <v>0.23725392482507782</v>
      </c>
      <c r="L211" s="45"/>
      <c r="M211" s="32">
        <v>0.31694074835094699</v>
      </c>
      <c r="N211" s="32">
        <v>0.16659977623739652</v>
      </c>
      <c r="O211" s="32">
        <v>5.280225775578077E-2</v>
      </c>
      <c r="P211" s="8"/>
      <c r="Q211" s="37">
        <v>-2.3682267475704309E-2</v>
      </c>
      <c r="R211" s="9"/>
      <c r="S211" s="10">
        <v>2.1964301256701964</v>
      </c>
      <c r="T211" s="20"/>
    </row>
    <row r="212" spans="1:20" x14ac:dyDescent="0.35">
      <c r="A212" s="54"/>
      <c r="B212" s="4">
        <v>1</v>
      </c>
      <c r="C212" s="4">
        <v>0</v>
      </c>
      <c r="D212" s="5">
        <v>0</v>
      </c>
      <c r="E212" s="3"/>
      <c r="F212" s="3"/>
      <c r="G212" s="3"/>
      <c r="H212" s="7">
        <v>-1.35356950685002</v>
      </c>
      <c r="I212" s="32">
        <f t="shared" si="198"/>
        <v>0.20528741378052451</v>
      </c>
      <c r="J212" s="32">
        <v>0</v>
      </c>
      <c r="K212" s="32">
        <v>0.22977475646231746</v>
      </c>
      <c r="L212" s="45"/>
      <c r="M212" s="32">
        <v>0.31457913758390832</v>
      </c>
      <c r="N212" s="32">
        <v>0.16314449152382823</v>
      </c>
      <c r="O212" s="32">
        <v>5.1321853445131127E-2</v>
      </c>
      <c r="P212" s="8"/>
      <c r="Q212" s="8"/>
      <c r="R212" s="8"/>
      <c r="S212" s="8"/>
      <c r="T212" s="20"/>
    </row>
    <row r="213" spans="1:20" ht="15" thickBot="1" x14ac:dyDescent="0.4">
      <c r="A213" s="55"/>
      <c r="B213" s="21">
        <v>1</v>
      </c>
      <c r="C213" s="21">
        <v>1</v>
      </c>
      <c r="D213" s="22">
        <v>1</v>
      </c>
      <c r="E213" s="23"/>
      <c r="F213" s="23"/>
      <c r="G213" s="23"/>
      <c r="H213" s="24">
        <v>0.81917835134447259</v>
      </c>
      <c r="I213" s="36">
        <f t="shared" si="198"/>
        <v>0.69406189907405968</v>
      </c>
      <c r="J213" s="36">
        <v>0.36519413070331458</v>
      </c>
      <c r="K213" s="36">
        <v>0</v>
      </c>
      <c r="L213" s="49"/>
      <c r="M213" s="40">
        <v>-0.36019842082316039</v>
      </c>
      <c r="N213" s="36">
        <v>0.21233997932776946</v>
      </c>
      <c r="O213" s="36">
        <v>-7.6484525231485079E-2</v>
      </c>
      <c r="P213" s="25"/>
      <c r="Q213" s="25"/>
      <c r="R213" s="25"/>
      <c r="S213" s="25"/>
      <c r="T213" s="26"/>
    </row>
    <row r="214" spans="1:20" x14ac:dyDescent="0.35">
      <c r="A214" s="53">
        <f t="shared" ref="A214" si="209">A210+1</f>
        <v>53</v>
      </c>
      <c r="B214" s="12">
        <v>0</v>
      </c>
      <c r="C214" s="12">
        <v>0</v>
      </c>
      <c r="D214" s="13">
        <v>0</v>
      </c>
      <c r="E214" s="27">
        <f t="shared" ref="E214:F214" si="210">S210</f>
        <v>2.161994065843833</v>
      </c>
      <c r="F214" s="28">
        <f t="shared" si="210"/>
        <v>-3.5254371347899007</v>
      </c>
      <c r="G214" s="16">
        <v>1</v>
      </c>
      <c r="H214" s="17" cm="1">
        <f t="array" ref="H214:H217">MMULT(B214:C217,E214:E215)+F214</f>
        <v>-3.5254371347899007</v>
      </c>
      <c r="I214" s="39">
        <f t="shared" si="198"/>
        <v>2.8597068509839823E-2</v>
      </c>
      <c r="J214" s="39" cm="1">
        <f t="array" ref="J214:J217">-D214:D217*LN(I214:I217)</f>
        <v>0</v>
      </c>
      <c r="K214" s="39" cm="1">
        <f t="array" ref="K214:K217">-(1-D214:D217)*LN(1-I214:I217)</f>
        <v>2.9013931275828308E-2</v>
      </c>
      <c r="L214" s="48" cm="1">
        <f t="array" ref="L214">SUM(_xlfn.ANCHORARRAY(J214)+_xlfn.ANCHORARRAY(K214))/4</f>
        <v>0.2131565039816295</v>
      </c>
      <c r="M214" s="39" cm="1">
        <f t="array" ref="M214:M217">1/4*(I214:I217-D214:D217)/(I214:I217*(1-I214:I217))</f>
        <v>0.25735973394324924</v>
      </c>
      <c r="N214" s="39" cm="1">
        <f t="array" ref="N214:N217">I214:I217*(1-I214:I217)</f>
        <v>2.777927618248335E-2</v>
      </c>
      <c r="O214" s="39" cm="1">
        <f t="array" ref="O214:O217">M214:M217*_xlfn.ANCHORARRAY(N214)</f>
        <v>7.1492671274599549E-3</v>
      </c>
      <c r="P214" s="43">
        <v>1</v>
      </c>
      <c r="Q214" s="38" cm="1">
        <f t="array" ref="Q214:Q215">TRANSPOSE(MMULT(TRANSPOSE(_xlfn.ANCHORARRAY(O214)),B214:C217))</f>
        <v>-2.48331400641933E-2</v>
      </c>
      <c r="R214" s="44" cm="1">
        <f t="array" ref="R214">SUM(1*_xlfn.ANCHORARRAY(O214))</f>
        <v>3.4647043309330688E-2</v>
      </c>
      <c r="S214" s="18" cm="1">
        <f t="array" ref="S214:S215">E214:E215-G214*_xlfn.ANCHORARRAY(Q214)</f>
        <v>2.1868272059080263</v>
      </c>
      <c r="T214" s="19">
        <f t="shared" ref="T214" si="211">F214-G214*R214</f>
        <v>-3.5600841780992316</v>
      </c>
    </row>
    <row r="215" spans="1:20" x14ac:dyDescent="0.35">
      <c r="A215" s="54"/>
      <c r="B215" s="4">
        <v>0</v>
      </c>
      <c r="C215" s="4">
        <v>1</v>
      </c>
      <c r="D215" s="5">
        <v>0</v>
      </c>
      <c r="E215" s="11">
        <f t="shared" ref="E215" si="212">S211</f>
        <v>2.1964301256701964</v>
      </c>
      <c r="F215" s="3"/>
      <c r="G215" s="3"/>
      <c r="H215" s="7">
        <v>-1.3290070091197044</v>
      </c>
      <c r="I215" s="32">
        <f t="shared" si="198"/>
        <v>0.20932366498425614</v>
      </c>
      <c r="J215" s="32">
        <v>0</v>
      </c>
      <c r="K215" s="32">
        <v>0.23486657950990944</v>
      </c>
      <c r="L215" s="45"/>
      <c r="M215" s="32">
        <v>0.31618500381072118</v>
      </c>
      <c r="N215" s="32">
        <v>0.16550726826181503</v>
      </c>
      <c r="O215" s="32">
        <v>5.2330916246064035E-2</v>
      </c>
      <c r="P215" s="8"/>
      <c r="Q215" s="37">
        <v>-2.3422544613367818E-2</v>
      </c>
      <c r="R215" s="9"/>
      <c r="S215" s="10">
        <v>2.2198526702835641</v>
      </c>
      <c r="T215" s="20"/>
    </row>
    <row r="216" spans="1:20" x14ac:dyDescent="0.35">
      <c r="A216" s="54"/>
      <c r="B216" s="4">
        <v>1</v>
      </c>
      <c r="C216" s="4">
        <v>0</v>
      </c>
      <c r="D216" s="5">
        <v>0</v>
      </c>
      <c r="E216" s="3"/>
      <c r="F216" s="3"/>
      <c r="G216" s="3"/>
      <c r="H216" s="7">
        <v>-1.3634430689460677</v>
      </c>
      <c r="I216" s="32">
        <f t="shared" si="198"/>
        <v>0.20368128318095421</v>
      </c>
      <c r="J216" s="32">
        <v>0</v>
      </c>
      <c r="K216" s="32">
        <v>0.22775577526177157</v>
      </c>
      <c r="L216" s="45"/>
      <c r="M216" s="32">
        <v>0.31394464894488927</v>
      </c>
      <c r="N216" s="32">
        <v>0.16219521806271414</v>
      </c>
      <c r="O216" s="32">
        <v>5.0920320795238554E-2</v>
      </c>
      <c r="P216" s="8"/>
      <c r="Q216" s="8"/>
      <c r="R216" s="8"/>
      <c r="S216" s="8"/>
      <c r="T216" s="20"/>
    </row>
    <row r="217" spans="1:20" ht="15" thickBot="1" x14ac:dyDescent="0.4">
      <c r="A217" s="55"/>
      <c r="B217" s="21">
        <v>1</v>
      </c>
      <c r="C217" s="21">
        <v>1</v>
      </c>
      <c r="D217" s="22">
        <v>1</v>
      </c>
      <c r="E217" s="23"/>
      <c r="F217" s="23"/>
      <c r="G217" s="23"/>
      <c r="H217" s="24">
        <v>0.83298705672412821</v>
      </c>
      <c r="I217" s="36">
        <f t="shared" si="198"/>
        <v>0.69698615656227259</v>
      </c>
      <c r="J217" s="36">
        <v>0.36098972987900868</v>
      </c>
      <c r="K217" s="36">
        <v>0</v>
      </c>
      <c r="L217" s="49"/>
      <c r="M217" s="40">
        <v>-0.35868718143997114</v>
      </c>
      <c r="N217" s="36">
        <v>0.21119645412282384</v>
      </c>
      <c r="O217" s="36">
        <v>-7.5753460859431854E-2</v>
      </c>
      <c r="P217" s="25"/>
      <c r="Q217" s="25"/>
      <c r="R217" s="25"/>
      <c r="S217" s="25"/>
      <c r="T217" s="26"/>
    </row>
    <row r="218" spans="1:20" x14ac:dyDescent="0.35">
      <c r="A218" s="53">
        <f t="shared" ref="A218" si="213">A214+1</f>
        <v>54</v>
      </c>
      <c r="B218" s="12">
        <v>0</v>
      </c>
      <c r="C218" s="12">
        <v>0</v>
      </c>
      <c r="D218" s="13">
        <v>0</v>
      </c>
      <c r="E218" s="27">
        <f t="shared" ref="E218:F218" si="214">S214</f>
        <v>2.1868272059080263</v>
      </c>
      <c r="F218" s="28">
        <f t="shared" si="214"/>
        <v>-3.5600841780992316</v>
      </c>
      <c r="G218" s="16">
        <v>1</v>
      </c>
      <c r="H218" s="17" cm="1">
        <f t="array" ref="H218:H221">MMULT(B218:C221,E218:E219)+F218</f>
        <v>-3.5600841780992316</v>
      </c>
      <c r="I218" s="39">
        <f t="shared" si="198"/>
        <v>2.7650159051792231E-2</v>
      </c>
      <c r="J218" s="39" cm="1">
        <f t="array" ref="J218:J221">-D218:D221*LN(I218:I221)</f>
        <v>0</v>
      </c>
      <c r="K218" s="39" cm="1">
        <f t="array" ref="K218:K221">-(1-D218:D221)*LN(1-I218:I221)</f>
        <v>2.803962060588994E-2</v>
      </c>
      <c r="L218" s="48" cm="1">
        <f t="array" ref="L218">SUM(_xlfn.ANCHORARRAY(J218)+_xlfn.ANCHORARRAY(K218))/4</f>
        <v>0.21080433928925232</v>
      </c>
      <c r="M218" s="39" cm="1">
        <f t="array" ref="M218:M221">1/4*(I218:I221-D218:D221)/(I218:I221*(1-I218:I221))</f>
        <v>0.25710910772218276</v>
      </c>
      <c r="N218" s="39" cm="1">
        <f t="array" ref="N218:N221">I218:I221*(1-I218:I221)</f>
        <v>2.6885627756202821E-2</v>
      </c>
      <c r="O218" s="39" cm="1">
        <f t="array" ref="O218:O221">M218:M221*_xlfn.ANCHORARRAY(N218)</f>
        <v>6.9125397629480577E-3</v>
      </c>
      <c r="P218" s="43">
        <v>1</v>
      </c>
      <c r="Q218" s="38" cm="1">
        <f t="array" ref="Q218:Q219">TRANSPOSE(MMULT(TRANSPOSE(_xlfn.ANCHORARRAY(O218)),B218:C221))</f>
        <v>-2.4513332892992734E-2</v>
      </c>
      <c r="R218" s="44" cm="1">
        <f t="array" ref="R218">SUM(1*_xlfn.ANCHORARRAY(O218))</f>
        <v>3.426720431045388E-2</v>
      </c>
      <c r="S218" s="18" cm="1">
        <f t="array" ref="S218:S219">E218:E219-G218*_xlfn.ANCHORARRAY(Q218)</f>
        <v>2.2113405388010188</v>
      </c>
      <c r="T218" s="19">
        <f t="shared" ref="T218" si="215">F218-G218*R218</f>
        <v>-3.5943513824096853</v>
      </c>
    </row>
    <row r="219" spans="1:20" x14ac:dyDescent="0.35">
      <c r="A219" s="54"/>
      <c r="B219" s="4">
        <v>0</v>
      </c>
      <c r="C219" s="4">
        <v>1</v>
      </c>
      <c r="D219" s="5">
        <v>0</v>
      </c>
      <c r="E219" s="11">
        <f t="shared" ref="E219" si="216">S215</f>
        <v>2.2198526702835641</v>
      </c>
      <c r="F219" s="3"/>
      <c r="G219" s="3"/>
      <c r="H219" s="7">
        <v>-1.3402315078156675</v>
      </c>
      <c r="I219" s="32">
        <f t="shared" si="198"/>
        <v>0.20747198976199421</v>
      </c>
      <c r="J219" s="32">
        <v>0</v>
      </c>
      <c r="K219" s="32">
        <v>0.23252742970638787</v>
      </c>
      <c r="L219" s="45"/>
      <c r="M219" s="32">
        <v>0.31544626406948317</v>
      </c>
      <c r="N219" s="32">
        <v>0.16442736322619317</v>
      </c>
      <c r="O219" s="32">
        <v>5.186799744049856E-2</v>
      </c>
      <c r="P219" s="8"/>
      <c r="Q219" s="37">
        <v>-2.31688712560277E-2</v>
      </c>
      <c r="R219" s="9"/>
      <c r="S219" s="10">
        <v>2.243021541539592</v>
      </c>
      <c r="T219" s="20"/>
    </row>
    <row r="220" spans="1:20" x14ac:dyDescent="0.35">
      <c r="A220" s="54"/>
      <c r="B220" s="4">
        <v>1</v>
      </c>
      <c r="C220" s="4">
        <v>0</v>
      </c>
      <c r="D220" s="5">
        <v>0</v>
      </c>
      <c r="E220" s="3"/>
      <c r="F220" s="3"/>
      <c r="G220" s="3"/>
      <c r="H220" s="7">
        <v>-1.3732569721912053</v>
      </c>
      <c r="I220" s="32">
        <f t="shared" si="198"/>
        <v>0.20209414321413413</v>
      </c>
      <c r="J220" s="32">
        <v>0</v>
      </c>
      <c r="K220" s="32">
        <v>0.22576466244435139</v>
      </c>
      <c r="L220" s="45"/>
      <c r="M220" s="32">
        <v>0.31332017163911169</v>
      </c>
      <c r="N220" s="32">
        <v>0.16125210049267918</v>
      </c>
      <c r="O220" s="32">
        <v>5.0523535803533526E-2</v>
      </c>
      <c r="P220" s="8"/>
      <c r="Q220" s="8"/>
      <c r="R220" s="8"/>
      <c r="S220" s="8"/>
      <c r="T220" s="20"/>
    </row>
    <row r="221" spans="1:20" ht="15" thickBot="1" x14ac:dyDescent="0.4">
      <c r="A221" s="55"/>
      <c r="B221" s="21">
        <v>1</v>
      </c>
      <c r="C221" s="21">
        <v>1</v>
      </c>
      <c r="D221" s="22">
        <v>1</v>
      </c>
      <c r="E221" s="23"/>
      <c r="F221" s="23"/>
      <c r="G221" s="23"/>
      <c r="H221" s="24">
        <v>0.84659569809235924</v>
      </c>
      <c r="I221" s="36">
        <f t="shared" si="198"/>
        <v>0.69985252521389496</v>
      </c>
      <c r="J221" s="36">
        <v>0.35688564440038006</v>
      </c>
      <c r="K221" s="36">
        <v>0</v>
      </c>
      <c r="L221" s="49"/>
      <c r="M221" s="40">
        <v>-0.35721811523591041</v>
      </c>
      <c r="N221" s="36">
        <v>0.21005896816562947</v>
      </c>
      <c r="O221" s="36">
        <v>-7.503686869652626E-2</v>
      </c>
      <c r="P221" s="25"/>
      <c r="Q221" s="25"/>
      <c r="R221" s="25"/>
      <c r="S221" s="25"/>
      <c r="T221" s="26"/>
    </row>
    <row r="222" spans="1:20" x14ac:dyDescent="0.35">
      <c r="A222" s="53">
        <f t="shared" ref="A222" si="217">A218+1</f>
        <v>55</v>
      </c>
      <c r="B222" s="12">
        <v>0</v>
      </c>
      <c r="C222" s="12">
        <v>0</v>
      </c>
      <c r="D222" s="13">
        <v>0</v>
      </c>
      <c r="E222" s="27">
        <f t="shared" ref="E222:F222" si="218">S218</f>
        <v>2.2113405388010188</v>
      </c>
      <c r="F222" s="28">
        <f t="shared" si="218"/>
        <v>-3.5943513824096853</v>
      </c>
      <c r="G222" s="16">
        <v>1</v>
      </c>
      <c r="H222" s="17" cm="1">
        <f t="array" ref="H222:H225">MMULT(B222:C225,E222:E223)+F222</f>
        <v>-3.5943513824096853</v>
      </c>
      <c r="I222" s="39">
        <f t="shared" si="198"/>
        <v>2.6743625705238319E-2</v>
      </c>
      <c r="J222" s="39" cm="1">
        <f t="array" ref="J222:J225">-D222:D225*LN(I222:I225)</f>
        <v>0</v>
      </c>
      <c r="K222" s="39" cm="1">
        <f t="array" ref="K222:K225">-(1-D222:D225)*LN(1-I222:I225)</f>
        <v>2.7107743019301172E-2</v>
      </c>
      <c r="L222" s="48" cm="1">
        <f t="array" ref="L222">SUM(_xlfn.ANCHORARRAY(J222)+_xlfn.ANCHORARRAY(K222))/4</f>
        <v>0.20850545888308017</v>
      </c>
      <c r="M222" s="39" cm="1">
        <f t="array" ref="M222:M225">1/4*(I222:I225-D222:D225)/(I222:I225*(1-I222:I225))</f>
        <v>0.25686962510895889</v>
      </c>
      <c r="N222" s="39" cm="1">
        <f t="array" ref="N222:N225">I222:I225*(1-I222:I225)</f>
        <v>2.6028404189376433E-2</v>
      </c>
      <c r="O222" s="39" cm="1">
        <f t="array" ref="O222:O225">M222:M225*_xlfn.ANCHORARRAY(N222)</f>
        <v>6.6859064263095789E-3</v>
      </c>
      <c r="P222" s="43">
        <v>1</v>
      </c>
      <c r="Q222" s="38" cm="1">
        <f t="array" ref="Q222:Q223">TRANSPOSE(MMULT(TRANSPOSE(_xlfn.ANCHORARRAY(O222)),B222:C225))</f>
        <v>-2.4202807551308339E-2</v>
      </c>
      <c r="R222" s="44" cm="1">
        <f t="array" ref="R222">SUM(1*_xlfn.ANCHORARRAY(O222))</f>
        <v>3.3896359908079904E-2</v>
      </c>
      <c r="S222" s="18" cm="1">
        <f t="array" ref="S222:S223">E222:E223-G222*_xlfn.ANCHORARRAY(Q222)</f>
        <v>2.2355433463523271</v>
      </c>
      <c r="T222" s="19">
        <f t="shared" ref="T222" si="219">F222-G222*R222</f>
        <v>-3.628247742317765</v>
      </c>
    </row>
    <row r="223" spans="1:20" x14ac:dyDescent="0.35">
      <c r="A223" s="54"/>
      <c r="B223" s="4">
        <v>0</v>
      </c>
      <c r="C223" s="4">
        <v>1</v>
      </c>
      <c r="D223" s="5">
        <v>0</v>
      </c>
      <c r="E223" s="11">
        <f t="shared" ref="E223" si="220">S219</f>
        <v>2.243021541539592</v>
      </c>
      <c r="F223" s="3"/>
      <c r="G223" s="3"/>
      <c r="H223" s="7">
        <v>-1.3513298408700933</v>
      </c>
      <c r="I223" s="32">
        <f t="shared" si="198"/>
        <v>0.20565304413231472</v>
      </c>
      <c r="J223" s="32">
        <v>0</v>
      </c>
      <c r="K223" s="32">
        <v>0.23023494105396905</v>
      </c>
      <c r="L223" s="45"/>
      <c r="M223" s="32">
        <v>0.31472393537017923</v>
      </c>
      <c r="N223" s="32">
        <v>0.16335986957142692</v>
      </c>
      <c r="O223" s="32">
        <v>5.1413261033078674E-2</v>
      </c>
      <c r="P223" s="8"/>
      <c r="Q223" s="37">
        <v>-2.2921016605858872E-2</v>
      </c>
      <c r="R223" s="9"/>
      <c r="S223" s="10">
        <v>2.2659425581454506</v>
      </c>
      <c r="T223" s="20"/>
    </row>
    <row r="224" spans="1:20" x14ac:dyDescent="0.35">
      <c r="A224" s="54"/>
      <c r="B224" s="4">
        <v>1</v>
      </c>
      <c r="C224" s="4">
        <v>0</v>
      </c>
      <c r="D224" s="5">
        <v>0</v>
      </c>
      <c r="E224" s="3"/>
      <c r="F224" s="3"/>
      <c r="G224" s="3"/>
      <c r="H224" s="7">
        <v>-1.3830108436086666</v>
      </c>
      <c r="I224" s="32">
        <f t="shared" si="198"/>
        <v>0.20052588035051683</v>
      </c>
      <c r="J224" s="32">
        <v>0</v>
      </c>
      <c r="K224" s="32">
        <v>0.22380111790188417</v>
      </c>
      <c r="L224" s="45"/>
      <c r="M224" s="32">
        <v>0.31270555713499337</v>
      </c>
      <c r="N224" s="32">
        <v>0.16031525166016705</v>
      </c>
      <c r="O224" s="32">
        <v>5.0131470087629207E-2</v>
      </c>
      <c r="P224" s="8"/>
      <c r="Q224" s="8"/>
      <c r="R224" s="8"/>
      <c r="S224" s="8"/>
      <c r="T224" s="20"/>
    </row>
    <row r="225" spans="1:20" ht="15" thickBot="1" x14ac:dyDescent="0.4">
      <c r="A225" s="55"/>
      <c r="B225" s="21">
        <v>1</v>
      </c>
      <c r="C225" s="21">
        <v>1</v>
      </c>
      <c r="D225" s="22">
        <v>1</v>
      </c>
      <c r="E225" s="23"/>
      <c r="F225" s="23"/>
      <c r="G225" s="23"/>
      <c r="H225" s="24">
        <v>0.86001069793092499</v>
      </c>
      <c r="I225" s="36">
        <f t="shared" si="198"/>
        <v>0.70266288944424982</v>
      </c>
      <c r="J225" s="36">
        <v>0.35287803355716629</v>
      </c>
      <c r="K225" s="36">
        <v>0</v>
      </c>
      <c r="L225" s="49"/>
      <c r="M225" s="40">
        <v>-0.35578938884580913</v>
      </c>
      <c r="N225" s="36">
        <v>0.20892775324210777</v>
      </c>
      <c r="O225" s="36">
        <v>-7.4334277638937546E-2</v>
      </c>
      <c r="P225" s="25"/>
      <c r="Q225" s="25"/>
      <c r="R225" s="25"/>
      <c r="S225" s="25"/>
      <c r="T225" s="26"/>
    </row>
    <row r="226" spans="1:20" x14ac:dyDescent="0.35">
      <c r="A226" s="53">
        <f t="shared" ref="A226" si="221">A222+1</f>
        <v>56</v>
      </c>
      <c r="B226" s="12">
        <v>0</v>
      </c>
      <c r="C226" s="12">
        <v>0</v>
      </c>
      <c r="D226" s="13">
        <v>0</v>
      </c>
      <c r="E226" s="27">
        <f t="shared" ref="E226:F226" si="222">S222</f>
        <v>2.2355433463523271</v>
      </c>
      <c r="F226" s="28">
        <f t="shared" si="222"/>
        <v>-3.628247742317765</v>
      </c>
      <c r="G226" s="16">
        <v>1</v>
      </c>
      <c r="H226" s="17" cm="1">
        <f t="array" ref="H226:H229">MMULT(B226:C229,E226:E227)+F226</f>
        <v>-3.628247742317765</v>
      </c>
      <c r="I226" s="39">
        <f t="shared" si="198"/>
        <v>2.5875368967005222E-2</v>
      </c>
      <c r="J226" s="39" cm="1">
        <f t="array" ref="J226:J229">-D226:D229*LN(I226:I229)</f>
        <v>0</v>
      </c>
      <c r="K226" s="39" cm="1">
        <f t="array" ref="K226:K229">-(1-D226:D229)*LN(1-I226:I229)</f>
        <v>2.621602558610114E-2</v>
      </c>
      <c r="L226" s="48" cm="1">
        <f t="array" ref="L226">SUM(_xlfn.ANCHORARRAY(J226)+_xlfn.ANCHORARRAY(K226))/4</f>
        <v>0.20625794033839551</v>
      </c>
      <c r="M226" s="39" cm="1">
        <f t="array" ref="M226:M229">1/4*(I226:I229-D226:D229)/(I226:I229*(1-I226:I229))</f>
        <v>0.25664067208206359</v>
      </c>
      <c r="N226" s="39" cm="1">
        <f t="array" ref="N226:N229">I226:I229*(1-I226:I229)</f>
        <v>2.5205834247826565E-2</v>
      </c>
      <c r="O226" s="39" cm="1">
        <f t="array" ref="O226:O229">M226:M229*_xlfn.ANCHORARRAY(N226)</f>
        <v>6.4688422417513054E-3</v>
      </c>
      <c r="P226" s="43">
        <v>1</v>
      </c>
      <c r="Q226" s="38" cm="1">
        <f t="array" ref="Q226:Q227">TRANSPOSE(MMULT(TRANSPOSE(_xlfn.ANCHORARRAY(O226)),B226:C229))</f>
        <v>-2.3901147109589321E-2</v>
      </c>
      <c r="R226" s="44" cm="1">
        <f t="array" ref="R226">SUM(1*_xlfn.ANCHORARRAY(O226))</f>
        <v>3.3534171352199896E-2</v>
      </c>
      <c r="S226" s="18" cm="1">
        <f t="array" ref="S226:S227">E226:E227-G226*_xlfn.ANCHORARRAY(Q226)</f>
        <v>2.2594444934619164</v>
      </c>
      <c r="T226" s="19">
        <f t="shared" ref="T226" si="223">F226-G226*R226</f>
        <v>-3.661781913669965</v>
      </c>
    </row>
    <row r="227" spans="1:20" x14ac:dyDescent="0.35">
      <c r="A227" s="54"/>
      <c r="B227" s="4">
        <v>0</v>
      </c>
      <c r="C227" s="4">
        <v>1</v>
      </c>
      <c r="D227" s="5">
        <v>0</v>
      </c>
      <c r="E227" s="11">
        <f t="shared" ref="E227" si="224">S223</f>
        <v>2.2659425581454506</v>
      </c>
      <c r="F227" s="3"/>
      <c r="G227" s="3"/>
      <c r="H227" s="7">
        <v>-1.3623051841723144</v>
      </c>
      <c r="I227" s="32">
        <f t="shared" si="198"/>
        <v>0.20386590488015169</v>
      </c>
      <c r="J227" s="32">
        <v>0</v>
      </c>
      <c r="K227" s="32">
        <v>0.22798764611990996</v>
      </c>
      <c r="L227" s="45"/>
      <c r="M227" s="32">
        <v>0.31401745200017533</v>
      </c>
      <c r="N227" s="32">
        <v>0.16230459770754863</v>
      </c>
      <c r="O227" s="32">
        <v>5.0966476220037915E-2</v>
      </c>
      <c r="P227" s="8"/>
      <c r="Q227" s="37">
        <v>-2.2678762486505188E-2</v>
      </c>
      <c r="R227" s="9"/>
      <c r="S227" s="10">
        <v>2.2886213206319557</v>
      </c>
      <c r="T227" s="20"/>
    </row>
    <row r="228" spans="1:20" x14ac:dyDescent="0.35">
      <c r="A228" s="54"/>
      <c r="B228" s="4">
        <v>1</v>
      </c>
      <c r="C228" s="4">
        <v>0</v>
      </c>
      <c r="D228" s="5">
        <v>0</v>
      </c>
      <c r="E228" s="3"/>
      <c r="F228" s="3"/>
      <c r="G228" s="3"/>
      <c r="H228" s="7">
        <v>-1.3927043959654379</v>
      </c>
      <c r="I228" s="32">
        <f t="shared" si="198"/>
        <v>0.19897636638781513</v>
      </c>
      <c r="J228" s="32">
        <v>0</v>
      </c>
      <c r="K228" s="32">
        <v>0.2218648272152319</v>
      </c>
      <c r="L228" s="45"/>
      <c r="M228" s="32">
        <v>0.3121006541000978</v>
      </c>
      <c r="N228" s="32">
        <v>0.15938477200691709</v>
      </c>
      <c r="O228" s="32">
        <v>4.9744091596953782E-2</v>
      </c>
      <c r="P228" s="8"/>
      <c r="Q228" s="8"/>
      <c r="R228" s="8"/>
      <c r="S228" s="8"/>
      <c r="T228" s="20"/>
    </row>
    <row r="229" spans="1:20" ht="15" thickBot="1" x14ac:dyDescent="0.4">
      <c r="A229" s="55"/>
      <c r="B229" s="21">
        <v>1</v>
      </c>
      <c r="C229" s="21">
        <v>1</v>
      </c>
      <c r="D229" s="22">
        <v>1</v>
      </c>
      <c r="E229" s="23"/>
      <c r="F229" s="23"/>
      <c r="G229" s="23"/>
      <c r="H229" s="24">
        <v>0.87323816218001271</v>
      </c>
      <c r="I229" s="36">
        <f t="shared" si="198"/>
        <v>0.70541904517382759</v>
      </c>
      <c r="J229" s="36">
        <v>0.34896326243233905</v>
      </c>
      <c r="K229" s="36">
        <v>0</v>
      </c>
      <c r="L229" s="49"/>
      <c r="M229" s="40">
        <v>-0.35439927757889728</v>
      </c>
      <c r="N229" s="36">
        <v>0.20780301587987299</v>
      </c>
      <c r="O229" s="36">
        <v>-7.3645238706543104E-2</v>
      </c>
      <c r="P229" s="25"/>
      <c r="Q229" s="25"/>
      <c r="R229" s="25"/>
      <c r="S229" s="25"/>
      <c r="T229" s="26"/>
    </row>
    <row r="230" spans="1:20" x14ac:dyDescent="0.35">
      <c r="A230" s="53">
        <f t="shared" ref="A230" si="225">A226+1</f>
        <v>57</v>
      </c>
      <c r="B230" s="12">
        <v>0</v>
      </c>
      <c r="C230" s="12">
        <v>0</v>
      </c>
      <c r="D230" s="13">
        <v>0</v>
      </c>
      <c r="E230" s="27">
        <f t="shared" ref="E230:F230" si="226">S226</f>
        <v>2.2594444934619164</v>
      </c>
      <c r="F230" s="28">
        <f t="shared" si="226"/>
        <v>-3.661781913669965</v>
      </c>
      <c r="G230" s="16">
        <v>1</v>
      </c>
      <c r="H230" s="17" cm="1">
        <f t="array" ref="H230:H233">MMULT(B230:C233,E230:E231)+F230</f>
        <v>-3.661781913669965</v>
      </c>
      <c r="I230" s="39">
        <f t="shared" si="198"/>
        <v>2.5043417671368022E-2</v>
      </c>
      <c r="J230" s="39" cm="1">
        <f t="array" ref="J230:J233">-D230:D233*LN(I230:I233)</f>
        <v>0</v>
      </c>
      <c r="K230" s="39" cm="1">
        <f t="array" ref="K230:K233">-(1-D230:D233)*LN(1-I230:I233)</f>
        <v>2.5362339920814634E-2</v>
      </c>
      <c r="L230" s="48" cm="1">
        <f t="array" ref="L230">SUM(_xlfn.ANCHORARRAY(J230)+_xlfn.ANCHORARRAY(K230))/4</f>
        <v>0.20405995812159938</v>
      </c>
      <c r="M230" s="39" cm="1">
        <f t="array" ref="M230:M233">1/4*(I230:I233-D230:D233)/(I230:I233*(1-I230:I233))</f>
        <v>0.25642167510976571</v>
      </c>
      <c r="N230" s="39" cm="1">
        <f t="array" ref="N230:N233">I230:I233*(1-I230:I233)</f>
        <v>2.4416244902705435E-2</v>
      </c>
      <c r="O230" s="39" cm="1">
        <f t="array" ref="O230:O233">M230:M233*_xlfn.ANCHORARRAY(N230)</f>
        <v>6.2608544178420064E-3</v>
      </c>
      <c r="P230" s="43">
        <v>1</v>
      </c>
      <c r="Q230" s="38" cm="1">
        <f t="array" ref="Q230:Q231">TRANSPOSE(MMULT(TRANSPOSE(_xlfn.ANCHORARRAY(O230)),B230:C233))</f>
        <v>-2.3607958669430024E-2</v>
      </c>
      <c r="R230" s="44" cm="1">
        <f t="array" ref="R230">SUM(1*_xlfn.ANCHORARRAY(O230))</f>
        <v>3.3180316998725257E-2</v>
      </c>
      <c r="S230" s="18" cm="1">
        <f t="array" ref="S230:S231">E230:E231-G230*_xlfn.ANCHORARRAY(Q230)</f>
        <v>2.2830524521313467</v>
      </c>
      <c r="T230" s="19">
        <f t="shared" ref="T230" si="227">F230-G230*R230</f>
        <v>-3.6949622306686902</v>
      </c>
    </row>
    <row r="231" spans="1:20" x14ac:dyDescent="0.35">
      <c r="A231" s="54"/>
      <c r="B231" s="4">
        <v>0</v>
      </c>
      <c r="C231" s="4">
        <v>1</v>
      </c>
      <c r="D231" s="5">
        <v>0</v>
      </c>
      <c r="E231" s="11">
        <f t="shared" ref="E231" si="228">S227</f>
        <v>2.2886213206319557</v>
      </c>
      <c r="F231" s="3"/>
      <c r="G231" s="3"/>
      <c r="H231" s="7">
        <v>-1.3731605930380093</v>
      </c>
      <c r="I231" s="32">
        <f t="shared" si="198"/>
        <v>0.20210968500125312</v>
      </c>
      <c r="J231" s="32">
        <v>0</v>
      </c>
      <c r="K231" s="32">
        <v>0.22578414085568529</v>
      </c>
      <c r="L231" s="45"/>
      <c r="M231" s="32">
        <v>0.31332627467773266</v>
      </c>
      <c r="N231" s="32">
        <v>0.16126136022994736</v>
      </c>
      <c r="O231" s="32">
        <v>5.052742125031328E-2</v>
      </c>
      <c r="P231" s="8"/>
      <c r="Q231" s="37">
        <v>-2.2441902450733832E-2</v>
      </c>
      <c r="R231" s="9"/>
      <c r="S231" s="10">
        <v>2.3110632230826895</v>
      </c>
      <c r="T231" s="20"/>
    </row>
    <row r="232" spans="1:20" x14ac:dyDescent="0.35">
      <c r="A232" s="54"/>
      <c r="B232" s="4">
        <v>1</v>
      </c>
      <c r="C232" s="4">
        <v>0</v>
      </c>
      <c r="D232" s="5">
        <v>0</v>
      </c>
      <c r="E232" s="3"/>
      <c r="F232" s="3"/>
      <c r="G232" s="3"/>
      <c r="H232" s="7">
        <v>-1.4023374202080485</v>
      </c>
      <c r="I232" s="32">
        <f t="shared" si="198"/>
        <v>0.19744546012646835</v>
      </c>
      <c r="J232" s="32">
        <v>0</v>
      </c>
      <c r="K232" s="32">
        <v>0.21995546382807996</v>
      </c>
      <c r="L232" s="45"/>
      <c r="M232" s="32">
        <v>0.31150530908391044</v>
      </c>
      <c r="N232" s="32">
        <v>0.15846075040191554</v>
      </c>
      <c r="O232" s="32">
        <v>4.9361365031617088E-2</v>
      </c>
      <c r="P232" s="8"/>
      <c r="Q232" s="8"/>
      <c r="R232" s="8"/>
      <c r="S232" s="8"/>
      <c r="T232" s="20"/>
    </row>
    <row r="233" spans="1:20" ht="15" thickBot="1" x14ac:dyDescent="0.4">
      <c r="A233" s="55"/>
      <c r="B233" s="21">
        <v>1</v>
      </c>
      <c r="C233" s="21">
        <v>1</v>
      </c>
      <c r="D233" s="22">
        <v>1</v>
      </c>
      <c r="E233" s="23"/>
      <c r="F233" s="23"/>
      <c r="G233" s="23"/>
      <c r="H233" s="24">
        <v>0.88628390042390759</v>
      </c>
      <c r="I233" s="36">
        <f t="shared" si="198"/>
        <v>0.70812270519581155</v>
      </c>
      <c r="J233" s="36">
        <v>0.34513788788181765</v>
      </c>
      <c r="K233" s="36">
        <v>0</v>
      </c>
      <c r="L233" s="49"/>
      <c r="M233" s="40">
        <v>-0.35304615734764427</v>
      </c>
      <c r="N233" s="36">
        <v>0.20668493958197731</v>
      </c>
      <c r="O233" s="36">
        <v>-7.2969323701047112E-2</v>
      </c>
      <c r="P233" s="25"/>
      <c r="Q233" s="25"/>
      <c r="R233" s="25"/>
      <c r="S233" s="25"/>
      <c r="T233" s="26"/>
    </row>
    <row r="234" spans="1:20" x14ac:dyDescent="0.35">
      <c r="A234" s="53">
        <f t="shared" ref="A234" si="229">A230+1</f>
        <v>58</v>
      </c>
      <c r="B234" s="12">
        <v>0</v>
      </c>
      <c r="C234" s="12">
        <v>0</v>
      </c>
      <c r="D234" s="13">
        <v>0</v>
      </c>
      <c r="E234" s="27">
        <f t="shared" ref="E234:F234" si="230">S230</f>
        <v>2.2830524521313467</v>
      </c>
      <c r="F234" s="28">
        <f t="shared" si="230"/>
        <v>-3.6949622306686902</v>
      </c>
      <c r="G234" s="16">
        <v>1</v>
      </c>
      <c r="H234" s="17" cm="1">
        <f t="array" ref="H234:H237">MMULT(B234:C237,E234:E235)+F234</f>
        <v>-3.6949622306686902</v>
      </c>
      <c r="I234" s="39">
        <f t="shared" si="198"/>
        <v>2.4245920023104214E-2</v>
      </c>
      <c r="J234" s="39" cm="1">
        <f t="array" ref="J234:J237">-D234:D237*LN(I234:I237)</f>
        <v>0</v>
      </c>
      <c r="K234" s="39" cm="1">
        <f t="array" ref="K234:K237">-(1-D234:D237)*LN(1-I234:I237)</f>
        <v>2.4544691554909143E-2</v>
      </c>
      <c r="L234" s="48" cm="1">
        <f t="array" ref="L234">SUM(_xlfn.ANCHORARRAY(J234)+_xlfn.ANCHORARRAY(K234))/4</f>
        <v>0.20190977736687871</v>
      </c>
      <c r="M234" s="39" cm="1">
        <f t="array" ref="M234:M237">1/4*(I234:I237-D234:D237)/(I234:I237*(1-I234:I237))</f>
        <v>0.25621209803798062</v>
      </c>
      <c r="N234" s="39" cm="1">
        <f t="array" ref="N234:N237">I234:I237*(1-I234:I237)</f>
        <v>2.3658055385337447E-2</v>
      </c>
      <c r="O234" s="39" cm="1">
        <f t="array" ref="O234:O237">M234:M237*_xlfn.ANCHORARRAY(N234)</f>
        <v>6.0614800057760534E-3</v>
      </c>
      <c r="P234" s="43">
        <v>1</v>
      </c>
      <c r="Q234" s="38" cm="1">
        <f t="array" ref="Q234:Q235">TRANSPOSE(MMULT(TRANSPOSE(_xlfn.ANCHORARRAY(O234)),B234:C237))</f>
        <v>-2.3322871737665563E-2</v>
      </c>
      <c r="R234" s="44" cm="1">
        <f t="array" ref="R234">SUM(1*_xlfn.ANCHORARRAY(O234))</f>
        <v>3.2834491265723437E-2</v>
      </c>
      <c r="S234" s="18" cm="1">
        <f t="array" ref="S234:S235">E234:E235-G234*_xlfn.ANCHORARRAY(Q234)</f>
        <v>2.3063753238690121</v>
      </c>
      <c r="T234" s="19">
        <f t="shared" ref="T234" si="231">F234-G234*R234</f>
        <v>-3.7277967219344137</v>
      </c>
    </row>
    <row r="235" spans="1:20" x14ac:dyDescent="0.35">
      <c r="A235" s="54"/>
      <c r="B235" s="4">
        <v>0</v>
      </c>
      <c r="C235" s="4">
        <v>1</v>
      </c>
      <c r="D235" s="5">
        <v>0</v>
      </c>
      <c r="E235" s="11">
        <f t="shared" ref="E235" si="232">S231</f>
        <v>2.3110632230826895</v>
      </c>
      <c r="F235" s="3"/>
      <c r="G235" s="3"/>
      <c r="H235" s="7">
        <v>-1.3838990075860007</v>
      </c>
      <c r="I235" s="32">
        <f t="shared" si="198"/>
        <v>0.20038353199045178</v>
      </c>
      <c r="J235" s="32">
        <v>0</v>
      </c>
      <c r="K235" s="32">
        <v>0.22362308125838246</v>
      </c>
      <c r="L235" s="45"/>
      <c r="M235" s="32">
        <v>0.31264988904282387</v>
      </c>
      <c r="N235" s="32">
        <v>0.16022997209748338</v>
      </c>
      <c r="O235" s="32">
        <v>5.0095882997612945E-2</v>
      </c>
      <c r="P235" s="8"/>
      <c r="Q235" s="37">
        <v>-2.2210240963247918E-2</v>
      </c>
      <c r="R235" s="9"/>
      <c r="S235" s="10">
        <v>2.3332734640459374</v>
      </c>
      <c r="T235" s="20"/>
    </row>
    <row r="236" spans="1:20" x14ac:dyDescent="0.35">
      <c r="A236" s="54"/>
      <c r="B236" s="4">
        <v>1</v>
      </c>
      <c r="C236" s="4">
        <v>0</v>
      </c>
      <c r="D236" s="5">
        <v>0</v>
      </c>
      <c r="E236" s="3"/>
      <c r="F236" s="3"/>
      <c r="G236" s="3"/>
      <c r="H236" s="7">
        <v>-1.4119097785373436</v>
      </c>
      <c r="I236" s="32">
        <f t="shared" si="198"/>
        <v>0.19593300889278123</v>
      </c>
      <c r="J236" s="32">
        <v>0</v>
      </c>
      <c r="K236" s="32">
        <v>0.21807269100161825</v>
      </c>
      <c r="L236" s="45"/>
      <c r="M236" s="32">
        <v>0.31091936712355794</v>
      </c>
      <c r="N236" s="32">
        <v>0.15754326491900256</v>
      </c>
      <c r="O236" s="32">
        <v>4.89832522231953E-2</v>
      </c>
      <c r="P236" s="8"/>
      <c r="Q236" s="8"/>
      <c r="R236" s="8"/>
      <c r="S236" s="8"/>
      <c r="T236" s="20"/>
    </row>
    <row r="237" spans="1:20" ht="15" thickBot="1" x14ac:dyDescent="0.4">
      <c r="A237" s="55"/>
      <c r="B237" s="21">
        <v>1</v>
      </c>
      <c r="C237" s="21">
        <v>1</v>
      </c>
      <c r="D237" s="22">
        <v>1</v>
      </c>
      <c r="E237" s="23"/>
      <c r="F237" s="23"/>
      <c r="G237" s="23"/>
      <c r="H237" s="24">
        <v>0.89915344454534596</v>
      </c>
      <c r="I237" s="36">
        <f t="shared" si="198"/>
        <v>0.71077550415655655</v>
      </c>
      <c r="J237" s="36">
        <v>0.34139864565260503</v>
      </c>
      <c r="K237" s="36">
        <v>0</v>
      </c>
      <c r="L237" s="49"/>
      <c r="M237" s="40">
        <v>-0.35172849730754729</v>
      </c>
      <c r="N237" s="36">
        <v>0.20557368684754943</v>
      </c>
      <c r="O237" s="36">
        <v>-7.2306123960860863E-2</v>
      </c>
      <c r="P237" s="25"/>
      <c r="Q237" s="25"/>
      <c r="R237" s="25"/>
      <c r="S237" s="25"/>
      <c r="T237" s="26"/>
    </row>
    <row r="238" spans="1:20" x14ac:dyDescent="0.35">
      <c r="A238" s="53">
        <f t="shared" ref="A238" si="233">A234+1</f>
        <v>59</v>
      </c>
      <c r="B238" s="12">
        <v>0</v>
      </c>
      <c r="C238" s="12">
        <v>0</v>
      </c>
      <c r="D238" s="13">
        <v>0</v>
      </c>
      <c r="E238" s="27">
        <f t="shared" ref="E238:F238" si="234">S234</f>
        <v>2.3063753238690121</v>
      </c>
      <c r="F238" s="28">
        <f t="shared" si="234"/>
        <v>-3.7277967219344137</v>
      </c>
      <c r="G238" s="16">
        <v>1</v>
      </c>
      <c r="H238" s="17" cm="1">
        <f t="array" ref="H238:H241">MMULT(B238:C241,E238:E239)+F238</f>
        <v>-3.7277967219344137</v>
      </c>
      <c r="I238" s="39">
        <f t="shared" si="198"/>
        <v>2.3481135329927263E-2</v>
      </c>
      <c r="J238" s="39" cm="1">
        <f t="array" ref="J238:J241">-D238:D241*LN(I238:I241)</f>
        <v>0</v>
      </c>
      <c r="K238" s="39" cm="1">
        <f t="array" ref="K238:K241">-(1-D238:D241)*LN(1-I238:I241)</f>
        <v>2.3761210193457654E-2</v>
      </c>
      <c r="L238" s="48" cm="1">
        <f t="array" ref="L238">SUM(_xlfn.ANCHORARRAY(J238)+_xlfn.ANCHORARRAY(K238))/4</f>
        <v>0.19980574813100543</v>
      </c>
      <c r="M238" s="39" cm="1">
        <f t="array" ref="M238:M241">1/4*(I238:I241-D238:D241)/(I238:I241*(1-I238:I241))</f>
        <v>0.25601143925106368</v>
      </c>
      <c r="N238" s="39" cm="1">
        <f t="array" ref="N238:N241">I238:I241*(1-I238:I241)</f>
        <v>2.2929771613544904E-2</v>
      </c>
      <c r="O238" s="39" cm="1">
        <f t="array" ref="O238:O241">M238:M241*_xlfn.ANCHORARRAY(N238)</f>
        <v>5.8702838324818157E-3</v>
      </c>
      <c r="P238" s="43">
        <v>1</v>
      </c>
      <c r="Q238" s="38" cm="1">
        <f t="array" ref="Q238:Q239">TRANSPOSE(MMULT(TRANSPOSE(_xlfn.ANCHORARRAY(O238)),B238:C241))</f>
        <v>-2.304553672403279E-2</v>
      </c>
      <c r="R238" s="44" cm="1">
        <f t="array" ref="R238">SUM(1*_xlfn.ANCHORARRAY(O238))</f>
        <v>3.2496403661809267E-2</v>
      </c>
      <c r="S238" s="18" cm="1">
        <f t="array" ref="S238:S239">E238:E239-G238*_xlfn.ANCHORARRAY(Q238)</f>
        <v>2.3294208605930451</v>
      </c>
      <c r="T238" s="19">
        <f t="shared" ref="T238" si="235">F238-G238*R238</f>
        <v>-3.7602931255962231</v>
      </c>
    </row>
    <row r="239" spans="1:20" x14ac:dyDescent="0.35">
      <c r="A239" s="54"/>
      <c r="B239" s="4">
        <v>0</v>
      </c>
      <c r="C239" s="4">
        <v>1</v>
      </c>
      <c r="D239" s="5">
        <v>0</v>
      </c>
      <c r="E239" s="11">
        <f t="shared" ref="E239" si="236">S235</f>
        <v>2.3332734640459374</v>
      </c>
      <c r="F239" s="3"/>
      <c r="G239" s="3"/>
      <c r="H239" s="7">
        <v>-1.3945232578884763</v>
      </c>
      <c r="I239" s="32">
        <f t="shared" si="198"/>
        <v>0.19868662621344096</v>
      </c>
      <c r="J239" s="32">
        <v>0</v>
      </c>
      <c r="K239" s="32">
        <v>0.22150318022562343</v>
      </c>
      <c r="L239" s="45"/>
      <c r="M239" s="32">
        <v>0.31198780424522282</v>
      </c>
      <c r="N239" s="32">
        <v>0.15921025077736134</v>
      </c>
      <c r="O239" s="32">
        <v>4.9671656553360241E-2</v>
      </c>
      <c r="P239" s="8"/>
      <c r="Q239" s="37">
        <v>-2.1983592651551934E-2</v>
      </c>
      <c r="R239" s="9"/>
      <c r="S239" s="10">
        <v>2.3552570566974893</v>
      </c>
      <c r="T239" s="20"/>
    </row>
    <row r="240" spans="1:20" x14ac:dyDescent="0.35">
      <c r="A240" s="54"/>
      <c r="B240" s="4">
        <v>1</v>
      </c>
      <c r="C240" s="4">
        <v>0</v>
      </c>
      <c r="D240" s="5">
        <v>0</v>
      </c>
      <c r="E240" s="3"/>
      <c r="F240" s="3"/>
      <c r="G240" s="3"/>
      <c r="H240" s="7">
        <v>-1.4214213980654016</v>
      </c>
      <c r="I240" s="32">
        <f t="shared" si="198"/>
        <v>0.19443884992351754</v>
      </c>
      <c r="J240" s="32">
        <v>0</v>
      </c>
      <c r="K240" s="32">
        <v>0.21621616357122192</v>
      </c>
      <c r="L240" s="45"/>
      <c r="M240" s="32">
        <v>0.3103426722803902</v>
      </c>
      <c r="N240" s="32">
        <v>0.15663238356393736</v>
      </c>
      <c r="O240" s="32">
        <v>4.8609712480879384E-2</v>
      </c>
      <c r="P240" s="8"/>
      <c r="Q240" s="8"/>
      <c r="R240" s="8"/>
      <c r="S240" s="8"/>
      <c r="T240" s="20"/>
    </row>
    <row r="241" spans="1:20" ht="15" thickBot="1" x14ac:dyDescent="0.4">
      <c r="A241" s="55"/>
      <c r="B241" s="21">
        <v>1</v>
      </c>
      <c r="C241" s="21">
        <v>1</v>
      </c>
      <c r="D241" s="22">
        <v>1</v>
      </c>
      <c r="E241" s="23"/>
      <c r="F241" s="23"/>
      <c r="G241" s="23"/>
      <c r="H241" s="24">
        <v>0.91185206598053581</v>
      </c>
      <c r="I241" s="36">
        <f t="shared" si="198"/>
        <v>0.7133790031803513</v>
      </c>
      <c r="J241" s="36">
        <v>0.33774243853371877</v>
      </c>
      <c r="K241" s="36">
        <v>0</v>
      </c>
      <c r="L241" s="49"/>
      <c r="M241" s="40">
        <v>-0.35044485313621826</v>
      </c>
      <c r="N241" s="36">
        <v>0.20446940100175964</v>
      </c>
      <c r="O241" s="36">
        <v>-7.1655249204912175E-2</v>
      </c>
      <c r="P241" s="25"/>
      <c r="Q241" s="25"/>
      <c r="R241" s="25"/>
      <c r="S241" s="25"/>
      <c r="T241" s="26"/>
    </row>
    <row r="242" spans="1:20" x14ac:dyDescent="0.35">
      <c r="A242" s="53">
        <f t="shared" ref="A242" si="237">A238+1</f>
        <v>60</v>
      </c>
      <c r="B242" s="12">
        <v>0</v>
      </c>
      <c r="C242" s="12">
        <v>0</v>
      </c>
      <c r="D242" s="13">
        <v>0</v>
      </c>
      <c r="E242" s="27">
        <f t="shared" ref="E242:F242" si="238">S238</f>
        <v>2.3294208605930451</v>
      </c>
      <c r="F242" s="28">
        <f t="shared" si="238"/>
        <v>-3.7602931255962231</v>
      </c>
      <c r="G242" s="16">
        <v>1</v>
      </c>
      <c r="H242" s="17" cm="1">
        <f t="array" ref="H242:H245">MMULT(B242:C245,E242:E243)+F242</f>
        <v>-3.7602931255962231</v>
      </c>
      <c r="I242" s="39">
        <f t="shared" si="198"/>
        <v>2.2747426374717689E-2</v>
      </c>
      <c r="J242" s="39" cm="1">
        <f t="array" ref="J242:J245">-D242:D245*LN(I242:I245)</f>
        <v>0</v>
      </c>
      <c r="K242" s="39" cm="1">
        <f t="array" ref="K242:K245">-(1-D242:D245)*LN(1-I242:I245)</f>
        <v>2.3010140774262507E-2</v>
      </c>
      <c r="L242" s="48" cm="1">
        <f t="array" ref="L242">SUM(_xlfn.ANCHORARRAY(J242)+_xlfn.ANCHORARRAY(K242))/4</f>
        <v>0.19774630008414751</v>
      </c>
      <c r="M242" s="39" cm="1">
        <f t="array" ref="M242:M245">1/4*(I242:I245-D242:D245)/(I242:I245*(1-I242:I245))</f>
        <v>0.25581922907870491</v>
      </c>
      <c r="N242" s="39" cm="1">
        <f t="array" ref="N242:N245">I242:I245*(1-I242:I245)</f>
        <v>2.2229980968044485E-2</v>
      </c>
      <c r="O242" s="39" cm="1">
        <f t="array" ref="O242:O245">M242:M245*_xlfn.ANCHORARRAY(N242)</f>
        <v>5.6868565936794221E-3</v>
      </c>
      <c r="P242" s="43">
        <v>1</v>
      </c>
      <c r="Q242" s="38" cm="1">
        <f t="array" ref="Q242:Q243">TRANSPOSE(MMULT(TRANSPOSE(_xlfn.ANCHORARRAY(O242)),B242:C245))</f>
        <v>-2.27756235521233E-2</v>
      </c>
      <c r="R242" s="44" cm="1">
        <f t="array" ref="R242">SUM(1*_xlfn.ANCHORARRAY(O242))</f>
        <v>3.2165777881301177E-2</v>
      </c>
      <c r="S242" s="18" cm="1">
        <f t="array" ref="S242:S243">E242:E243-G242*_xlfn.ANCHORARRAY(Q242)</f>
        <v>2.3521964841451686</v>
      </c>
      <c r="T242" s="19">
        <f t="shared" ref="T242" si="239">F242-G242*R242</f>
        <v>-3.7924589034775242</v>
      </c>
    </row>
    <row r="243" spans="1:20" x14ac:dyDescent="0.35">
      <c r="A243" s="54"/>
      <c r="B243" s="4">
        <v>0</v>
      </c>
      <c r="C243" s="4">
        <v>1</v>
      </c>
      <c r="D243" s="5">
        <v>0</v>
      </c>
      <c r="E243" s="11">
        <f t="shared" ref="E243" si="240">S239</f>
        <v>2.3552570566974893</v>
      </c>
      <c r="F243" s="3"/>
      <c r="G243" s="3"/>
      <c r="H243" s="7">
        <v>-1.4050360688987338</v>
      </c>
      <c r="I243" s="32">
        <f t="shared" si="198"/>
        <v>0.19701817935898019</v>
      </c>
      <c r="J243" s="32">
        <v>0</v>
      </c>
      <c r="K243" s="32">
        <v>0.2194232045929935</v>
      </c>
      <c r="L243" s="45"/>
      <c r="M243" s="32">
        <v>0.31133955162325494</v>
      </c>
      <c r="N243" s="32">
        <v>0.15820201636105288</v>
      </c>
      <c r="O243" s="32">
        <v>4.9254544839745049E-2</v>
      </c>
      <c r="P243" s="8"/>
      <c r="Q243" s="37">
        <v>-2.1761781618485757E-2</v>
      </c>
      <c r="R243" s="9"/>
      <c r="S243" s="10">
        <v>2.3770188383159749</v>
      </c>
      <c r="T243" s="20"/>
    </row>
    <row r="244" spans="1:20" x14ac:dyDescent="0.35">
      <c r="A244" s="54"/>
      <c r="B244" s="4">
        <v>1</v>
      </c>
      <c r="C244" s="4">
        <v>0</v>
      </c>
      <c r="D244" s="5">
        <v>0</v>
      </c>
      <c r="E244" s="3"/>
      <c r="F244" s="3"/>
      <c r="G244" s="3"/>
      <c r="H244" s="7">
        <v>-1.430872265003178</v>
      </c>
      <c r="I244" s="32">
        <f t="shared" si="198"/>
        <v>0.19296281162443002</v>
      </c>
      <c r="J244" s="32">
        <v>0</v>
      </c>
      <c r="K244" s="32">
        <v>0.21438552952416551</v>
      </c>
      <c r="L244" s="45"/>
      <c r="M244" s="32">
        <v>0.30977506811452876</v>
      </c>
      <c r="N244" s="32">
        <v>0.15572816495442476</v>
      </c>
      <c r="O244" s="32">
        <v>4.8240702906107505E-2</v>
      </c>
      <c r="P244" s="8"/>
      <c r="Q244" s="8"/>
      <c r="R244" s="8"/>
      <c r="S244" s="8"/>
      <c r="T244" s="20"/>
    </row>
    <row r="245" spans="1:20" ht="15" thickBot="1" x14ac:dyDescent="0.4">
      <c r="A245" s="55"/>
      <c r="B245" s="21">
        <v>1</v>
      </c>
      <c r="C245" s="21">
        <v>1</v>
      </c>
      <c r="D245" s="22">
        <v>1</v>
      </c>
      <c r="E245" s="23"/>
      <c r="F245" s="23"/>
      <c r="G245" s="23"/>
      <c r="H245" s="24">
        <v>0.92438479169431087</v>
      </c>
      <c r="I245" s="36">
        <f t="shared" si="198"/>
        <v>0.71593469416707678</v>
      </c>
      <c r="J245" s="36">
        <v>0.33416632544516855</v>
      </c>
      <c r="K245" s="36">
        <v>0</v>
      </c>
      <c r="L245" s="49"/>
      <c r="M245" s="40">
        <v>-0.34919386088818016</v>
      </c>
      <c r="N245" s="36">
        <v>0.20337220785497101</v>
      </c>
      <c r="O245" s="36">
        <v>-7.1016326458230805E-2</v>
      </c>
      <c r="P245" s="25"/>
      <c r="Q245" s="25"/>
      <c r="R245" s="25"/>
      <c r="S245" s="25"/>
      <c r="T245" s="26"/>
    </row>
    <row r="246" spans="1:20" x14ac:dyDescent="0.35">
      <c r="A246" s="53">
        <f t="shared" ref="A246" si="241">A242+1</f>
        <v>61</v>
      </c>
      <c r="B246" s="12">
        <v>0</v>
      </c>
      <c r="C246" s="12">
        <v>0</v>
      </c>
      <c r="D246" s="13">
        <v>0</v>
      </c>
      <c r="E246" s="27">
        <f t="shared" ref="E246:F246" si="242">S242</f>
        <v>2.3521964841451686</v>
      </c>
      <c r="F246" s="28">
        <f t="shared" si="242"/>
        <v>-3.7924589034775242</v>
      </c>
      <c r="G246" s="16">
        <v>1</v>
      </c>
      <c r="H246" s="17" cm="1">
        <f t="array" ref="H246:H249">MMULT(B246:C249,E246:E247)+F246</f>
        <v>-3.7924589034775242</v>
      </c>
      <c r="I246" s="39">
        <f t="shared" si="198"/>
        <v>2.2043252373392948E-2</v>
      </c>
      <c r="J246" s="39" cm="1">
        <f t="array" ref="J246:J249">-D246:D249*LN(I246:I249)</f>
        <v>0</v>
      </c>
      <c r="K246" s="39" cm="1">
        <f t="array" ref="K246:K249">-(1-D246:D249)*LN(1-I246:I249)</f>
        <v>2.2289835255956174E-2</v>
      </c>
      <c r="L246" s="48" cm="1">
        <f t="array" ref="L246">SUM(_xlfn.ANCHORARRAY(J246)+_xlfn.ANCHORARRAY(K246))/4</f>
        <v>0.1957299375987058</v>
      </c>
      <c r="M246" s="39" cm="1">
        <f t="array" ref="M246:M249">1/4*(I246:I249-D246:D249)/(I246:I249*(1-I246:I249))</f>
        <v>0.25563502742500871</v>
      </c>
      <c r="N246" s="39" cm="1">
        <f t="array" ref="N246:N249">I246:I249*(1-I246:I249)</f>
        <v>2.1557347398195852E-2</v>
      </c>
      <c r="O246" s="39" cm="1">
        <f t="array" ref="O246:O249">M246:M249*_xlfn.ANCHORARRAY(N246)</f>
        <v>5.5108130933482369E-3</v>
      </c>
      <c r="P246" s="43">
        <v>1</v>
      </c>
      <c r="Q246" s="38" cm="1">
        <f t="array" ref="Q246:Q247">TRANSPOSE(MMULT(TRANSPOSE(_xlfn.ANCHORARRAY(O246)),B246:C249))</f>
        <v>-2.2512820374269757E-2</v>
      </c>
      <c r="R246" s="44" cm="1">
        <f t="array" ref="R246">SUM(1*_xlfn.ANCHORARRAY(O246))</f>
        <v>3.1842350961166027E-2</v>
      </c>
      <c r="S246" s="18" cm="1">
        <f t="array" ref="S246:S247">E246:E247-G246*_xlfn.ANCHORARRAY(Q246)</f>
        <v>2.3747093045194383</v>
      </c>
      <c r="T246" s="19">
        <f t="shared" ref="T246" si="243">F246-G246*R246</f>
        <v>-3.8243012544386903</v>
      </c>
    </row>
    <row r="247" spans="1:20" x14ac:dyDescent="0.35">
      <c r="A247" s="54"/>
      <c r="B247" s="4">
        <v>0</v>
      </c>
      <c r="C247" s="4">
        <v>1</v>
      </c>
      <c r="D247" s="5">
        <v>0</v>
      </c>
      <c r="E247" s="11">
        <f t="shared" ref="E247" si="244">S243</f>
        <v>2.3770188383159749</v>
      </c>
      <c r="F247" s="3"/>
      <c r="G247" s="3"/>
      <c r="H247" s="7">
        <v>-1.4154400651615493</v>
      </c>
      <c r="I247" s="32">
        <f t="shared" si="198"/>
        <v>0.19537743296835017</v>
      </c>
      <c r="J247" s="32">
        <v>0</v>
      </c>
      <c r="K247" s="32">
        <v>0.21738197234343015</v>
      </c>
      <c r="L247" s="45"/>
      <c r="M247" s="32">
        <v>0.31070468346703262</v>
      </c>
      <c r="N247" s="32">
        <v>0.15720509165504801</v>
      </c>
      <c r="O247" s="32">
        <v>4.8844358242087542E-2</v>
      </c>
      <c r="P247" s="8"/>
      <c r="Q247" s="37">
        <v>-2.1544640810689943E-2</v>
      </c>
      <c r="R247" s="9"/>
      <c r="S247" s="10">
        <v>2.3985634791266648</v>
      </c>
      <c r="T247" s="20"/>
    </row>
    <row r="248" spans="1:20" x14ac:dyDescent="0.35">
      <c r="A248" s="54"/>
      <c r="B248" s="4">
        <v>1</v>
      </c>
      <c r="C248" s="4">
        <v>0</v>
      </c>
      <c r="D248" s="5">
        <v>0</v>
      </c>
      <c r="E248" s="3"/>
      <c r="F248" s="3"/>
      <c r="G248" s="3"/>
      <c r="H248" s="7">
        <v>-1.4402624193323557</v>
      </c>
      <c r="I248" s="32">
        <f t="shared" si="198"/>
        <v>0.19150471471403091</v>
      </c>
      <c r="J248" s="32">
        <v>0</v>
      </c>
      <c r="K248" s="32">
        <v>0.21258043141553556</v>
      </c>
      <c r="L248" s="45"/>
      <c r="M248" s="32">
        <v>0.309216398103761</v>
      </c>
      <c r="N248" s="32">
        <v>0.15483065895632853</v>
      </c>
      <c r="O248" s="32">
        <v>4.7876178678507728E-2</v>
      </c>
      <c r="P248" s="8"/>
      <c r="Q248" s="8"/>
      <c r="R248" s="8"/>
      <c r="S248" s="8"/>
      <c r="T248" s="20"/>
    </row>
    <row r="249" spans="1:20" ht="15" thickBot="1" x14ac:dyDescent="0.4">
      <c r="A249" s="55"/>
      <c r="B249" s="21">
        <v>1</v>
      </c>
      <c r="C249" s="21">
        <v>1</v>
      </c>
      <c r="D249" s="22">
        <v>1</v>
      </c>
      <c r="E249" s="23"/>
      <c r="F249" s="23"/>
      <c r="G249" s="23"/>
      <c r="H249" s="24">
        <v>0.93675641898361972</v>
      </c>
      <c r="I249" s="36">
        <f t="shared" si="198"/>
        <v>0.71844400378889006</v>
      </c>
      <c r="J249" s="36">
        <v>0.3306675113799013</v>
      </c>
      <c r="K249" s="36">
        <v>0</v>
      </c>
      <c r="L249" s="49"/>
      <c r="M249" s="40">
        <v>-0.34797423136885253</v>
      </c>
      <c r="N249" s="36">
        <v>0.20228221720867939</v>
      </c>
      <c r="O249" s="36">
        <v>-7.0388999052777484E-2</v>
      </c>
      <c r="P249" s="25"/>
      <c r="Q249" s="25"/>
      <c r="R249" s="25"/>
      <c r="S249" s="25"/>
      <c r="T249" s="26"/>
    </row>
    <row r="250" spans="1:20" x14ac:dyDescent="0.35">
      <c r="A250" s="53">
        <f t="shared" ref="A250" si="245">A246+1</f>
        <v>62</v>
      </c>
      <c r="B250" s="12">
        <v>0</v>
      </c>
      <c r="C250" s="12">
        <v>0</v>
      </c>
      <c r="D250" s="13">
        <v>0</v>
      </c>
      <c r="E250" s="27">
        <f t="shared" ref="E250:F250" si="246">S246</f>
        <v>2.3747093045194383</v>
      </c>
      <c r="F250" s="28">
        <f t="shared" si="246"/>
        <v>-3.8243012544386903</v>
      </c>
      <c r="G250" s="16">
        <v>1</v>
      </c>
      <c r="H250" s="17" cm="1">
        <f t="array" ref="H250:H253">MMULT(B250:C253,E250:E251)+F250</f>
        <v>-3.8243012544386903</v>
      </c>
      <c r="I250" s="39">
        <f t="shared" si="198"/>
        <v>2.1367162469166808E-2</v>
      </c>
      <c r="J250" s="39" cm="1">
        <f t="array" ref="J250:J253">-D250:D253*LN(I250:I253)</f>
        <v>0</v>
      </c>
      <c r="K250" s="39" cm="1">
        <f t="array" ref="K250:K253">-(1-D250:D253)*LN(1-I250:I253)</f>
        <v>2.1598745068965856E-2</v>
      </c>
      <c r="L250" s="48" cm="1">
        <f t="array" ref="L250">SUM(_xlfn.ANCHORARRAY(J250)+_xlfn.ANCHORARRAY(K250))/4</f>
        <v>0.19375523520188023</v>
      </c>
      <c r="M250" s="39" cm="1">
        <f t="array" ref="M250:M253">1/4*(I250:I253-D250:D253)/(I250:I253*(1-I250:I253))</f>
        <v>0.25545842159841015</v>
      </c>
      <c r="N250" s="39" cm="1">
        <f t="array" ref="N250:N253">I250:I253*(1-I250:I253)</f>
        <v>2.0910606837183036E-2</v>
      </c>
      <c r="O250" s="39" cm="1">
        <f t="array" ref="O250:O253">M250:M253*_xlfn.ANCHORARRAY(N250)</f>
        <v>5.341790617291702E-3</v>
      </c>
      <c r="P250" s="43">
        <v>1</v>
      </c>
      <c r="Q250" s="38" cm="1">
        <f t="array" ref="Q250:Q251">TRANSPOSE(MMULT(TRANSPOSE(_xlfn.ANCHORARRAY(O250)),B250:C253))</f>
        <v>-2.2256832381836338E-2</v>
      </c>
      <c r="R250" s="44" cm="1">
        <f t="array" ref="R250">SUM(1*_xlfn.ANCHORARRAY(O250))</f>
        <v>3.1525872495161089E-2</v>
      </c>
      <c r="S250" s="18" cm="1">
        <f t="array" ref="S250:S251">E250:E251-G250*_xlfn.ANCHORARRAY(Q250)</f>
        <v>2.3969661369012747</v>
      </c>
      <c r="T250" s="19">
        <f t="shared" ref="T250" si="247">F250-G250*R250</f>
        <v>-3.8558271269338515</v>
      </c>
    </row>
    <row r="251" spans="1:20" x14ac:dyDescent="0.35">
      <c r="A251" s="54"/>
      <c r="B251" s="4">
        <v>0</v>
      </c>
      <c r="C251" s="4">
        <v>1</v>
      </c>
      <c r="D251" s="5">
        <v>0</v>
      </c>
      <c r="E251" s="11">
        <f t="shared" ref="E251" si="248">S247</f>
        <v>2.3985634791266648</v>
      </c>
      <c r="F251" s="3"/>
      <c r="G251" s="3"/>
      <c r="H251" s="7">
        <v>-1.4257377753120255</v>
      </c>
      <c r="I251" s="32">
        <f t="shared" si="198"/>
        <v>0.1937636570388229</v>
      </c>
      <c r="J251" s="32">
        <v>0</v>
      </c>
      <c r="K251" s="32">
        <v>0.2153783499785018</v>
      </c>
      <c r="L251" s="45"/>
      <c r="M251" s="32">
        <v>0.31008277186040761</v>
      </c>
      <c r="N251" s="32">
        <v>0.1562193022497643</v>
      </c>
      <c r="O251" s="32">
        <v>4.8440914259705724E-2</v>
      </c>
      <c r="P251" s="8"/>
      <c r="Q251" s="37">
        <v>-2.1332011437843391E-2</v>
      </c>
      <c r="R251" s="9"/>
      <c r="S251" s="10">
        <v>2.419895490564508</v>
      </c>
      <c r="T251" s="20"/>
    </row>
    <row r="252" spans="1:20" x14ac:dyDescent="0.35">
      <c r="A252" s="54"/>
      <c r="B252" s="4">
        <v>1</v>
      </c>
      <c r="C252" s="4">
        <v>0</v>
      </c>
      <c r="D252" s="5">
        <v>0</v>
      </c>
      <c r="E252" s="3"/>
      <c r="F252" s="3"/>
      <c r="G252" s="3"/>
      <c r="H252" s="7">
        <v>-1.449591949919252</v>
      </c>
      <c r="I252" s="32">
        <f t="shared" si="198"/>
        <v>0.19006437326285111</v>
      </c>
      <c r="J252" s="32">
        <v>0</v>
      </c>
      <c r="K252" s="32">
        <v>0.21080050763782551</v>
      </c>
      <c r="L252" s="45"/>
      <c r="M252" s="32">
        <v>0.30866650601249984</v>
      </c>
      <c r="N252" s="32">
        <v>0.15393990727905071</v>
      </c>
      <c r="O252" s="32">
        <v>4.7516093315712778E-2</v>
      </c>
      <c r="P252" s="8"/>
      <c r="Q252" s="8"/>
      <c r="R252" s="8"/>
      <c r="S252" s="8"/>
      <c r="T252" s="20"/>
    </row>
    <row r="253" spans="1:20" ht="15" thickBot="1" x14ac:dyDescent="0.4">
      <c r="A253" s="55"/>
      <c r="B253" s="21">
        <v>1</v>
      </c>
      <c r="C253" s="21">
        <v>1</v>
      </c>
      <c r="D253" s="22">
        <v>1</v>
      </c>
      <c r="E253" s="23"/>
      <c r="F253" s="23"/>
      <c r="G253" s="23"/>
      <c r="H253" s="24">
        <v>0.94897152920741279</v>
      </c>
      <c r="I253" s="36">
        <f t="shared" si="198"/>
        <v>0.72090829720980354</v>
      </c>
      <c r="J253" s="36">
        <v>0.32724333812222772</v>
      </c>
      <c r="K253" s="36">
        <v>0</v>
      </c>
      <c r="L253" s="49"/>
      <c r="M253" s="40">
        <v>-0.34678474497740913</v>
      </c>
      <c r="N253" s="36">
        <v>0.20119952422386511</v>
      </c>
      <c r="O253" s="36">
        <v>-6.9772925697549115E-2</v>
      </c>
      <c r="P253" s="25"/>
      <c r="Q253" s="25"/>
      <c r="R253" s="25"/>
      <c r="S253" s="25"/>
      <c r="T253" s="26"/>
    </row>
    <row r="254" spans="1:20" x14ac:dyDescent="0.35">
      <c r="A254" s="53">
        <f t="shared" ref="A254" si="249">A250+1</f>
        <v>63</v>
      </c>
      <c r="B254" s="12">
        <v>0</v>
      </c>
      <c r="C254" s="12">
        <v>0</v>
      </c>
      <c r="D254" s="13">
        <v>0</v>
      </c>
      <c r="E254" s="27">
        <f t="shared" ref="E254:F254" si="250">S250</f>
        <v>2.3969661369012747</v>
      </c>
      <c r="F254" s="28">
        <f t="shared" si="250"/>
        <v>-3.8558271269338515</v>
      </c>
      <c r="G254" s="16">
        <v>1</v>
      </c>
      <c r="H254" s="17" cm="1">
        <f t="array" ref="H254:H257">MMULT(B254:C257,E254:E255)+F254</f>
        <v>-3.8558271269338515</v>
      </c>
      <c r="I254" s="39">
        <f t="shared" si="198"/>
        <v>2.071778971839297E-2</v>
      </c>
      <c r="J254" s="39" cm="1">
        <f t="array" ref="J254:J257">-D254:D257*LN(I254:I257)</f>
        <v>0</v>
      </c>
      <c r="K254" s="39" cm="1">
        <f t="array" ref="K254:K257">-(1-D254:D257)*LN(1-I254:I257)</f>
        <v>2.0935414169793175E-2</v>
      </c>
      <c r="L254" s="48" cm="1">
        <f t="array" ref="L254">SUM(_xlfn.ANCHORARRAY(J254)+_xlfn.ANCHORARRAY(K254))/4</f>
        <v>0.19182083336097139</v>
      </c>
      <c r="M254" s="39" cm="1">
        <f t="array" ref="M254:M257">1/4*(I254:I257-D254:D257)/(I254:I257*(1-I254:I257))</f>
        <v>0.25528902432334477</v>
      </c>
      <c r="N254" s="39" cm="1">
        <f t="array" ref="N254:N257">I254:I257*(1-I254:I257)</f>
        <v>2.0288562907577419E-2</v>
      </c>
      <c r="O254" s="39" cm="1">
        <f t="array" ref="O254:O257">M254:M257*_xlfn.ANCHORARRAY(N254)</f>
        <v>5.1794474295982426E-3</v>
      </c>
      <c r="P254" s="43">
        <v>1</v>
      </c>
      <c r="Q254" s="38" cm="1">
        <f t="array" ref="Q254:Q255">TRANSPOSE(MMULT(TRANSPOSE(_xlfn.ANCHORARRAY(O254)),B254:C257))</f>
        <v>-2.2007380703135765E-2</v>
      </c>
      <c r="R254" s="44" cm="1">
        <f t="array" ref="R254">SUM(1*_xlfn.ANCHORARRAY(O254))</f>
        <v>3.1216103900937958E-2</v>
      </c>
      <c r="S254" s="18" cm="1">
        <f t="array" ref="S254:S255">E254:E255-G254*_xlfn.ANCHORARRAY(Q254)</f>
        <v>2.4189735176044103</v>
      </c>
      <c r="T254" s="19">
        <f t="shared" ref="T254" si="251">F254-G254*R254</f>
        <v>-3.8870432308347893</v>
      </c>
    </row>
    <row r="255" spans="1:20" x14ac:dyDescent="0.35">
      <c r="A255" s="54"/>
      <c r="B255" s="4">
        <v>0</v>
      </c>
      <c r="C255" s="4">
        <v>1</v>
      </c>
      <c r="D255" s="5">
        <v>0</v>
      </c>
      <c r="E255" s="11">
        <f t="shared" ref="E255" si="252">S251</f>
        <v>2.419895490564508</v>
      </c>
      <c r="F255" s="3"/>
      <c r="G255" s="3"/>
      <c r="H255" s="7">
        <v>-1.4359316363693435</v>
      </c>
      <c r="I255" s="32">
        <f t="shared" si="198"/>
        <v>0.19217614869790189</v>
      </c>
      <c r="J255" s="32">
        <v>0</v>
      </c>
      <c r="K255" s="32">
        <v>0.21341125004199846</v>
      </c>
      <c r="L255" s="45"/>
      <c r="M255" s="32">
        <v>0.30947340759626651</v>
      </c>
      <c r="N255" s="32">
        <v>0.15524447656954379</v>
      </c>
      <c r="O255" s="32">
        <v>4.8044037174475474E-2</v>
      </c>
      <c r="P255" s="8"/>
      <c r="Q255" s="37">
        <v>-2.1123742438031695E-2</v>
      </c>
      <c r="R255" s="9"/>
      <c r="S255" s="10">
        <v>2.4410192330025398</v>
      </c>
      <c r="T255" s="20"/>
    </row>
    <row r="256" spans="1:20" x14ac:dyDescent="0.35">
      <c r="A256" s="54"/>
      <c r="B256" s="4">
        <v>1</v>
      </c>
      <c r="C256" s="4">
        <v>0</v>
      </c>
      <c r="D256" s="5">
        <v>0</v>
      </c>
      <c r="E256" s="3"/>
      <c r="F256" s="3"/>
      <c r="G256" s="3"/>
      <c r="H256" s="7">
        <v>-1.4588609900325769</v>
      </c>
      <c r="I256" s="32">
        <f t="shared" si="198"/>
        <v>0.18864159563748562</v>
      </c>
      <c r="J256" s="32">
        <v>0</v>
      </c>
      <c r="K256" s="32">
        <v>0.20904539355820301</v>
      </c>
      <c r="L256" s="45"/>
      <c r="M256" s="32">
        <v>0.30812523621595489</v>
      </c>
      <c r="N256" s="32">
        <v>0.15305594403282899</v>
      </c>
      <c r="O256" s="32">
        <v>4.7160398909371404E-2</v>
      </c>
      <c r="P256" s="8"/>
      <c r="Q256" s="8"/>
      <c r="R256" s="8"/>
      <c r="S256" s="8"/>
      <c r="T256" s="20"/>
    </row>
    <row r="257" spans="1:20" ht="15" thickBot="1" x14ac:dyDescent="0.4">
      <c r="A257" s="55"/>
      <c r="B257" s="21">
        <v>1</v>
      </c>
      <c r="C257" s="21">
        <v>1</v>
      </c>
      <c r="D257" s="22">
        <v>1</v>
      </c>
      <c r="E257" s="23"/>
      <c r="F257" s="23"/>
      <c r="G257" s="23"/>
      <c r="H257" s="24">
        <v>0.96103450053193118</v>
      </c>
      <c r="I257" s="36">
        <f t="shared" si="198"/>
        <v>0.72332888154997133</v>
      </c>
      <c r="J257" s="36">
        <v>0.32389127567389092</v>
      </c>
      <c r="K257" s="36">
        <v>0</v>
      </c>
      <c r="L257" s="49"/>
      <c r="M257" s="40">
        <v>-0.34562424697364819</v>
      </c>
      <c r="N257" s="36">
        <v>0.20012421066563887</v>
      </c>
      <c r="O257" s="36">
        <v>-6.9167779612507169E-2</v>
      </c>
      <c r="P257" s="25"/>
      <c r="Q257" s="25"/>
      <c r="R257" s="25"/>
      <c r="S257" s="25"/>
      <c r="T257" s="26"/>
    </row>
    <row r="258" spans="1:20" x14ac:dyDescent="0.35">
      <c r="A258" s="53">
        <f t="shared" ref="A258" si="253">A254+1</f>
        <v>64</v>
      </c>
      <c r="B258" s="12">
        <v>0</v>
      </c>
      <c r="C258" s="12">
        <v>0</v>
      </c>
      <c r="D258" s="13">
        <v>0</v>
      </c>
      <c r="E258" s="27">
        <f t="shared" ref="E258:F258" si="254">S254</f>
        <v>2.4189735176044103</v>
      </c>
      <c r="F258" s="28">
        <f t="shared" si="254"/>
        <v>-3.8870432308347893</v>
      </c>
      <c r="G258" s="16">
        <v>1</v>
      </c>
      <c r="H258" s="17" cm="1">
        <f t="array" ref="H258:H261">MMULT(B258:C261,E258:E259)+F258</f>
        <v>-3.8870432308347893</v>
      </c>
      <c r="I258" s="39">
        <f t="shared" si="198"/>
        <v>2.0093845527211232E-2</v>
      </c>
      <c r="J258" s="39" cm="1">
        <f t="array" ref="J258:J261">-D258:D261*LN(I258:I261)</f>
        <v>0</v>
      </c>
      <c r="K258" s="39" cm="1">
        <f t="array" ref="K258:K261">-(1-D258:D261)*LN(1-I258:I261)</f>
        <v>2.0298472644924362E-2</v>
      </c>
      <c r="L258" s="48" cm="1">
        <f t="array" ref="L258">SUM(_xlfn.ANCHORARRAY(J258)+_xlfn.ANCHORARRAY(K258))/4</f>
        <v>0.18992543457337191</v>
      </c>
      <c r="M258" s="39" cm="1">
        <f t="array" ref="M258:M261">1/4*(I258:I261-D258:D261)/(I258:I261*(1-I258:I261))</f>
        <v>0.25512647191659443</v>
      </c>
      <c r="N258" s="39" cm="1">
        <f t="array" ref="N258:N261">I258:I261*(1-I258:I261)</f>
        <v>1.9690082899139805E-2</v>
      </c>
      <c r="O258" s="39" cm="1">
        <f t="array" ref="O258:O261">M258:M261*_xlfn.ANCHORARRAY(N258)</f>
        <v>5.023461381802808E-3</v>
      </c>
      <c r="P258" s="43">
        <v>1</v>
      </c>
      <c r="Q258" s="38" cm="1">
        <f t="array" ref="Q258:Q259">TRANSPOSE(MMULT(TRANSPOSE(_xlfn.ANCHORARRAY(O258)),B258:C261))</f>
        <v>-2.1764201381879213E-2</v>
      </c>
      <c r="R258" s="44" cm="1">
        <f t="array" ref="R258">SUM(1*_xlfn.ANCHORARRAY(O258))</f>
        <v>3.0912817736200249E-2</v>
      </c>
      <c r="S258" s="18" cm="1">
        <f t="array" ref="S258:S259">E258:E259-G258*_xlfn.ANCHORARRAY(Q258)</f>
        <v>2.4407377189862896</v>
      </c>
      <c r="T258" s="19">
        <f t="shared" ref="T258" si="255">F258-G258*R258</f>
        <v>-3.9179560485709897</v>
      </c>
    </row>
    <row r="259" spans="1:20" x14ac:dyDescent="0.35">
      <c r="A259" s="54"/>
      <c r="B259" s="4">
        <v>0</v>
      </c>
      <c r="C259" s="4">
        <v>1</v>
      </c>
      <c r="D259" s="5">
        <v>0</v>
      </c>
      <c r="E259" s="11">
        <f t="shared" ref="E259" si="256">S255</f>
        <v>2.4410192330025398</v>
      </c>
      <c r="F259" s="3"/>
      <c r="G259" s="3"/>
      <c r="H259" s="7">
        <v>-1.4460239978322496</v>
      </c>
      <c r="I259" s="32">
        <f t="shared" si="198"/>
        <v>0.19061423094510663</v>
      </c>
      <c r="J259" s="32">
        <v>0</v>
      </c>
      <c r="K259" s="32">
        <v>0.21147962878674326</v>
      </c>
      <c r="L259" s="45"/>
      <c r="M259" s="32">
        <v>0.30887619916016185</v>
      </c>
      <c r="N259" s="32">
        <v>0.15428044590631218</v>
      </c>
      <c r="O259" s="32">
        <v>4.7653557736276657E-2</v>
      </c>
      <c r="P259" s="8"/>
      <c r="Q259" s="37">
        <v>-2.0919689985067748E-2</v>
      </c>
      <c r="R259" s="9"/>
      <c r="S259" s="10">
        <v>2.4619389229876076</v>
      </c>
      <c r="T259" s="20"/>
    </row>
    <row r="260" spans="1:20" x14ac:dyDescent="0.35">
      <c r="A260" s="54"/>
      <c r="B260" s="4">
        <v>1</v>
      </c>
      <c r="C260" s="4">
        <v>0</v>
      </c>
      <c r="D260" s="5">
        <v>0</v>
      </c>
      <c r="E260" s="3"/>
      <c r="F260" s="3"/>
      <c r="G260" s="3"/>
      <c r="H260" s="7">
        <v>-1.468069713230379</v>
      </c>
      <c r="I260" s="32">
        <f t="shared" si="198"/>
        <v>0.18723618535786074</v>
      </c>
      <c r="J260" s="32">
        <v>0</v>
      </c>
      <c r="K260" s="32">
        <v>0.20731472253606881</v>
      </c>
      <c r="L260" s="45"/>
      <c r="M260" s="32">
        <v>0.30759243398412772</v>
      </c>
      <c r="N260" s="32">
        <v>0.15217879625049754</v>
      </c>
      <c r="O260" s="32">
        <v>4.6809046339465192E-2</v>
      </c>
      <c r="P260" s="8"/>
      <c r="Q260" s="8"/>
      <c r="R260" s="8"/>
      <c r="S260" s="8"/>
      <c r="T260" s="20"/>
    </row>
    <row r="261" spans="1:20" ht="15" thickBot="1" x14ac:dyDescent="0.4">
      <c r="A261" s="55"/>
      <c r="B261" s="21">
        <v>1</v>
      </c>
      <c r="C261" s="21">
        <v>1</v>
      </c>
      <c r="D261" s="22">
        <v>1</v>
      </c>
      <c r="E261" s="23"/>
      <c r="F261" s="23"/>
      <c r="G261" s="23"/>
      <c r="H261" s="24">
        <v>0.97294951977216071</v>
      </c>
      <c r="I261" s="36">
        <f t="shared" si="198"/>
        <v>0.72570700911462238</v>
      </c>
      <c r="J261" s="36">
        <v>0.32060891432575128</v>
      </c>
      <c r="K261" s="36">
        <v>0</v>
      </c>
      <c r="L261" s="49"/>
      <c r="M261" s="40">
        <v>-0.34449164312882302</v>
      </c>
      <c r="N261" s="36">
        <v>0.19905634603653177</v>
      </c>
      <c r="O261" s="36">
        <v>-6.8573247721344405E-2</v>
      </c>
      <c r="P261" s="25"/>
      <c r="Q261" s="25"/>
      <c r="R261" s="25"/>
      <c r="S261" s="25"/>
      <c r="T261" s="26"/>
    </row>
    <row r="262" spans="1:20" x14ac:dyDescent="0.35">
      <c r="A262" s="53">
        <f t="shared" ref="A262" si="257">A258+1</f>
        <v>65</v>
      </c>
      <c r="B262" s="12">
        <v>0</v>
      </c>
      <c r="C262" s="12">
        <v>0</v>
      </c>
      <c r="D262" s="13">
        <v>0</v>
      </c>
      <c r="E262" s="27">
        <f t="shared" ref="E262:F262" si="258">S258</f>
        <v>2.4407377189862896</v>
      </c>
      <c r="F262" s="28">
        <f t="shared" si="258"/>
        <v>-3.9179560485709897</v>
      </c>
      <c r="G262" s="16">
        <v>1</v>
      </c>
      <c r="H262" s="17" cm="1">
        <f t="array" ref="H262:H265">MMULT(B262:C265,E262:E263)+F262</f>
        <v>-3.9179560485709897</v>
      </c>
      <c r="I262" s="39">
        <f t="shared" si="198"/>
        <v>1.9494114501858135E-2</v>
      </c>
      <c r="J262" s="39" cm="1">
        <f t="array" ref="J262:J265">-D262:D265*LN(I262:I265)</f>
        <v>0</v>
      </c>
      <c r="K262" s="39" cm="1">
        <f t="array" ref="K262:K265">-(1-D262:D265)*LN(1-I262:I265)</f>
        <v>1.968663081592684E-2</v>
      </c>
      <c r="L262" s="48" cm="1">
        <f t="array" ref="L262">SUM(_xlfn.ANCHORARRAY(J262)+_xlfn.ANCHORARRAY(K262))/4</f>
        <v>0.18806779973584914</v>
      </c>
      <c r="M262" s="39" cm="1">
        <f t="array" ref="M262:M265">1/4*(I262:I265-D262:D265)/(I262:I265*(1-I262:I265))</f>
        <v>0.25497042261300507</v>
      </c>
      <c r="N262" s="39" cm="1">
        <f t="array" ref="N262:N265">I262:I265*(1-I262:I265)</f>
        <v>1.911409400164658E-2</v>
      </c>
      <c r="O262" s="39" cm="1">
        <f t="array" ref="O262:O265">M262:M265*_xlfn.ANCHORARRAY(N262)</f>
        <v>4.8735286254645337E-3</v>
      </c>
      <c r="P262" s="43">
        <v>1</v>
      </c>
      <c r="Q262" s="38" cm="1">
        <f t="array" ref="Q262:Q263">TRANSPOSE(MMULT(TRANSPOSE(_xlfn.ANCHORARRAY(O262)),B262:C265))</f>
        <v>-2.1527044429683242E-2</v>
      </c>
      <c r="R262" s="44" cm="1">
        <f t="array" ref="R262">SUM(1*_xlfn.ANCHORARRAY(O262))</f>
        <v>3.0615797060312103E-2</v>
      </c>
      <c r="S262" s="18" cm="1">
        <f t="array" ref="S262:S263">E262:E263-G262*_xlfn.ANCHORARRAY(Q262)</f>
        <v>2.4622647634159729</v>
      </c>
      <c r="T262" s="19">
        <f t="shared" ref="T262" si="259">F262-G262*R262</f>
        <v>-3.9485718456313017</v>
      </c>
    </row>
    <row r="263" spans="1:20" x14ac:dyDescent="0.35">
      <c r="A263" s="54"/>
      <c r="B263" s="4">
        <v>0</v>
      </c>
      <c r="C263" s="4">
        <v>1</v>
      </c>
      <c r="D263" s="5">
        <v>0</v>
      </c>
      <c r="E263" s="11">
        <f t="shared" ref="E263" si="260">S259</f>
        <v>2.4619389229876076</v>
      </c>
      <c r="F263" s="3"/>
      <c r="G263" s="3"/>
      <c r="H263" s="7">
        <v>-1.456017125583382</v>
      </c>
      <c r="I263" s="32">
        <f t="shared" si="198"/>
        <v>0.18907725145812324</v>
      </c>
      <c r="J263" s="32">
        <v>0</v>
      </c>
      <c r="K263" s="32">
        <v>0.20958248397601417</v>
      </c>
      <c r="L263" s="45"/>
      <c r="M263" s="32">
        <v>0.30829077177761499</v>
      </c>
      <c r="N263" s="32">
        <v>0.15332704443916487</v>
      </c>
      <c r="O263" s="32">
        <v>4.7269312864530809E-2</v>
      </c>
      <c r="P263" s="8"/>
      <c r="Q263" s="37">
        <v>-2.0719717033999198E-2</v>
      </c>
      <c r="R263" s="9"/>
      <c r="S263" s="10">
        <v>2.4826586400216066</v>
      </c>
      <c r="T263" s="20"/>
    </row>
    <row r="264" spans="1:20" x14ac:dyDescent="0.35">
      <c r="A264" s="54"/>
      <c r="B264" s="4">
        <v>1</v>
      </c>
      <c r="C264" s="4">
        <v>0</v>
      </c>
      <c r="D264" s="5">
        <v>0</v>
      </c>
      <c r="E264" s="3"/>
      <c r="F264" s="3"/>
      <c r="G264" s="3"/>
      <c r="H264" s="7">
        <v>-1.4772183295847001</v>
      </c>
      <c r="I264" s="32">
        <f t="shared" si="198"/>
        <v>0.18584794187538706</v>
      </c>
      <c r="J264" s="32">
        <v>0</v>
      </c>
      <c r="K264" s="32">
        <v>0.20560812683232482</v>
      </c>
      <c r="L264" s="45"/>
      <c r="M264" s="32">
        <v>0.3070679457297833</v>
      </c>
      <c r="N264" s="32">
        <v>0.15130848437606981</v>
      </c>
      <c r="O264" s="32">
        <v>4.6461985468846764E-2</v>
      </c>
      <c r="P264" s="8"/>
      <c r="Q264" s="8"/>
      <c r="R264" s="8"/>
      <c r="S264" s="8"/>
      <c r="T264" s="20"/>
    </row>
    <row r="265" spans="1:20" ht="15" thickBot="1" x14ac:dyDescent="0.4">
      <c r="A265" s="55"/>
      <c r="B265" s="21">
        <v>1</v>
      </c>
      <c r="C265" s="21">
        <v>1</v>
      </c>
      <c r="D265" s="22">
        <v>1</v>
      </c>
      <c r="E265" s="23"/>
      <c r="F265" s="23"/>
      <c r="G265" s="23"/>
      <c r="H265" s="24">
        <v>0.98472059340290796</v>
      </c>
      <c r="I265" s="36">
        <f t="shared" si="198"/>
        <v>0.72804388040587997</v>
      </c>
      <c r="J265" s="36">
        <v>0.31739395731913078</v>
      </c>
      <c r="K265" s="36">
        <v>0</v>
      </c>
      <c r="L265" s="49"/>
      <c r="M265" s="40">
        <v>-0.34338589572461831</v>
      </c>
      <c r="N265" s="36">
        <v>0.19799598860942871</v>
      </c>
      <c r="O265" s="36">
        <v>-6.7989029898530007E-2</v>
      </c>
      <c r="P265" s="25"/>
      <c r="Q265" s="25"/>
      <c r="R265" s="25"/>
      <c r="S265" s="25"/>
      <c r="T265" s="26"/>
    </row>
    <row r="266" spans="1:20" x14ac:dyDescent="0.35">
      <c r="A266" s="53">
        <f t="shared" ref="A266" si="261">A262+1</f>
        <v>66</v>
      </c>
      <c r="B266" s="12">
        <v>0</v>
      </c>
      <c r="C266" s="12">
        <v>0</v>
      </c>
      <c r="D266" s="13">
        <v>0</v>
      </c>
      <c r="E266" s="27">
        <f t="shared" ref="E266:F266" si="262">S262</f>
        <v>2.4622647634159729</v>
      </c>
      <c r="F266" s="28">
        <f t="shared" si="262"/>
        <v>-3.9485718456313017</v>
      </c>
      <c r="G266" s="16">
        <v>1</v>
      </c>
      <c r="H266" s="17" cm="1">
        <f t="array" ref="H266:H269">MMULT(B266:C269,E266:E267)+F266</f>
        <v>-3.9485718456313017</v>
      </c>
      <c r="I266" s="39">
        <f t="shared" ref="I266:I281" si="263">1/(1+EXP(-H266))</f>
        <v>1.8917449678804186E-2</v>
      </c>
      <c r="J266" s="39" cm="1">
        <f t="array" ref="J266:J269">-D266:D269*LN(I266:I269)</f>
        <v>0</v>
      </c>
      <c r="K266" s="39" cm="1">
        <f t="array" ref="K266:K269">-(1-D266:D269)*LN(1-I266:I269)</f>
        <v>1.909867380197194E-2</v>
      </c>
      <c r="L266" s="48" cm="1">
        <f t="array" ref="L266">SUM(_xlfn.ANCHORARRAY(J266)+_xlfn.ANCHORARRAY(K266))/4</f>
        <v>0.18624674477009129</v>
      </c>
      <c r="M266" s="39" cm="1">
        <f t="array" ref="M266:M269">1/4*(I266:I269-D266:D269)/(I266:I269*(1-I266:I269))</f>
        <v>0.25482055502684531</v>
      </c>
      <c r="N266" s="39" cm="1">
        <f t="array" ref="N266:N269">I266:I269*(1-I266:I269)</f>
        <v>1.8559579776454099E-2</v>
      </c>
      <c r="O266" s="39" cm="1">
        <f t="array" ref="O266:O269">M266:M269*_xlfn.ANCHORARRAY(N266)</f>
        <v>4.7293624197010473E-3</v>
      </c>
      <c r="P266" s="43">
        <v>1</v>
      </c>
      <c r="Q266" s="38" cm="1">
        <f t="array" ref="Q266:Q267">TRANSPOSE(MMULT(TRANSPOSE(_xlfn.ANCHORARRAY(O266)),B266:C269))</f>
        <v>-2.1295672946721002E-2</v>
      </c>
      <c r="R266" s="44" cm="1">
        <f t="array" ref="R266">SUM(1*_xlfn.ANCHORARRAY(O266))</f>
        <v>3.0324834838033055E-2</v>
      </c>
      <c r="S266" s="18" cm="1">
        <f t="array" ref="S266:S267">E266:E267-G266*_xlfn.ANCHORARRAY(Q266)</f>
        <v>2.4835604363626937</v>
      </c>
      <c r="T266" s="19">
        <f t="shared" ref="T266" si="264">F266-G266*R266</f>
        <v>-3.9788966804693349</v>
      </c>
    </row>
    <row r="267" spans="1:20" x14ac:dyDescent="0.35">
      <c r="A267" s="54"/>
      <c r="B267" s="4">
        <v>0</v>
      </c>
      <c r="C267" s="4">
        <v>1</v>
      </c>
      <c r="D267" s="5">
        <v>0</v>
      </c>
      <c r="E267" s="11">
        <f t="shared" ref="E267" si="265">S263</f>
        <v>2.4826586400216066</v>
      </c>
      <c r="F267" s="3"/>
      <c r="G267" s="3"/>
      <c r="H267" s="7">
        <v>-1.4659132056096951</v>
      </c>
      <c r="I267" s="32">
        <f t="shared" si="263"/>
        <v>0.18756458146021204</v>
      </c>
      <c r="J267" s="32">
        <v>0</v>
      </c>
      <c r="K267" s="32">
        <v>0.20771885281144165</v>
      </c>
      <c r="L267" s="45"/>
      <c r="M267" s="32">
        <v>0.30771676652075525</v>
      </c>
      <c r="N267" s="32">
        <v>0.15238410924186752</v>
      </c>
      <c r="O267" s="32">
        <v>4.6891145365053011E-2</v>
      </c>
      <c r="P267" s="8"/>
      <c r="Q267" s="37">
        <v>-2.0523692901408375E-2</v>
      </c>
      <c r="R267" s="9"/>
      <c r="S267" s="10">
        <v>2.5031823329230152</v>
      </c>
      <c r="T267" s="20"/>
    </row>
    <row r="268" spans="1:20" x14ac:dyDescent="0.35">
      <c r="A268" s="54"/>
      <c r="B268" s="4">
        <v>1</v>
      </c>
      <c r="C268" s="4">
        <v>0</v>
      </c>
      <c r="D268" s="5">
        <v>0</v>
      </c>
      <c r="E268" s="3"/>
      <c r="F268" s="3"/>
      <c r="G268" s="3"/>
      <c r="H268" s="7">
        <v>-1.4863070822153288</v>
      </c>
      <c r="I268" s="32">
        <f t="shared" si="263"/>
        <v>0.18447666127896153</v>
      </c>
      <c r="J268" s="32">
        <v>0</v>
      </c>
      <c r="K268" s="32">
        <v>0.20392523842066329</v>
      </c>
      <c r="L268" s="45"/>
      <c r="M268" s="32">
        <v>0.30655161922412638</v>
      </c>
      <c r="N268" s="32">
        <v>0.15044502272232882</v>
      </c>
      <c r="O268" s="32">
        <v>4.6119165319740384E-2</v>
      </c>
      <c r="P268" s="8"/>
      <c r="Q268" s="8"/>
      <c r="R268" s="8"/>
      <c r="S268" s="8"/>
      <c r="T268" s="20"/>
    </row>
    <row r="269" spans="1:20" ht="15" thickBot="1" x14ac:dyDescent="0.4">
      <c r="A269" s="55"/>
      <c r="B269" s="21">
        <v>1</v>
      </c>
      <c r="C269" s="21">
        <v>1</v>
      </c>
      <c r="D269" s="22">
        <v>1</v>
      </c>
      <c r="E269" s="23"/>
      <c r="F269" s="23"/>
      <c r="G269" s="23"/>
      <c r="H269" s="24">
        <v>0.99635155780627782</v>
      </c>
      <c r="I269" s="36">
        <f t="shared" si="263"/>
        <v>0.73034064693415446</v>
      </c>
      <c r="J269" s="36">
        <v>0.31424421404628827</v>
      </c>
      <c r="K269" s="36">
        <v>0</v>
      </c>
      <c r="L269" s="49"/>
      <c r="M269" s="40">
        <v>-0.34230601986820453</v>
      </c>
      <c r="N269" s="36">
        <v>0.1969431863699552</v>
      </c>
      <c r="O269" s="36">
        <v>-6.7414838266461385E-2</v>
      </c>
      <c r="P269" s="25"/>
      <c r="Q269" s="25"/>
      <c r="R269" s="25"/>
      <c r="S269" s="25"/>
      <c r="T269" s="26"/>
    </row>
    <row r="270" spans="1:20" x14ac:dyDescent="0.35">
      <c r="A270" s="53">
        <f t="shared" ref="A270" si="266">A266+1</f>
        <v>67</v>
      </c>
      <c r="B270" s="12">
        <v>0</v>
      </c>
      <c r="C270" s="12">
        <v>0</v>
      </c>
      <c r="D270" s="13">
        <v>0</v>
      </c>
      <c r="E270" s="27">
        <f t="shared" ref="E270:F270" si="267">S266</f>
        <v>2.4835604363626937</v>
      </c>
      <c r="F270" s="28">
        <f t="shared" si="267"/>
        <v>-3.9788966804693349</v>
      </c>
      <c r="G270" s="16">
        <v>1</v>
      </c>
      <c r="H270" s="17" cm="1">
        <f t="array" ref="H270:H273">MMULT(B270:C273,E270:E271)+F270</f>
        <v>-3.9788966804693349</v>
      </c>
      <c r="I270" s="39">
        <f t="shared" si="263"/>
        <v>1.8362768103869619E-2</v>
      </c>
      <c r="J270" s="39" cm="1">
        <f t="array" ref="J270:J273">-D270:D273*LN(I270:I273)</f>
        <v>0</v>
      </c>
      <c r="K270" s="39" cm="1">
        <f t="array" ref="K270:K273">-(1-D270:D273)*LN(1-I270:I273)</f>
        <v>1.8533456500218405E-2</v>
      </c>
      <c r="L270" s="48" cm="1">
        <f t="array" ref="L270">SUM(_xlfn.ANCHORARRAY(J270)+_xlfn.ANCHORARRAY(K270))/4</f>
        <v>0.18446113748361642</v>
      </c>
      <c r="M270" s="39" cm="1">
        <f t="array" ref="M270:M273">1/4*(I270:I273-D270:D273)/(I270:I273*(1-I270:I273))</f>
        <v>0.25467656673647149</v>
      </c>
      <c r="N270" s="39" cm="1">
        <f t="array" ref="N270:N273">I270:I273*(1-I270:I273)</f>
        <v>1.8025576851433127E-2</v>
      </c>
      <c r="O270" s="39" cm="1">
        <f t="array" ref="O270:O273">M270:M273*_xlfn.ANCHORARRAY(N270)</f>
        <v>4.590692025967404E-3</v>
      </c>
      <c r="P270" s="43">
        <v>1</v>
      </c>
      <c r="Q270" s="38" cm="1">
        <f t="array" ref="Q270:Q271">TRANSPOSE(MMULT(TRANSPOSE(_xlfn.ANCHORARRAY(O270)),B270:C273))</f>
        <v>-2.1069862305115324E-2</v>
      </c>
      <c r="R270" s="44" cm="1">
        <f t="array" ref="R270">SUM(1*_xlfn.ANCHORARRAY(O270))</f>
        <v>3.0039733382312722E-2</v>
      </c>
      <c r="S270" s="18" cm="1">
        <f t="array" ref="S270:S271">E270:E271-G270*_xlfn.ANCHORARRAY(Q270)</f>
        <v>2.5046302986678093</v>
      </c>
      <c r="T270" s="19">
        <f t="shared" ref="T270" si="268">F270-G270*R270</f>
        <v>-4.0089364138516475</v>
      </c>
    </row>
    <row r="271" spans="1:20" x14ac:dyDescent="0.35">
      <c r="A271" s="54"/>
      <c r="B271" s="4">
        <v>0</v>
      </c>
      <c r="C271" s="4">
        <v>1</v>
      </c>
      <c r="D271" s="5">
        <v>0</v>
      </c>
      <c r="E271" s="11">
        <f t="shared" ref="E271" si="269">S267</f>
        <v>2.5031823329230152</v>
      </c>
      <c r="F271" s="3"/>
      <c r="G271" s="3"/>
      <c r="H271" s="7">
        <v>-1.4757143475463197</v>
      </c>
      <c r="I271" s="32">
        <f t="shared" si="263"/>
        <v>0.18607561464584255</v>
      </c>
      <c r="J271" s="32">
        <v>0</v>
      </c>
      <c r="K271" s="32">
        <v>0.20588780997969972</v>
      </c>
      <c r="L271" s="45"/>
      <c r="M271" s="32">
        <v>0.30715383947025887</v>
      </c>
      <c r="N271" s="32">
        <v>0.15145148028001446</v>
      </c>
      <c r="O271" s="32">
        <v>4.6518903661460637E-2</v>
      </c>
      <c r="P271" s="8"/>
      <c r="Q271" s="37">
        <v>-2.0331492877442209E-2</v>
      </c>
      <c r="R271" s="9"/>
      <c r="S271" s="10">
        <v>2.5235138258004572</v>
      </c>
      <c r="T271" s="20"/>
    </row>
    <row r="272" spans="1:20" x14ac:dyDescent="0.35">
      <c r="A272" s="54"/>
      <c r="B272" s="4">
        <v>1</v>
      </c>
      <c r="C272" s="4">
        <v>0</v>
      </c>
      <c r="D272" s="5">
        <v>0</v>
      </c>
      <c r="E272" s="3"/>
      <c r="F272" s="3"/>
      <c r="G272" s="3"/>
      <c r="H272" s="7">
        <v>-1.4953362441066411</v>
      </c>
      <c r="I272" s="32">
        <f t="shared" si="263"/>
        <v>0.18312213693515009</v>
      </c>
      <c r="J272" s="32">
        <v>0</v>
      </c>
      <c r="K272" s="32">
        <v>0.20226568971020611</v>
      </c>
      <c r="L272" s="45"/>
      <c r="M272" s="32">
        <v>0.30604330378353406</v>
      </c>
      <c r="N272" s="32">
        <v>0.14958841989945423</v>
      </c>
      <c r="O272" s="32">
        <v>4.5780534233787522E-2</v>
      </c>
      <c r="P272" s="8"/>
      <c r="Q272" s="8"/>
      <c r="R272" s="8"/>
      <c r="S272" s="8"/>
      <c r="T272" s="20"/>
    </row>
    <row r="273" spans="1:20" ht="15" thickBot="1" x14ac:dyDescent="0.4">
      <c r="A273" s="55"/>
      <c r="B273" s="21">
        <v>1</v>
      </c>
      <c r="C273" s="21">
        <v>1</v>
      </c>
      <c r="D273" s="22">
        <v>1</v>
      </c>
      <c r="E273" s="23"/>
      <c r="F273" s="23"/>
      <c r="G273" s="23"/>
      <c r="H273" s="24">
        <v>1.0078460888163736</v>
      </c>
      <c r="I273" s="36">
        <f t="shared" si="263"/>
        <v>0.73259841384438862</v>
      </c>
      <c r="J273" s="36">
        <v>0.31115759374434154</v>
      </c>
      <c r="K273" s="36">
        <v>0</v>
      </c>
      <c r="L273" s="49"/>
      <c r="M273" s="40">
        <v>-0.34125108009461586</v>
      </c>
      <c r="N273" s="36">
        <v>0.19589797787707453</v>
      </c>
      <c r="O273" s="36">
        <v>-6.6850396538902845E-2</v>
      </c>
      <c r="P273" s="25"/>
      <c r="Q273" s="25"/>
      <c r="R273" s="25"/>
      <c r="S273" s="25"/>
      <c r="T273" s="26"/>
    </row>
    <row r="274" spans="1:20" x14ac:dyDescent="0.35">
      <c r="A274" s="53">
        <f t="shared" ref="A274" si="270">A270+1</f>
        <v>68</v>
      </c>
      <c r="B274" s="12">
        <v>0</v>
      </c>
      <c r="C274" s="12">
        <v>0</v>
      </c>
      <c r="D274" s="13">
        <v>0</v>
      </c>
      <c r="E274" s="27">
        <f t="shared" ref="E274:F274" si="271">S270</f>
        <v>2.5046302986678093</v>
      </c>
      <c r="F274" s="28">
        <f t="shared" si="271"/>
        <v>-4.0089364138516475</v>
      </c>
      <c r="G274" s="16">
        <v>1</v>
      </c>
      <c r="H274" s="17" cm="1">
        <f t="array" ref="H274:H277">MMULT(B274:C277,E274:E275)+F274</f>
        <v>-4.0089364138516475</v>
      </c>
      <c r="I274" s="39">
        <f t="shared" si="263"/>
        <v>1.7829046732180959E-2</v>
      </c>
      <c r="J274" s="39" cm="1">
        <f t="array" ref="J274:J277">-D274:D277*LN(I274:I277)</f>
        <v>0</v>
      </c>
      <c r="K274" s="39" cm="1">
        <f t="array" ref="K274:K277">-(1-D274:D277)*LN(1-I274:I277)</f>
        <v>1.7989898948252165E-2</v>
      </c>
      <c r="L274" s="48" cm="1">
        <f t="array" ref="L274">SUM(_xlfn.ANCHORARRAY(J274)+_xlfn.ANCHORARRAY(K274))/4</f>
        <v>0.18270989464705825</v>
      </c>
      <c r="M274" s="39" cm="1">
        <f t="array" ref="M274:M277">1/4*(I274:I277-D274:D277)/(I274:I277*(1-I274:I277))</f>
        <v>0.2545381729812059</v>
      </c>
      <c r="N274" s="39" cm="1">
        <f t="array" ref="N274:N277">I274:I277*(1-I274:I277)</f>
        <v>1.7511171824802666E-2</v>
      </c>
      <c r="O274" s="39" cm="1">
        <f t="array" ref="O274:O277">M274:M277*_xlfn.ANCHORARRAY(N274)</f>
        <v>4.4572616830452398E-3</v>
      </c>
      <c r="P274" s="43">
        <v>1</v>
      </c>
      <c r="Q274" s="38" cm="1">
        <f t="array" ref="Q274:Q275">TRANSPOSE(MMULT(TRANSPOSE(_xlfn.ANCHORARRAY(O274)),B274:C277))</f>
        <v>-2.0849399390134617E-2</v>
      </c>
      <c r="R274" s="44" cm="1">
        <f t="array" ref="R274">SUM(1*_xlfn.ANCHORARRAY(O274))</f>
        <v>2.9760303833316459E-2</v>
      </c>
      <c r="S274" s="18" cm="1">
        <f t="array" ref="S274:S275">E274:E275-G274*_xlfn.ANCHORARRAY(Q274)</f>
        <v>2.5254796980579437</v>
      </c>
      <c r="T274" s="19">
        <f t="shared" ref="T274" si="272">F274-G274*R274</f>
        <v>-4.0386967176849637</v>
      </c>
    </row>
    <row r="275" spans="1:20" x14ac:dyDescent="0.35">
      <c r="A275" s="54"/>
      <c r="B275" s="4">
        <v>0</v>
      </c>
      <c r="C275" s="4">
        <v>1</v>
      </c>
      <c r="D275" s="5">
        <v>0</v>
      </c>
      <c r="E275" s="11">
        <f t="shared" ref="E275" si="273">S271</f>
        <v>2.5235138258004572</v>
      </c>
      <c r="F275" s="3"/>
      <c r="G275" s="3"/>
      <c r="H275" s="7">
        <v>-1.4854225880511902</v>
      </c>
      <c r="I275" s="32">
        <f t="shared" si="263"/>
        <v>0.18460976616162336</v>
      </c>
      <c r="J275" s="32">
        <v>0</v>
      </c>
      <c r="K275" s="32">
        <v>0.20408846581075543</v>
      </c>
      <c r="L275" s="45"/>
      <c r="M275" s="32">
        <v>0.30660166092883817</v>
      </c>
      <c r="N275" s="32">
        <v>0.15052900039937409</v>
      </c>
      <c r="O275" s="32">
        <v>4.6152441540405841E-2</v>
      </c>
      <c r="P275" s="8"/>
      <c r="Q275" s="37">
        <v>-2.0142997866806685E-2</v>
      </c>
      <c r="R275" s="9"/>
      <c r="S275" s="10">
        <v>2.5436568236672641</v>
      </c>
      <c r="T275" s="20"/>
    </row>
    <row r="276" spans="1:20" x14ac:dyDescent="0.35">
      <c r="A276" s="54"/>
      <c r="B276" s="4">
        <v>1</v>
      </c>
      <c r="C276" s="4">
        <v>0</v>
      </c>
      <c r="D276" s="5">
        <v>0</v>
      </c>
      <c r="E276" s="3"/>
      <c r="F276" s="3"/>
      <c r="G276" s="3"/>
      <c r="H276" s="7">
        <v>-1.5043061151838382</v>
      </c>
      <c r="I276" s="32">
        <f t="shared" si="263"/>
        <v>0.18178416006831163</v>
      </c>
      <c r="J276" s="32">
        <v>0</v>
      </c>
      <c r="K276" s="32">
        <v>0.20062911418793414</v>
      </c>
      <c r="L276" s="45"/>
      <c r="M276" s="32">
        <v>0.30554285043036095</v>
      </c>
      <c r="N276" s="32">
        <v>0.14873867921657008</v>
      </c>
      <c r="O276" s="32">
        <v>4.5446040017077909E-2</v>
      </c>
      <c r="P276" s="8"/>
      <c r="Q276" s="8"/>
      <c r="R276" s="8"/>
      <c r="S276" s="8"/>
      <c r="T276" s="20"/>
    </row>
    <row r="277" spans="1:20" ht="15" thickBot="1" x14ac:dyDescent="0.4">
      <c r="A277" s="55"/>
      <c r="B277" s="21">
        <v>1</v>
      </c>
      <c r="C277" s="21">
        <v>1</v>
      </c>
      <c r="D277" s="22">
        <v>1</v>
      </c>
      <c r="E277" s="23"/>
      <c r="F277" s="23"/>
      <c r="G277" s="23"/>
      <c r="H277" s="24">
        <v>1.0192077106166186</v>
      </c>
      <c r="I277" s="36">
        <f t="shared" si="263"/>
        <v>0.7348182423711499</v>
      </c>
      <c r="J277" s="36">
        <v>0.30813209964129129</v>
      </c>
      <c r="K277" s="36">
        <v>0</v>
      </c>
      <c r="L277" s="49"/>
      <c r="M277" s="40">
        <v>-0.34022018723063668</v>
      </c>
      <c r="N277" s="36">
        <v>0.19486039304972391</v>
      </c>
      <c r="O277" s="36">
        <v>-6.6295439407212525E-2</v>
      </c>
      <c r="P277" s="25"/>
      <c r="Q277" s="25"/>
      <c r="R277" s="25"/>
      <c r="S277" s="25"/>
      <c r="T277" s="26"/>
    </row>
    <row r="278" spans="1:20" x14ac:dyDescent="0.35">
      <c r="A278" s="53">
        <f t="shared" ref="A278" si="274">A274+1</f>
        <v>69</v>
      </c>
      <c r="B278" s="12">
        <v>0</v>
      </c>
      <c r="C278" s="12">
        <v>0</v>
      </c>
      <c r="D278" s="13">
        <v>0</v>
      </c>
      <c r="E278" s="27">
        <f t="shared" ref="E278:F278" si="275">S274</f>
        <v>2.5254796980579437</v>
      </c>
      <c r="F278" s="28">
        <f t="shared" si="275"/>
        <v>-4.0386967176849637</v>
      </c>
      <c r="G278" s="16">
        <v>1</v>
      </c>
      <c r="H278" s="17" cm="1">
        <f t="array" ref="H278:H281">MMULT(B278:C281,E278:E279)+F278</f>
        <v>-4.0386967176849637</v>
      </c>
      <c r="I278" s="39">
        <f t="shared" si="263"/>
        <v>1.7315318623287525E-2</v>
      </c>
      <c r="J278" s="39" cm="1">
        <f t="array" ref="J278:J281">-D278:D281*LN(I278:I281)</f>
        <v>0</v>
      </c>
      <c r="K278" s="39" cm="1">
        <f t="array" ref="K278:K281">-(1-D278:D281)*LN(1-I278:I281)</f>
        <v>1.746698203614765E-2</v>
      </c>
      <c r="L278" s="48" cm="1">
        <f t="array" ref="L278">SUM(_xlfn.ANCHORARRAY(J278)+_xlfn.ANCHORARRAY(K278))/4</f>
        <v>0.18099197927056043</v>
      </c>
      <c r="M278" s="39" cm="1">
        <f t="array" ref="M278:M281">1/4*(I278:I281-D278:D281)/(I278:I281*(1-I278:I281))</f>
        <v>0.25440510546043854</v>
      </c>
      <c r="N278" s="39" cm="1">
        <f t="array" ref="N278:N281">I278:I281*(1-I278:I281)</f>
        <v>1.7015498364261559E-2</v>
      </c>
      <c r="O278" s="39" cm="1">
        <f t="array" ref="O278:O281">M278:M281*_xlfn.ANCHORARRAY(N278)</f>
        <v>4.3288296558218814E-3</v>
      </c>
      <c r="P278" s="43">
        <v>1</v>
      </c>
      <c r="Q278" s="38" cm="1">
        <f t="array" ref="Q278:Q279">TRANSPOSE(MMULT(TRANSPOSE(_xlfn.ANCHORARRAY(O278)),B278:C281))</f>
        <v>-2.0634081894673875E-2</v>
      </c>
      <c r="R278" s="44" cm="1">
        <f t="array" ref="R278">SUM(1*_xlfn.ANCHORARRAY(O278))</f>
        <v>2.9486365671072226E-2</v>
      </c>
      <c r="S278" s="18" cm="1">
        <f t="array" ref="S278:S279">E278:E279-G278*_xlfn.ANCHORARRAY(Q278)</f>
        <v>2.5461137799526177</v>
      </c>
      <c r="T278" s="19">
        <f t="shared" ref="T278" si="276">F278-G278*R278</f>
        <v>-4.0681830833560362</v>
      </c>
    </row>
    <row r="279" spans="1:20" x14ac:dyDescent="0.35">
      <c r="A279" s="54"/>
      <c r="B279" s="4">
        <v>0</v>
      </c>
      <c r="C279" s="4">
        <v>1</v>
      </c>
      <c r="D279" s="5">
        <v>0</v>
      </c>
      <c r="E279" s="11">
        <f t="shared" ref="E279" si="277">S275</f>
        <v>2.5436568236672641</v>
      </c>
      <c r="F279" s="3"/>
      <c r="G279" s="3"/>
      <c r="H279" s="7">
        <v>-1.4950398940176997</v>
      </c>
      <c r="I279" s="32">
        <f t="shared" si="263"/>
        <v>0.1831664716396969</v>
      </c>
      <c r="J279" s="32">
        <v>0</v>
      </c>
      <c r="K279" s="32">
        <v>0.20231996454086515</v>
      </c>
      <c r="L279" s="45"/>
      <c r="M279" s="32">
        <v>0.30605991468279403</v>
      </c>
      <c r="N279" s="32">
        <v>0.14961651530676101</v>
      </c>
      <c r="O279" s="32">
        <v>4.5791617909924219E-2</v>
      </c>
      <c r="P279" s="8"/>
      <c r="Q279" s="37">
        <v>-1.9958094056226179E-2</v>
      </c>
      <c r="R279" s="9"/>
      <c r="S279" s="10">
        <v>2.5636149177234904</v>
      </c>
      <c r="T279" s="20"/>
    </row>
    <row r="280" spans="1:20" x14ac:dyDescent="0.35">
      <c r="A280" s="54"/>
      <c r="B280" s="4">
        <v>1</v>
      </c>
      <c r="C280" s="4">
        <v>0</v>
      </c>
      <c r="D280" s="5">
        <v>0</v>
      </c>
      <c r="E280" s="3"/>
      <c r="F280" s="3"/>
      <c r="G280" s="3"/>
      <c r="H280" s="7">
        <v>-1.51321701962702</v>
      </c>
      <c r="I280" s="32">
        <f t="shared" si="263"/>
        <v>0.18046252028590609</v>
      </c>
      <c r="J280" s="32">
        <v>0</v>
      </c>
      <c r="K280" s="32">
        <v>0.199015146988545</v>
      </c>
      <c r="L280" s="45"/>
      <c r="M280" s="32">
        <v>0.30505011203052684</v>
      </c>
      <c r="N280" s="32">
        <v>0.14789579905796504</v>
      </c>
      <c r="O280" s="32">
        <v>4.5115630071476523E-2</v>
      </c>
      <c r="P280" s="8"/>
      <c r="Q280" s="8"/>
      <c r="R280" s="8"/>
      <c r="S280" s="8"/>
      <c r="T280" s="20"/>
    </row>
    <row r="281" spans="1:20" ht="15" thickBot="1" x14ac:dyDescent="0.4">
      <c r="A281" s="55"/>
      <c r="B281" s="21">
        <v>1</v>
      </c>
      <c r="C281" s="21">
        <v>1</v>
      </c>
      <c r="D281" s="22">
        <v>1</v>
      </c>
      <c r="E281" s="23"/>
      <c r="F281" s="23"/>
      <c r="G281" s="23"/>
      <c r="H281" s="24">
        <v>1.0304398040402436</v>
      </c>
      <c r="I281" s="36">
        <f t="shared" si="263"/>
        <v>0.73700115213539841</v>
      </c>
      <c r="J281" s="36">
        <v>0.30516582351668398</v>
      </c>
      <c r="K281" s="36">
        <v>0</v>
      </c>
      <c r="L281" s="49"/>
      <c r="M281" s="40">
        <v>-0.33921249549698285</v>
      </c>
      <c r="N281" s="36">
        <v>0.19383045388649373</v>
      </c>
      <c r="O281" s="36">
        <v>-6.5749711966150398E-2</v>
      </c>
      <c r="P281" s="25"/>
      <c r="Q281" s="25"/>
      <c r="R281" s="25"/>
      <c r="S281" s="25"/>
      <c r="T281" s="26"/>
    </row>
    <row r="282" spans="1:20" x14ac:dyDescent="0.35">
      <c r="A282" s="53">
        <f>A278+1</f>
        <v>70</v>
      </c>
      <c r="B282" s="12">
        <v>0</v>
      </c>
      <c r="C282" s="12">
        <v>0</v>
      </c>
      <c r="D282" s="13">
        <v>0</v>
      </c>
      <c r="E282" s="27">
        <f t="shared" ref="E282:E283" si="278">S278</f>
        <v>2.5461137799526177</v>
      </c>
      <c r="F282" s="28">
        <f t="shared" ref="F282" si="279">T278</f>
        <v>-4.0681830833560362</v>
      </c>
      <c r="G282" s="16">
        <v>1</v>
      </c>
      <c r="H282" s="17" cm="1">
        <f t="array" ref="H282:H285">MMULT(B282:C285,E282:E283)+F282</f>
        <v>-4.0681830833560362</v>
      </c>
      <c r="I282" s="39">
        <f t="shared" ref="I282:I317" si="280">1/(1+EXP(-H282))</f>
        <v>1.6820669407986065E-2</v>
      </c>
      <c r="J282" s="39" cm="1">
        <f t="array" ref="J282:J285">-D282:D285*LN(I282:I285)</f>
        <v>0</v>
      </c>
      <c r="K282" s="39" cm="1">
        <f t="array" ref="K282:K285">-(1-D282:D285)*LN(1-I282:I285)</f>
        <v>1.6963743538745024E-2</v>
      </c>
      <c r="L282" s="48" cm="1">
        <f t="array" ref="L282">SUM(_xlfn.ANCHORARRAY(J282)+_xlfn.ANCHORARRAY(K282))/4</f>
        <v>0.17930639806356316</v>
      </c>
      <c r="M282" s="39" cm="1">
        <f t="array" ref="M282:M285">1/4*(I282:I285-D282:D285)/(I282:I285*(1-I282:I285))</f>
        <v>0.25427711122594937</v>
      </c>
      <c r="N282" s="39" cm="1">
        <f t="array" ref="N282:N285">I282:I285*(1-I282:I285)</f>
        <v>1.6537734488653307E-2</v>
      </c>
      <c r="O282" s="39" cm="1">
        <f t="array" ref="O282:O285">M282:M285*_xlfn.ANCHORARRAY(N282)</f>
        <v>4.2051673519965162E-3</v>
      </c>
      <c r="P282" s="43">
        <v>1</v>
      </c>
      <c r="Q282" s="38" cm="1">
        <f t="array" ref="Q282:Q283">TRANSPOSE(MMULT(TRANSPOSE(_xlfn.ANCHORARRAY(O282)),B282:C285))</f>
        <v>-2.0423717662886143E-2</v>
      </c>
      <c r="R282" s="44" cm="1">
        <f t="array" ref="R282">SUM(1*_xlfn.ANCHORARRAY(O282))</f>
        <v>2.9217746259329255E-2</v>
      </c>
      <c r="S282" s="18" cm="1">
        <f t="array" ref="S282:S283">E282:E283-G282*_xlfn.ANCHORARRAY(Q282)</f>
        <v>2.5665374976155038</v>
      </c>
      <c r="T282" s="19">
        <f t="shared" ref="T282" si="281">F282-G282*R282</f>
        <v>-4.0974008296153652</v>
      </c>
    </row>
    <row r="283" spans="1:20" x14ac:dyDescent="0.35">
      <c r="A283" s="54"/>
      <c r="B283" s="4">
        <v>0</v>
      </c>
      <c r="C283" s="4">
        <v>1</v>
      </c>
      <c r="D283" s="5">
        <v>0</v>
      </c>
      <c r="E283" s="11">
        <f t="shared" si="278"/>
        <v>2.5636149177234904</v>
      </c>
      <c r="F283" s="3"/>
      <c r="G283" s="3"/>
      <c r="H283" s="7">
        <v>-1.5045681656325458</v>
      </c>
      <c r="I283" s="32">
        <f t="shared" si="280"/>
        <v>0.18174518628087552</v>
      </c>
      <c r="J283" s="32">
        <v>0</v>
      </c>
      <c r="K283" s="32">
        <v>0.20058148267391152</v>
      </c>
      <c r="L283" s="45"/>
      <c r="M283" s="32">
        <v>0.30552829730839248</v>
      </c>
      <c r="N283" s="32">
        <v>0.14871387354460538</v>
      </c>
      <c r="O283" s="32">
        <v>4.543629657021888E-2</v>
      </c>
      <c r="P283" s="8"/>
      <c r="Q283" s="37">
        <v>-1.9776672606108027E-2</v>
      </c>
      <c r="R283" s="9"/>
      <c r="S283" s="10">
        <v>2.5833915903295983</v>
      </c>
      <c r="T283" s="20"/>
    </row>
    <row r="284" spans="1:20" x14ac:dyDescent="0.35">
      <c r="A284" s="54"/>
      <c r="B284" s="4">
        <v>1</v>
      </c>
      <c r="C284" s="4">
        <v>0</v>
      </c>
      <c r="D284" s="5">
        <v>0</v>
      </c>
      <c r="E284" s="3"/>
      <c r="F284" s="3"/>
      <c r="G284" s="3"/>
      <c r="H284" s="7">
        <v>-1.5220693034034185</v>
      </c>
      <c r="I284" s="32">
        <f t="shared" si="280"/>
        <v>0.17915700605376306</v>
      </c>
      <c r="J284" s="32">
        <v>0</v>
      </c>
      <c r="K284" s="32">
        <v>0.19742342539865679</v>
      </c>
      <c r="L284" s="45"/>
      <c r="M284" s="32">
        <v>0.30456494341032814</v>
      </c>
      <c r="N284" s="32">
        <v>0.14705977323561498</v>
      </c>
      <c r="O284" s="32">
        <v>4.4789251513440764E-2</v>
      </c>
      <c r="P284" s="8"/>
      <c r="Q284" s="8"/>
      <c r="R284" s="8"/>
      <c r="S284" s="8"/>
      <c r="T284" s="20"/>
    </row>
    <row r="285" spans="1:20" ht="15" thickBot="1" x14ac:dyDescent="0.4">
      <c r="A285" s="55"/>
      <c r="B285" s="21">
        <v>1</v>
      </c>
      <c r="C285" s="21">
        <v>1</v>
      </c>
      <c r="D285" s="22">
        <v>1</v>
      </c>
      <c r="E285" s="23"/>
      <c r="F285" s="23"/>
      <c r="G285" s="23"/>
      <c r="H285" s="24">
        <v>1.0415456143200714</v>
      </c>
      <c r="I285" s="36">
        <f t="shared" si="280"/>
        <v>0.73914812329469237</v>
      </c>
      <c r="J285" s="36">
        <v>0.30225694064293929</v>
      </c>
      <c r="K285" s="36">
        <v>0</v>
      </c>
      <c r="L285" s="49"/>
      <c r="M285" s="40">
        <v>-0.33822719982788485</v>
      </c>
      <c r="N285" s="36">
        <v>0.19280817512462661</v>
      </c>
      <c r="O285" s="36">
        <v>-6.5212969176326907E-2</v>
      </c>
      <c r="P285" s="25"/>
      <c r="Q285" s="25"/>
      <c r="R285" s="25"/>
      <c r="S285" s="25"/>
      <c r="T285" s="26"/>
    </row>
    <row r="286" spans="1:20" x14ac:dyDescent="0.35">
      <c r="A286" s="53">
        <f t="shared" ref="A286" si="282">A282+1</f>
        <v>71</v>
      </c>
      <c r="B286" s="12">
        <v>0</v>
      </c>
      <c r="C286" s="12">
        <v>0</v>
      </c>
      <c r="D286" s="13">
        <v>0</v>
      </c>
      <c r="E286" s="27">
        <f t="shared" ref="E286:E287" si="283">S282</f>
        <v>2.5665374976155038</v>
      </c>
      <c r="F286" s="28">
        <f t="shared" ref="F286" si="284">T282</f>
        <v>-4.0974008296153652</v>
      </c>
      <c r="G286" s="16">
        <v>1</v>
      </c>
      <c r="H286" s="17" cm="1">
        <f t="array" ref="H286:H289">MMULT(B286:C289,E286:E287)+F286</f>
        <v>-4.0974008296153652</v>
      </c>
      <c r="I286" s="39">
        <f t="shared" si="280"/>
        <v>1.6344234005424143E-2</v>
      </c>
      <c r="J286" s="39" cm="1">
        <f t="array" ref="J286:J289">-D286:D289*LN(I286:I289)</f>
        <v>0</v>
      </c>
      <c r="K286" s="39" cm="1">
        <f t="array" ref="K286:K289">-(1-D286:D289)*LN(1-I286:I289)</f>
        <v>1.6479274441455208E-2</v>
      </c>
      <c r="L286" s="48" cm="1">
        <f t="array" ref="L286">SUM(_xlfn.ANCHORARRAY(J286)+_xlfn.ANCHORARRAY(K286))/4</f>
        <v>0.17765219906365678</v>
      </c>
      <c r="M286" s="39" cm="1">
        <f t="array" ref="M286:M289">1/4*(I286:I289-D286:D289)/(I286:I289*(1-I286:I289))</f>
        <v>0.25415395165932325</v>
      </c>
      <c r="N286" s="39" cm="1">
        <f t="array" ref="N286:N289">I286:I289*(1-I286:I289)</f>
        <v>1.6077100020200078E-2</v>
      </c>
      <c r="O286" s="39" cm="1">
        <f t="array" ref="O286:O289">M286:M289*_xlfn.ANCHORARRAY(N286)</f>
        <v>4.0860585013560357E-3</v>
      </c>
      <c r="P286" s="43">
        <v>1</v>
      </c>
      <c r="Q286" s="38" cm="1">
        <f t="array" ref="Q286:Q287">TRANSPOSE(MMULT(TRANSPOSE(_xlfn.ANCHORARRAY(O286)),B286:C289))</f>
        <v>-2.0218124079177231E-2</v>
      </c>
      <c r="R286" s="44" cm="1">
        <f t="array" ref="R286">SUM(1*_xlfn.ANCHORARRAY(O286))</f>
        <v>2.8954280418406197E-2</v>
      </c>
      <c r="S286" s="18" cm="1">
        <f t="array" ref="S286:S287">E286:E287-G286*_xlfn.ANCHORARRAY(Q286)</f>
        <v>2.5867556216946812</v>
      </c>
      <c r="T286" s="19">
        <f t="shared" ref="T286" si="285">F286-G286*R286</f>
        <v>-4.1263551100337716</v>
      </c>
    </row>
    <row r="287" spans="1:20" x14ac:dyDescent="0.35">
      <c r="A287" s="54"/>
      <c r="B287" s="4">
        <v>0</v>
      </c>
      <c r="C287" s="4">
        <v>1</v>
      </c>
      <c r="D287" s="5">
        <v>0</v>
      </c>
      <c r="E287" s="11">
        <f t="shared" si="283"/>
        <v>2.5833915903295983</v>
      </c>
      <c r="F287" s="3"/>
      <c r="G287" s="3"/>
      <c r="H287" s="7">
        <v>-1.5140092392857669</v>
      </c>
      <c r="I287" s="32">
        <f t="shared" si="280"/>
        <v>0.18034538398490954</v>
      </c>
      <c r="J287" s="32">
        <v>0</v>
      </c>
      <c r="K287" s="32">
        <v>0.19887222743506364</v>
      </c>
      <c r="L287" s="45"/>
      <c r="M287" s="32">
        <v>0.3050065175200542</v>
      </c>
      <c r="N287" s="32">
        <v>0.14782092646024508</v>
      </c>
      <c r="O287" s="32">
        <v>4.5086345996227385E-2</v>
      </c>
      <c r="P287" s="8"/>
      <c r="Q287" s="37">
        <v>-1.9598629364365315E-2</v>
      </c>
      <c r="R287" s="9"/>
      <c r="S287" s="10">
        <v>2.6029902196939636</v>
      </c>
      <c r="T287" s="20"/>
    </row>
    <row r="288" spans="1:20" x14ac:dyDescent="0.35">
      <c r="A288" s="54"/>
      <c r="B288" s="4">
        <v>1</v>
      </c>
      <c r="C288" s="4">
        <v>0</v>
      </c>
      <c r="D288" s="5">
        <v>0</v>
      </c>
      <c r="E288" s="3"/>
      <c r="F288" s="3"/>
      <c r="G288" s="3"/>
      <c r="H288" s="7">
        <v>-1.5308633319998615</v>
      </c>
      <c r="I288" s="32">
        <f t="shared" si="280"/>
        <v>0.17786740512566188</v>
      </c>
      <c r="J288" s="32">
        <v>0</v>
      </c>
      <c r="K288" s="32">
        <v>0.19585358930161975</v>
      </c>
      <c r="L288" s="45"/>
      <c r="M288" s="32">
        <v>0.30408720145466583</v>
      </c>
      <c r="N288" s="32">
        <v>0.14623059131952554</v>
      </c>
      <c r="O288" s="32">
        <v>4.4466851281415469E-2</v>
      </c>
      <c r="P288" s="8"/>
      <c r="Q288" s="8"/>
      <c r="R288" s="8"/>
      <c r="S288" s="8"/>
      <c r="T288" s="20"/>
    </row>
    <row r="289" spans="1:20" ht="15" thickBot="1" x14ac:dyDescent="0.4">
      <c r="A289" s="55"/>
      <c r="B289" s="21">
        <v>1</v>
      </c>
      <c r="C289" s="21">
        <v>1</v>
      </c>
      <c r="D289" s="22">
        <v>1</v>
      </c>
      <c r="E289" s="23"/>
      <c r="F289" s="23"/>
      <c r="G289" s="23"/>
      <c r="H289" s="24">
        <v>1.0525282583297368</v>
      </c>
      <c r="I289" s="36">
        <f t="shared" si="280"/>
        <v>0.7412600985576292</v>
      </c>
      <c r="J289" s="36">
        <v>0.2994037050764885</v>
      </c>
      <c r="K289" s="36">
        <v>0</v>
      </c>
      <c r="L289" s="49"/>
      <c r="M289" s="40">
        <v>-0.33726353338923692</v>
      </c>
      <c r="N289" s="36">
        <v>0.19179356484396304</v>
      </c>
      <c r="O289" s="36">
        <v>-6.46849753605927E-2</v>
      </c>
      <c r="P289" s="25"/>
      <c r="Q289" s="25"/>
      <c r="R289" s="25"/>
      <c r="S289" s="25"/>
      <c r="T289" s="26"/>
    </row>
    <row r="290" spans="1:20" x14ac:dyDescent="0.35">
      <c r="A290" s="53">
        <f t="shared" ref="A290" si="286">A286+1</f>
        <v>72</v>
      </c>
      <c r="B290" s="12">
        <v>0</v>
      </c>
      <c r="C290" s="12">
        <v>0</v>
      </c>
      <c r="D290" s="13">
        <v>0</v>
      </c>
      <c r="E290" s="27">
        <f t="shared" ref="E290:E291" si="287">S286</f>
        <v>2.5867556216946812</v>
      </c>
      <c r="F290" s="28">
        <f t="shared" ref="F290" si="288">T286</f>
        <v>-4.1263551100337716</v>
      </c>
      <c r="G290" s="16">
        <v>1</v>
      </c>
      <c r="H290" s="17" cm="1">
        <f t="array" ref="H290:H293">MMULT(B290:C293,E290:E291)+F290</f>
        <v>-4.1263551100337716</v>
      </c>
      <c r="I290" s="39">
        <f t="shared" si="280"/>
        <v>1.5885193570889342E-2</v>
      </c>
      <c r="J290" s="39" cm="1">
        <f t="array" ref="J290:J293">-D290:D293*LN(I290:I293)</f>
        <v>0</v>
      </c>
      <c r="K290" s="39" cm="1">
        <f t="array" ref="K290:K293">-(1-D290:D293)*LN(1-I290:I293)</f>
        <v>1.6012715535356405E-2</v>
      </c>
      <c r="L290" s="48" cm="1">
        <f t="array" ref="L290">SUM(_xlfn.ANCHORARRAY(J290)+_xlfn.ANCHORARRAY(K290))/4</f>
        <v>0.17602846942144337</v>
      </c>
      <c r="M290" s="39" cm="1">
        <f t="array" ref="M290:M293">1/4*(I290:I293-D290:D293)/(I290:I293*(1-I290:I293))</f>
        <v>0.25403540152711684</v>
      </c>
      <c r="N290" s="39" cm="1">
        <f t="array" ref="N290:N293">I290:I293*(1-I290:I293)</f>
        <v>1.5632854196104717E-2</v>
      </c>
      <c r="O290" s="39" cm="1">
        <f t="array" ref="O290:O293">M290:M293*_xlfn.ANCHORARRAY(N290)</f>
        <v>3.9712983927223354E-3</v>
      </c>
      <c r="P290" s="43">
        <v>1</v>
      </c>
      <c r="Q290" s="38" cm="1">
        <f t="array" ref="Q290:Q291">TRANSPOSE(MMULT(TRANSPOSE(_xlfn.ANCHORARRAY(O290)),B290:C293))</f>
        <v>-2.0017127499095476E-2</v>
      </c>
      <c r="R290" s="44" cm="1">
        <f t="array" ref="R290">SUM(1*_xlfn.ANCHORARRAY(O290))</f>
        <v>2.8695810024974067E-2</v>
      </c>
      <c r="S290" s="18" cm="1">
        <f t="array" ref="S290:S291">E290:E291-G290*_xlfn.ANCHORARRAY(Q290)</f>
        <v>2.6067727491937767</v>
      </c>
      <c r="T290" s="19">
        <f t="shared" ref="T290" si="289">F290-G290*R290</f>
        <v>-4.1550509200587458</v>
      </c>
    </row>
    <row r="291" spans="1:20" x14ac:dyDescent="0.35">
      <c r="A291" s="54"/>
      <c r="B291" s="4">
        <v>0</v>
      </c>
      <c r="C291" s="4">
        <v>1</v>
      </c>
      <c r="D291" s="5">
        <v>0</v>
      </c>
      <c r="E291" s="11">
        <f t="shared" si="287"/>
        <v>2.6029902196939636</v>
      </c>
      <c r="F291" s="3"/>
      <c r="G291" s="3"/>
      <c r="H291" s="7">
        <v>-1.523364890339808</v>
      </c>
      <c r="I291" s="32">
        <f t="shared" si="280"/>
        <v>0.17896655652538879</v>
      </c>
      <c r="J291" s="32">
        <v>0</v>
      </c>
      <c r="K291" s="32">
        <v>0.19719143531111091</v>
      </c>
      <c r="L291" s="45"/>
      <c r="M291" s="32">
        <v>0.30449429555756063</v>
      </c>
      <c r="N291" s="32">
        <v>0.14693752817083361</v>
      </c>
      <c r="O291" s="32">
        <v>4.4741639131347204E-2</v>
      </c>
      <c r="P291" s="8"/>
      <c r="Q291" s="37">
        <v>-1.9423864600545689E-2</v>
      </c>
      <c r="R291" s="9"/>
      <c r="S291" s="10">
        <v>2.6224140842945092</v>
      </c>
      <c r="T291" s="20"/>
    </row>
    <row r="292" spans="1:20" x14ac:dyDescent="0.35">
      <c r="A292" s="54"/>
      <c r="B292" s="4">
        <v>1</v>
      </c>
      <c r="C292" s="4">
        <v>0</v>
      </c>
      <c r="D292" s="5">
        <v>0</v>
      </c>
      <c r="E292" s="3"/>
      <c r="F292" s="3"/>
      <c r="G292" s="3"/>
      <c r="H292" s="7">
        <v>-1.5395994883390904</v>
      </c>
      <c r="I292" s="32">
        <f t="shared" si="280"/>
        <v>0.17659350493118967</v>
      </c>
      <c r="J292" s="32">
        <v>0</v>
      </c>
      <c r="K292" s="32">
        <v>0.19430528156861401</v>
      </c>
      <c r="L292" s="45"/>
      <c r="M292" s="32">
        <v>0.30361674518866655</v>
      </c>
      <c r="N292" s="32">
        <v>0.14540823894730756</v>
      </c>
      <c r="O292" s="32">
        <v>4.4148376232797416E-2</v>
      </c>
      <c r="P292" s="8"/>
      <c r="Q292" s="8"/>
      <c r="R292" s="8"/>
      <c r="S292" s="8"/>
      <c r="T292" s="20"/>
    </row>
    <row r="293" spans="1:20" ht="15" thickBot="1" x14ac:dyDescent="0.4">
      <c r="A293" s="55"/>
      <c r="B293" s="21">
        <v>1</v>
      </c>
      <c r="C293" s="21">
        <v>1</v>
      </c>
      <c r="D293" s="22">
        <v>1</v>
      </c>
      <c r="E293" s="23"/>
      <c r="F293" s="23"/>
      <c r="G293" s="23"/>
      <c r="H293" s="24">
        <v>1.0633907313548727</v>
      </c>
      <c r="I293" s="36">
        <f t="shared" si="280"/>
        <v>0.74333798507242843</v>
      </c>
      <c r="J293" s="36">
        <v>0.29660444527069219</v>
      </c>
      <c r="K293" s="36">
        <v>0</v>
      </c>
      <c r="L293" s="49"/>
      <c r="M293" s="40">
        <v>-0.33632076527831523</v>
      </c>
      <c r="N293" s="36">
        <v>0.19078662502089061</v>
      </c>
      <c r="O293" s="36">
        <v>-6.4165503731892892E-2</v>
      </c>
      <c r="P293" s="25"/>
      <c r="Q293" s="25"/>
      <c r="R293" s="25"/>
      <c r="S293" s="25"/>
      <c r="T293" s="26"/>
    </row>
    <row r="294" spans="1:20" x14ac:dyDescent="0.35">
      <c r="A294" s="53">
        <f t="shared" ref="A294" si="290">A290+1</f>
        <v>73</v>
      </c>
      <c r="B294" s="12">
        <v>0</v>
      </c>
      <c r="C294" s="12">
        <v>0</v>
      </c>
      <c r="D294" s="13">
        <v>0</v>
      </c>
      <c r="E294" s="27">
        <f t="shared" ref="E294:E295" si="291">S290</f>
        <v>2.6067727491937767</v>
      </c>
      <c r="F294" s="28">
        <f t="shared" ref="F294" si="292">T290</f>
        <v>-4.1550509200587458</v>
      </c>
      <c r="G294" s="16">
        <v>1</v>
      </c>
      <c r="H294" s="17" cm="1">
        <f t="array" ref="H294:H297">MMULT(B294:C297,E294:E295)+F294</f>
        <v>-4.1550509200587458</v>
      </c>
      <c r="I294" s="39">
        <f t="shared" si="280"/>
        <v>1.5442772656359561E-2</v>
      </c>
      <c r="J294" s="39" cm="1">
        <f t="array" ref="J294:J297">-D294:D297*LN(I294:I297)</f>
        <v>0</v>
      </c>
      <c r="K294" s="39" cm="1">
        <f t="array" ref="K294:K297">-(1-D294:D297)*LN(1-I294:I297)</f>
        <v>1.5563254259544024E-2</v>
      </c>
      <c r="L294" s="48" cm="1">
        <f t="array" ref="L294">SUM(_xlfn.ANCHORARRAY(J294)+_xlfn.ANCHORARRAY(K294))/4</f>
        <v>0.17443433332947711</v>
      </c>
      <c r="M294" s="39" cm="1">
        <f t="array" ref="M294:M297">1/4*(I294:I297-D294:D297)/(I294:I297*(1-I294:I297))</f>
        <v>0.25392124810713756</v>
      </c>
      <c r="N294" s="39" cm="1">
        <f t="array" ref="N294:N297">I294:I297*(1-I294:I297)</f>
        <v>1.5204293429043555E-2</v>
      </c>
      <c r="O294" s="39" cm="1">
        <f t="array" ref="O294:O297">M294:M297*_xlfn.ANCHORARRAY(N294)</f>
        <v>3.8606931640898898E-3</v>
      </c>
      <c r="P294" s="43">
        <v>1</v>
      </c>
      <c r="Q294" s="38" cm="1">
        <f t="array" ref="Q294:Q295">TRANSPOSE(MMULT(TRANSPOSE(_xlfn.ANCHORARRAY(O294)),B294:C297))</f>
        <v>-1.9820562718933357E-2</v>
      </c>
      <c r="R294" s="44" cm="1">
        <f t="array" ref="R294">SUM(1*_xlfn.ANCHORARRAY(O294))</f>
        <v>2.8442183636880211E-2</v>
      </c>
      <c r="S294" s="18" cm="1">
        <f t="array" ref="S294:S295">E294:E295-G294*_xlfn.ANCHORARRAY(Q294)</f>
        <v>2.6265933119127101</v>
      </c>
      <c r="T294" s="19">
        <f t="shared" ref="T294" si="293">F294-G294*R294</f>
        <v>-4.1834931036956258</v>
      </c>
    </row>
    <row r="295" spans="1:20" x14ac:dyDescent="0.35">
      <c r="A295" s="54"/>
      <c r="B295" s="4">
        <v>0</v>
      </c>
      <c r="C295" s="4">
        <v>1</v>
      </c>
      <c r="D295" s="5">
        <v>0</v>
      </c>
      <c r="E295" s="11">
        <f t="shared" si="291"/>
        <v>2.6224140842945092</v>
      </c>
      <c r="F295" s="3"/>
      <c r="G295" s="3"/>
      <c r="H295" s="7">
        <v>-1.5326368357642366</v>
      </c>
      <c r="I295" s="32">
        <f t="shared" si="280"/>
        <v>0.17760821276689467</v>
      </c>
      <c r="J295" s="32">
        <v>0</v>
      </c>
      <c r="K295" s="32">
        <v>0.19553837067216862</v>
      </c>
      <c r="L295" s="45"/>
      <c r="M295" s="32">
        <v>0.30399136260967791</v>
      </c>
      <c r="N295" s="32">
        <v>0.14606353552464416</v>
      </c>
      <c r="O295" s="32">
        <v>4.4402053191723675E-2</v>
      </c>
      <c r="P295" s="8"/>
      <c r="Q295" s="37">
        <v>-1.9252282758583802E-2</v>
      </c>
      <c r="R295" s="9"/>
      <c r="S295" s="10">
        <v>2.6416663670530931</v>
      </c>
      <c r="T295" s="20"/>
    </row>
    <row r="296" spans="1:20" x14ac:dyDescent="0.35">
      <c r="A296" s="54"/>
      <c r="B296" s="4">
        <v>1</v>
      </c>
      <c r="C296" s="4">
        <v>0</v>
      </c>
      <c r="D296" s="5">
        <v>0</v>
      </c>
      <c r="E296" s="3"/>
      <c r="F296" s="3"/>
      <c r="G296" s="3"/>
      <c r="H296" s="7">
        <v>-1.5482781708649691</v>
      </c>
      <c r="I296" s="32">
        <f t="shared" si="280"/>
        <v>0.17533509292549648</v>
      </c>
      <c r="J296" s="32">
        <v>0</v>
      </c>
      <c r="K296" s="32">
        <v>0.19277814840117691</v>
      </c>
      <c r="L296" s="45"/>
      <c r="M296" s="32">
        <v>0.30315343584447446</v>
      </c>
      <c r="N296" s="32">
        <v>0.144592698114304</v>
      </c>
      <c r="O296" s="32">
        <v>4.3833773231374121E-2</v>
      </c>
      <c r="P296" s="8"/>
      <c r="Q296" s="8"/>
      <c r="R296" s="8"/>
      <c r="S296" s="8"/>
      <c r="T296" s="20"/>
    </row>
    <row r="297" spans="1:20" ht="15" thickBot="1" x14ac:dyDescent="0.4">
      <c r="A297" s="55"/>
      <c r="B297" s="21">
        <v>1</v>
      </c>
      <c r="C297" s="21">
        <v>1</v>
      </c>
      <c r="D297" s="22">
        <v>1</v>
      </c>
      <c r="E297" s="23"/>
      <c r="F297" s="23"/>
      <c r="G297" s="23"/>
      <c r="H297" s="24">
        <v>1.0741359134295401</v>
      </c>
      <c r="I297" s="36">
        <f t="shared" si="280"/>
        <v>0.74538265619877009</v>
      </c>
      <c r="J297" s="36">
        <v>0.29385755998501883</v>
      </c>
      <c r="K297" s="36">
        <v>0</v>
      </c>
      <c r="L297" s="49"/>
      <c r="M297" s="40">
        <v>-0.33539819838970453</v>
      </c>
      <c r="N297" s="36">
        <v>0.18978735203683619</v>
      </c>
      <c r="O297" s="36">
        <v>-6.3654335950307478E-2</v>
      </c>
      <c r="P297" s="25"/>
      <c r="Q297" s="25"/>
      <c r="R297" s="25"/>
      <c r="S297" s="25"/>
      <c r="T297" s="26"/>
    </row>
    <row r="298" spans="1:20" x14ac:dyDescent="0.35">
      <c r="A298" s="53">
        <f t="shared" ref="A298" si="294">A294+1</f>
        <v>74</v>
      </c>
      <c r="B298" s="12">
        <v>0</v>
      </c>
      <c r="C298" s="12">
        <v>0</v>
      </c>
      <c r="D298" s="13">
        <v>0</v>
      </c>
      <c r="E298" s="27">
        <f t="shared" ref="E298:E299" si="295">S294</f>
        <v>2.6265933119127101</v>
      </c>
      <c r="F298" s="28">
        <f t="shared" ref="F298" si="296">T294</f>
        <v>-4.1834931036956258</v>
      </c>
      <c r="G298" s="16">
        <v>1</v>
      </c>
      <c r="H298" s="17" cm="1">
        <f t="array" ref="H298:H301">MMULT(B298:C301,E298:E299)+F298</f>
        <v>-4.1834931036956258</v>
      </c>
      <c r="I298" s="39">
        <f t="shared" si="280"/>
        <v>1.501623656740545E-2</v>
      </c>
      <c r="J298" s="39" cm="1">
        <f t="array" ref="J298:J301">-D298:D301*LN(I298:I301)</f>
        <v>0</v>
      </c>
      <c r="K298" s="39" cm="1">
        <f t="array" ref="K298:K301">-(1-D298:D301)*LN(1-I298:I301)</f>
        <v>1.5130121770685033E-2</v>
      </c>
      <c r="L298" s="48" cm="1">
        <f t="array" ref="L298">SUM(_xlfn.ANCHORARRAY(J298)+_xlfn.ANCHORARRAY(K298))/4</f>
        <v>0.17286895008438868</v>
      </c>
      <c r="M298" s="39" cm="1">
        <f t="array" ref="M298:M301">1/4*(I298:I301-D298:D301)/(I298:I301*(1-I298:I301))</f>
        <v>0.25381129037982186</v>
      </c>
      <c r="N298" s="39" cm="1">
        <f t="array" ref="N298:N301">I298:I301*(1-I298:I301)</f>
        <v>1.4790749206757164E-2</v>
      </c>
      <c r="O298" s="39" cm="1">
        <f t="array" ref="O298:O301">M298:M301*_xlfn.ANCHORARRAY(N298)</f>
        <v>3.7540591418513624E-3</v>
      </c>
      <c r="P298" s="43">
        <v>1</v>
      </c>
      <c r="Q298" s="38" cm="1">
        <f t="array" ref="Q298:Q299">TRANSPOSE(MMULT(TRANSPOSE(_xlfn.ANCHORARRAY(O298)),B298:C301))</f>
        <v>-1.962827248112467E-2</v>
      </c>
      <c r="R298" s="44" cm="1">
        <f t="array" ref="R298">SUM(1*_xlfn.ANCHORARRAY(O298))</f>
        <v>2.8193256141259379E-2</v>
      </c>
      <c r="S298" s="18" cm="1">
        <f t="array" ref="S298:S299">E298:E299-G298*_xlfn.ANCHORARRAY(Q298)</f>
        <v>2.6462215843938348</v>
      </c>
      <c r="T298" s="19">
        <f t="shared" ref="T298" si="297">F298-G298*R298</f>
        <v>-4.211686359836885</v>
      </c>
    </row>
    <row r="299" spans="1:20" x14ac:dyDescent="0.35">
      <c r="A299" s="54"/>
      <c r="B299" s="4">
        <v>0</v>
      </c>
      <c r="C299" s="4">
        <v>1</v>
      </c>
      <c r="D299" s="5">
        <v>0</v>
      </c>
      <c r="E299" s="11">
        <f t="shared" si="295"/>
        <v>2.6416663670530931</v>
      </c>
      <c r="F299" s="3"/>
      <c r="G299" s="3"/>
      <c r="H299" s="7">
        <v>-1.5418267366425327</v>
      </c>
      <c r="I299" s="32">
        <f t="shared" si="280"/>
        <v>0.17626987792213075</v>
      </c>
      <c r="J299" s="32">
        <v>0</v>
      </c>
      <c r="K299" s="32">
        <v>0.19391232446978648</v>
      </c>
      <c r="L299" s="45"/>
      <c r="M299" s="32">
        <v>0.30349746027178409</v>
      </c>
      <c r="N299" s="32">
        <v>0.14519880805944788</v>
      </c>
      <c r="O299" s="32">
        <v>4.4067469480532688E-2</v>
      </c>
      <c r="P299" s="8"/>
      <c r="Q299" s="37">
        <v>-1.9083792226653941E-2</v>
      </c>
      <c r="R299" s="9"/>
      <c r="S299" s="10">
        <v>2.6607501592797469</v>
      </c>
      <c r="T299" s="20"/>
    </row>
    <row r="300" spans="1:20" x14ac:dyDescent="0.35">
      <c r="A300" s="54"/>
      <c r="B300" s="4">
        <v>1</v>
      </c>
      <c r="C300" s="4">
        <v>0</v>
      </c>
      <c r="D300" s="5">
        <v>0</v>
      </c>
      <c r="E300" s="3"/>
      <c r="F300" s="3"/>
      <c r="G300" s="3"/>
      <c r="H300" s="7">
        <v>-1.5568997917829157</v>
      </c>
      <c r="I300" s="32">
        <f t="shared" si="280"/>
        <v>0.17409195690424784</v>
      </c>
      <c r="J300" s="32">
        <v>0</v>
      </c>
      <c r="K300" s="32">
        <v>0.19127183962982189</v>
      </c>
      <c r="L300" s="45"/>
      <c r="M300" s="32">
        <v>0.30269713691481276</v>
      </c>
      <c r="N300" s="32">
        <v>0.14378394744549736</v>
      </c>
      <c r="O300" s="32">
        <v>4.3522989226061959E-2</v>
      </c>
      <c r="P300" s="8"/>
      <c r="Q300" s="8"/>
      <c r="R300" s="8"/>
      <c r="S300" s="8"/>
      <c r="T300" s="20"/>
    </row>
    <row r="301" spans="1:20" ht="15" thickBot="1" x14ac:dyDescent="0.4">
      <c r="A301" s="55"/>
      <c r="B301" s="21">
        <v>1</v>
      </c>
      <c r="C301" s="21">
        <v>1</v>
      </c>
      <c r="D301" s="22">
        <v>1</v>
      </c>
      <c r="E301" s="23"/>
      <c r="F301" s="23"/>
      <c r="G301" s="23"/>
      <c r="H301" s="24">
        <v>1.0847665752701774</v>
      </c>
      <c r="I301" s="36">
        <f t="shared" si="280"/>
        <v>0.74739495317125348</v>
      </c>
      <c r="J301" s="36">
        <v>0.29116151446726141</v>
      </c>
      <c r="K301" s="36">
        <v>0</v>
      </c>
      <c r="L301" s="49"/>
      <c r="M301" s="40">
        <v>-0.33449516743353835</v>
      </c>
      <c r="N301" s="36">
        <v>0.1887957371453933</v>
      </c>
      <c r="O301" s="36">
        <v>-6.3151261707186629E-2</v>
      </c>
      <c r="P301" s="25"/>
      <c r="Q301" s="25"/>
      <c r="R301" s="25"/>
      <c r="S301" s="25"/>
      <c r="T301" s="26"/>
    </row>
    <row r="302" spans="1:20" x14ac:dyDescent="0.35">
      <c r="A302" s="53">
        <f t="shared" ref="A302" si="298">A298+1</f>
        <v>75</v>
      </c>
      <c r="B302" s="12">
        <v>0</v>
      </c>
      <c r="C302" s="12">
        <v>0</v>
      </c>
      <c r="D302" s="13">
        <v>0</v>
      </c>
      <c r="E302" s="27">
        <f t="shared" ref="E302:E303" si="299">S298</f>
        <v>2.6462215843938348</v>
      </c>
      <c r="F302" s="28">
        <f t="shared" ref="F302" si="300">T298</f>
        <v>-4.211686359836885</v>
      </c>
      <c r="G302" s="16">
        <v>1</v>
      </c>
      <c r="H302" s="17" cm="1">
        <f t="array" ref="H302:H305">MMULT(B302:C305,E302:E303)+F302</f>
        <v>-4.211686359836885</v>
      </c>
      <c r="I302" s="39">
        <f t="shared" si="280"/>
        <v>1.4604888901414845E-2</v>
      </c>
      <c r="J302" s="39" cm="1">
        <f t="array" ref="J302:J305">-D302:D305*LN(I302:I305)</f>
        <v>0</v>
      </c>
      <c r="K302" s="39" cm="1">
        <f t="array" ref="K302:K305">-(1-D302:D305)*LN(1-I302:I305)</f>
        <v>1.4712590221515923E-2</v>
      </c>
      <c r="L302" s="48" cm="1">
        <f t="array" ref="L302">SUM(_xlfn.ANCHORARRAY(J302)+_xlfn.ANCHORARRAY(K302))/4</f>
        <v>0.17133151227222407</v>
      </c>
      <c r="M302" s="39" cm="1">
        <f t="array" ref="M302:M305">1/4*(I302:I305-D302:D305)/(I302:I305*(1-I302:I305))</f>
        <v>0.2537053382792645</v>
      </c>
      <c r="N302" s="39" cm="1">
        <f t="array" ref="N302:N305">I302:I305*(1-I302:I305)</f>
        <v>1.4391586121592175E-2</v>
      </c>
      <c r="O302" s="39" cm="1">
        <f t="array" ref="O302:O305">M302:M305*_xlfn.ANCHORARRAY(N302)</f>
        <v>3.6512222253537109E-3</v>
      </c>
      <c r="P302" s="43">
        <v>1</v>
      </c>
      <c r="Q302" s="38" cm="1">
        <f t="array" ref="Q302:Q303">TRANSPOSE(MMULT(TRANSPOSE(_xlfn.ANCHORARRAY(O302)),B302:C305))</f>
        <v>-1.9440107012756468E-2</v>
      </c>
      <c r="R302" s="44" cm="1">
        <f t="array" ref="R302">SUM(1*_xlfn.ANCHORARRAY(O302))</f>
        <v>2.7948888424315088E-2</v>
      </c>
      <c r="S302" s="18" cm="1">
        <f t="array" ref="S302:S303">E302:E303-G302*_xlfn.ANCHORARRAY(Q302)</f>
        <v>2.6656616914065911</v>
      </c>
      <c r="T302" s="19">
        <f t="shared" ref="T302" si="301">F302-G302*R302</f>
        <v>-4.2396352482611999</v>
      </c>
    </row>
    <row r="303" spans="1:20" x14ac:dyDescent="0.35">
      <c r="A303" s="54"/>
      <c r="B303" s="4">
        <v>0</v>
      </c>
      <c r="C303" s="4">
        <v>1</v>
      </c>
      <c r="D303" s="5">
        <v>0</v>
      </c>
      <c r="E303" s="11">
        <f t="shared" si="299"/>
        <v>2.6607501592797469</v>
      </c>
      <c r="F303" s="3"/>
      <c r="G303" s="3"/>
      <c r="H303" s="7">
        <v>-1.5509362005571381</v>
      </c>
      <c r="I303" s="32">
        <f t="shared" si="280"/>
        <v>0.17495109284687141</v>
      </c>
      <c r="J303" s="32">
        <v>0</v>
      </c>
      <c r="K303" s="32">
        <v>0.19231261300679703</v>
      </c>
      <c r="L303" s="45"/>
      <c r="M303" s="32">
        <v>0.30301234003525579</v>
      </c>
      <c r="N303" s="32">
        <v>0.14434320795855679</v>
      </c>
      <c r="O303" s="32">
        <v>4.3737773211717852E-2</v>
      </c>
      <c r="P303" s="8"/>
      <c r="Q303" s="37">
        <v>-1.8918305122735783E-2</v>
      </c>
      <c r="R303" s="9"/>
      <c r="S303" s="10">
        <v>2.6796684644024826</v>
      </c>
      <c r="T303" s="20"/>
    </row>
    <row r="304" spans="1:20" x14ac:dyDescent="0.35">
      <c r="A304" s="54"/>
      <c r="B304" s="4">
        <v>1</v>
      </c>
      <c r="C304" s="4">
        <v>0</v>
      </c>
      <c r="D304" s="5">
        <v>0</v>
      </c>
      <c r="E304" s="3"/>
      <c r="F304" s="3"/>
      <c r="G304" s="3"/>
      <c r="H304" s="7">
        <v>-1.5654647754430502</v>
      </c>
      <c r="I304" s="32">
        <f t="shared" si="280"/>
        <v>0.17286388528678867</v>
      </c>
      <c r="J304" s="32">
        <v>0</v>
      </c>
      <c r="K304" s="32">
        <v>0.18978600897298006</v>
      </c>
      <c r="L304" s="45"/>
      <c r="M304" s="32">
        <v>0.30224771419475649</v>
      </c>
      <c r="N304" s="32">
        <v>0.14298196245034464</v>
      </c>
      <c r="O304" s="32">
        <v>4.3215971321697168E-2</v>
      </c>
      <c r="P304" s="8"/>
      <c r="Q304" s="8"/>
      <c r="R304" s="8"/>
      <c r="S304" s="8"/>
      <c r="T304" s="20"/>
    </row>
    <row r="305" spans="1:20" ht="15" thickBot="1" x14ac:dyDescent="0.4">
      <c r="A305" s="55"/>
      <c r="B305" s="21">
        <v>1</v>
      </c>
      <c r="C305" s="21">
        <v>1</v>
      </c>
      <c r="D305" s="22">
        <v>1</v>
      </c>
      <c r="E305" s="23"/>
      <c r="F305" s="23"/>
      <c r="G305" s="23"/>
      <c r="H305" s="24">
        <v>1.0952853838366972</v>
      </c>
      <c r="I305" s="36">
        <f t="shared" si="280"/>
        <v>0.74937568666218546</v>
      </c>
      <c r="J305" s="36">
        <v>0.28851483688760327</v>
      </c>
      <c r="K305" s="36">
        <v>0</v>
      </c>
      <c r="L305" s="49"/>
      <c r="M305" s="40">
        <v>-0.33361103709346612</v>
      </c>
      <c r="N305" s="36">
        <v>0.18781176690176349</v>
      </c>
      <c r="O305" s="36">
        <v>-6.2656078334453635E-2</v>
      </c>
      <c r="P305" s="25"/>
      <c r="Q305" s="25"/>
      <c r="R305" s="25"/>
      <c r="S305" s="25"/>
      <c r="T305" s="26"/>
    </row>
    <row r="306" spans="1:20" x14ac:dyDescent="0.35">
      <c r="A306" s="53">
        <f t="shared" ref="A306" si="302">A302+1</f>
        <v>76</v>
      </c>
      <c r="B306" s="12">
        <v>0</v>
      </c>
      <c r="C306" s="12">
        <v>0</v>
      </c>
      <c r="D306" s="13">
        <v>0</v>
      </c>
      <c r="E306" s="27">
        <f t="shared" ref="E306:E307" si="303">S302</f>
        <v>2.6656616914065911</v>
      </c>
      <c r="F306" s="28">
        <f t="shared" ref="F306" si="304">T302</f>
        <v>-4.2396352482611999</v>
      </c>
      <c r="G306" s="16">
        <v>1</v>
      </c>
      <c r="H306" s="17" cm="1">
        <f t="array" ref="H306:H309">MMULT(B306:C309,E306:E307)+F306</f>
        <v>-4.2396352482611999</v>
      </c>
      <c r="I306" s="39">
        <f t="shared" si="280"/>
        <v>1.4208069253363299E-2</v>
      </c>
      <c r="J306" s="39" cm="1">
        <f t="array" ref="J306:J309">-D306:D309*LN(I306:I309)</f>
        <v>0</v>
      </c>
      <c r="K306" s="39" cm="1">
        <f t="array" ref="K306:K309">-(1-D306:D309)*LN(1-I306:I309)</f>
        <v>1.4309970231643617E-2</v>
      </c>
      <c r="L306" s="48" cm="1">
        <f t="array" ref="L306">SUM(_xlfn.ANCHORARRAY(J306)+_xlfn.ANCHORARRAY(K306))/4</f>
        <v>0.1698212440678758</v>
      </c>
      <c r="M306" s="39" cm="1">
        <f t="array" ref="M306:M309">1/4*(I306:I309-D306:D309)/(I306:I309*(1-I306:I309))</f>
        <v>0.25360321199895658</v>
      </c>
      <c r="N306" s="39" cm="1">
        <f t="array" ref="N306:N309">I306:I309*(1-I306:I309)</f>
        <v>1.4006200021454931E-2</v>
      </c>
      <c r="O306" s="39" cm="1">
        <f t="array" ref="O306:O309">M306:M309*_xlfn.ANCHORARRAY(N306)</f>
        <v>3.5520173133408253E-3</v>
      </c>
      <c r="P306" s="43">
        <v>1</v>
      </c>
      <c r="Q306" s="38" cm="1">
        <f t="array" ref="Q306:Q307">TRANSPOSE(MMULT(TRANSPOSE(_xlfn.ANCHORARRAY(O306)),B306:C309))</f>
        <v>-1.9255923594736921E-2</v>
      </c>
      <c r="R306" s="44" cm="1">
        <f t="array" ref="R306">SUM(1*_xlfn.ANCHORARRAY(O306))</f>
        <v>2.770894706127304E-2</v>
      </c>
      <c r="S306" s="18" cm="1">
        <f t="array" ref="S306:S307">E306:E307-G306*_xlfn.ANCHORARRAY(Q306)</f>
        <v>2.6849176150013281</v>
      </c>
      <c r="T306" s="19">
        <f t="shared" ref="T306" si="305">F306-G306*R306</f>
        <v>-4.2673441953224733</v>
      </c>
    </row>
    <row r="307" spans="1:20" x14ac:dyDescent="0.35">
      <c r="A307" s="54"/>
      <c r="B307" s="4">
        <v>0</v>
      </c>
      <c r="C307" s="4">
        <v>1</v>
      </c>
      <c r="D307" s="5">
        <v>0</v>
      </c>
      <c r="E307" s="11">
        <f t="shared" si="303"/>
        <v>2.6796684644024826</v>
      </c>
      <c r="F307" s="3"/>
      <c r="G307" s="3"/>
      <c r="H307" s="7">
        <v>-1.5599667838587172</v>
      </c>
      <c r="I307" s="32">
        <f t="shared" si="280"/>
        <v>0.17365141337067652</v>
      </c>
      <c r="J307" s="32">
        <v>0</v>
      </c>
      <c r="K307" s="32">
        <v>0.1907385767745422</v>
      </c>
      <c r="L307" s="45"/>
      <c r="M307" s="32">
        <v>0.30253576280652966</v>
      </c>
      <c r="N307" s="32">
        <v>0.14349660000504294</v>
      </c>
      <c r="O307" s="32">
        <v>4.3412853342669137E-2</v>
      </c>
      <c r="P307" s="8"/>
      <c r="Q307" s="37">
        <v>-1.8755737094635551E-2</v>
      </c>
      <c r="R307" s="9"/>
      <c r="S307" s="10">
        <v>2.6984242014971183</v>
      </c>
      <c r="T307" s="20"/>
    </row>
    <row r="308" spans="1:20" x14ac:dyDescent="0.35">
      <c r="A308" s="54"/>
      <c r="B308" s="4">
        <v>1</v>
      </c>
      <c r="C308" s="4">
        <v>0</v>
      </c>
      <c r="D308" s="5">
        <v>0</v>
      </c>
      <c r="E308" s="3"/>
      <c r="F308" s="3"/>
      <c r="G308" s="3"/>
      <c r="H308" s="7">
        <v>-1.5739735568546087</v>
      </c>
      <c r="I308" s="32">
        <f t="shared" si="280"/>
        <v>0.17165066737027107</v>
      </c>
      <c r="J308" s="32">
        <v>0</v>
      </c>
      <c r="K308" s="32">
        <v>0.1883203142601004</v>
      </c>
      <c r="L308" s="45"/>
      <c r="M308" s="32">
        <v>0.3018050358130121</v>
      </c>
      <c r="N308" s="32">
        <v>0.14218671576161163</v>
      </c>
      <c r="O308" s="32">
        <v>4.2912666842567768E-2</v>
      </c>
      <c r="P308" s="8"/>
      <c r="Q308" s="8"/>
      <c r="R308" s="8"/>
      <c r="S308" s="8"/>
      <c r="T308" s="20"/>
    </row>
    <row r="309" spans="1:20" ht="15" thickBot="1" x14ac:dyDescent="0.4">
      <c r="A309" s="55"/>
      <c r="B309" s="21">
        <v>1</v>
      </c>
      <c r="C309" s="21">
        <v>1</v>
      </c>
      <c r="D309" s="22">
        <v>1</v>
      </c>
      <c r="E309" s="23"/>
      <c r="F309" s="23"/>
      <c r="G309" s="23"/>
      <c r="H309" s="24">
        <v>1.1056949075478739</v>
      </c>
      <c r="I309" s="36">
        <f t="shared" si="280"/>
        <v>0.75132563825078125</v>
      </c>
      <c r="J309" s="36">
        <v>0.28591611500521702</v>
      </c>
      <c r="K309" s="36">
        <v>0</v>
      </c>
      <c r="L309" s="49"/>
      <c r="M309" s="40">
        <v>-0.33274520031293509</v>
      </c>
      <c r="N309" s="36">
        <v>0.18683542355783744</v>
      </c>
      <c r="O309" s="36">
        <v>-6.2168590437304688E-2</v>
      </c>
      <c r="P309" s="25"/>
      <c r="Q309" s="25"/>
      <c r="R309" s="25"/>
      <c r="S309" s="25"/>
      <c r="T309" s="26"/>
    </row>
    <row r="310" spans="1:20" x14ac:dyDescent="0.35">
      <c r="A310" s="53">
        <f t="shared" ref="A310" si="306">A306+1</f>
        <v>77</v>
      </c>
      <c r="B310" s="12">
        <v>0</v>
      </c>
      <c r="C310" s="12">
        <v>0</v>
      </c>
      <c r="D310" s="13">
        <v>0</v>
      </c>
      <c r="E310" s="27">
        <f t="shared" ref="E310:E311" si="307">S306</f>
        <v>2.6849176150013281</v>
      </c>
      <c r="F310" s="28">
        <f t="shared" ref="F310" si="308">T306</f>
        <v>-4.2673441953224733</v>
      </c>
      <c r="G310" s="16">
        <v>1</v>
      </c>
      <c r="H310" s="17" cm="1">
        <f t="array" ref="H310:H313">MMULT(B310:C313,E310:E311)+F310</f>
        <v>-4.2673441953224733</v>
      </c>
      <c r="I310" s="39">
        <f t="shared" si="280"/>
        <v>1.382515107649639E-2</v>
      </c>
      <c r="J310" s="39" cm="1">
        <f t="array" ref="J310:J313">-D310:D313*LN(I310:I313)</f>
        <v>0</v>
      </c>
      <c r="K310" s="39" cm="1">
        <f t="array" ref="K310:K313">-(1-D310:D313)*LN(1-I310:I313)</f>
        <v>1.3921608535465639E-2</v>
      </c>
      <c r="L310" s="48" cm="1">
        <f t="array" ref="L310">SUM(_xlfn.ANCHORARRAY(J310)+_xlfn.ANCHORARRAY(K310))/4</f>
        <v>0.16833739964024219</v>
      </c>
      <c r="M310" s="39" cm="1">
        <f t="array" ref="M310:M313">1/4*(I310:I313-D310:D313)/(I310:I313*(1-I310:I313))</f>
        <v>0.25350474134774065</v>
      </c>
      <c r="N310" s="39" cm="1">
        <f t="array" ref="N310:N313">I310:I313*(1-I310:I313)</f>
        <v>1.3634016274208441E-2</v>
      </c>
      <c r="O310" s="39" cm="1">
        <f t="array" ref="O310:O313">M310:M313*_xlfn.ANCHORARRAY(N310)</f>
        <v>3.4562877691240975E-3</v>
      </c>
      <c r="P310" s="43">
        <v>1</v>
      </c>
      <c r="Q310" s="38" cm="1">
        <f t="array" ref="Q310:Q311">TRANSPOSE(MMULT(TRANSPOSE(_xlfn.ANCHORARRAY(O310)),B310:C313))</f>
        <v>-1.9075586159356166E-2</v>
      </c>
      <c r="R310" s="44" cm="1">
        <f t="array" ref="R310">SUM(1*_xlfn.ANCHORARRAY(O310))</f>
        <v>2.7473304025123858E-2</v>
      </c>
      <c r="S310" s="18" cm="1">
        <f t="array" ref="S310:S311">E310:E311-G310*_xlfn.ANCHORARRAY(Q310)</f>
        <v>2.7039932011606842</v>
      </c>
      <c r="T310" s="19">
        <f t="shared" ref="T310" si="309">F310-G310*R310</f>
        <v>-4.2948174993475972</v>
      </c>
    </row>
    <row r="311" spans="1:20" x14ac:dyDescent="0.35">
      <c r="A311" s="54"/>
      <c r="B311" s="4">
        <v>0</v>
      </c>
      <c r="C311" s="4">
        <v>1</v>
      </c>
      <c r="D311" s="5">
        <v>0</v>
      </c>
      <c r="E311" s="11">
        <f t="shared" si="307"/>
        <v>2.6984242014971183</v>
      </c>
      <c r="F311" s="3"/>
      <c r="G311" s="3"/>
      <c r="H311" s="7">
        <v>-1.5689199938253551</v>
      </c>
      <c r="I311" s="32">
        <f t="shared" si="280"/>
        <v>0.17237040966142367</v>
      </c>
      <c r="J311" s="32">
        <v>0</v>
      </c>
      <c r="K311" s="32">
        <v>0.18918957935338254</v>
      </c>
      <c r="L311" s="45"/>
      <c r="M311" s="32">
        <v>0.3020674984539003</v>
      </c>
      <c r="N311" s="32">
        <v>0.14265885153457664</v>
      </c>
      <c r="O311" s="32">
        <v>4.3092602415355917E-2</v>
      </c>
      <c r="P311" s="8"/>
      <c r="Q311" s="37">
        <v>-1.8596007133315107E-2</v>
      </c>
      <c r="R311" s="9"/>
      <c r="S311" s="10">
        <v>2.7170202086304336</v>
      </c>
      <c r="T311" s="20"/>
    </row>
    <row r="312" spans="1:20" x14ac:dyDescent="0.35">
      <c r="A312" s="54"/>
      <c r="B312" s="4">
        <v>1</v>
      </c>
      <c r="C312" s="4">
        <v>0</v>
      </c>
      <c r="D312" s="5">
        <v>0</v>
      </c>
      <c r="E312" s="3"/>
      <c r="F312" s="3"/>
      <c r="G312" s="3"/>
      <c r="H312" s="7">
        <v>-1.5824265803211452</v>
      </c>
      <c r="I312" s="32">
        <f t="shared" si="280"/>
        <v>0.17045209355725943</v>
      </c>
      <c r="J312" s="32">
        <v>0</v>
      </c>
      <c r="K312" s="32">
        <v>0.1868744176223866</v>
      </c>
      <c r="L312" s="45"/>
      <c r="M312" s="32">
        <v>0.30136897225387216</v>
      </c>
      <c r="N312" s="32">
        <v>0.14139817735920671</v>
      </c>
      <c r="O312" s="32">
        <v>4.2613023389314858E-2</v>
      </c>
      <c r="P312" s="8"/>
      <c r="Q312" s="8"/>
      <c r="R312" s="8"/>
      <c r="S312" s="8"/>
      <c r="T312" s="20"/>
    </row>
    <row r="313" spans="1:20" ht="15" thickBot="1" x14ac:dyDescent="0.4">
      <c r="A313" s="55"/>
      <c r="B313" s="21">
        <v>1</v>
      </c>
      <c r="C313" s="21">
        <v>1</v>
      </c>
      <c r="D313" s="22">
        <v>1</v>
      </c>
      <c r="E313" s="23"/>
      <c r="F313" s="23"/>
      <c r="G313" s="23"/>
      <c r="H313" s="24">
        <v>1.115997621175973</v>
      </c>
      <c r="I313" s="36">
        <f t="shared" si="280"/>
        <v>0.75324556180531588</v>
      </c>
      <c r="J313" s="36">
        <v>0.28336399304973403</v>
      </c>
      <c r="K313" s="36">
        <v>0</v>
      </c>
      <c r="L313" s="49"/>
      <c r="M313" s="40">
        <v>-0.33189707669942448</v>
      </c>
      <c r="N313" s="36">
        <v>0.18586668542590992</v>
      </c>
      <c r="O313" s="36">
        <v>-6.1688609548671024E-2</v>
      </c>
      <c r="P313" s="25"/>
      <c r="Q313" s="25"/>
      <c r="R313" s="25"/>
      <c r="S313" s="25"/>
      <c r="T313" s="26"/>
    </row>
    <row r="314" spans="1:20" x14ac:dyDescent="0.35">
      <c r="A314" s="53">
        <f t="shared" ref="A314" si="310">A310+1</f>
        <v>78</v>
      </c>
      <c r="B314" s="12">
        <v>0</v>
      </c>
      <c r="C314" s="12">
        <v>0</v>
      </c>
      <c r="D314" s="13">
        <v>0</v>
      </c>
      <c r="E314" s="27">
        <f t="shared" ref="E314:E315" si="311">S310</f>
        <v>2.7039932011606842</v>
      </c>
      <c r="F314" s="28">
        <f t="shared" ref="F314" si="312">T310</f>
        <v>-4.2948174993475972</v>
      </c>
      <c r="G314" s="16">
        <v>1</v>
      </c>
      <c r="H314" s="17" cm="1">
        <f t="array" ref="H314:H317">MMULT(B314:C317,E314:E315)+F314</f>
        <v>-4.2948174993475972</v>
      </c>
      <c r="I314" s="39">
        <f t="shared" si="280"/>
        <v>1.3455539686329782E-2</v>
      </c>
      <c r="J314" s="39" cm="1">
        <f t="array" ref="J314:J317">-D314:D317*LN(I314:I317)</f>
        <v>0</v>
      </c>
      <c r="K314" s="39" cm="1">
        <f t="array" ref="K314:K317">-(1-D314:D317)*LN(1-I314:I317)</f>
        <v>1.3546885793349252E-2</v>
      </c>
      <c r="L314" s="48" cm="1">
        <f t="array" ref="L314">SUM(_xlfn.ANCHORARRAY(J314)+_xlfn.ANCHORARRAY(K314))/4</f>
        <v>0.16687926165545025</v>
      </c>
      <c r="M314" s="39" cm="1">
        <f t="array" ref="M314:M317">1/4*(I314:I317-D314:D317)/(I314:I317*(1-I314:I317))</f>
        <v>0.25340976515190494</v>
      </c>
      <c r="N314" s="39" cm="1">
        <f t="array" ref="N314:N317">I314:I317*(1-I314:I317)</f>
        <v>1.3274488138079387E-2</v>
      </c>
      <c r="O314" s="39" cm="1">
        <f t="array" ref="O314:O317">M314:M317*_xlfn.ANCHORARRAY(N314)</f>
        <v>3.3638849215824455E-3</v>
      </c>
      <c r="P314" s="43">
        <v>1</v>
      </c>
      <c r="Q314" s="38" cm="1">
        <f t="array" ref="Q314:Q315">TRANSPOSE(MMULT(TRANSPOSE(_xlfn.ANCHORARRAY(O314)),B314:C317))</f>
        <v>-1.8898964914162458E-2</v>
      </c>
      <c r="R314" s="44" cm="1">
        <f t="array" ref="R314">SUM(1*_xlfn.ANCHORARRAY(O314))</f>
        <v>2.7241836412873366E-2</v>
      </c>
      <c r="S314" s="18" cm="1">
        <f t="array" ref="S314:S315">E314:E315-G314*_xlfn.ANCHORARRAY(Q314)</f>
        <v>2.7228921660748466</v>
      </c>
      <c r="T314" s="19">
        <f t="shared" ref="T314" si="313">F314-G314*R314</f>
        <v>-4.3220593357604704</v>
      </c>
    </row>
    <row r="315" spans="1:20" x14ac:dyDescent="0.35">
      <c r="A315" s="54"/>
      <c r="B315" s="4">
        <v>0</v>
      </c>
      <c r="C315" s="4">
        <v>1</v>
      </c>
      <c r="D315" s="5">
        <v>0</v>
      </c>
      <c r="E315" s="11">
        <f t="shared" si="311"/>
        <v>2.7170202086304336</v>
      </c>
      <c r="F315" s="3"/>
      <c r="G315" s="3"/>
      <c r="H315" s="7">
        <v>-1.5777972907171636</v>
      </c>
      <c r="I315" s="32">
        <f t="shared" si="280"/>
        <v>0.17110766562181354</v>
      </c>
      <c r="J315" s="32">
        <v>0</v>
      </c>
      <c r="K315" s="32">
        <v>0.18766500637266401</v>
      </c>
      <c r="L315" s="45"/>
      <c r="M315" s="32">
        <v>0.30160732538025403</v>
      </c>
      <c r="N315" s="32">
        <v>0.14182983238726718</v>
      </c>
      <c r="O315" s="32">
        <v>4.2776916405453384E-2</v>
      </c>
      <c r="P315" s="8"/>
      <c r="Q315" s="37">
        <v>-1.8439037398486798E-2</v>
      </c>
      <c r="R315" s="9"/>
      <c r="S315" s="10">
        <v>2.7354592460289204</v>
      </c>
      <c r="T315" s="20"/>
    </row>
    <row r="316" spans="1:20" x14ac:dyDescent="0.35">
      <c r="A316" s="54"/>
      <c r="B316" s="4">
        <v>1</v>
      </c>
      <c r="C316" s="4">
        <v>0</v>
      </c>
      <c r="D316" s="5">
        <v>0</v>
      </c>
      <c r="E316" s="3"/>
      <c r="F316" s="3"/>
      <c r="G316" s="3"/>
      <c r="H316" s="7">
        <v>-1.590824298186913</v>
      </c>
      <c r="I316" s="32">
        <f t="shared" si="280"/>
        <v>0.16926795555911092</v>
      </c>
      <c r="J316" s="32">
        <v>0</v>
      </c>
      <c r="K316" s="32">
        <v>0.18544798565433257</v>
      </c>
      <c r="L316" s="45"/>
      <c r="M316" s="32">
        <v>0.30093939637089417</v>
      </c>
      <c r="N316" s="32">
        <v>0.14061631477994976</v>
      </c>
      <c r="O316" s="32">
        <v>4.2316988889777724E-2</v>
      </c>
      <c r="P316" s="8"/>
      <c r="Q316" s="8"/>
      <c r="R316" s="8"/>
      <c r="S316" s="8"/>
      <c r="T316" s="20"/>
    </row>
    <row r="317" spans="1:20" ht="15" thickBot="1" x14ac:dyDescent="0.4">
      <c r="A317" s="55"/>
      <c r="B317" s="21">
        <v>1</v>
      </c>
      <c r="C317" s="21">
        <v>1</v>
      </c>
      <c r="D317" s="22">
        <v>1</v>
      </c>
      <c r="E317" s="23"/>
      <c r="F317" s="23"/>
      <c r="G317" s="23"/>
      <c r="H317" s="24">
        <v>1.1261959104435206</v>
      </c>
      <c r="I317" s="36">
        <f t="shared" si="280"/>
        <v>0.75513618478423927</v>
      </c>
      <c r="J317" s="36">
        <v>0.28085716880145517</v>
      </c>
      <c r="K317" s="36">
        <v>0</v>
      </c>
      <c r="L317" s="49"/>
      <c r="M317" s="40">
        <v>-0.33106611103721784</v>
      </c>
      <c r="N317" s="36">
        <v>0.18490552721374251</v>
      </c>
      <c r="O317" s="36">
        <v>-6.1215953803940182E-2</v>
      </c>
      <c r="P317" s="25"/>
      <c r="Q317" s="25"/>
      <c r="R317" s="25"/>
      <c r="S317" s="25"/>
      <c r="T317" s="26"/>
    </row>
    <row r="318" spans="1:20" x14ac:dyDescent="0.35">
      <c r="A318" s="53">
        <f t="shared" ref="A318" si="314">A314+1</f>
        <v>79</v>
      </c>
      <c r="B318" s="12">
        <v>0</v>
      </c>
      <c r="C318" s="12">
        <v>0</v>
      </c>
      <c r="D318" s="13">
        <v>0</v>
      </c>
      <c r="E318" s="27">
        <f t="shared" ref="E318:E319" si="315">S314</f>
        <v>2.7228921660748466</v>
      </c>
      <c r="F318" s="28">
        <f t="shared" ref="F318" si="316">T314</f>
        <v>-4.3220593357604704</v>
      </c>
      <c r="G318" s="16">
        <v>1</v>
      </c>
      <c r="H318" s="17" cm="1">
        <f t="array" ref="H318:H321">MMULT(B318:C321,E318:E319)+F318</f>
        <v>-4.3220593357604704</v>
      </c>
      <c r="I318" s="39">
        <f t="shared" ref="I318:I381" si="317">1/(1+EXP(-H318))</f>
        <v>1.3098670397320617E-2</v>
      </c>
      <c r="J318" s="39" cm="1">
        <f t="array" ref="J318:J321">-D318:D321*LN(I318:I321)</f>
        <v>0</v>
      </c>
      <c r="K318" s="39" cm="1">
        <f t="array" ref="K318:K321">-(1-D318:D321)*LN(1-I318:I321)</f>
        <v>1.3185214553406739E-2</v>
      </c>
      <c r="L318" s="48" cm="1">
        <f t="array" ref="L318">SUM(_xlfn.ANCHORARRAY(J318)+_xlfn.ANCHORARRAY(K318))/4</f>
        <v>0.16544613987110068</v>
      </c>
      <c r="M318" s="39" cm="1">
        <f t="array" ref="M318:M321">1/4*(I318:I321-D318:D321)/(I318:I321*(1-I318:I321))</f>
        <v>0.25331813069970077</v>
      </c>
      <c r="N318" s="39" cm="1">
        <f t="array" ref="N318:N321">I318:I321*(1-I318:I321)</f>
        <v>1.2927095231142974E-2</v>
      </c>
      <c r="O318" s="39" cm="1">
        <f t="array" ref="O318:O321">M318:M321*_xlfn.ANCHORARRAY(N318)</f>
        <v>3.2746675993301543E-3</v>
      </c>
      <c r="P318" s="43">
        <v>1</v>
      </c>
      <c r="Q318" s="38" cm="1">
        <f t="array" ref="Q318:Q319">TRANSPOSE(MMULT(TRANSPOSE(_xlfn.ANCHORARRAY(O318)),B318:C321))</f>
        <v>-1.8725935990239202E-2</v>
      </c>
      <c r="R318" s="44" cm="1">
        <f t="array" ref="R318">SUM(1*_xlfn.ANCHORARRAY(O318))</f>
        <v>2.7014426188115732E-2</v>
      </c>
      <c r="S318" s="18" cm="1">
        <f t="array" ref="S318:S319">E318:E319-G318*_xlfn.ANCHORARRAY(Q318)</f>
        <v>2.741618102065086</v>
      </c>
      <c r="T318" s="19">
        <f t="shared" ref="T318" si="318">F318-G318*R318</f>
        <v>-4.3490737619485857</v>
      </c>
    </row>
    <row r="319" spans="1:20" x14ac:dyDescent="0.35">
      <c r="A319" s="54"/>
      <c r="B319" s="4">
        <v>0</v>
      </c>
      <c r="C319" s="4">
        <v>1</v>
      </c>
      <c r="D319" s="5">
        <v>0</v>
      </c>
      <c r="E319" s="11">
        <f t="shared" si="315"/>
        <v>2.7354592460289204</v>
      </c>
      <c r="F319" s="3"/>
      <c r="G319" s="3"/>
      <c r="H319" s="7">
        <v>-1.58660008973155</v>
      </c>
      <c r="I319" s="32">
        <f t="shared" si="317"/>
        <v>0.16986277831609911</v>
      </c>
      <c r="J319" s="32">
        <v>0</v>
      </c>
      <c r="K319" s="32">
        <v>0.18616426452654924</v>
      </c>
      <c r="L319" s="45"/>
      <c r="M319" s="32">
        <v>0.30115503012006228</v>
      </c>
      <c r="N319" s="32">
        <v>0.14100941485883489</v>
      </c>
      <c r="O319" s="32">
        <v>4.2465694579024778E-2</v>
      </c>
      <c r="P319" s="8"/>
      <c r="Q319" s="37">
        <v>-1.828475305552231E-2</v>
      </c>
      <c r="R319" s="9"/>
      <c r="S319" s="10">
        <v>2.7537439990844428</v>
      </c>
      <c r="T319" s="20"/>
    </row>
    <row r="320" spans="1:20" x14ac:dyDescent="0.35">
      <c r="A320" s="54"/>
      <c r="B320" s="4">
        <v>1</v>
      </c>
      <c r="C320" s="4">
        <v>0</v>
      </c>
      <c r="D320" s="5">
        <v>0</v>
      </c>
      <c r="E320" s="3"/>
      <c r="F320" s="3"/>
      <c r="G320" s="3"/>
      <c r="H320" s="7">
        <v>-1.5991671696856238</v>
      </c>
      <c r="I320" s="32">
        <f t="shared" si="317"/>
        <v>0.16809804657723154</v>
      </c>
      <c r="J320" s="32">
        <v>0</v>
      </c>
      <c r="K320" s="32">
        <v>0.18404068954891833</v>
      </c>
      <c r="L320" s="45"/>
      <c r="M320" s="32">
        <v>0.30051618339325042</v>
      </c>
      <c r="N320" s="32">
        <v>0.13984109331415046</v>
      </c>
      <c r="O320" s="32">
        <v>4.2024511644307885E-2</v>
      </c>
      <c r="P320" s="8"/>
      <c r="Q320" s="8"/>
      <c r="R320" s="8"/>
      <c r="S320" s="8"/>
      <c r="T320" s="20"/>
    </row>
    <row r="321" spans="1:20" ht="15" thickBot="1" x14ac:dyDescent="0.4">
      <c r="A321" s="55"/>
      <c r="B321" s="21">
        <v>1</v>
      </c>
      <c r="C321" s="21">
        <v>1</v>
      </c>
      <c r="D321" s="22">
        <v>1</v>
      </c>
      <c r="E321" s="23"/>
      <c r="F321" s="23"/>
      <c r="G321" s="23"/>
      <c r="H321" s="24">
        <v>1.1362920763432962</v>
      </c>
      <c r="I321" s="36">
        <f t="shared" si="317"/>
        <v>0.75699820946181162</v>
      </c>
      <c r="J321" s="36">
        <v>0.27839439085552842</v>
      </c>
      <c r="K321" s="36">
        <v>0</v>
      </c>
      <c r="L321" s="49"/>
      <c r="M321" s="40">
        <v>-0.33025177190014443</v>
      </c>
      <c r="N321" s="36">
        <v>0.18395192033342281</v>
      </c>
      <c r="O321" s="36">
        <v>-6.0750447634547088E-2</v>
      </c>
      <c r="P321" s="25"/>
      <c r="Q321" s="25"/>
      <c r="R321" s="25"/>
      <c r="S321" s="25"/>
      <c r="T321" s="26"/>
    </row>
    <row r="322" spans="1:20" x14ac:dyDescent="0.35">
      <c r="A322" s="53">
        <f t="shared" ref="A322" si="319">A318+1</f>
        <v>80</v>
      </c>
      <c r="B322" s="12">
        <v>0</v>
      </c>
      <c r="C322" s="12">
        <v>0</v>
      </c>
      <c r="D322" s="13">
        <v>0</v>
      </c>
      <c r="E322" s="27">
        <f t="shared" ref="E322:E323" si="320">S318</f>
        <v>2.741618102065086</v>
      </c>
      <c r="F322" s="28">
        <f t="shared" ref="F322" si="321">T318</f>
        <v>-4.3490737619485857</v>
      </c>
      <c r="G322" s="16">
        <v>1</v>
      </c>
      <c r="H322" s="17" cm="1">
        <f t="array" ref="H322:H325">MMULT(B322:C325,E322:E323)+F322</f>
        <v>-4.3490737619485857</v>
      </c>
      <c r="I322" s="39">
        <f t="shared" si="317"/>
        <v>1.2754006782428358E-2</v>
      </c>
      <c r="J322" s="39" cm="1">
        <f t="array" ref="J322:J325">-D322:D325*LN(I322:I325)</f>
        <v>0</v>
      </c>
      <c r="K322" s="39" cm="1">
        <f t="array" ref="K322:K325">-(1-D322:D325)*LN(1-I322:I325)</f>
        <v>1.283603735228296E-2</v>
      </c>
      <c r="L322" s="48" cm="1">
        <f t="array" ref="L322">SUM(_xlfn.ANCHORARRAY(J322)+_xlfn.ANCHORARRAY(K322))/4</f>
        <v>0.16403736981507036</v>
      </c>
      <c r="M322" s="39" cm="1">
        <f t="array" ref="M322:M325">1/4*(I322:I325-D322:D325)/(I322:I325*(1-I322:I325))</f>
        <v>0.25322969322490269</v>
      </c>
      <c r="N322" s="39" cm="1">
        <f t="array" ref="N322:N325">I322:I325*(1-I322:I325)</f>
        <v>1.259134209342213E-2</v>
      </c>
      <c r="O322" s="39" cm="1">
        <f t="array" ref="O322:O325">M322:M325*_xlfn.ANCHORARRAY(N322)</f>
        <v>3.18850169560709E-3</v>
      </c>
      <c r="P322" s="43">
        <v>1</v>
      </c>
      <c r="Q322" s="38" cm="1">
        <f t="array" ref="Q322:Q323">TRANSPOSE(MMULT(TRANSPOSE(_xlfn.ANCHORARRAY(O322)),B322:C325))</f>
        <v>-1.8556381113121731E-2</v>
      </c>
      <c r="R322" s="44" cm="1">
        <f t="array" ref="R322">SUM(1*_xlfn.ANCHORARRAY(O322))</f>
        <v>2.6790959938831994E-2</v>
      </c>
      <c r="S322" s="18" cm="1">
        <f t="array" ref="S322:S323">E322:E323-G322*_xlfn.ANCHORARRAY(Q322)</f>
        <v>2.7601744831782078</v>
      </c>
      <c r="T322" s="19">
        <f t="shared" ref="T322" si="322">F322-G322*R322</f>
        <v>-4.3758647218874174</v>
      </c>
    </row>
    <row r="323" spans="1:20" x14ac:dyDescent="0.35">
      <c r="A323" s="54"/>
      <c r="B323" s="4">
        <v>0</v>
      </c>
      <c r="C323" s="4">
        <v>1</v>
      </c>
      <c r="D323" s="5">
        <v>0</v>
      </c>
      <c r="E323" s="11">
        <f t="shared" si="320"/>
        <v>2.7537439990844428</v>
      </c>
      <c r="F323" s="3"/>
      <c r="G323" s="3"/>
      <c r="H323" s="7">
        <v>-1.595329762864143</v>
      </c>
      <c r="I323" s="32">
        <f t="shared" si="317"/>
        <v>0.16863535742538657</v>
      </c>
      <c r="J323" s="32">
        <v>0</v>
      </c>
      <c r="K323" s="32">
        <v>0.18468678064235952</v>
      </c>
      <c r="L323" s="45"/>
      <c r="M323" s="32">
        <v>0.30071040695907753</v>
      </c>
      <c r="N323" s="32">
        <v>0.14019747365139867</v>
      </c>
      <c r="O323" s="32">
        <v>4.2158839356346643E-2</v>
      </c>
      <c r="P323" s="8"/>
      <c r="Q323" s="37">
        <v>-1.8133082122807426E-2</v>
      </c>
      <c r="R323" s="9"/>
      <c r="S323" s="10">
        <v>2.7718770812072502</v>
      </c>
      <c r="T323" s="20"/>
    </row>
    <row r="324" spans="1:20" x14ac:dyDescent="0.35">
      <c r="A324" s="54"/>
      <c r="B324" s="4">
        <v>1</v>
      </c>
      <c r="C324" s="4">
        <v>0</v>
      </c>
      <c r="D324" s="5">
        <v>0</v>
      </c>
      <c r="E324" s="3"/>
      <c r="F324" s="3"/>
      <c r="G324" s="3"/>
      <c r="H324" s="7">
        <v>-1.6074556598834997</v>
      </c>
      <c r="I324" s="32">
        <f t="shared" si="317"/>
        <v>0.16694216146412935</v>
      </c>
      <c r="J324" s="32">
        <v>0</v>
      </c>
      <c r="K324" s="32">
        <v>0.18265220520907266</v>
      </c>
      <c r="L324" s="45"/>
      <c r="M324" s="32">
        <v>0.30009921092559921</v>
      </c>
      <c r="N324" s="32">
        <v>0.13907247618981392</v>
      </c>
      <c r="O324" s="32">
        <v>4.1735540366032338E-2</v>
      </c>
      <c r="P324" s="8"/>
      <c r="Q324" s="8"/>
      <c r="R324" s="8"/>
      <c r="S324" s="8"/>
      <c r="T324" s="20"/>
    </row>
    <row r="325" spans="1:20" ht="15" thickBot="1" x14ac:dyDescent="0.4">
      <c r="A325" s="55"/>
      <c r="B325" s="21">
        <v>1</v>
      </c>
      <c r="C325" s="21">
        <v>1</v>
      </c>
      <c r="D325" s="22">
        <v>1</v>
      </c>
      <c r="E325" s="23"/>
      <c r="F325" s="23"/>
      <c r="G325" s="23"/>
      <c r="H325" s="24">
        <v>1.1462883392009431</v>
      </c>
      <c r="I325" s="36">
        <f t="shared" si="317"/>
        <v>0.7588323140833837</v>
      </c>
      <c r="J325" s="36">
        <v>0.27597445605656634</v>
      </c>
      <c r="K325" s="36">
        <v>0</v>
      </c>
      <c r="L325" s="49"/>
      <c r="M325" s="40">
        <v>-0.32945355035648749</v>
      </c>
      <c r="N325" s="36">
        <v>0.18300583318624061</v>
      </c>
      <c r="O325" s="36">
        <v>-6.0291921479154069E-2</v>
      </c>
      <c r="P325" s="25"/>
      <c r="Q325" s="25"/>
      <c r="R325" s="25"/>
      <c r="S325" s="25"/>
      <c r="T325" s="26"/>
    </row>
    <row r="326" spans="1:20" x14ac:dyDescent="0.35">
      <c r="A326" s="53">
        <f t="shared" ref="A326" si="323">A322+1</f>
        <v>81</v>
      </c>
      <c r="B326" s="12">
        <v>0</v>
      </c>
      <c r="C326" s="12">
        <v>0</v>
      </c>
      <c r="D326" s="13">
        <v>0</v>
      </c>
      <c r="E326" s="27">
        <f t="shared" ref="E326:E327" si="324">S322</f>
        <v>2.7601744831782078</v>
      </c>
      <c r="F326" s="28">
        <f t="shared" ref="F326" si="325">T322</f>
        <v>-4.3758647218874174</v>
      </c>
      <c r="G326" s="16">
        <v>1</v>
      </c>
      <c r="H326" s="17" cm="1">
        <f t="array" ref="H326:H329">MMULT(B326:C329,E326:E327)+F326</f>
        <v>-4.3758647218874174</v>
      </c>
      <c r="I326" s="39">
        <f t="shared" si="317"/>
        <v>1.2421039046571693E-2</v>
      </c>
      <c r="J326" s="39" cm="1">
        <f t="array" ref="J326:J329">-D326:D329*LN(I326:I329)</f>
        <v>0</v>
      </c>
      <c r="K326" s="39" cm="1">
        <f t="array" ref="K326:K329">-(1-D326:D329)*LN(1-I326:I329)</f>
        <v>1.2498824944359289E-2</v>
      </c>
      <c r="L326" s="48" cm="1">
        <f t="array" ref="L326">SUM(_xlfn.ANCHORARRAY(J326)+_xlfn.ANCHORARRAY(K326))/4</f>
        <v>0.16265231154292653</v>
      </c>
      <c r="M326" s="39" cm="1">
        <f t="array" ref="M326:M329">1/4*(I326:I329-D326:D329)/(I326:I329*(1-I326:I329))</f>
        <v>0.25314431542632809</v>
      </c>
      <c r="N326" s="39" cm="1">
        <f t="array" ref="N326:N329">I326:I329*(1-I326:I329)</f>
        <v>1.2266756835575234E-2</v>
      </c>
      <c r="O326" s="39" cm="1">
        <f t="array" ref="O326:O329">M326:M329*_xlfn.ANCHORARRAY(N326)</f>
        <v>3.1052597616429232E-3</v>
      </c>
      <c r="P326" s="43">
        <v>1</v>
      </c>
      <c r="Q326" s="38" cm="1">
        <f t="array" ref="Q326:Q327">TRANSPOSE(MMULT(TRANSPOSE(_xlfn.ANCHORARRAY(O326)),B326:C329))</f>
        <v>-1.839018729473206E-2</v>
      </c>
      <c r="R326" s="44" cm="1">
        <f t="array" ref="R326">SUM(1*_xlfn.ANCHORARRAY(O326))</f>
        <v>2.6571328649396611E-2</v>
      </c>
      <c r="S326" s="18" cm="1">
        <f t="array" ref="S326:S327">E326:E327-G326*_xlfn.ANCHORARRAY(Q326)</f>
        <v>2.7785646704729396</v>
      </c>
      <c r="T326" s="19">
        <f t="shared" ref="T326" si="326">F326-G326*R326</f>
        <v>-4.4024360505368136</v>
      </c>
    </row>
    <row r="327" spans="1:20" x14ac:dyDescent="0.35">
      <c r="A327" s="54"/>
      <c r="B327" s="4">
        <v>0</v>
      </c>
      <c r="C327" s="4">
        <v>1</v>
      </c>
      <c r="D327" s="5">
        <v>0</v>
      </c>
      <c r="E327" s="11">
        <f t="shared" si="324"/>
        <v>2.7718770812072502</v>
      </c>
      <c r="F327" s="3"/>
      <c r="G327" s="3"/>
      <c r="H327" s="7">
        <v>-1.6039876406801672</v>
      </c>
      <c r="I327" s="32">
        <f t="shared" si="317"/>
        <v>0.167425024729943</v>
      </c>
      <c r="J327" s="32">
        <v>0</v>
      </c>
      <c r="K327" s="32">
        <v>0.18323200079827828</v>
      </c>
      <c r="L327" s="45"/>
      <c r="M327" s="32">
        <v>0.30027325757528217</v>
      </c>
      <c r="N327" s="32">
        <v>0.13939388582412096</v>
      </c>
      <c r="O327" s="32">
        <v>4.185625618248575E-2</v>
      </c>
      <c r="P327" s="8"/>
      <c r="Q327" s="37">
        <v>-1.7983955328751529E-2</v>
      </c>
      <c r="R327" s="9"/>
      <c r="S327" s="10">
        <v>2.7898610365360019</v>
      </c>
      <c r="T327" s="20"/>
    </row>
    <row r="328" spans="1:20" x14ac:dyDescent="0.35">
      <c r="A328" s="54"/>
      <c r="B328" s="4">
        <v>1</v>
      </c>
      <c r="C328" s="4">
        <v>0</v>
      </c>
      <c r="D328" s="5">
        <v>0</v>
      </c>
      <c r="E328" s="3"/>
      <c r="F328" s="3"/>
      <c r="G328" s="3"/>
      <c r="H328" s="7">
        <v>-1.6156902387092096</v>
      </c>
      <c r="I328" s="32">
        <f t="shared" si="317"/>
        <v>0.16580009686602087</v>
      </c>
      <c r="J328" s="32">
        <v>0</v>
      </c>
      <c r="K328" s="32">
        <v>0.18128221333776084</v>
      </c>
      <c r="L328" s="45"/>
      <c r="M328" s="32">
        <v>0.29968835894224266</v>
      </c>
      <c r="N328" s="32">
        <v>0.13831042474523897</v>
      </c>
      <c r="O328" s="32">
        <v>4.1450024216505219E-2</v>
      </c>
      <c r="P328" s="8"/>
      <c r="Q328" s="8"/>
      <c r="R328" s="8"/>
      <c r="S328" s="8"/>
      <c r="T328" s="20"/>
    </row>
    <row r="329" spans="1:20" ht="15" thickBot="1" x14ac:dyDescent="0.4">
      <c r="A329" s="55"/>
      <c r="B329" s="21">
        <v>1</v>
      </c>
      <c r="C329" s="21">
        <v>1</v>
      </c>
      <c r="D329" s="22">
        <v>1</v>
      </c>
      <c r="E329" s="23"/>
      <c r="F329" s="23"/>
      <c r="G329" s="23"/>
      <c r="H329" s="24">
        <v>1.156186842498041</v>
      </c>
      <c r="I329" s="36">
        <f t="shared" si="317"/>
        <v>0.76063915395505088</v>
      </c>
      <c r="J329" s="36">
        <v>0.27359620709130766</v>
      </c>
      <c r="K329" s="36">
        <v>0</v>
      </c>
      <c r="L329" s="49"/>
      <c r="M329" s="40">
        <v>-0.32867095875894586</v>
      </c>
      <c r="N329" s="36">
        <v>0.18206723142559528</v>
      </c>
      <c r="O329" s="36">
        <v>-5.9840211511237279E-2</v>
      </c>
      <c r="P329" s="25"/>
      <c r="Q329" s="25"/>
      <c r="R329" s="25"/>
      <c r="S329" s="25"/>
      <c r="T329" s="26"/>
    </row>
    <row r="330" spans="1:20" x14ac:dyDescent="0.35">
      <c r="A330" s="53">
        <f t="shared" ref="A330" si="327">A326+1</f>
        <v>82</v>
      </c>
      <c r="B330" s="12">
        <v>0</v>
      </c>
      <c r="C330" s="12">
        <v>0</v>
      </c>
      <c r="D330" s="13">
        <v>0</v>
      </c>
      <c r="E330" s="27">
        <f t="shared" ref="E330:E331" si="328">S326</f>
        <v>2.7785646704729396</v>
      </c>
      <c r="F330" s="28">
        <f t="shared" ref="F330" si="329">T326</f>
        <v>-4.4024360505368136</v>
      </c>
      <c r="G330" s="16">
        <v>1</v>
      </c>
      <c r="H330" s="17" cm="1">
        <f t="array" ref="H330:H333">MMULT(B330:C333,E330:E331)+F330</f>
        <v>-4.4024360505368136</v>
      </c>
      <c r="I330" s="39">
        <f t="shared" si="317"/>
        <v>1.2099282505708341E-2</v>
      </c>
      <c r="J330" s="39" cm="1">
        <f t="array" ref="J330:J333">-D330:D333*LN(I330:I333)</f>
        <v>0</v>
      </c>
      <c r="K330" s="39" cm="1">
        <f t="array" ref="K330:K333">-(1-D330:D333)*LN(1-I330:I333)</f>
        <v>1.2173074649664937E-2</v>
      </c>
      <c r="L330" s="48" cm="1">
        <f t="array" ref="L330">SUM(_xlfn.ANCHORARRAY(J330)+_xlfn.ANCHORARRAY(K330))/4</f>
        <v>0.16129034846848067</v>
      </c>
      <c r="M330" s="39" cm="1">
        <f t="array" ref="M330:M333">1/4*(I330:I333-D330:D333)/(I330:I333*(1-I330:I333))</f>
        <v>0.2530618670205031</v>
      </c>
      <c r="N330" s="39" cm="1">
        <f t="array" ref="N330:N333">I330:I333*(1-I330:I333)</f>
        <v>1.1952889868555401E-2</v>
      </c>
      <c r="O330" s="39" cm="1">
        <f t="array" ref="O330:O333">M330:M333*_xlfn.ANCHORARRAY(N330)</f>
        <v>3.0248206264270857E-3</v>
      </c>
      <c r="P330" s="43">
        <v>1</v>
      </c>
      <c r="Q330" s="38" cm="1">
        <f t="array" ref="Q330:Q331">TRANSPOSE(MMULT(TRANSPOSE(_xlfn.ANCHORARRAY(O330)),B330:C333))</f>
        <v>-1.8227246544835055E-2</v>
      </c>
      <c r="R330" s="44" cm="1">
        <f t="array" ref="R330">SUM(1*_xlfn.ANCHORARRAY(O330))</f>
        <v>2.6355427485850604E-2</v>
      </c>
      <c r="S330" s="18" cm="1">
        <f t="array" ref="S330:S331">E330:E331-G330*_xlfn.ANCHORARRAY(Q330)</f>
        <v>2.7967919170177749</v>
      </c>
      <c r="T330" s="19">
        <f t="shared" ref="T330" si="330">F330-G330*R330</f>
        <v>-4.4287914780226645</v>
      </c>
    </row>
    <row r="331" spans="1:20" x14ac:dyDescent="0.35">
      <c r="A331" s="54"/>
      <c r="B331" s="4">
        <v>0</v>
      </c>
      <c r="C331" s="4">
        <v>1</v>
      </c>
      <c r="D331" s="5">
        <v>0</v>
      </c>
      <c r="E331" s="11">
        <f t="shared" si="328"/>
        <v>2.7898610365360019</v>
      </c>
      <c r="F331" s="3"/>
      <c r="G331" s="3"/>
      <c r="H331" s="7">
        <v>-1.6125750140008117</v>
      </c>
      <c r="I331" s="32">
        <f t="shared" si="317"/>
        <v>0.16623141361703431</v>
      </c>
      <c r="J331" s="32">
        <v>0</v>
      </c>
      <c r="K331" s="32">
        <v>0.18179938948747579</v>
      </c>
      <c r="L331" s="45"/>
      <c r="M331" s="32">
        <v>0.29984339069974303</v>
      </c>
      <c r="N331" s="32">
        <v>0.13859853074391676</v>
      </c>
      <c r="O331" s="32">
        <v>4.1557853404258577E-2</v>
      </c>
      <c r="P331" s="8"/>
      <c r="Q331" s="37">
        <v>-1.7837305977726474E-2</v>
      </c>
      <c r="R331" s="9"/>
      <c r="S331" s="10">
        <v>2.8076983425137283</v>
      </c>
      <c r="T331" s="20"/>
    </row>
    <row r="332" spans="1:20" x14ac:dyDescent="0.35">
      <c r="A332" s="54"/>
      <c r="B332" s="4">
        <v>1</v>
      </c>
      <c r="C332" s="4">
        <v>0</v>
      </c>
      <c r="D332" s="5">
        <v>0</v>
      </c>
      <c r="E332" s="3"/>
      <c r="F332" s="3"/>
      <c r="G332" s="3"/>
      <c r="H332" s="7">
        <v>-1.623871380063874</v>
      </c>
      <c r="I332" s="32">
        <f t="shared" si="317"/>
        <v>0.16467165134859998</v>
      </c>
      <c r="J332" s="32">
        <v>0</v>
      </c>
      <c r="K332" s="32">
        <v>0.17993039950884512</v>
      </c>
      <c r="L332" s="45"/>
      <c r="M332" s="32">
        <v>0.29928350977626189</v>
      </c>
      <c r="N332" s="32">
        <v>0.13755489859072512</v>
      </c>
      <c r="O332" s="32">
        <v>4.1167912837149996E-2</v>
      </c>
      <c r="P332" s="8"/>
      <c r="Q332" s="8"/>
      <c r="R332" s="8"/>
      <c r="S332" s="8"/>
      <c r="T332" s="20"/>
    </row>
    <row r="333" spans="1:20" ht="15" thickBot="1" x14ac:dyDescent="0.4">
      <c r="A333" s="55"/>
      <c r="B333" s="21">
        <v>1</v>
      </c>
      <c r="C333" s="21">
        <v>1</v>
      </c>
      <c r="D333" s="22">
        <v>1</v>
      </c>
      <c r="E333" s="23"/>
      <c r="F333" s="23"/>
      <c r="G333" s="23"/>
      <c r="H333" s="24">
        <v>1.1659896564721279</v>
      </c>
      <c r="I333" s="36">
        <f t="shared" si="317"/>
        <v>0.76241936247205977</v>
      </c>
      <c r="J333" s="36">
        <v>0.27125853022793678</v>
      </c>
      <c r="K333" s="36">
        <v>0</v>
      </c>
      <c r="L333" s="49"/>
      <c r="M333" s="40">
        <v>-0.32790352961315522</v>
      </c>
      <c r="N333" s="36">
        <v>0.18113607819975772</v>
      </c>
      <c r="O333" s="36">
        <v>-5.9395159381985051E-2</v>
      </c>
      <c r="P333" s="25"/>
      <c r="Q333" s="25"/>
      <c r="R333" s="25"/>
      <c r="S333" s="25"/>
      <c r="T333" s="26"/>
    </row>
    <row r="334" spans="1:20" x14ac:dyDescent="0.35">
      <c r="A334" s="53">
        <f t="shared" ref="A334" si="331">A330+1</f>
        <v>83</v>
      </c>
      <c r="B334" s="12">
        <v>0</v>
      </c>
      <c r="C334" s="12">
        <v>0</v>
      </c>
      <c r="D334" s="13">
        <v>0</v>
      </c>
      <c r="E334" s="27">
        <f t="shared" ref="E334:E335" si="332">S330</f>
        <v>2.7967919170177749</v>
      </c>
      <c r="F334" s="28">
        <f t="shared" ref="F334" si="333">T330</f>
        <v>-4.4287914780226645</v>
      </c>
      <c r="G334" s="16">
        <v>1</v>
      </c>
      <c r="H334" s="17" cm="1">
        <f t="array" ref="H334:H337">MMULT(B334:C337,E334:E335)+F334</f>
        <v>-4.4287914780226645</v>
      </c>
      <c r="I334" s="39">
        <f t="shared" si="317"/>
        <v>1.178827616392222E-2</v>
      </c>
      <c r="J334" s="39" cm="1">
        <f t="array" ref="J334:J337">-D334:D337*LN(I334:I337)</f>
        <v>0</v>
      </c>
      <c r="K334" s="39" cm="1">
        <f t="array" ref="K334:K337">-(1-D334:D337)*LN(1-I334:I337)</f>
        <v>1.1858308811598968E-2</v>
      </c>
      <c r="L334" s="48" cm="1">
        <f t="array" ref="L334">SUM(_xlfn.ANCHORARRAY(J334)+_xlfn.ANCHORARRAY(K334))/4</f>
        <v>0.15995088626244289</v>
      </c>
      <c r="M334" s="39" cm="1">
        <f t="array" ref="M334:M337">1/4*(I334:I337-D334:D337)/(I334:I337*(1-I334:I337))</f>
        <v>0.2529822243249053</v>
      </c>
      <c r="N334" s="39" cm="1">
        <f t="array" ref="N334:N337">I334:I337*(1-I334:I337)</f>
        <v>1.1649312709005323E-2</v>
      </c>
      <c r="O334" s="39" cm="1">
        <f t="array" ref="O334:O337">M334:M337*_xlfn.ANCHORARRAY(N334)</f>
        <v>2.947069040980555E-3</v>
      </c>
      <c r="P334" s="43">
        <v>1</v>
      </c>
      <c r="Q334" s="38" cm="1">
        <f t="array" ref="Q334:Q335">TRANSPOSE(MMULT(TRANSPOSE(_xlfn.ANCHORARRAY(O334)),B334:C337))</f>
        <v>-1.8067455600637682E-2</v>
      </c>
      <c r="R334" s="44" cm="1">
        <f t="array" ref="R334">SUM(1*_xlfn.ANCHORARRAY(O334))</f>
        <v>2.6143155593566988E-2</v>
      </c>
      <c r="S334" s="18" cm="1">
        <f t="array" ref="S334:S335">E334:E335-G334*_xlfn.ANCHORARRAY(Q334)</f>
        <v>2.8148593726184123</v>
      </c>
      <c r="T334" s="19">
        <f t="shared" ref="T334" si="334">F334-G334*R334</f>
        <v>-4.4549346336162312</v>
      </c>
    </row>
    <row r="335" spans="1:20" x14ac:dyDescent="0.35">
      <c r="A335" s="54"/>
      <c r="B335" s="4">
        <v>0</v>
      </c>
      <c r="C335" s="4">
        <v>1</v>
      </c>
      <c r="D335" s="5">
        <v>0</v>
      </c>
      <c r="E335" s="11">
        <f t="shared" si="332"/>
        <v>2.8076983425137283</v>
      </c>
      <c r="F335" s="3"/>
      <c r="G335" s="3"/>
      <c r="H335" s="7">
        <v>-1.6210931355089362</v>
      </c>
      <c r="I335" s="32">
        <f t="shared" si="317"/>
        <v>0.16505416861289643</v>
      </c>
      <c r="J335" s="32">
        <v>0</v>
      </c>
      <c r="K335" s="32">
        <v>0.18038842882589423</v>
      </c>
      <c r="L335" s="45"/>
      <c r="M335" s="32">
        <v>0.29942062179611417</v>
      </c>
      <c r="N335" s="32">
        <v>0.13781129003640197</v>
      </c>
      <c r="O335" s="32">
        <v>4.1263542153224114E-2</v>
      </c>
      <c r="P335" s="8"/>
      <c r="Q335" s="37">
        <v>-1.7693069824273489E-2</v>
      </c>
      <c r="R335" s="9"/>
      <c r="S335" s="10">
        <v>2.8253914123380017</v>
      </c>
      <c r="T335" s="20"/>
    </row>
    <row r="336" spans="1:20" x14ac:dyDescent="0.35">
      <c r="A336" s="54"/>
      <c r="B336" s="4">
        <v>1</v>
      </c>
      <c r="C336" s="4">
        <v>0</v>
      </c>
      <c r="D336" s="5">
        <v>0</v>
      </c>
      <c r="E336" s="3"/>
      <c r="F336" s="3"/>
      <c r="G336" s="3"/>
      <c r="H336" s="7">
        <v>-1.6319995610048896</v>
      </c>
      <c r="I336" s="32">
        <f t="shared" si="317"/>
        <v>0.16355662550743968</v>
      </c>
      <c r="J336" s="32">
        <v>0</v>
      </c>
      <c r="K336" s="32">
        <v>0.17859645422066422</v>
      </c>
      <c r="L336" s="45"/>
      <c r="M336" s="32">
        <v>0.29888454810424658</v>
      </c>
      <c r="N336" s="32">
        <v>0.13680585576005883</v>
      </c>
      <c r="O336" s="32">
        <v>4.0889156376859921E-2</v>
      </c>
      <c r="P336" s="8"/>
      <c r="Q336" s="8"/>
      <c r="R336" s="8"/>
      <c r="S336" s="8"/>
      <c r="T336" s="20"/>
    </row>
    <row r="337" spans="1:20" ht="15" thickBot="1" x14ac:dyDescent="0.4">
      <c r="A337" s="55"/>
      <c r="B337" s="21">
        <v>1</v>
      </c>
      <c r="C337" s="21">
        <v>1</v>
      </c>
      <c r="D337" s="22">
        <v>1</v>
      </c>
      <c r="E337" s="23"/>
      <c r="F337" s="23"/>
      <c r="G337" s="23"/>
      <c r="H337" s="24">
        <v>1.1756987815088387</v>
      </c>
      <c r="I337" s="36">
        <f t="shared" si="317"/>
        <v>0.76417355209000959</v>
      </c>
      <c r="J337" s="36">
        <v>0.26896035319161415</v>
      </c>
      <c r="K337" s="36">
        <v>0</v>
      </c>
      <c r="L337" s="49"/>
      <c r="M337" s="40">
        <v>-0.3271508145188376</v>
      </c>
      <c r="N337" s="36">
        <v>0.18021233437614698</v>
      </c>
      <c r="O337" s="36">
        <v>-5.8956611977497603E-2</v>
      </c>
      <c r="P337" s="25"/>
      <c r="Q337" s="25"/>
      <c r="R337" s="25"/>
      <c r="S337" s="25"/>
      <c r="T337" s="26"/>
    </row>
    <row r="338" spans="1:20" x14ac:dyDescent="0.35">
      <c r="A338" s="53">
        <f t="shared" ref="A338" si="335">A334+1</f>
        <v>84</v>
      </c>
      <c r="B338" s="12">
        <v>0</v>
      </c>
      <c r="C338" s="12">
        <v>0</v>
      </c>
      <c r="D338" s="13">
        <v>0</v>
      </c>
      <c r="E338" s="27">
        <f t="shared" ref="E338:E339" si="336">S334</f>
        <v>2.8148593726184123</v>
      </c>
      <c r="F338" s="28">
        <f t="shared" ref="F338" si="337">T334</f>
        <v>-4.4549346336162312</v>
      </c>
      <c r="G338" s="16">
        <v>1</v>
      </c>
      <c r="H338" s="17" cm="1">
        <f t="array" ref="H338:H341">MMULT(B338:C341,E338:E339)+F338</f>
        <v>-4.4549346336162312</v>
      </c>
      <c r="I338" s="39">
        <f t="shared" si="317"/>
        <v>1.1487581381503846E-2</v>
      </c>
      <c r="J338" s="39" cm="1">
        <f t="array" ref="J338:J341">-D338:D341*LN(I338:I341)</f>
        <v>0</v>
      </c>
      <c r="K338" s="39" cm="1">
        <f t="array" ref="K338:K341">-(1-D338:D341)*LN(1-I338:I341)</f>
        <v>1.1554073356302411E-2</v>
      </c>
      <c r="L338" s="48" cm="1">
        <f t="array" ref="L338">SUM(_xlfn.ANCHORARRAY(J338)+_xlfn.ANCHORARRAY(K338))/4</f>
        <v>0.15863335181453281</v>
      </c>
      <c r="M338" s="39" cm="1">
        <f t="array" ref="M338:M341">1/4*(I338:I341-D338:D341)/(I338:I341*(1-I338:I341))</f>
        <v>0.25290526986943634</v>
      </c>
      <c r="N338" s="39" cm="1">
        <f t="array" ref="N338:N341">I338:I341*(1-I338:I341)</f>
        <v>1.1355616855507173E-2</v>
      </c>
      <c r="O338" s="39" cm="1">
        <f t="array" ref="O338:O341">M338:M341*_xlfn.ANCHORARRAY(N338)</f>
        <v>2.8718953453759615E-3</v>
      </c>
      <c r="P338" s="43">
        <v>1</v>
      </c>
      <c r="Q338" s="38" cm="1">
        <f t="array" ref="Q338:Q339">TRANSPOSE(MMULT(TRANSPOSE(_xlfn.ANCHORARRAY(O338)),B338:C341))</f>
        <v>-1.7910715673258734E-2</v>
      </c>
      <c r="R338" s="44" cm="1">
        <f t="array" ref="R338">SUM(1*_xlfn.ANCHORARRAY(O338))</f>
        <v>2.5934415906498393E-2</v>
      </c>
      <c r="S338" s="18" cm="1">
        <f t="array" ref="S338:S339">E338:E339-G338*_xlfn.ANCHORARRAY(Q338)</f>
        <v>2.8327700882916709</v>
      </c>
      <c r="T338" s="19">
        <f t="shared" ref="T338" si="338">F338-G338*R338</f>
        <v>-4.4808690495227292</v>
      </c>
    </row>
    <row r="339" spans="1:20" x14ac:dyDescent="0.35">
      <c r="A339" s="54"/>
      <c r="B339" s="4">
        <v>0</v>
      </c>
      <c r="C339" s="4">
        <v>1</v>
      </c>
      <c r="D339" s="5">
        <v>0</v>
      </c>
      <c r="E339" s="11">
        <f t="shared" si="336"/>
        <v>2.8253914123380017</v>
      </c>
      <c r="F339" s="3"/>
      <c r="G339" s="3"/>
      <c r="H339" s="7">
        <v>-1.6295432212782295</v>
      </c>
      <c r="I339" s="32">
        <f t="shared" si="317"/>
        <v>0.16389294493752463</v>
      </c>
      <c r="J339" s="32">
        <v>0</v>
      </c>
      <c r="K339" s="32">
        <v>0.17899861780111581</v>
      </c>
      <c r="L339" s="45"/>
      <c r="M339" s="32">
        <v>0.29900477275762205</v>
      </c>
      <c r="N339" s="32">
        <v>0.13703204753723014</v>
      </c>
      <c r="O339" s="32">
        <v>4.0973236234381163E-2</v>
      </c>
      <c r="P339" s="8"/>
      <c r="Q339" s="37">
        <v>-1.755118495497128E-2</v>
      </c>
      <c r="R339" s="9"/>
      <c r="S339" s="10">
        <v>2.8429425972929732</v>
      </c>
      <c r="T339" s="20"/>
    </row>
    <row r="340" spans="1:20" x14ac:dyDescent="0.35">
      <c r="A340" s="54"/>
      <c r="B340" s="4">
        <v>1</v>
      </c>
      <c r="C340" s="4">
        <v>0</v>
      </c>
      <c r="D340" s="5">
        <v>0</v>
      </c>
      <c r="E340" s="3"/>
      <c r="F340" s="3"/>
      <c r="G340" s="3"/>
      <c r="H340" s="7">
        <v>-1.6400752609978189</v>
      </c>
      <c r="I340" s="32">
        <f t="shared" si="317"/>
        <v>0.16245482206437484</v>
      </c>
      <c r="J340" s="32">
        <v>0</v>
      </c>
      <c r="K340" s="32">
        <v>0.17728007293409875</v>
      </c>
      <c r="L340" s="45"/>
      <c r="M340" s="32">
        <v>0.29849136092717776</v>
      </c>
      <c r="N340" s="32">
        <v>0.13606325285240714</v>
      </c>
      <c r="O340" s="32">
        <v>4.0613705516093709E-2</v>
      </c>
      <c r="P340" s="8"/>
      <c r="Q340" s="8"/>
      <c r="R340" s="8"/>
      <c r="S340" s="8"/>
      <c r="T340" s="20"/>
    </row>
    <row r="341" spans="1:20" ht="15" thickBot="1" x14ac:dyDescent="0.4">
      <c r="A341" s="55"/>
      <c r="B341" s="21">
        <v>1</v>
      </c>
      <c r="C341" s="21">
        <v>1</v>
      </c>
      <c r="D341" s="22">
        <v>1</v>
      </c>
      <c r="E341" s="23"/>
      <c r="F341" s="23"/>
      <c r="G341" s="23"/>
      <c r="H341" s="24">
        <v>1.1853161513401833</v>
      </c>
      <c r="I341" s="36">
        <f t="shared" si="317"/>
        <v>0.76590231524259023</v>
      </c>
      <c r="J341" s="36">
        <v>0.26670064316661424</v>
      </c>
      <c r="K341" s="36">
        <v>0</v>
      </c>
      <c r="L341" s="49"/>
      <c r="M341" s="40">
        <v>-0.32641238317815446</v>
      </c>
      <c r="N341" s="36">
        <v>0.17929595874863016</v>
      </c>
      <c r="O341" s="36">
        <v>-5.8524421189352444E-2</v>
      </c>
      <c r="P341" s="25"/>
      <c r="Q341" s="25"/>
      <c r="R341" s="25"/>
      <c r="S341" s="25"/>
      <c r="T341" s="26"/>
    </row>
    <row r="342" spans="1:20" x14ac:dyDescent="0.35">
      <c r="A342" s="53">
        <f t="shared" ref="A342" si="339">A338+1</f>
        <v>85</v>
      </c>
      <c r="B342" s="12">
        <v>0</v>
      </c>
      <c r="C342" s="12">
        <v>0</v>
      </c>
      <c r="D342" s="13">
        <v>0</v>
      </c>
      <c r="E342" s="27">
        <f t="shared" ref="E342:E343" si="340">S338</f>
        <v>2.8327700882916709</v>
      </c>
      <c r="F342" s="28">
        <f t="shared" ref="F342" si="341">T338</f>
        <v>-4.4808690495227292</v>
      </c>
      <c r="G342" s="16">
        <v>1</v>
      </c>
      <c r="H342" s="17" cm="1">
        <f t="array" ref="H342:H345">MMULT(B342:C345,E342:E343)+F342</f>
        <v>-4.4808690495227292</v>
      </c>
      <c r="I342" s="39">
        <f t="shared" si="317"/>
        <v>1.1196780627559607E-2</v>
      </c>
      <c r="J342" s="39" cm="1">
        <f t="array" ref="J342:J345">-D342:D345*LN(I342:I345)</f>
        <v>0</v>
      </c>
      <c r="K342" s="39" cm="1">
        <f t="array" ref="K342:K345">-(1-D342:D345)*LN(1-I342:I345)</f>
        <v>1.1259936446186903E-2</v>
      </c>
      <c r="L342" s="48" cm="1">
        <f t="array" ref="L342">SUM(_xlfn.ANCHORARRAY(J342)+_xlfn.ANCHORARRAY(K342))/4</f>
        <v>0.15733719225475984</v>
      </c>
      <c r="M342" s="39" cm="1">
        <f t="array" ref="M342:M345">1/4*(I342:I345-D342:D345)/(I342:I345*(1-I342:I345))</f>
        <v>0.25283089203397463</v>
      </c>
      <c r="N342" s="39" cm="1">
        <f t="array" ref="N342:N345">I342:I345*(1-I342:I345)</f>
        <v>1.1071412731137913E-2</v>
      </c>
      <c r="O342" s="39" cm="1">
        <f t="array" ref="O342:O345">M342:M345*_xlfn.ANCHORARRAY(N342)</f>
        <v>2.7991951568899021E-3</v>
      </c>
      <c r="P342" s="43">
        <v>1</v>
      </c>
      <c r="Q342" s="38" cm="1">
        <f t="array" ref="Q342:Q343">TRANSPOSE(MMULT(TRANSPOSE(_xlfn.ANCHORARRAY(O342)),B342:C345))</f>
        <v>-1.7756932209894161E-2</v>
      </c>
      <c r="R342" s="44" cm="1">
        <f t="array" ref="R342">SUM(1*_xlfn.ANCHORARRAY(O342))</f>
        <v>2.5729114967254295E-2</v>
      </c>
      <c r="S342" s="18" cm="1">
        <f t="array" ref="S342:S343">E342:E343-G342*_xlfn.ANCHORARRAY(Q342)</f>
        <v>2.8505270205015649</v>
      </c>
      <c r="T342" s="19">
        <f t="shared" ref="T342" si="342">F342-G342*R342</f>
        <v>-4.5065981644899837</v>
      </c>
    </row>
    <row r="343" spans="1:20" x14ac:dyDescent="0.35">
      <c r="A343" s="54"/>
      <c r="B343" s="4">
        <v>0</v>
      </c>
      <c r="C343" s="4">
        <v>1</v>
      </c>
      <c r="D343" s="5">
        <v>0</v>
      </c>
      <c r="E343" s="11">
        <f t="shared" si="340"/>
        <v>2.8429425972929732</v>
      </c>
      <c r="F343" s="3"/>
      <c r="G343" s="3"/>
      <c r="H343" s="7">
        <v>-1.6379264522297561</v>
      </c>
      <c r="I343" s="32">
        <f t="shared" si="317"/>
        <v>0.16274740808103422</v>
      </c>
      <c r="J343" s="32">
        <v>0</v>
      </c>
      <c r="K343" s="32">
        <v>0.17762947155989384</v>
      </c>
      <c r="L343" s="45"/>
      <c r="M343" s="32">
        <v>0.2985956716204427</v>
      </c>
      <c r="N343" s="32">
        <v>0.13626068924393953</v>
      </c>
      <c r="O343" s="32">
        <v>4.0686852020258554E-2</v>
      </c>
      <c r="P343" s="8"/>
      <c r="Q343" s="37">
        <v>-1.7411591677410222E-2</v>
      </c>
      <c r="R343" s="9"/>
      <c r="S343" s="10">
        <v>2.8603541889703834</v>
      </c>
      <c r="T343" s="20"/>
    </row>
    <row r="344" spans="1:20" x14ac:dyDescent="0.35">
      <c r="A344" s="54"/>
      <c r="B344" s="4">
        <v>1</v>
      </c>
      <c r="C344" s="4">
        <v>0</v>
      </c>
      <c r="D344" s="5">
        <v>0</v>
      </c>
      <c r="E344" s="3"/>
      <c r="F344" s="3"/>
      <c r="G344" s="3"/>
      <c r="H344" s="7">
        <v>-1.6480989612310584</v>
      </c>
      <c r="I344" s="32">
        <f t="shared" si="317"/>
        <v>0.16136604595109846</v>
      </c>
      <c r="J344" s="32">
        <v>0</v>
      </c>
      <c r="K344" s="32">
        <v>0.17598095609672942</v>
      </c>
      <c r="L344" s="45"/>
      <c r="M344" s="32">
        <v>0.29810383754796349</v>
      </c>
      <c r="N344" s="32">
        <v>0.13532704516520644</v>
      </c>
      <c r="O344" s="32">
        <v>4.0341511487774616E-2</v>
      </c>
      <c r="P344" s="8"/>
      <c r="Q344" s="8"/>
      <c r="R344" s="8"/>
      <c r="S344" s="8"/>
      <c r="T344" s="20"/>
    </row>
    <row r="345" spans="1:20" ht="15" thickBot="1" x14ac:dyDescent="0.4">
      <c r="A345" s="55"/>
      <c r="B345" s="21">
        <v>1</v>
      </c>
      <c r="C345" s="21">
        <v>1</v>
      </c>
      <c r="D345" s="22">
        <v>1</v>
      </c>
      <c r="E345" s="23"/>
      <c r="F345" s="23"/>
      <c r="G345" s="23"/>
      <c r="H345" s="24">
        <v>1.1948436360619148</v>
      </c>
      <c r="I345" s="36">
        <f t="shared" si="317"/>
        <v>0.76760622520932487</v>
      </c>
      <c r="J345" s="36">
        <v>0.26447840491622915</v>
      </c>
      <c r="K345" s="36">
        <v>0</v>
      </c>
      <c r="L345" s="49"/>
      <c r="M345" s="40">
        <v>-0.32568782246629829</v>
      </c>
      <c r="N345" s="36">
        <v>0.1783869082292161</v>
      </c>
      <c r="O345" s="36">
        <v>-5.8098443697668777E-2</v>
      </c>
      <c r="P345" s="25"/>
      <c r="Q345" s="25"/>
      <c r="R345" s="25"/>
      <c r="S345" s="25"/>
      <c r="T345" s="26"/>
    </row>
    <row r="346" spans="1:20" x14ac:dyDescent="0.35">
      <c r="A346" s="53">
        <f t="shared" ref="A346" si="343">A342+1</f>
        <v>86</v>
      </c>
      <c r="B346" s="12">
        <v>0</v>
      </c>
      <c r="C346" s="12">
        <v>0</v>
      </c>
      <c r="D346" s="13">
        <v>0</v>
      </c>
      <c r="E346" s="27">
        <f t="shared" ref="E346:E347" si="344">S342</f>
        <v>2.8505270205015649</v>
      </c>
      <c r="F346" s="28">
        <f t="shared" ref="F346" si="345">T342</f>
        <v>-4.5065981644899837</v>
      </c>
      <c r="G346" s="16">
        <v>1</v>
      </c>
      <c r="H346" s="17" cm="1">
        <f t="array" ref="H346:H349">MMULT(B346:C349,E346:E347)+F346</f>
        <v>-4.5065981644899837</v>
      </c>
      <c r="I346" s="39">
        <f t="shared" si="317"/>
        <v>1.0915476311189042E-2</v>
      </c>
      <c r="J346" s="39" cm="1">
        <f t="array" ref="J346:J349">-D346:D349*LN(I346:I349)</f>
        <v>0</v>
      </c>
      <c r="K346" s="39" cm="1">
        <f t="array" ref="K346:K349">-(1-D346:D349)*LN(1-I346:I349)</f>
        <v>1.0975487220740101E-2</v>
      </c>
      <c r="L346" s="48" cm="1">
        <f t="array" ref="L346">SUM(_xlfn.ANCHORARRAY(J346)+_xlfn.ANCHORARRAY(K346))/4</f>
        <v>0.15606187402991917</v>
      </c>
      <c r="M346" s="39" cm="1">
        <f t="array" ref="M346:M349">1/4*(I346:I349-D346:D349)/(I346:I349*(1-I346:I349))</f>
        <v>0.25275898471004266</v>
      </c>
      <c r="N346" s="39" cm="1">
        <f t="array" ref="N346:N349">I346:I349*(1-I346:I349)</f>
        <v>1.0796328688088913E-2</v>
      </c>
      <c r="O346" s="39" cm="1">
        <f t="array" ref="O346:O349">M346:M349*_xlfn.ANCHORARRAY(N346)</f>
        <v>2.7288690777972605E-3</v>
      </c>
      <c r="P346" s="43">
        <v>1</v>
      </c>
      <c r="Q346" s="38" cm="1">
        <f t="array" ref="Q346:Q347">TRANSPOSE(MMULT(TRANSPOSE(_xlfn.ANCHORARRAY(O346)),B346:C349))</f>
        <v>-1.7606014670592189E-2</v>
      </c>
      <c r="R346" s="44" cm="1">
        <f t="array" ref="R346">SUM(1*_xlfn.ANCHORARRAY(O346))</f>
        <v>2.5527162757310679E-2</v>
      </c>
      <c r="S346" s="18" cm="1">
        <f t="array" ref="S346:S347">E346:E347-G346*_xlfn.ANCHORARRAY(Q346)</f>
        <v>2.868133035172157</v>
      </c>
      <c r="T346" s="19">
        <f t="shared" ref="T346" si="346">F346-G346*R346</f>
        <v>-4.5321253272472948</v>
      </c>
    </row>
    <row r="347" spans="1:20" x14ac:dyDescent="0.35">
      <c r="A347" s="54"/>
      <c r="B347" s="4">
        <v>0</v>
      </c>
      <c r="C347" s="4">
        <v>1</v>
      </c>
      <c r="D347" s="5">
        <v>0</v>
      </c>
      <c r="E347" s="11">
        <f t="shared" si="344"/>
        <v>2.8603541889703834</v>
      </c>
      <c r="F347" s="3"/>
      <c r="G347" s="3"/>
      <c r="H347" s="7">
        <v>-1.6462439755196003</v>
      </c>
      <c r="I347" s="32">
        <f t="shared" si="317"/>
        <v>0.16161723340042242</v>
      </c>
      <c r="J347" s="32">
        <v>0</v>
      </c>
      <c r="K347" s="32">
        <v>0.17628052073208411</v>
      </c>
      <c r="L347" s="45"/>
      <c r="M347" s="32">
        <v>0.29819315229245785</v>
      </c>
      <c r="N347" s="32">
        <v>0.1354971032684158</v>
      </c>
      <c r="O347" s="32">
        <v>4.0404308350105597E-2</v>
      </c>
      <c r="P347" s="8"/>
      <c r="Q347" s="37">
        <v>-1.7274232415762411E-2</v>
      </c>
      <c r="R347" s="9"/>
      <c r="S347" s="10">
        <v>2.8776284213861456</v>
      </c>
      <c r="T347" s="20"/>
    </row>
    <row r="348" spans="1:20" x14ac:dyDescent="0.35">
      <c r="A348" s="54"/>
      <c r="B348" s="4">
        <v>1</v>
      </c>
      <c r="C348" s="4">
        <v>0</v>
      </c>
      <c r="D348" s="5">
        <v>0</v>
      </c>
      <c r="E348" s="3"/>
      <c r="F348" s="3"/>
      <c r="G348" s="3"/>
      <c r="H348" s="7">
        <v>-1.6560711439884188</v>
      </c>
      <c r="I348" s="32">
        <f t="shared" si="317"/>
        <v>0.16029010438110328</v>
      </c>
      <c r="J348" s="32">
        <v>0</v>
      </c>
      <c r="K348" s="32">
        <v>0.17469880915454794</v>
      </c>
      <c r="L348" s="45"/>
      <c r="M348" s="32">
        <v>0.29772186954607804</v>
      </c>
      <c r="N348" s="32">
        <v>0.13459718681859831</v>
      </c>
      <c r="O348" s="32">
        <v>4.0072526095275819E-2</v>
      </c>
      <c r="P348" s="8"/>
      <c r="Q348" s="8"/>
      <c r="R348" s="8"/>
      <c r="S348" s="8"/>
      <c r="T348" s="20"/>
    </row>
    <row r="349" spans="1:20" ht="15" thickBot="1" x14ac:dyDescent="0.4">
      <c r="A349" s="55"/>
      <c r="B349" s="21">
        <v>1</v>
      </c>
      <c r="C349" s="21">
        <v>1</v>
      </c>
      <c r="D349" s="22">
        <v>1</v>
      </c>
      <c r="E349" s="23"/>
      <c r="F349" s="23"/>
      <c r="G349" s="23"/>
      <c r="H349" s="24">
        <v>1.2042830449819641</v>
      </c>
      <c r="I349" s="36">
        <f t="shared" si="317"/>
        <v>0.76928583693652797</v>
      </c>
      <c r="J349" s="36">
        <v>0.26229267901230452</v>
      </c>
      <c r="K349" s="36">
        <v>0</v>
      </c>
      <c r="L349" s="49"/>
      <c r="M349" s="40">
        <v>-0.32497673555977208</v>
      </c>
      <c r="N349" s="36">
        <v>0.17748513802539367</v>
      </c>
      <c r="O349" s="36">
        <v>-5.7678540765868008E-2</v>
      </c>
      <c r="P349" s="25"/>
      <c r="Q349" s="25"/>
      <c r="R349" s="25"/>
      <c r="S349" s="25"/>
      <c r="T349" s="26"/>
    </row>
    <row r="350" spans="1:20" x14ac:dyDescent="0.35">
      <c r="A350" s="53">
        <f t="shared" ref="A350" si="347">A346+1</f>
        <v>87</v>
      </c>
      <c r="B350" s="12">
        <v>0</v>
      </c>
      <c r="C350" s="12">
        <v>0</v>
      </c>
      <c r="D350" s="13">
        <v>0</v>
      </c>
      <c r="E350" s="27">
        <f t="shared" ref="E350:E351" si="348">S346</f>
        <v>2.868133035172157</v>
      </c>
      <c r="F350" s="28">
        <f t="shared" ref="F350" si="349">T346</f>
        <v>-4.5321253272472948</v>
      </c>
      <c r="G350" s="16">
        <v>1</v>
      </c>
      <c r="H350" s="17" cm="1">
        <f t="array" ref="H350:H353">MMULT(B350:C353,E350:E351)+F350</f>
        <v>-4.5321253272472948</v>
      </c>
      <c r="I350" s="39">
        <f t="shared" si="317"/>
        <v>1.0643289685729959E-2</v>
      </c>
      <c r="J350" s="39" cm="1">
        <f t="array" ref="J350:J353">-D350:D353*LN(I350:I353)</f>
        <v>0</v>
      </c>
      <c r="K350" s="39" cm="1">
        <f t="array" ref="K350:K353">-(1-D350:D353)*LN(1-I350:I353)</f>
        <v>1.0700334618278762E-2</v>
      </c>
      <c r="L350" s="48" cm="1">
        <f t="array" ref="L350">SUM(_xlfn.ANCHORARRAY(J350)+_xlfn.ANCHORARRAY(K350))/4</f>
        <v>0.15480688203164711</v>
      </c>
      <c r="M350" s="39" cm="1">
        <f t="array" ref="M350:M353">1/4*(I350:I353-D350:D353)/(I350:I353*(1-I350:I353))</f>
        <v>0.25268944698478596</v>
      </c>
      <c r="N350" s="39" cm="1">
        <f t="array" ref="N350:N353">I350:I353*(1-I350:I353)</f>
        <v>1.0530010070395593E-2</v>
      </c>
      <c r="O350" s="39" cm="1">
        <f t="array" ref="O350:O353">M350:M353*_xlfn.ANCHORARRAY(N350)</f>
        <v>2.6608224214324894E-3</v>
      </c>
      <c r="P350" s="43">
        <v>1</v>
      </c>
      <c r="Q350" s="38" cm="1">
        <f t="array" ref="Q350:Q351">TRANSPOSE(MMULT(TRANSPOSE(_xlfn.ANCHORARRAY(O350)),B350:C353))</f>
        <v>-1.7457876318635837E-2</v>
      </c>
      <c r="R350" s="44" cm="1">
        <f t="array" ref="R350">SUM(1*_xlfn.ANCHORARRAY(O350))</f>
        <v>2.5328472536702562E-2</v>
      </c>
      <c r="S350" s="18" cm="1">
        <f t="array" ref="S350:S351">E350:E351-G350*_xlfn.ANCHORARRAY(Q350)</f>
        <v>2.8855909114907927</v>
      </c>
      <c r="T350" s="19">
        <f t="shared" ref="T350" si="350">F350-G350*R350</f>
        <v>-4.557453799783997</v>
      </c>
    </row>
    <row r="351" spans="1:20" x14ac:dyDescent="0.35">
      <c r="A351" s="54"/>
      <c r="B351" s="4">
        <v>0</v>
      </c>
      <c r="C351" s="4">
        <v>1</v>
      </c>
      <c r="D351" s="5">
        <v>0</v>
      </c>
      <c r="E351" s="11">
        <f t="shared" si="348"/>
        <v>2.8776284213861456</v>
      </c>
      <c r="F351" s="3"/>
      <c r="G351" s="3"/>
      <c r="H351" s="7">
        <v>-1.6544969058611492</v>
      </c>
      <c r="I351" s="32">
        <f t="shared" si="317"/>
        <v>0.16050210573562368</v>
      </c>
      <c r="J351" s="32">
        <v>0</v>
      </c>
      <c r="K351" s="32">
        <v>0.1749513107888592</v>
      </c>
      <c r="L351" s="45"/>
      <c r="M351" s="32">
        <v>0.29779705429644537</v>
      </c>
      <c r="N351" s="32">
        <v>0.13474117979005434</v>
      </c>
      <c r="O351" s="32">
        <v>4.012552643390592E-2</v>
      </c>
      <c r="P351" s="8"/>
      <c r="Q351" s="37">
        <v>-1.7139051612480402E-2</v>
      </c>
      <c r="R351" s="9"/>
      <c r="S351" s="10">
        <v>2.8947674729986259</v>
      </c>
      <c r="T351" s="20"/>
    </row>
    <row r="352" spans="1:20" x14ac:dyDescent="0.35">
      <c r="A352" s="54"/>
      <c r="B352" s="4">
        <v>1</v>
      </c>
      <c r="C352" s="4">
        <v>0</v>
      </c>
      <c r="D352" s="5">
        <v>0</v>
      </c>
      <c r="E352" s="3"/>
      <c r="F352" s="3"/>
      <c r="G352" s="3"/>
      <c r="H352" s="7">
        <v>-1.6639922920751378</v>
      </c>
      <c r="I352" s="32">
        <f t="shared" si="317"/>
        <v>0.15922680691100194</v>
      </c>
      <c r="J352" s="32">
        <v>0</v>
      </c>
      <c r="K352" s="32">
        <v>0.17343334255254067</v>
      </c>
      <c r="L352" s="45"/>
      <c r="M352" s="32">
        <v>0.29734535074970792</v>
      </c>
      <c r="N352" s="32">
        <v>0.13387363087192844</v>
      </c>
      <c r="O352" s="32">
        <v>3.9806701727750485E-2</v>
      </c>
      <c r="P352" s="8"/>
      <c r="Q352" s="8"/>
      <c r="R352" s="8"/>
      <c r="S352" s="8"/>
      <c r="T352" s="20"/>
    </row>
    <row r="353" spans="1:20" ht="15" thickBot="1" x14ac:dyDescent="0.4">
      <c r="A353" s="55"/>
      <c r="B353" s="21">
        <v>1</v>
      </c>
      <c r="C353" s="21">
        <v>1</v>
      </c>
      <c r="D353" s="22">
        <v>1</v>
      </c>
      <c r="E353" s="23"/>
      <c r="F353" s="23"/>
      <c r="G353" s="23"/>
      <c r="H353" s="24">
        <v>1.2136361293110074</v>
      </c>
      <c r="I353" s="36">
        <f t="shared" si="317"/>
        <v>0.77094168781445471</v>
      </c>
      <c r="J353" s="36">
        <v>0.2601425401669098</v>
      </c>
      <c r="K353" s="36">
        <v>0</v>
      </c>
      <c r="L353" s="49"/>
      <c r="M353" s="40">
        <v>-0.32427874111818478</v>
      </c>
      <c r="N353" s="36">
        <v>0.17659060180425457</v>
      </c>
      <c r="O353" s="36">
        <v>-5.7264578046386322E-2</v>
      </c>
      <c r="P353" s="25"/>
      <c r="Q353" s="25"/>
      <c r="R353" s="25"/>
      <c r="S353" s="25"/>
      <c r="T353" s="26"/>
    </row>
    <row r="354" spans="1:20" x14ac:dyDescent="0.35">
      <c r="A354" s="53">
        <f t="shared" ref="A354" si="351">A350+1</f>
        <v>88</v>
      </c>
      <c r="B354" s="12">
        <v>0</v>
      </c>
      <c r="C354" s="12">
        <v>0</v>
      </c>
      <c r="D354" s="13">
        <v>0</v>
      </c>
      <c r="E354" s="27">
        <f t="shared" ref="E354:E355" si="352">S350</f>
        <v>2.8855909114907927</v>
      </c>
      <c r="F354" s="28">
        <f t="shared" ref="F354" si="353">T350</f>
        <v>-4.557453799783997</v>
      </c>
      <c r="G354" s="16">
        <v>1</v>
      </c>
      <c r="H354" s="17" cm="1">
        <f t="array" ref="H354:H357">MMULT(B354:C357,E354:E355)+F354</f>
        <v>-4.557453799783997</v>
      </c>
      <c r="I354" s="39">
        <f t="shared" si="317"/>
        <v>1.037985982099348E-2</v>
      </c>
      <c r="J354" s="39" cm="1">
        <f t="array" ref="J354:J357">-D354:D357*LN(I354:I357)</f>
        <v>0</v>
      </c>
      <c r="K354" s="39" cm="1">
        <f t="array" ref="K354:K357">-(1-D354:D357)*LN(1-I354:I357)</f>
        <v>1.0434106272831707E-2</v>
      </c>
      <c r="L354" s="48" cm="1">
        <f t="array" ref="L354">SUM(_xlfn.ANCHORARRAY(J354)+_xlfn.ANCHORARRAY(K354))/4</f>
        <v>0.1535717187726558</v>
      </c>
      <c r="M354" s="39" cm="1">
        <f t="array" ref="M354:M357">1/4*(I354:I357-D354:D357)/(I354:I357*(1-I354:I357))</f>
        <v>0.25262218284561078</v>
      </c>
      <c r="N354" s="39" cm="1">
        <f t="array" ref="N354:N357">I354:I357*(1-I354:I357)</f>
        <v>1.0272118331090006E-2</v>
      </c>
      <c r="O354" s="39" cm="1">
        <f t="array" ref="O354:O357">M354:M357*_xlfn.ANCHORARRAY(N354)</f>
        <v>2.5949649552483699E-3</v>
      </c>
      <c r="P354" s="43">
        <v>1</v>
      </c>
      <c r="Q354" s="38" cm="1">
        <f t="array" ref="Q354:Q355">TRANSPOSE(MMULT(TRANSPOSE(_xlfn.ANCHORARRAY(O354)),B354:C357))</f>
        <v>-1.7312434023604814E-2</v>
      </c>
      <c r="R354" s="44" cm="1">
        <f t="array" ref="R354">SUM(1*_xlfn.ANCHORARRAY(O354))</f>
        <v>2.5132960692597253E-2</v>
      </c>
      <c r="S354" s="18" cm="1">
        <f t="array" ref="S354:S355">E354:E355-G354*_xlfn.ANCHORARRAY(Q354)</f>
        <v>2.9029033455143973</v>
      </c>
      <c r="T354" s="19">
        <f t="shared" ref="T354" si="354">F354-G354*R354</f>
        <v>-4.5825867604765946</v>
      </c>
    </row>
    <row r="355" spans="1:20" x14ac:dyDescent="0.35">
      <c r="A355" s="54"/>
      <c r="B355" s="4">
        <v>0</v>
      </c>
      <c r="C355" s="4">
        <v>1</v>
      </c>
      <c r="D355" s="5">
        <v>0</v>
      </c>
      <c r="E355" s="11">
        <f t="shared" si="352"/>
        <v>2.8947674729986259</v>
      </c>
      <c r="F355" s="3"/>
      <c r="G355" s="3"/>
      <c r="H355" s="7">
        <v>-1.6626863267853711</v>
      </c>
      <c r="I355" s="32">
        <f t="shared" si="317"/>
        <v>0.15940171904381475</v>
      </c>
      <c r="J355" s="32">
        <v>0</v>
      </c>
      <c r="K355" s="32">
        <v>0.17364140143321502</v>
      </c>
      <c r="L355" s="45"/>
      <c r="M355" s="32">
        <v>0.29740722252682172</v>
      </c>
      <c r="N355" s="32">
        <v>0.13399281100969151</v>
      </c>
      <c r="O355" s="32">
        <v>3.9850429760953696E-2</v>
      </c>
      <c r="P355" s="8"/>
      <c r="Q355" s="37">
        <v>-1.700599563569484E-2</v>
      </c>
      <c r="R355" s="9"/>
      <c r="S355" s="10">
        <v>2.9117734686343208</v>
      </c>
      <c r="T355" s="20"/>
    </row>
    <row r="356" spans="1:20" x14ac:dyDescent="0.35">
      <c r="A356" s="54"/>
      <c r="B356" s="4">
        <v>1</v>
      </c>
      <c r="C356" s="4">
        <v>0</v>
      </c>
      <c r="D356" s="5">
        <v>0</v>
      </c>
      <c r="E356" s="3"/>
      <c r="F356" s="3"/>
      <c r="G356" s="3"/>
      <c r="H356" s="7">
        <v>-1.6718628882932043</v>
      </c>
      <c r="I356" s="32">
        <f t="shared" si="317"/>
        <v>0.15817596549217489</v>
      </c>
      <c r="J356" s="32">
        <v>0</v>
      </c>
      <c r="K356" s="32">
        <v>0.17218427172534945</v>
      </c>
      <c r="L356" s="45"/>
      <c r="M356" s="32">
        <v>0.2969741772057663</v>
      </c>
      <c r="N356" s="32">
        <v>0.13315632943279321</v>
      </c>
      <c r="O356" s="32">
        <v>3.9543991373043721E-2</v>
      </c>
      <c r="P356" s="8"/>
      <c r="Q356" s="8"/>
      <c r="R356" s="8"/>
      <c r="S356" s="8"/>
      <c r="T356" s="20"/>
    </row>
    <row r="357" spans="1:20" ht="15" thickBot="1" x14ac:dyDescent="0.4">
      <c r="A357" s="55"/>
      <c r="B357" s="21">
        <v>1</v>
      </c>
      <c r="C357" s="21">
        <v>1</v>
      </c>
      <c r="D357" s="22">
        <v>1</v>
      </c>
      <c r="E357" s="23"/>
      <c r="F357" s="23"/>
      <c r="G357" s="23"/>
      <c r="H357" s="24">
        <v>1.2229045847054216</v>
      </c>
      <c r="I357" s="36">
        <f t="shared" si="317"/>
        <v>0.77257429841340586</v>
      </c>
      <c r="J357" s="36">
        <v>0.25802709565922699</v>
      </c>
      <c r="K357" s="36">
        <v>0</v>
      </c>
      <c r="L357" s="49"/>
      <c r="M357" s="40">
        <v>-0.32359347251573278</v>
      </c>
      <c r="N357" s="36">
        <v>0.17570325184443958</v>
      </c>
      <c r="O357" s="36">
        <v>-5.6856425396648536E-2</v>
      </c>
      <c r="P357" s="25"/>
      <c r="Q357" s="25"/>
      <c r="R357" s="25"/>
      <c r="S357" s="25"/>
      <c r="T357" s="26"/>
    </row>
    <row r="358" spans="1:20" x14ac:dyDescent="0.35">
      <c r="A358" s="53">
        <f t="shared" ref="A358" si="355">A354+1</f>
        <v>89</v>
      </c>
      <c r="B358" s="12">
        <v>0</v>
      </c>
      <c r="C358" s="12">
        <v>0</v>
      </c>
      <c r="D358" s="13">
        <v>0</v>
      </c>
      <c r="E358" s="27">
        <f t="shared" ref="E358:E359" si="356">S354</f>
        <v>2.9029033455143973</v>
      </c>
      <c r="F358" s="28">
        <f t="shared" ref="F358" si="357">T354</f>
        <v>-4.5825867604765946</v>
      </c>
      <c r="G358" s="16">
        <v>1</v>
      </c>
      <c r="H358" s="17" cm="1">
        <f t="array" ref="H358:H361">MMULT(B358:C361,E358:E359)+F358</f>
        <v>-4.5825867604765946</v>
      </c>
      <c r="I358" s="39">
        <f t="shared" si="317"/>
        <v>1.0124842638798346E-2</v>
      </c>
      <c r="J358" s="39" cm="1">
        <f t="array" ref="J358:J361">-D358:D361*LN(I358:I361)</f>
        <v>0</v>
      </c>
      <c r="K358" s="39" cm="1">
        <f t="array" ref="K358:K361">-(1-D358:D361)*LN(1-I358:I361)</f>
        <v>1.0176447480792291E-2</v>
      </c>
      <c r="L358" s="48" cm="1">
        <f t="array" ref="L358">SUM(_xlfn.ANCHORARRAY(J358)+_xlfn.ANCHORARRAY(K358))/4</f>
        <v>0.15235590360802115</v>
      </c>
      <c r="M358" s="39" cm="1">
        <f t="array" ref="M358:M361">1/4*(I358:I361-D358:D361)/(I358:I361*(1-I358:I361))</f>
        <v>0.25255710090396372</v>
      </c>
      <c r="N358" s="39" cm="1">
        <f t="array" ref="N358:N361">I358:I361*(1-I358:I361)</f>
        <v>1.0022330200337918E-2</v>
      </c>
      <c r="O358" s="39" cm="1">
        <f t="array" ref="O358:O361">M358:M361*_xlfn.ANCHORARRAY(N358)</f>
        <v>2.5312106596995865E-3</v>
      </c>
      <c r="P358" s="43">
        <v>1</v>
      </c>
      <c r="Q358" s="38" cm="1">
        <f t="array" ref="Q358:Q359">TRANSPOSE(MMULT(TRANSPOSE(_xlfn.ANCHORARRAY(O358)),B358:C361))</f>
        <v>-1.7169608076259009E-2</v>
      </c>
      <c r="R358" s="44" cm="1">
        <f t="array" ref="R358">SUM(1*_xlfn.ANCHORARRAY(O358))</f>
        <v>2.4940546596186858E-2</v>
      </c>
      <c r="S358" s="18" cm="1">
        <f t="array" ref="S358:S359">E358:E359-G358*_xlfn.ANCHORARRAY(Q358)</f>
        <v>2.9200729535906564</v>
      </c>
      <c r="T358" s="19">
        <f t="shared" ref="T358" si="358">F358-G358*R358</f>
        <v>-4.6075273070727816</v>
      </c>
    </row>
    <row r="359" spans="1:20" x14ac:dyDescent="0.35">
      <c r="A359" s="54"/>
      <c r="B359" s="4">
        <v>0</v>
      </c>
      <c r="C359" s="4">
        <v>1</v>
      </c>
      <c r="D359" s="5">
        <v>0</v>
      </c>
      <c r="E359" s="11">
        <f t="shared" si="356"/>
        <v>2.9117734686343208</v>
      </c>
      <c r="F359" s="3"/>
      <c r="G359" s="3"/>
      <c r="H359" s="7">
        <v>-1.6708132918422738</v>
      </c>
      <c r="I359" s="32">
        <f t="shared" si="317"/>
        <v>0.15831577605098512</v>
      </c>
      <c r="J359" s="32">
        <v>0</v>
      </c>
      <c r="K359" s="32">
        <v>0.17235036602091278</v>
      </c>
      <c r="L359" s="45"/>
      <c r="M359" s="32">
        <v>0.29702350701911667</v>
      </c>
      <c r="N359" s="32">
        <v>0.13325189110435945</v>
      </c>
      <c r="O359" s="32">
        <v>3.9578944012746281E-2</v>
      </c>
      <c r="P359" s="8"/>
      <c r="Q359" s="37">
        <v>-1.6875012691916352E-2</v>
      </c>
      <c r="R359" s="9"/>
      <c r="S359" s="10">
        <v>2.928648481326237</v>
      </c>
      <c r="T359" s="20"/>
    </row>
    <row r="360" spans="1:20" x14ac:dyDescent="0.35">
      <c r="A360" s="54"/>
      <c r="B360" s="4">
        <v>1</v>
      </c>
      <c r="C360" s="4">
        <v>0</v>
      </c>
      <c r="D360" s="5">
        <v>0</v>
      </c>
      <c r="E360" s="3"/>
      <c r="F360" s="3"/>
      <c r="G360" s="3"/>
      <c r="H360" s="7">
        <v>-1.6796834149621973</v>
      </c>
      <c r="I360" s="32">
        <f t="shared" si="317"/>
        <v>0.15713739451361447</v>
      </c>
      <c r="J360" s="32">
        <v>0</v>
      </c>
      <c r="K360" s="32">
        <v>0.17095131707909961</v>
      </c>
      <c r="L360" s="45"/>
      <c r="M360" s="32">
        <v>0.29660824714810319</v>
      </c>
      <c r="N360" s="32">
        <v>0.13244523375908715</v>
      </c>
      <c r="O360" s="32">
        <v>3.9284348628403624E-2</v>
      </c>
      <c r="P360" s="8"/>
      <c r="Q360" s="8"/>
      <c r="R360" s="8"/>
      <c r="S360" s="8"/>
      <c r="T360" s="20"/>
    </row>
    <row r="361" spans="1:20" ht="15" thickBot="1" x14ac:dyDescent="0.4">
      <c r="A361" s="55"/>
      <c r="B361" s="21">
        <v>1</v>
      </c>
      <c r="C361" s="21">
        <v>1</v>
      </c>
      <c r="D361" s="22">
        <v>1</v>
      </c>
      <c r="E361" s="23"/>
      <c r="F361" s="23"/>
      <c r="G361" s="23"/>
      <c r="H361" s="24">
        <v>1.232090053672124</v>
      </c>
      <c r="I361" s="36">
        <f t="shared" si="317"/>
        <v>0.77418417318134947</v>
      </c>
      <c r="J361" s="36">
        <v>0.25594548385127985</v>
      </c>
      <c r="K361" s="36">
        <v>0</v>
      </c>
      <c r="L361" s="49"/>
      <c r="M361" s="40">
        <v>-0.32292057711884858</v>
      </c>
      <c r="N361" s="36">
        <v>0.17482303917685976</v>
      </c>
      <c r="O361" s="36">
        <v>-5.6453956704662633E-2</v>
      </c>
      <c r="P361" s="25"/>
      <c r="Q361" s="25"/>
      <c r="R361" s="25"/>
      <c r="S361" s="25"/>
      <c r="T361" s="26"/>
    </row>
    <row r="362" spans="1:20" x14ac:dyDescent="0.35">
      <c r="A362" s="53">
        <f t="shared" ref="A362" si="359">A358+1</f>
        <v>90</v>
      </c>
      <c r="B362" s="12">
        <v>0</v>
      </c>
      <c r="C362" s="12">
        <v>0</v>
      </c>
      <c r="D362" s="13">
        <v>0</v>
      </c>
      <c r="E362" s="27">
        <f t="shared" ref="E362:E363" si="360">S358</f>
        <v>2.9200729535906564</v>
      </c>
      <c r="F362" s="28">
        <f t="shared" ref="F362" si="361">T358</f>
        <v>-4.6075273070727816</v>
      </c>
      <c r="G362" s="16">
        <v>1</v>
      </c>
      <c r="H362" s="17" cm="1">
        <f t="array" ref="H362:H365">MMULT(B362:C365,E362:E363)+F362</f>
        <v>-4.6075273070727816</v>
      </c>
      <c r="I362" s="39">
        <f t="shared" si="317"/>
        <v>9.8779100074689579E-3</v>
      </c>
      <c r="J362" s="39" cm="1">
        <f t="array" ref="J362:J365">-D362:D365*LN(I362:I365)</f>
        <v>0</v>
      </c>
      <c r="K362" s="39" cm="1">
        <f t="array" ref="K362:K365">-(1-D362:D365)*LN(1-I362:I365)</f>
        <v>9.9270202324063632E-3</v>
      </c>
      <c r="L362" s="48" cm="1">
        <f t="array" ref="L362">SUM(_xlfn.ANCHORARRAY(J362)+_xlfn.ANCHORARRAY(K362))/4</f>
        <v>0.1511589719986266</v>
      </c>
      <c r="M362" s="39" cm="1">
        <f t="array" ref="M362:M365">1/4*(I362:I365-D362:D365)/(I362:I365*(1-I362:I365))</f>
        <v>0.25249411413685946</v>
      </c>
      <c r="N362" s="39" cm="1">
        <f t="array" ref="N362:N365">I362:I365*(1-I362:I365)</f>
        <v>9.7803369013533033E-3</v>
      </c>
      <c r="O362" s="39" cm="1">
        <f t="array" ref="O362:O365">M362:M365*_xlfn.ANCHORARRAY(N362)</f>
        <v>2.4694775018672395E-3</v>
      </c>
      <c r="P362" s="43">
        <v>1</v>
      </c>
      <c r="Q362" s="38" cm="1">
        <f t="array" ref="Q362:Q363">TRANSPOSE(MMULT(TRANSPOSE(_xlfn.ANCHORARRAY(O362)),B362:C365))</f>
        <v>-1.7029322014447797E-2</v>
      </c>
      <c r="R362" s="44" cm="1">
        <f t="array" ref="R362">SUM(1*_xlfn.ANCHORARRAY(O362))</f>
        <v>2.475115246738125E-2</v>
      </c>
      <c r="S362" s="18" cm="1">
        <f t="array" ref="S362:S363">E362:E363-G362*_xlfn.ANCHORARRAY(Q362)</f>
        <v>2.9371022756051044</v>
      </c>
      <c r="T362" s="19">
        <f t="shared" ref="T362" si="362">F362-G362*R362</f>
        <v>-4.6322784595401627</v>
      </c>
    </row>
    <row r="363" spans="1:20" x14ac:dyDescent="0.35">
      <c r="A363" s="54"/>
      <c r="B363" s="4">
        <v>0</v>
      </c>
      <c r="C363" s="4">
        <v>1</v>
      </c>
      <c r="D363" s="5">
        <v>0</v>
      </c>
      <c r="E363" s="11">
        <f t="shared" si="360"/>
        <v>2.928648481326237</v>
      </c>
      <c r="F363" s="3"/>
      <c r="G363" s="3"/>
      <c r="H363" s="7">
        <v>-1.6788788257465446</v>
      </c>
      <c r="I363" s="32">
        <f t="shared" si="317"/>
        <v>0.15724398791984723</v>
      </c>
      <c r="J363" s="32">
        <v>0</v>
      </c>
      <c r="K363" s="32">
        <v>0.17107779101011103</v>
      </c>
      <c r="L363" s="45"/>
      <c r="M363" s="32">
        <v>0.29664576273141202</v>
      </c>
      <c r="N363" s="32">
        <v>0.13251831618291016</v>
      </c>
      <c r="O363" s="32">
        <v>3.9310996979961807E-2</v>
      </c>
      <c r="P363" s="8"/>
      <c r="Q363" s="37">
        <v>-1.6746052743676791E-2</v>
      </c>
      <c r="R363" s="9"/>
      <c r="S363" s="10">
        <v>2.9453945340699139</v>
      </c>
      <c r="T363" s="20"/>
    </row>
    <row r="364" spans="1:20" x14ac:dyDescent="0.35">
      <c r="A364" s="54"/>
      <c r="B364" s="4">
        <v>1</v>
      </c>
      <c r="C364" s="4">
        <v>0</v>
      </c>
      <c r="D364" s="5">
        <v>0</v>
      </c>
      <c r="E364" s="3"/>
      <c r="F364" s="3"/>
      <c r="G364" s="3"/>
      <c r="H364" s="7">
        <v>-1.6874543534821251</v>
      </c>
      <c r="I364" s="32">
        <f t="shared" si="317"/>
        <v>0.15611091083676321</v>
      </c>
      <c r="J364" s="32">
        <v>0</v>
      </c>
      <c r="K364" s="32">
        <v>0.1697342039653868</v>
      </c>
      <c r="L364" s="45"/>
      <c r="M364" s="32">
        <v>0.29624746096419968</v>
      </c>
      <c r="N364" s="32">
        <v>0.13174029435447937</v>
      </c>
      <c r="O364" s="32">
        <v>3.9027727709190801E-2</v>
      </c>
      <c r="P364" s="8"/>
      <c r="Q364" s="8"/>
      <c r="R364" s="8"/>
      <c r="S364" s="8"/>
      <c r="T364" s="20"/>
    </row>
    <row r="365" spans="1:20" ht="15" thickBot="1" x14ac:dyDescent="0.4">
      <c r="A365" s="55"/>
      <c r="B365" s="21">
        <v>1</v>
      </c>
      <c r="C365" s="21">
        <v>1</v>
      </c>
      <c r="D365" s="22">
        <v>1</v>
      </c>
      <c r="E365" s="23"/>
      <c r="F365" s="23"/>
      <c r="G365" s="23"/>
      <c r="H365" s="24">
        <v>1.2411941278441114</v>
      </c>
      <c r="I365" s="36">
        <f t="shared" si="317"/>
        <v>0.77577180110544564</v>
      </c>
      <c r="J365" s="36">
        <v>0.25389687278660228</v>
      </c>
      <c r="K365" s="36">
        <v>0</v>
      </c>
      <c r="L365" s="49"/>
      <c r="M365" s="40">
        <v>-0.32225971560677952</v>
      </c>
      <c r="N365" s="36">
        <v>0.17394991371505852</v>
      </c>
      <c r="O365" s="36">
        <v>-5.6057049723638598E-2</v>
      </c>
      <c r="P365" s="25"/>
      <c r="Q365" s="25"/>
      <c r="R365" s="25"/>
      <c r="S365" s="25"/>
      <c r="T365" s="26"/>
    </row>
    <row r="366" spans="1:20" x14ac:dyDescent="0.35">
      <c r="A366" s="53">
        <f t="shared" ref="A366" si="363">A362+1</f>
        <v>91</v>
      </c>
      <c r="B366" s="12">
        <v>0</v>
      </c>
      <c r="C366" s="12">
        <v>0</v>
      </c>
      <c r="D366" s="13">
        <v>0</v>
      </c>
      <c r="E366" s="27">
        <f t="shared" ref="E366:E367" si="364">S362</f>
        <v>2.9371022756051044</v>
      </c>
      <c r="F366" s="28">
        <f t="shared" ref="F366" si="365">T362</f>
        <v>-4.6322784595401627</v>
      </c>
      <c r="G366" s="16">
        <v>1</v>
      </c>
      <c r="H366" s="17" cm="1">
        <f t="array" ref="H366:H369">MMULT(B366:C369,E366:E367)+F366</f>
        <v>-4.6322784595401627</v>
      </c>
      <c r="I366" s="39">
        <f t="shared" si="317"/>
        <v>9.6387488912873902E-3</v>
      </c>
      <c r="J366" s="39" cm="1">
        <f t="array" ref="J366:J369">-D366:D369*LN(I366:I369)</f>
        <v>0</v>
      </c>
      <c r="K366" s="39" cm="1">
        <f t="array" ref="K366:K369">-(1-D366:D369)*LN(1-I366:I369)</f>
        <v>9.6855023035444486E-3</v>
      </c>
      <c r="L366" s="48" cm="1">
        <f t="array" ref="L366">SUM(_xlfn.ANCHORARRAY(J366)+_xlfn.ANCHORARRAY(K366))/4</f>
        <v>0.14998047481407978</v>
      </c>
      <c r="M366" s="39" cm="1">
        <f t="array" ref="M366:M369">1/4*(I366:I369-D366:D369)/(I366:I369*(1-I366:I369))</f>
        <v>0.25243313964487624</v>
      </c>
      <c r="N366" s="39" cm="1">
        <f t="array" ref="N366:N369">I366:I369*(1-I366:I369)</f>
        <v>9.5458434110980966E-3</v>
      </c>
      <c r="O366" s="39" cm="1">
        <f t="array" ref="O366:O369">M366:M369*_xlfn.ANCHORARRAY(N366)</f>
        <v>2.4096872228218475E-3</v>
      </c>
      <c r="P366" s="43">
        <v>1</v>
      </c>
      <c r="Q366" s="38" cm="1">
        <f t="array" ref="Q366:Q367">TRANSPOSE(MMULT(TRANSPOSE(_xlfn.ANCHORARRAY(O366)),B366:C369))</f>
        <v>-1.6891502459310273E-2</v>
      </c>
      <c r="R366" s="44" cm="1">
        <f t="array" ref="R366">SUM(1*_xlfn.ANCHORARRAY(O366))</f>
        <v>2.456470324681384E-2</v>
      </c>
      <c r="S366" s="18" cm="1">
        <f t="array" ref="S366:S367">E366:E367-G366*_xlfn.ANCHORARRAY(Q366)</f>
        <v>2.9539937780644148</v>
      </c>
      <c r="T366" s="19">
        <f t="shared" ref="T366" si="366">F366-G366*R366</f>
        <v>-4.6568431627869762</v>
      </c>
    </row>
    <row r="367" spans="1:20" x14ac:dyDescent="0.35">
      <c r="A367" s="54"/>
      <c r="B367" s="4">
        <v>0</v>
      </c>
      <c r="C367" s="4">
        <v>1</v>
      </c>
      <c r="D367" s="5">
        <v>0</v>
      </c>
      <c r="E367" s="11">
        <f t="shared" si="364"/>
        <v>2.9453945340699139</v>
      </c>
      <c r="F367" s="3"/>
      <c r="G367" s="3"/>
      <c r="H367" s="7">
        <v>-1.6868839254702488</v>
      </c>
      <c r="I367" s="32">
        <f t="shared" si="317"/>
        <v>0.1561860739332091</v>
      </c>
      <c r="J367" s="32">
        <v>0</v>
      </c>
      <c r="K367" s="32">
        <v>0.16982327543805378</v>
      </c>
      <c r="L367" s="45"/>
      <c r="M367" s="32">
        <v>0.29627384933702977</v>
      </c>
      <c r="N367" s="32">
        <v>0.13179198424253924</v>
      </c>
      <c r="O367" s="32">
        <v>3.9046518483302275E-2</v>
      </c>
      <c r="P367" s="8"/>
      <c r="Q367" s="37">
        <v>-1.6619067431776283E-2</v>
      </c>
      <c r="R367" s="9"/>
      <c r="S367" s="10">
        <v>2.96201360150169</v>
      </c>
      <c r="T367" s="20"/>
    </row>
    <row r="368" spans="1:20" x14ac:dyDescent="0.35">
      <c r="A368" s="54"/>
      <c r="B368" s="4">
        <v>1</v>
      </c>
      <c r="C368" s="4">
        <v>0</v>
      </c>
      <c r="D368" s="5">
        <v>0</v>
      </c>
      <c r="E368" s="3"/>
      <c r="F368" s="3"/>
      <c r="G368" s="3"/>
      <c r="H368" s="7">
        <v>-1.6951761839350583</v>
      </c>
      <c r="I368" s="32">
        <f t="shared" si="317"/>
        <v>0.15509633382307314</v>
      </c>
      <c r="J368" s="32">
        <v>0</v>
      </c>
      <c r="K368" s="32">
        <v>0.16853266264831979</v>
      </c>
      <c r="L368" s="45"/>
      <c r="M368" s="32">
        <v>0.29589172116060958</v>
      </c>
      <c r="N368" s="32">
        <v>0.131041461057715</v>
      </c>
      <c r="O368" s="32">
        <v>3.8774083455768285E-2</v>
      </c>
      <c r="P368" s="8"/>
      <c r="Q368" s="8"/>
      <c r="R368" s="8"/>
      <c r="S368" s="8"/>
      <c r="T368" s="20"/>
    </row>
    <row r="369" spans="1:20" ht="15" thickBot="1" x14ac:dyDescent="0.4">
      <c r="A369" s="55"/>
      <c r="B369" s="21">
        <v>1</v>
      </c>
      <c r="C369" s="21">
        <v>1</v>
      </c>
      <c r="D369" s="22">
        <v>1</v>
      </c>
      <c r="E369" s="23"/>
      <c r="F369" s="23"/>
      <c r="G369" s="23"/>
      <c r="H369" s="24">
        <v>1.2502183501348556</v>
      </c>
      <c r="I369" s="36">
        <f t="shared" si="317"/>
        <v>0.77733765633968577</v>
      </c>
      <c r="J369" s="36">
        <v>0.25188045886640109</v>
      </c>
      <c r="K369" s="36">
        <v>0</v>
      </c>
      <c r="L369" s="49"/>
      <c r="M369" s="40">
        <v>-0.32161056133211879</v>
      </c>
      <c r="N369" s="36">
        <v>0.17308382437601036</v>
      </c>
      <c r="O369" s="36">
        <v>-5.5665585915078558E-2</v>
      </c>
      <c r="P369" s="25"/>
      <c r="Q369" s="25"/>
      <c r="R369" s="25"/>
      <c r="S369" s="25"/>
      <c r="T369" s="26"/>
    </row>
    <row r="370" spans="1:20" x14ac:dyDescent="0.35">
      <c r="A370" s="53">
        <f t="shared" ref="A370" si="367">A366+1</f>
        <v>92</v>
      </c>
      <c r="B370" s="12">
        <v>0</v>
      </c>
      <c r="C370" s="12">
        <v>0</v>
      </c>
      <c r="D370" s="13">
        <v>0</v>
      </c>
      <c r="E370" s="27">
        <f t="shared" ref="E370:E371" si="368">S366</f>
        <v>2.9539937780644148</v>
      </c>
      <c r="F370" s="28">
        <f t="shared" ref="F370" si="369">T366</f>
        <v>-4.6568431627869762</v>
      </c>
      <c r="G370" s="16">
        <v>1</v>
      </c>
      <c r="H370" s="17" cm="1">
        <f t="array" ref="H370:H373">MMULT(B370:C373,E370:E371)+F370</f>
        <v>-4.6568431627869762</v>
      </c>
      <c r="I370" s="39">
        <f t="shared" si="317"/>
        <v>9.4070605511892679E-3</v>
      </c>
      <c r="J370" s="39" cm="1">
        <f t="array" ref="J370:J373">-D370:D373*LN(I370:I373)</f>
        <v>0</v>
      </c>
      <c r="K370" s="39" cm="1">
        <f t="array" ref="K370:K373">-(1-D370:D373)*LN(1-I370:I373)</f>
        <v>9.451586403561571E-3</v>
      </c>
      <c r="L370" s="48" cm="1">
        <f t="array" ref="L370">SUM(_xlfn.ANCHORARRAY(J370)+_xlfn.ANCHORARRAY(K370))/4</f>
        <v>0.14881997767261351</v>
      </c>
      <c r="M370" s="39" cm="1">
        <f t="array" ref="M370:M373">1/4*(I370:I373-D370:D373)/(I370:I373*(1-I370:I373))</f>
        <v>0.2523740984254399</v>
      </c>
      <c r="N370" s="39" cm="1">
        <f t="array" ref="N370:N373">I370:I373*(1-I370:I373)</f>
        <v>9.3185677629755263E-3</v>
      </c>
      <c r="O370" s="39" cm="1">
        <f t="array" ref="O370:O373">M370:M373*_xlfn.ANCHORARRAY(N370)</f>
        <v>2.3517651377973165E-3</v>
      </c>
      <c r="P370" s="43">
        <v>1</v>
      </c>
      <c r="Q370" s="38" cm="1">
        <f t="array" ref="Q370:Q371">TRANSPOSE(MMULT(TRANSPOSE(_xlfn.ANCHORARRAY(O370)),B370:C373))</f>
        <v>-1.6756078961084733E-2</v>
      </c>
      <c r="R370" s="44" cm="1">
        <f t="array" ref="R370">SUM(1*_xlfn.ANCHORARRAY(O370))</f>
        <v>2.4381126474709261E-2</v>
      </c>
      <c r="S370" s="18" cm="1">
        <f t="array" ref="S370:S371">E370:E371-G370*_xlfn.ANCHORARRAY(Q370)</f>
        <v>2.9707498570254995</v>
      </c>
      <c r="T370" s="19">
        <f t="shared" ref="T370" si="370">F370-G370*R370</f>
        <v>-4.6812242892616851</v>
      </c>
    </row>
    <row r="371" spans="1:20" x14ac:dyDescent="0.35">
      <c r="A371" s="54"/>
      <c r="B371" s="4">
        <v>0</v>
      </c>
      <c r="C371" s="4">
        <v>1</v>
      </c>
      <c r="D371" s="5">
        <v>0</v>
      </c>
      <c r="E371" s="11">
        <f t="shared" si="368"/>
        <v>2.96201360150169</v>
      </c>
      <c r="F371" s="3"/>
      <c r="G371" s="3"/>
      <c r="H371" s="7">
        <v>-1.6948295612852862</v>
      </c>
      <c r="I371" s="32">
        <f t="shared" si="317"/>
        <v>0.15514176119198672</v>
      </c>
      <c r="J371" s="32">
        <v>0</v>
      </c>
      <c r="K371" s="32">
        <v>0.16858643042328333</v>
      </c>
      <c r="L371" s="45"/>
      <c r="M371" s="32">
        <v>0.29590763102780171</v>
      </c>
      <c r="N371" s="32">
        <v>0.13107279512623529</v>
      </c>
      <c r="O371" s="32">
        <v>3.878544029799668E-2</v>
      </c>
      <c r="P371" s="8"/>
      <c r="Q371" s="37">
        <v>-1.6494010001827632E-2</v>
      </c>
      <c r="R371" s="9"/>
      <c r="S371" s="10">
        <v>2.9785076115035176</v>
      </c>
      <c r="T371" s="20"/>
    </row>
    <row r="372" spans="1:20" x14ac:dyDescent="0.35">
      <c r="A372" s="54"/>
      <c r="B372" s="4">
        <v>1</v>
      </c>
      <c r="C372" s="4">
        <v>0</v>
      </c>
      <c r="D372" s="5">
        <v>0</v>
      </c>
      <c r="E372" s="3"/>
      <c r="F372" s="3"/>
      <c r="G372" s="3"/>
      <c r="H372" s="7">
        <v>-1.7028493847225614</v>
      </c>
      <c r="I372" s="32">
        <f t="shared" si="317"/>
        <v>0.15409348535495832</v>
      </c>
      <c r="J372" s="32">
        <v>0</v>
      </c>
      <c r="K372" s="32">
        <v>0.16734642826543478</v>
      </c>
      <c r="L372" s="45"/>
      <c r="M372" s="32">
        <v>0.29554093232737977</v>
      </c>
      <c r="N372" s="32">
        <v>0.13034868312611958</v>
      </c>
      <c r="O372" s="32">
        <v>3.8523371338739579E-2</v>
      </c>
      <c r="P372" s="8"/>
      <c r="Q372" s="8"/>
      <c r="R372" s="8"/>
      <c r="S372" s="8"/>
      <c r="T372" s="20"/>
    </row>
    <row r="373" spans="1:20" ht="15" thickBot="1" x14ac:dyDescent="0.4">
      <c r="A373" s="55"/>
      <c r="B373" s="21">
        <v>1</v>
      </c>
      <c r="C373" s="21">
        <v>1</v>
      </c>
      <c r="D373" s="22">
        <v>1</v>
      </c>
      <c r="E373" s="23"/>
      <c r="F373" s="23"/>
      <c r="G373" s="23"/>
      <c r="H373" s="24">
        <v>1.259164216779129</v>
      </c>
      <c r="I373" s="36">
        <f t="shared" si="317"/>
        <v>0.77888219880070275</v>
      </c>
      <c r="J373" s="36">
        <v>0.24989546559817433</v>
      </c>
      <c r="K373" s="36">
        <v>0</v>
      </c>
      <c r="L373" s="49"/>
      <c r="M373" s="40">
        <v>-0.32097279971854764</v>
      </c>
      <c r="N373" s="36">
        <v>0.17222471919208532</v>
      </c>
      <c r="O373" s="36">
        <v>-5.5279450299824312E-2</v>
      </c>
      <c r="P373" s="25"/>
      <c r="Q373" s="25"/>
      <c r="R373" s="25"/>
      <c r="S373" s="25"/>
      <c r="T373" s="26"/>
    </row>
    <row r="374" spans="1:20" x14ac:dyDescent="0.35">
      <c r="A374" s="53">
        <f t="shared" ref="A374" si="371">A370+1</f>
        <v>93</v>
      </c>
      <c r="B374" s="12">
        <v>0</v>
      </c>
      <c r="C374" s="12">
        <v>0</v>
      </c>
      <c r="D374" s="13">
        <v>0</v>
      </c>
      <c r="E374" s="27">
        <f t="shared" ref="E374:E375" si="372">S370</f>
        <v>2.9707498570254995</v>
      </c>
      <c r="F374" s="28">
        <f t="shared" ref="F374" si="373">T370</f>
        <v>-4.6812242892616851</v>
      </c>
      <c r="G374" s="16">
        <v>1</v>
      </c>
      <c r="H374" s="17" cm="1">
        <f t="array" ref="H374:H377">MMULT(B374:C377,E374:E375)+F374</f>
        <v>-4.6812242892616851</v>
      </c>
      <c r="I374" s="39">
        <f t="shared" si="317"/>
        <v>9.1825597932683467E-3</v>
      </c>
      <c r="J374" s="39" cm="1">
        <f t="array" ref="J374:J377">-D374:D377*LN(I374:I377)</f>
        <v>0</v>
      </c>
      <c r="K374" s="39" cm="1">
        <f t="array" ref="K374:K377">-(1-D374:D377)*LN(1-I374:I377)</f>
        <v>9.2249793753692317E-3</v>
      </c>
      <c r="L374" s="48" cm="1">
        <f t="array" ref="L374">SUM(_xlfn.ANCHORARRAY(J374)+_xlfn.ANCHORARRAY(K374))/4</f>
        <v>0.14767706031565997</v>
      </c>
      <c r="M374" s="39" cm="1">
        <f t="array" ref="M374:M377">1/4*(I374:I377-D374:D377)/(I374:I377*(1-I374:I377))</f>
        <v>0.25231691516031257</v>
      </c>
      <c r="N374" s="39" cm="1">
        <f t="array" ref="N374:N377">I374:I377*(1-I374:I377)</f>
        <v>9.0982403889113984E-3</v>
      </c>
      <c r="O374" s="39" cm="1">
        <f t="array" ref="O374:O377">M374:M377*_xlfn.ANCHORARRAY(N374)</f>
        <v>2.2956399483170867E-3</v>
      </c>
      <c r="P374" s="43">
        <v>1</v>
      </c>
      <c r="Q374" s="38" cm="1">
        <f t="array" ref="Q374:Q375">TRANSPOSE(MMULT(TRANSPOSE(_xlfn.ANCHORARRAY(O374)),B374:C377))</f>
        <v>-1.66229838538932E-2</v>
      </c>
      <c r="R374" s="44" cm="1">
        <f t="array" ref="R374">SUM(1*_xlfn.ANCHORARRAY(O374))</f>
        <v>2.4200352176193596E-2</v>
      </c>
      <c r="S374" s="18" cm="1">
        <f t="array" ref="S374:S375">E374:E375-G374*_xlfn.ANCHORARRAY(Q374)</f>
        <v>2.9873728408793929</v>
      </c>
      <c r="T374" s="19">
        <f t="shared" ref="T374" si="374">F374-G374*R374</f>
        <v>-4.7054246414378786</v>
      </c>
    </row>
    <row r="375" spans="1:20" x14ac:dyDescent="0.35">
      <c r="A375" s="54"/>
      <c r="B375" s="4">
        <v>0</v>
      </c>
      <c r="C375" s="4">
        <v>1</v>
      </c>
      <c r="D375" s="5">
        <v>0</v>
      </c>
      <c r="E375" s="11">
        <f t="shared" si="372"/>
        <v>2.9785076115035176</v>
      </c>
      <c r="F375" s="3"/>
      <c r="G375" s="3"/>
      <c r="H375" s="7">
        <v>-1.7027166777581675</v>
      </c>
      <c r="I375" s="32">
        <f t="shared" si="317"/>
        <v>0.15411078432707886</v>
      </c>
      <c r="J375" s="32">
        <v>0</v>
      </c>
      <c r="K375" s="32">
        <v>0.16736687869193859</v>
      </c>
      <c r="L375" s="45"/>
      <c r="M375" s="32">
        <v>0.29554697632729621</v>
      </c>
      <c r="N375" s="32">
        <v>0.13036065048117146</v>
      </c>
      <c r="O375" s="32">
        <v>3.8527696081769716E-2</v>
      </c>
      <c r="P375" s="8"/>
      <c r="Q375" s="37">
        <v>-1.637083523481149E-2</v>
      </c>
      <c r="R375" s="9"/>
      <c r="S375" s="10">
        <v>2.9948784467383289</v>
      </c>
      <c r="T375" s="20"/>
    </row>
    <row r="376" spans="1:20" x14ac:dyDescent="0.35">
      <c r="A376" s="54"/>
      <c r="B376" s="4">
        <v>1</v>
      </c>
      <c r="C376" s="4">
        <v>0</v>
      </c>
      <c r="D376" s="5">
        <v>0</v>
      </c>
      <c r="E376" s="3"/>
      <c r="F376" s="3"/>
      <c r="G376" s="3"/>
      <c r="H376" s="7">
        <v>-1.7104744322361856</v>
      </c>
      <c r="I376" s="32">
        <f t="shared" si="317"/>
        <v>0.15310218985075202</v>
      </c>
      <c r="J376" s="32">
        <v>0</v>
      </c>
      <c r="K376" s="32">
        <v>0.16617524078322141</v>
      </c>
      <c r="L376" s="45"/>
      <c r="M376" s="32">
        <v>0.29519500110165925</v>
      </c>
      <c r="N376" s="32">
        <v>0.12966190931365629</v>
      </c>
      <c r="O376" s="32">
        <v>3.8275547462688006E-2</v>
      </c>
      <c r="P376" s="8"/>
      <c r="Q376" s="8"/>
      <c r="R376" s="8"/>
      <c r="S376" s="8"/>
      <c r="T376" s="20"/>
    </row>
    <row r="377" spans="1:20" ht="15" thickBot="1" x14ac:dyDescent="0.4">
      <c r="A377" s="55"/>
      <c r="B377" s="21">
        <v>1</v>
      </c>
      <c r="C377" s="21">
        <v>1</v>
      </c>
      <c r="D377" s="22">
        <v>1</v>
      </c>
      <c r="E377" s="23"/>
      <c r="F377" s="23"/>
      <c r="G377" s="23"/>
      <c r="H377" s="24">
        <v>1.2680331792673325</v>
      </c>
      <c r="I377" s="36">
        <f t="shared" si="317"/>
        <v>0.78040587473367518</v>
      </c>
      <c r="J377" s="36">
        <v>0.24794114241211065</v>
      </c>
      <c r="K377" s="36">
        <v>0</v>
      </c>
      <c r="L377" s="49"/>
      <c r="M377" s="40">
        <v>-0.32034612769325466</v>
      </c>
      <c r="N377" s="36">
        <v>0.17137254541484245</v>
      </c>
      <c r="O377" s="36">
        <v>-5.4898531316581206E-2</v>
      </c>
      <c r="P377" s="25"/>
      <c r="Q377" s="25"/>
      <c r="R377" s="25"/>
      <c r="S377" s="25"/>
      <c r="T377" s="26"/>
    </row>
    <row r="378" spans="1:20" x14ac:dyDescent="0.35">
      <c r="A378" s="53">
        <f t="shared" ref="A378" si="375">A374+1</f>
        <v>94</v>
      </c>
      <c r="B378" s="12">
        <v>0</v>
      </c>
      <c r="C378" s="12">
        <v>0</v>
      </c>
      <c r="D378" s="13">
        <v>0</v>
      </c>
      <c r="E378" s="27">
        <f t="shared" ref="E378:E379" si="376">S374</f>
        <v>2.9873728408793929</v>
      </c>
      <c r="F378" s="28">
        <f t="shared" ref="F378" si="377">T374</f>
        <v>-4.7054246414378786</v>
      </c>
      <c r="G378" s="16">
        <v>1</v>
      </c>
      <c r="H378" s="17" cm="1">
        <f t="array" ref="H378:H381">MMULT(B378:C381,E378:E379)+F378</f>
        <v>-4.7054246414378786</v>
      </c>
      <c r="I378" s="39">
        <f t="shared" si="317"/>
        <v>8.9649742619076229E-3</v>
      </c>
      <c r="J378" s="39" cm="1">
        <f t="array" ref="J378:J381">-D378:D381*LN(I378:I381)</f>
        <v>0</v>
      </c>
      <c r="K378" s="39" cm="1">
        <f t="array" ref="K378:K381">-(1-D378:D381)*LN(1-I378:I381)</f>
        <v>9.0054014441420024E-3</v>
      </c>
      <c r="L378" s="48" cm="1">
        <f t="array" ref="L378">SUM(_xlfn.ANCHORARRAY(J378)+_xlfn.ANCHORARRAY(K378))/4</f>
        <v>0.14655131601495447</v>
      </c>
      <c r="M378" s="39" cm="1">
        <f t="array" ref="M378:M381">1/4*(I378:I381-D378:D381)/(I378:I381*(1-I378:I381))</f>
        <v>0.25226151801628577</v>
      </c>
      <c r="N378" s="39" cm="1">
        <f t="array" ref="N378:N381">I378:I381*(1-I378:I381)</f>
        <v>8.8846034983909566E-3</v>
      </c>
      <c r="O378" s="39" cm="1">
        <f t="array" ref="O378:O381">M378:M381*_xlfn.ANCHORARRAY(N378)</f>
        <v>2.2412435654769057E-3</v>
      </c>
      <c r="P378" s="43">
        <v>1</v>
      </c>
      <c r="Q378" s="38" cm="1">
        <f t="array" ref="Q378:Q379">TRANSPOSE(MMULT(TRANSPOSE(_xlfn.ANCHORARRAY(O378)),B378:C381))</f>
        <v>-1.6492152118915894E-2</v>
      </c>
      <c r="R378" s="44" cm="1">
        <f t="array" ref="R378">SUM(1*_xlfn.ANCHORARRAY(O378))</f>
        <v>2.4022312752653707E-2</v>
      </c>
      <c r="S378" s="18" cm="1">
        <f t="array" ref="S378:S379">E378:E379-G378*_xlfn.ANCHORARRAY(Q378)</f>
        <v>3.003864992998309</v>
      </c>
      <c r="T378" s="19">
        <f t="shared" ref="T378" si="378">F378-G378*R378</f>
        <v>-4.7294469541905322</v>
      </c>
    </row>
    <row r="379" spans="1:20" x14ac:dyDescent="0.35">
      <c r="A379" s="54"/>
      <c r="B379" s="4">
        <v>0</v>
      </c>
      <c r="C379" s="4">
        <v>1</v>
      </c>
      <c r="D379" s="5">
        <v>0</v>
      </c>
      <c r="E379" s="11">
        <f t="shared" si="376"/>
        <v>2.9948784467383289</v>
      </c>
      <c r="F379" s="3"/>
      <c r="G379" s="3"/>
      <c r="H379" s="7">
        <v>-1.7105461946995497</v>
      </c>
      <c r="I379" s="32">
        <f t="shared" si="317"/>
        <v>0.15309288522437078</v>
      </c>
      <c r="J379" s="32">
        <v>0</v>
      </c>
      <c r="K379" s="32">
        <v>0.16616425412679547</v>
      </c>
      <c r="L379" s="45"/>
      <c r="M379" s="32">
        <v>0.29519175791341939</v>
      </c>
      <c r="N379" s="32">
        <v>0.1296554537180484</v>
      </c>
      <c r="O379" s="32">
        <v>3.8273221306092696E-2</v>
      </c>
      <c r="P379" s="8"/>
      <c r="Q379" s="37">
        <v>-1.6249499381381018E-2</v>
      </c>
      <c r="R379" s="9"/>
      <c r="S379" s="10">
        <v>3.0111279461197098</v>
      </c>
      <c r="T379" s="20"/>
    </row>
    <row r="380" spans="1:20" x14ac:dyDescent="0.35">
      <c r="A380" s="54"/>
      <c r="B380" s="4">
        <v>1</v>
      </c>
      <c r="C380" s="4">
        <v>0</v>
      </c>
      <c r="D380" s="5">
        <v>0</v>
      </c>
      <c r="E380" s="3"/>
      <c r="F380" s="3"/>
      <c r="G380" s="3"/>
      <c r="H380" s="7">
        <v>-1.7180518005584857</v>
      </c>
      <c r="I380" s="32">
        <f t="shared" si="317"/>
        <v>0.15212227427423128</v>
      </c>
      <c r="J380" s="32">
        <v>0</v>
      </c>
      <c r="K380" s="32">
        <v>0.16501884494792951</v>
      </c>
      <c r="L380" s="45"/>
      <c r="M380" s="32">
        <v>0.29485383613068061</v>
      </c>
      <c r="N380" s="32">
        <v>0.12898108794386684</v>
      </c>
      <c r="O380" s="32">
        <v>3.803056856855782E-2</v>
      </c>
      <c r="P380" s="8"/>
      <c r="Q380" s="8"/>
      <c r="R380" s="8"/>
      <c r="S380" s="8"/>
      <c r="T380" s="20"/>
    </row>
    <row r="381" spans="1:20" ht="15" thickBot="1" x14ac:dyDescent="0.4">
      <c r="A381" s="55"/>
      <c r="B381" s="21">
        <v>1</v>
      </c>
      <c r="C381" s="21">
        <v>1</v>
      </c>
      <c r="D381" s="22">
        <v>1</v>
      </c>
      <c r="E381" s="23"/>
      <c r="F381" s="23"/>
      <c r="G381" s="23"/>
      <c r="H381" s="24">
        <v>1.2768266461798428</v>
      </c>
      <c r="I381" s="36">
        <f t="shared" si="317"/>
        <v>0.78190911725010515</v>
      </c>
      <c r="J381" s="36">
        <v>0.24601676354095089</v>
      </c>
      <c r="K381" s="36">
        <v>0</v>
      </c>
      <c r="L381" s="49"/>
      <c r="M381" s="40">
        <v>-0.31973025315170206</v>
      </c>
      <c r="N381" s="36">
        <v>0.17052724961126647</v>
      </c>
      <c r="O381" s="36">
        <v>-5.4522720687473714E-2</v>
      </c>
      <c r="P381" s="25"/>
      <c r="Q381" s="25"/>
      <c r="R381" s="25"/>
      <c r="S381" s="25"/>
      <c r="T381" s="26"/>
    </row>
    <row r="382" spans="1:20" x14ac:dyDescent="0.35">
      <c r="A382" s="53">
        <f t="shared" ref="A382" si="379">A378+1</f>
        <v>95</v>
      </c>
      <c r="B382" s="12">
        <v>0</v>
      </c>
      <c r="C382" s="12">
        <v>0</v>
      </c>
      <c r="D382" s="13">
        <v>0</v>
      </c>
      <c r="E382" s="27">
        <f t="shared" ref="E382:E383" si="380">S378</f>
        <v>3.003864992998309</v>
      </c>
      <c r="F382" s="28">
        <f t="shared" ref="F382" si="381">T378</f>
        <v>-4.7294469541905322</v>
      </c>
      <c r="G382" s="16">
        <v>1</v>
      </c>
      <c r="H382" s="17" cm="1">
        <f t="array" ref="H382:H385">MMULT(B382:C385,E382:E383)+F382</f>
        <v>-4.7294469541905322</v>
      </c>
      <c r="I382" s="39">
        <f t="shared" ref="I382:I401" si="382">1/(1+EXP(-H382))</f>
        <v>8.7540437745875672E-3</v>
      </c>
      <c r="J382" s="39" cm="1">
        <f t="array" ref="J382:J385">-D382:D385*LN(I382:I385)</f>
        <v>0</v>
      </c>
      <c r="K382" s="39" cm="1">
        <f t="array" ref="K382:K385">-(1-D382:D385)*LN(1-I382:I385)</f>
        <v>8.7925855113499801E-3</v>
      </c>
      <c r="L382" s="48" cm="1">
        <f t="array" ref="L382">SUM(_xlfn.ANCHORARRAY(J382)+_xlfn.ANCHORARRAY(K382))/4</f>
        <v>0.14544235101017455</v>
      </c>
      <c r="M382" s="39" cm="1">
        <f t="array" ref="M382:M385">1/4*(I382:I385-D382:D385)/(I382:I385*(1-I382:I385))</f>
        <v>0.25220783845815681</v>
      </c>
      <c r="N382" s="39" cm="1">
        <f t="array" ref="N382:N385">I382:I385*(1-I382:I385)</f>
        <v>8.6774104921801716E-3</v>
      </c>
      <c r="O382" s="39" cm="1">
        <f t="array" ref="O382:O385">M382:M385*_xlfn.ANCHORARRAY(N382)</f>
        <v>2.1885109436468918E-3</v>
      </c>
      <c r="P382" s="43">
        <v>1</v>
      </c>
      <c r="Q382" s="38" cm="1">
        <f t="array" ref="Q382:Q383">TRANSPOSE(MMULT(TRANSPOSE(_xlfn.ANCHORARRAY(O382)),B382:C385))</f>
        <v>-1.6363521255410463E-2</v>
      </c>
      <c r="R382" s="44" cm="1">
        <f t="array" ref="R382">SUM(1*_xlfn.ANCHORARRAY(O382))</f>
        <v>2.3846942878780655E-2</v>
      </c>
      <c r="S382" s="18" cm="1">
        <f t="array" ref="S382:S383">E382:E383-G382*_xlfn.ANCHORARRAY(Q382)</f>
        <v>3.0202285142537195</v>
      </c>
      <c r="T382" s="19">
        <f t="shared" ref="T382" si="383">F382-G382*R382</f>
        <v>-4.7532938970693133</v>
      </c>
    </row>
    <row r="383" spans="1:20" x14ac:dyDescent="0.35">
      <c r="A383" s="54"/>
      <c r="B383" s="4">
        <v>0</v>
      </c>
      <c r="C383" s="4">
        <v>1</v>
      </c>
      <c r="D383" s="5">
        <v>0</v>
      </c>
      <c r="E383" s="11">
        <f t="shared" si="380"/>
        <v>3.0111279461197098</v>
      </c>
      <c r="F383" s="3"/>
      <c r="G383" s="3"/>
      <c r="H383" s="7">
        <v>-1.7183190080708224</v>
      </c>
      <c r="I383" s="32">
        <f t="shared" si="382"/>
        <v>0.15208781276217689</v>
      </c>
      <c r="J383" s="32">
        <v>0</v>
      </c>
      <c r="K383" s="32">
        <v>0.16497820133777977</v>
      </c>
      <c r="L383" s="45"/>
      <c r="M383" s="32">
        <v>0.29484185244984545</v>
      </c>
      <c r="N383" s="32">
        <v>0.12895710997139392</v>
      </c>
      <c r="O383" s="32">
        <v>3.8021953190544223E-2</v>
      </c>
      <c r="P383" s="8"/>
      <c r="Q383" s="37">
        <v>-1.612996009967229E-2</v>
      </c>
      <c r="R383" s="9"/>
      <c r="S383" s="10">
        <v>3.0272579062193823</v>
      </c>
      <c r="T383" s="20"/>
    </row>
    <row r="384" spans="1:20" x14ac:dyDescent="0.35">
      <c r="A384" s="54"/>
      <c r="B384" s="4">
        <v>1</v>
      </c>
      <c r="C384" s="4">
        <v>0</v>
      </c>
      <c r="D384" s="5">
        <v>0</v>
      </c>
      <c r="E384" s="3"/>
      <c r="F384" s="3"/>
      <c r="G384" s="3"/>
      <c r="H384" s="7">
        <v>-1.7255819611922232</v>
      </c>
      <c r="I384" s="32">
        <f t="shared" si="382"/>
        <v>0.1511535681392242</v>
      </c>
      <c r="J384" s="32">
        <v>0</v>
      </c>
      <c r="K384" s="32">
        <v>0.16387699023226671</v>
      </c>
      <c r="L384" s="45"/>
      <c r="M384" s="32">
        <v>0.2945173480342837</v>
      </c>
      <c r="N384" s="32">
        <v>0.12830616697800512</v>
      </c>
      <c r="O384" s="32">
        <v>3.7788392034806051E-2</v>
      </c>
      <c r="P384" s="8"/>
      <c r="Q384" s="8"/>
      <c r="R384" s="8"/>
      <c r="S384" s="8"/>
      <c r="T384" s="20"/>
    </row>
    <row r="385" spans="1:20" ht="15" thickBot="1" x14ac:dyDescent="0.4">
      <c r="A385" s="55"/>
      <c r="B385" s="21">
        <v>1</v>
      </c>
      <c r="C385" s="21">
        <v>1</v>
      </c>
      <c r="D385" s="22">
        <v>1</v>
      </c>
      <c r="E385" s="23"/>
      <c r="F385" s="23"/>
      <c r="G385" s="23"/>
      <c r="H385" s="24">
        <v>1.2855459849274862</v>
      </c>
      <c r="I385" s="36">
        <f t="shared" si="382"/>
        <v>0.78339234683913395</v>
      </c>
      <c r="J385" s="36">
        <v>0.24412162695930167</v>
      </c>
      <c r="K385" s="36">
        <v>0</v>
      </c>
      <c r="L385" s="49"/>
      <c r="M385" s="40">
        <v>-0.31912489445258313</v>
      </c>
      <c r="N385" s="36">
        <v>0.169688777753008</v>
      </c>
      <c r="O385" s="36">
        <v>-5.4151913290216513E-2</v>
      </c>
      <c r="P385" s="25"/>
      <c r="Q385" s="25"/>
      <c r="R385" s="25"/>
      <c r="S385" s="25"/>
      <c r="T385" s="26"/>
    </row>
    <row r="386" spans="1:20" x14ac:dyDescent="0.35">
      <c r="A386" s="53">
        <f t="shared" ref="A386" si="384">A382+1</f>
        <v>96</v>
      </c>
      <c r="B386" s="12">
        <v>0</v>
      </c>
      <c r="C386" s="12">
        <v>0</v>
      </c>
      <c r="D386" s="13">
        <v>0</v>
      </c>
      <c r="E386" s="27">
        <f t="shared" ref="E386:E387" si="385">S382</f>
        <v>3.0202285142537195</v>
      </c>
      <c r="F386" s="28">
        <f t="shared" ref="F386" si="386">T382</f>
        <v>-4.7532938970693133</v>
      </c>
      <c r="G386" s="16">
        <v>1</v>
      </c>
      <c r="H386" s="17" cm="1">
        <f t="array" ref="H386:H389">MMULT(B386:C389,E386:E387)+F386</f>
        <v>-4.7532938970693133</v>
      </c>
      <c r="I386" s="39">
        <f t="shared" si="382"/>
        <v>8.5495196956362467E-3</v>
      </c>
      <c r="J386" s="39" cm="1">
        <f t="array" ref="J386:J389">-D386:D389*LN(I386:I389)</f>
        <v>0</v>
      </c>
      <c r="K386" s="39" cm="1">
        <f t="array" ref="K386:K389">-(1-D386:D389)*LN(1-I386:I389)</f>
        <v>8.5862764910596776E-3</v>
      </c>
      <c r="L386" s="48" cm="1">
        <f t="array" ref="L386">SUM(_xlfn.ANCHORARRAY(J386)+_xlfn.ANCHORARRAY(K386))/4</f>
        <v>0.14434978397526163</v>
      </c>
      <c r="M386" s="39" cm="1">
        <f t="array" ref="M386:M389">1/4*(I386:I389-D386:D389)/(I386:I389*(1-I386:I389))</f>
        <v>0.25215581107313895</v>
      </c>
      <c r="N386" s="39" cm="1">
        <f t="array" ref="N386:N389">I386:I389*(1-I386:I389)</f>
        <v>8.4764254086101744E-3</v>
      </c>
      <c r="O386" s="39" cm="1">
        <f t="array" ref="O386:O389">M386:M389*_xlfn.ANCHORARRAY(N386)</f>
        <v>2.1373799239090617E-3</v>
      </c>
      <c r="P386" s="43">
        <v>1</v>
      </c>
      <c r="Q386" s="38" cm="1">
        <f t="array" ref="Q386:Q387">TRANSPOSE(MMULT(TRANSPOSE(_xlfn.ANCHORARRAY(O386)),B386:C389))</f>
        <v>-1.6237031159070901E-2</v>
      </c>
      <c r="R386" s="44" cm="1">
        <f t="array" ref="R386">SUM(1*_xlfn.ANCHORARRAY(O386))</f>
        <v>2.3674179404955815E-2</v>
      </c>
      <c r="S386" s="18" cm="1">
        <f t="array" ref="S386:S387">E386:E387-G386*_xlfn.ANCHORARRAY(Q386)</f>
        <v>3.0364655454127902</v>
      </c>
      <c r="T386" s="19">
        <f t="shared" ref="T386" si="387">F386-G386*R386</f>
        <v>-4.7769680764742688</v>
      </c>
    </row>
    <row r="387" spans="1:20" x14ac:dyDescent="0.35">
      <c r="A387" s="54"/>
      <c r="B387" s="4">
        <v>0</v>
      </c>
      <c r="C387" s="4">
        <v>1</v>
      </c>
      <c r="D387" s="5">
        <v>0</v>
      </c>
      <c r="E387" s="11">
        <f t="shared" si="385"/>
        <v>3.0272579062193823</v>
      </c>
      <c r="F387" s="3"/>
      <c r="G387" s="3"/>
      <c r="H387" s="7">
        <v>-1.726035990849931</v>
      </c>
      <c r="I387" s="32">
        <f t="shared" si="382"/>
        <v>0.15109532256047065</v>
      </c>
      <c r="J387" s="32">
        <v>0</v>
      </c>
      <c r="K387" s="32">
        <v>0.16380837525277137</v>
      </c>
      <c r="L387" s="45"/>
      <c r="M387" s="32">
        <v>0.29449714042576758</v>
      </c>
      <c r="N387" s="32">
        <v>0.12826552606081798</v>
      </c>
      <c r="O387" s="32">
        <v>3.7773830640117662E-2</v>
      </c>
      <c r="P387" s="8"/>
      <c r="Q387" s="37">
        <v>-1.6012176396396231E-2</v>
      </c>
      <c r="R387" s="9"/>
      <c r="S387" s="10">
        <v>3.0432700826157784</v>
      </c>
      <c r="T387" s="20"/>
    </row>
    <row r="388" spans="1:20" x14ac:dyDescent="0.35">
      <c r="A388" s="54"/>
      <c r="B388" s="4">
        <v>1</v>
      </c>
      <c r="C388" s="4">
        <v>0</v>
      </c>
      <c r="D388" s="5">
        <v>0</v>
      </c>
      <c r="E388" s="3"/>
      <c r="F388" s="3"/>
      <c r="G388" s="3"/>
      <c r="H388" s="7">
        <v>-1.7330653828155937</v>
      </c>
      <c r="I388" s="32">
        <f t="shared" si="382"/>
        <v>0.15019590350977197</v>
      </c>
      <c r="J388" s="32">
        <v>0</v>
      </c>
      <c r="K388" s="32">
        <v>0.16274943077853291</v>
      </c>
      <c r="L388" s="45"/>
      <c r="M388" s="32">
        <v>0.29418544936712338</v>
      </c>
      <c r="N388" s="32">
        <v>0.12763709407865523</v>
      </c>
      <c r="O388" s="32">
        <v>3.7548975877442992E-2</v>
      </c>
      <c r="P388" s="8"/>
      <c r="Q388" s="8"/>
      <c r="R388" s="8"/>
      <c r="S388" s="8"/>
      <c r="T388" s="20"/>
    </row>
    <row r="389" spans="1:20" ht="15" thickBot="1" x14ac:dyDescent="0.4">
      <c r="A389" s="55"/>
      <c r="B389" s="21">
        <v>1</v>
      </c>
      <c r="C389" s="21">
        <v>1</v>
      </c>
      <c r="D389" s="22">
        <v>1</v>
      </c>
      <c r="E389" s="23"/>
      <c r="F389" s="23"/>
      <c r="G389" s="23"/>
      <c r="H389" s="24">
        <v>1.2941925234037885</v>
      </c>
      <c r="I389" s="36">
        <f t="shared" si="382"/>
        <v>0.7848559718539444</v>
      </c>
      <c r="J389" s="36">
        <v>0.24225505337868261</v>
      </c>
      <c r="K389" s="36">
        <v>0</v>
      </c>
      <c r="L389" s="49"/>
      <c r="M389" s="40">
        <v>-0.31852977994097881</v>
      </c>
      <c r="N389" s="36">
        <v>0.16885707529914484</v>
      </c>
      <c r="O389" s="36">
        <v>-5.3786007036513893E-2</v>
      </c>
      <c r="P389" s="25"/>
      <c r="Q389" s="25"/>
      <c r="R389" s="25"/>
      <c r="S389" s="25"/>
      <c r="T389" s="26"/>
    </row>
    <row r="390" spans="1:20" x14ac:dyDescent="0.35">
      <c r="A390" s="53">
        <f t="shared" ref="A390" si="388">A386+1</f>
        <v>97</v>
      </c>
      <c r="B390" s="12">
        <v>0</v>
      </c>
      <c r="C390" s="12">
        <v>0</v>
      </c>
      <c r="D390" s="13">
        <v>0</v>
      </c>
      <c r="E390" s="27">
        <f t="shared" ref="E390:E391" si="389">S386</f>
        <v>3.0364655454127902</v>
      </c>
      <c r="F390" s="28">
        <f t="shared" ref="F390" si="390">T386</f>
        <v>-4.7769680764742688</v>
      </c>
      <c r="G390" s="16">
        <v>1</v>
      </c>
      <c r="H390" s="17" cm="1">
        <f t="array" ref="H390:H393">MMULT(B390:C393,E390:E391)+F390</f>
        <v>-4.7769680764742688</v>
      </c>
      <c r="I390" s="39">
        <f t="shared" si="382"/>
        <v>8.3511643463835203E-3</v>
      </c>
      <c r="J390" s="39" cm="1">
        <f t="array" ref="J390:J393">-D390:D393*LN(I390:I393)</f>
        <v>0</v>
      </c>
      <c r="K390" s="39" cm="1">
        <f t="array" ref="K390:K393">-(1-D390:D393)*LN(1-I390:I393)</f>
        <v>8.3862306856700587E-3</v>
      </c>
      <c r="L390" s="48" cm="1">
        <f t="array" ref="L390">SUM(_xlfn.ANCHORARRAY(J390)+_xlfn.ANCHORARRAY(K390))/4</f>
        <v>0.14327324551169851</v>
      </c>
      <c r="M390" s="39" cm="1">
        <f t="array" ref="M390:M393">1/4*(I390:I393-D390:D393)/(I390:I393*(1-I390:I393))</f>
        <v>0.25210537340591921</v>
      </c>
      <c r="N390" s="39" cm="1">
        <f t="array" ref="N390:N393">I390:I393*(1-I390:I393)</f>
        <v>8.2814224004432134E-3</v>
      </c>
      <c r="O390" s="39" cm="1">
        <f t="array" ref="O390:O393">M390:M393*_xlfn.ANCHORARRAY(N390)</f>
        <v>2.0877910865958801E-3</v>
      </c>
      <c r="P390" s="43">
        <v>1</v>
      </c>
      <c r="Q390" s="38" cm="1">
        <f t="array" ref="Q390:Q391">TRANSPOSE(MMULT(TRANSPOSE(_xlfn.ANCHORARRAY(O390)),B390:C393))</f>
        <v>-1.6112624007254911E-2</v>
      </c>
      <c r="R390" s="44" cm="1">
        <f t="array" ref="R390">SUM(1*_xlfn.ANCHORARRAY(O390))</f>
        <v>2.350396126466299E-2</v>
      </c>
      <c r="S390" s="18" cm="1">
        <f t="array" ref="S390:S391">E390:E391-G390*_xlfn.ANCHORARRAY(Q390)</f>
        <v>3.0525781694200451</v>
      </c>
      <c r="T390" s="19">
        <f t="shared" ref="T390" si="391">F390-G390*R390</f>
        <v>-4.8004720377389321</v>
      </c>
    </row>
    <row r="391" spans="1:20" x14ac:dyDescent="0.35">
      <c r="A391" s="54"/>
      <c r="B391" s="4">
        <v>0</v>
      </c>
      <c r="C391" s="4">
        <v>1</v>
      </c>
      <c r="D391" s="5">
        <v>0</v>
      </c>
      <c r="E391" s="11">
        <f t="shared" si="389"/>
        <v>3.0432700826157784</v>
      </c>
      <c r="F391" s="3"/>
      <c r="G391" s="3"/>
      <c r="H391" s="7">
        <v>-1.7336979938584904</v>
      </c>
      <c r="I391" s="32">
        <f t="shared" si="382"/>
        <v>0.15011517674128808</v>
      </c>
      <c r="J391" s="32">
        <v>0</v>
      </c>
      <c r="K391" s="32">
        <v>0.16265444072758106</v>
      </c>
      <c r="L391" s="45"/>
      <c r="M391" s="32">
        <v>0.2941575060034905</v>
      </c>
      <c r="N391" s="32">
        <v>0.12758061045321992</v>
      </c>
      <c r="O391" s="32">
        <v>3.7528794185322019E-2</v>
      </c>
      <c r="P391" s="8"/>
      <c r="Q391" s="37">
        <v>-1.5896108571002841E-2</v>
      </c>
      <c r="R391" s="9"/>
      <c r="S391" s="10">
        <v>3.0591661911867813</v>
      </c>
      <c r="T391" s="20"/>
    </row>
    <row r="392" spans="1:20" x14ac:dyDescent="0.35">
      <c r="A392" s="54"/>
      <c r="B392" s="4">
        <v>1</v>
      </c>
      <c r="C392" s="4">
        <v>0</v>
      </c>
      <c r="D392" s="5">
        <v>0</v>
      </c>
      <c r="E392" s="3"/>
      <c r="F392" s="3"/>
      <c r="G392" s="3"/>
      <c r="H392" s="7">
        <v>-1.7405025310614786</v>
      </c>
      <c r="I392" s="32">
        <f t="shared" si="382"/>
        <v>0.1492491149962798</v>
      </c>
      <c r="J392" s="32">
        <v>0</v>
      </c>
      <c r="K392" s="32">
        <v>0.16163592533869481</v>
      </c>
      <c r="L392" s="45"/>
      <c r="M392" s="32">
        <v>0.29385805458069764</v>
      </c>
      <c r="N392" s="32">
        <v>0.12697381666910704</v>
      </c>
      <c r="O392" s="32">
        <v>3.7312278749069949E-2</v>
      </c>
      <c r="P392" s="8"/>
      <c r="Q392" s="8"/>
      <c r="R392" s="8"/>
      <c r="S392" s="8"/>
      <c r="T392" s="20"/>
    </row>
    <row r="393" spans="1:20" ht="15" thickBot="1" x14ac:dyDescent="0.4">
      <c r="A393" s="55"/>
      <c r="B393" s="21">
        <v>1</v>
      </c>
      <c r="C393" s="21">
        <v>1</v>
      </c>
      <c r="D393" s="22">
        <v>1</v>
      </c>
      <c r="E393" s="23"/>
      <c r="F393" s="23"/>
      <c r="G393" s="23"/>
      <c r="H393" s="24">
        <v>1.3027675515543002</v>
      </c>
      <c r="I393" s="36">
        <f t="shared" si="382"/>
        <v>0.78630038897470056</v>
      </c>
      <c r="J393" s="36">
        <v>0.24041638529484813</v>
      </c>
      <c r="K393" s="36">
        <v>0</v>
      </c>
      <c r="L393" s="49"/>
      <c r="M393" s="40">
        <v>-0.31794464749787094</v>
      </c>
      <c r="N393" s="36">
        <v>0.16803208727293517</v>
      </c>
      <c r="O393" s="36">
        <v>-5.342490275632486E-2</v>
      </c>
      <c r="P393" s="25"/>
      <c r="Q393" s="25"/>
      <c r="R393" s="25"/>
      <c r="S393" s="25"/>
      <c r="T393" s="26"/>
    </row>
    <row r="394" spans="1:20" x14ac:dyDescent="0.35">
      <c r="A394" s="53">
        <f t="shared" ref="A394" si="392">A390+1</f>
        <v>98</v>
      </c>
      <c r="B394" s="12">
        <v>0</v>
      </c>
      <c r="C394" s="12">
        <v>0</v>
      </c>
      <c r="D394" s="13">
        <v>0</v>
      </c>
      <c r="E394" s="27">
        <f t="shared" ref="E394:E395" si="393">S390</f>
        <v>3.0525781694200451</v>
      </c>
      <c r="F394" s="28">
        <f t="shared" ref="F394" si="394">T390</f>
        <v>-4.8004720377389321</v>
      </c>
      <c r="G394" s="16">
        <v>1</v>
      </c>
      <c r="H394" s="17" cm="1">
        <f t="array" ref="H394:H397">MMULT(B394:C397,E394:E395)+F394</f>
        <v>-4.8004720377389321</v>
      </c>
      <c r="I394" s="39">
        <f t="shared" si="382"/>
        <v>8.1587504493631589E-3</v>
      </c>
      <c r="J394" s="39" cm="1">
        <f t="array" ref="J394:J397">-D394:D397*LN(I394:I397)</f>
        <v>0</v>
      </c>
      <c r="K394" s="39" cm="1">
        <f t="array" ref="K394:K397">-(1-D394:D397)*LN(1-I394:I397)</f>
        <v>8.1922151984647872E-3</v>
      </c>
      <c r="L394" s="48" cm="1">
        <f t="array" ref="L394">SUM(_xlfn.ANCHORARRAY(J394)+_xlfn.ANCHORARRAY(K394))/4</f>
        <v>0.14221237766713785</v>
      </c>
      <c r="M394" s="39" cm="1">
        <f t="array" ref="M394:M397">1/4*(I394:I397-D394:D397)/(I394:I397*(1-I394:I397))</f>
        <v>0.25205646580364033</v>
      </c>
      <c r="N394" s="39" cm="1">
        <f t="array" ref="N394:N397">I394:I397*(1-I394:I397)</f>
        <v>8.0921852404681749E-3</v>
      </c>
      <c r="O394" s="39" cm="1">
        <f t="array" ref="O394:O397">M394:M397*_xlfn.ANCHORARRAY(N394)</f>
        <v>2.0396876123407897E-3</v>
      </c>
      <c r="P394" s="43">
        <v>1</v>
      </c>
      <c r="Q394" s="38" cm="1">
        <f t="array" ref="Q394:Q395">TRANSPOSE(MMULT(TRANSPOSE(_xlfn.ANCHORARRAY(O394)),B394:C397))</f>
        <v>-1.5990244150644872E-2</v>
      </c>
      <c r="R394" s="44" cm="1">
        <f t="array" ref="R394">SUM(1*_xlfn.ANCHORARRAY(O394))</f>
        <v>2.3336229386627161E-2</v>
      </c>
      <c r="S394" s="18" cm="1">
        <f t="array" ref="S394:S395">E394:E395-G394*_xlfn.ANCHORARRAY(Q394)</f>
        <v>3.0685684135706901</v>
      </c>
      <c r="T394" s="19">
        <f t="shared" ref="T394" si="395">F394-G394*R394</f>
        <v>-4.8238082671255595</v>
      </c>
    </row>
    <row r="395" spans="1:20" x14ac:dyDescent="0.35">
      <c r="A395" s="54"/>
      <c r="B395" s="4">
        <v>0</v>
      </c>
      <c r="C395" s="4">
        <v>1</v>
      </c>
      <c r="D395" s="5">
        <v>0</v>
      </c>
      <c r="E395" s="11">
        <f t="shared" si="393"/>
        <v>3.0591661911867813</v>
      </c>
      <c r="F395" s="3"/>
      <c r="G395" s="3"/>
      <c r="H395" s="7">
        <v>-1.7413058465521507</v>
      </c>
      <c r="I395" s="32">
        <f t="shared" si="382"/>
        <v>0.14914714369972495</v>
      </c>
      <c r="J395" s="32">
        <v>0</v>
      </c>
      <c r="K395" s="32">
        <v>0.16151607217405756</v>
      </c>
      <c r="L395" s="45"/>
      <c r="M395" s="32">
        <v>0.29382283687342092</v>
      </c>
      <c r="N395" s="32">
        <v>0.12690227322593856</v>
      </c>
      <c r="O395" s="32">
        <v>3.7286785924931239E-2</v>
      </c>
      <c r="P395" s="8"/>
      <c r="Q395" s="37">
        <v>-1.5781718162726575E-2</v>
      </c>
      <c r="R395" s="9"/>
      <c r="S395" s="10">
        <v>3.074947909349508</v>
      </c>
      <c r="T395" s="20"/>
    </row>
    <row r="396" spans="1:20" x14ac:dyDescent="0.35">
      <c r="A396" s="54"/>
      <c r="B396" s="4">
        <v>1</v>
      </c>
      <c r="C396" s="4">
        <v>0</v>
      </c>
      <c r="D396" s="5">
        <v>0</v>
      </c>
      <c r="E396" s="3"/>
      <c r="F396" s="3"/>
      <c r="G396" s="3"/>
      <c r="H396" s="7">
        <v>-1.7478938683188869</v>
      </c>
      <c r="I396" s="32">
        <f t="shared" si="382"/>
        <v>0.14831303974805177</v>
      </c>
      <c r="J396" s="32">
        <v>0</v>
      </c>
      <c r="K396" s="32">
        <v>0.1605362372118469</v>
      </c>
      <c r="L396" s="45"/>
      <c r="M396" s="32">
        <v>0.29353507998530864</v>
      </c>
      <c r="N396" s="32">
        <v>0.12631628198874459</v>
      </c>
      <c r="O396" s="32">
        <v>3.7078259937012942E-2</v>
      </c>
      <c r="P396" s="8"/>
      <c r="Q396" s="8"/>
      <c r="R396" s="8"/>
      <c r="S396" s="8"/>
      <c r="T396" s="20"/>
    </row>
    <row r="397" spans="1:20" ht="15" thickBot="1" x14ac:dyDescent="0.4">
      <c r="A397" s="55"/>
      <c r="B397" s="21">
        <v>1</v>
      </c>
      <c r="C397" s="21">
        <v>1</v>
      </c>
      <c r="D397" s="22">
        <v>1</v>
      </c>
      <c r="E397" s="23"/>
      <c r="F397" s="23"/>
      <c r="G397" s="23"/>
      <c r="H397" s="24">
        <v>1.311272322867894</v>
      </c>
      <c r="I397" s="36">
        <f t="shared" si="382"/>
        <v>0.78772598364936874</v>
      </c>
      <c r="J397" s="36">
        <v>0.23860498608418212</v>
      </c>
      <c r="K397" s="36">
        <v>0</v>
      </c>
      <c r="L397" s="49"/>
      <c r="M397" s="40">
        <v>-0.31736924411430811</v>
      </c>
      <c r="N397" s="36">
        <v>0.1672137583330032</v>
      </c>
      <c r="O397" s="36">
        <v>-5.3068504087657814E-2</v>
      </c>
      <c r="P397" s="25"/>
      <c r="Q397" s="25"/>
      <c r="R397" s="25"/>
      <c r="S397" s="25"/>
      <c r="T397" s="26"/>
    </row>
    <row r="398" spans="1:20" x14ac:dyDescent="0.35">
      <c r="A398" s="53">
        <f t="shared" ref="A398" si="396">A394+1</f>
        <v>99</v>
      </c>
      <c r="B398" s="12">
        <v>0</v>
      </c>
      <c r="C398" s="12">
        <v>0</v>
      </c>
      <c r="D398" s="13">
        <v>0</v>
      </c>
      <c r="E398" s="27">
        <f t="shared" ref="E398:E399" si="397">S394</f>
        <v>3.0685684135706901</v>
      </c>
      <c r="F398" s="28">
        <f t="shared" ref="F398" si="398">T394</f>
        <v>-4.8238082671255595</v>
      </c>
      <c r="G398" s="16">
        <v>1</v>
      </c>
      <c r="H398" s="17" cm="1">
        <f t="array" ref="H398:H401">MMULT(B398:C401,E398:E399)+F398</f>
        <v>-4.8238082671255595</v>
      </c>
      <c r="I398" s="39">
        <f t="shared" si="382"/>
        <v>7.9720606043746783E-3</v>
      </c>
      <c r="J398" s="39" cm="1">
        <f t="array" ref="J398:J401">-D398:D401*LN(I398:I401)</f>
        <v>0</v>
      </c>
      <c r="K398" s="39" cm="1">
        <f t="array" ref="K398:K401">-(1-D398:D401)*LN(1-I398:I401)</f>
        <v>8.0040073805504146E-3</v>
      </c>
      <c r="L398" s="48" cm="1">
        <f t="array" ref="L398">SUM(_xlfn.ANCHORARRAY(J398)+_xlfn.ANCHORARRAY(K398))/4</f>
        <v>0.14116683347788384</v>
      </c>
      <c r="M398" s="39" cm="1">
        <f t="array" ref="M398:M401">1/4*(I398:I401-D398:D401)/(I398:I401*(1-I398:I401))</f>
        <v>0.2520090312701353</v>
      </c>
      <c r="N398" s="39" cm="1">
        <f t="array" ref="N398:N401">I398:I401*(1-I398:I401)</f>
        <v>7.9085068540948548E-3</v>
      </c>
      <c r="O398" s="39" cm="1">
        <f t="array" ref="O398:O401">M398:M401*_xlfn.ANCHORARRAY(N398)</f>
        <v>1.9930151510936696E-3</v>
      </c>
      <c r="P398" s="43">
        <v>1</v>
      </c>
      <c r="Q398" s="38" cm="1">
        <f t="array" ref="Q398:Q399">TRANSPOSE(MMULT(TRANSPOSE(_xlfn.ANCHORARRAY(O398)),B398:C401))</f>
        <v>-1.5869838010934348E-2</v>
      </c>
      <c r="R398" s="44" cm="1">
        <f t="array" ref="R398">SUM(1*_xlfn.ANCHORARRAY(O398))</f>
        <v>2.3170926611405046E-2</v>
      </c>
      <c r="S398" s="18" cm="1">
        <f t="array" ref="S398:S399">E398:E399-G398*_xlfn.ANCHORARRAY(Q398)</f>
        <v>3.0844382515816244</v>
      </c>
      <c r="T398" s="19">
        <f t="shared" ref="T398" si="399">F398-G398*R398</f>
        <v>-4.8469791937369644</v>
      </c>
    </row>
    <row r="399" spans="1:20" x14ac:dyDescent="0.35">
      <c r="A399" s="54"/>
      <c r="B399" s="4">
        <v>0</v>
      </c>
      <c r="C399" s="4">
        <v>1</v>
      </c>
      <c r="D399" s="5">
        <v>0</v>
      </c>
      <c r="E399" s="11">
        <f t="shared" si="397"/>
        <v>3.074947909349508</v>
      </c>
      <c r="F399" s="3"/>
      <c r="G399" s="3"/>
      <c r="H399" s="7">
        <v>-1.7488603577760515</v>
      </c>
      <c r="I399" s="32">
        <f t="shared" si="382"/>
        <v>0.14819099788498288</v>
      </c>
      <c r="J399" s="32">
        <v>0</v>
      </c>
      <c r="K399" s="32">
        <v>0.16039295320534055</v>
      </c>
      <c r="L399" s="45"/>
      <c r="M399" s="32">
        <v>0.29349302411603689</v>
      </c>
      <c r="N399" s="32">
        <v>0.12623042603083587</v>
      </c>
      <c r="O399" s="32">
        <v>3.7047749471245721E-2</v>
      </c>
      <c r="P399" s="8"/>
      <c r="Q399" s="37">
        <v>-1.5668967900332516E-2</v>
      </c>
      <c r="R399" s="9"/>
      <c r="S399" s="10">
        <v>3.0906168772498406</v>
      </c>
      <c r="T399" s="20"/>
    </row>
    <row r="400" spans="1:20" x14ac:dyDescent="0.35">
      <c r="A400" s="54"/>
      <c r="B400" s="4">
        <v>1</v>
      </c>
      <c r="C400" s="4">
        <v>0</v>
      </c>
      <c r="D400" s="5">
        <v>0</v>
      </c>
      <c r="E400" s="3"/>
      <c r="F400" s="3"/>
      <c r="G400" s="3"/>
      <c r="H400" s="7">
        <v>-1.7552398535548694</v>
      </c>
      <c r="I400" s="32">
        <f t="shared" si="382"/>
        <v>0.14738751744257556</v>
      </c>
      <c r="J400" s="32">
        <v>0</v>
      </c>
      <c r="K400" s="32">
        <v>0.15945013417947027</v>
      </c>
      <c r="L400" s="45"/>
      <c r="M400" s="32">
        <v>0.29321644371206146</v>
      </c>
      <c r="N400" s="32">
        <v>0.12566443714469003</v>
      </c>
      <c r="O400" s="32">
        <v>3.6846879360643889E-2</v>
      </c>
      <c r="P400" s="8"/>
      <c r="Q400" s="8"/>
      <c r="R400" s="8"/>
      <c r="S400" s="8"/>
      <c r="T400" s="20"/>
    </row>
    <row r="401" spans="1:20" ht="15" thickBot="1" x14ac:dyDescent="0.4">
      <c r="A401" s="55"/>
      <c r="B401" s="21">
        <v>1</v>
      </c>
      <c r="C401" s="21">
        <v>1</v>
      </c>
      <c r="D401" s="22">
        <v>1</v>
      </c>
      <c r="E401" s="23"/>
      <c r="F401" s="23"/>
      <c r="G401" s="23"/>
      <c r="H401" s="24">
        <v>1.3197080557946386</v>
      </c>
      <c r="I401" s="36">
        <f t="shared" si="382"/>
        <v>0.78913313051368705</v>
      </c>
      <c r="J401" s="36">
        <v>0.23682023914617414</v>
      </c>
      <c r="K401" s="36">
        <v>0</v>
      </c>
      <c r="L401" s="49"/>
      <c r="M401" s="40">
        <v>-0.31680332548864376</v>
      </c>
      <c r="N401" s="36">
        <v>0.1664020328393552</v>
      </c>
      <c r="O401" s="36">
        <v>-5.2716717371578237E-2</v>
      </c>
      <c r="P401" s="25"/>
      <c r="Q401" s="25"/>
      <c r="R401" s="25"/>
      <c r="S401" s="25"/>
      <c r="T401" s="26"/>
    </row>
    <row r="402" spans="1:20" x14ac:dyDescent="0.35">
      <c r="A402" s="53">
        <f t="shared" ref="A402" si="400">A398+1</f>
        <v>100</v>
      </c>
      <c r="B402" s="12">
        <v>0</v>
      </c>
      <c r="C402" s="12">
        <v>0</v>
      </c>
      <c r="D402" s="13">
        <v>0</v>
      </c>
      <c r="E402" s="27">
        <f t="shared" ref="E402:E403" si="401">S398</f>
        <v>3.0844382515816244</v>
      </c>
      <c r="F402" s="28">
        <f t="shared" ref="F402" si="402">T398</f>
        <v>-4.8469791937369644</v>
      </c>
      <c r="G402" s="16">
        <v>1</v>
      </c>
      <c r="H402" s="17" cm="1">
        <f t="array" ref="H402:H405">MMULT(B402:C405,E402:E403)+F402</f>
        <v>-4.8469791937369644</v>
      </c>
      <c r="I402" s="39">
        <f t="shared" ref="I402:I429" si="403">1/(1+EXP(-H402))</f>
        <v>7.7908867943710545E-3</v>
      </c>
      <c r="J402" s="39" cm="1">
        <f t="array" ref="J402:J405">-D402:D405*LN(I402:I405)</f>
        <v>0</v>
      </c>
      <c r="K402" s="39" cm="1">
        <f t="array" ref="K402:K405">-(1-D402:D405)*LN(1-I402:I405)</f>
        <v>7.8213943099299729E-3</v>
      </c>
      <c r="L402" s="48" cm="1">
        <f t="array" ref="L402">SUM(_xlfn.ANCHORARRAY(J402)+_xlfn.ANCHORARRAY(K402))/4</f>
        <v>0.14013627653383295</v>
      </c>
      <c r="M402" s="39" cm="1">
        <f t="array" ref="M402:M405">1/4*(I402:I405-D402:D405)/(I402:I405*(1-I402:I405))</f>
        <v>0.251963015328795</v>
      </c>
      <c r="N402" s="39" cm="1">
        <f t="array" ref="N402:N405">I402:I405*(1-I402:I405)</f>
        <v>7.7301888773283495E-3</v>
      </c>
      <c r="O402" s="39" cm="1">
        <f t="array" ref="O402:O405">M402:M405*_xlfn.ANCHORARRAY(N402)</f>
        <v>1.9477216985927636E-3</v>
      </c>
      <c r="P402" s="43">
        <v>1</v>
      </c>
      <c r="Q402" s="38" cm="1">
        <f t="array" ref="Q402:Q403">TRANSPOSE(MMULT(TRANSPOSE(_xlfn.ANCHORARRAY(O402)),B402:C405))</f>
        <v>-1.5751353984164218E-2</v>
      </c>
      <c r="R402" s="44" cm="1">
        <f t="array" ref="R402">SUM(1*_xlfn.ANCHORARRAY(O402))</f>
        <v>2.3007997612165494E-2</v>
      </c>
      <c r="S402" s="18" cm="1">
        <f t="array" ref="S402:S403">E402:E403-G402*_xlfn.ANCHORARRAY(Q402)</f>
        <v>3.1001896055657885</v>
      </c>
      <c r="T402" s="19">
        <f t="shared" ref="T402" si="404">F402-G402*R402</f>
        <v>-4.8699871913491295</v>
      </c>
    </row>
    <row r="403" spans="1:20" x14ac:dyDescent="0.35">
      <c r="A403" s="54"/>
      <c r="B403" s="4">
        <v>0</v>
      </c>
      <c r="C403" s="4">
        <v>1</v>
      </c>
      <c r="D403" s="5">
        <v>0</v>
      </c>
      <c r="E403" s="11">
        <f t="shared" si="401"/>
        <v>3.0906168772498406</v>
      </c>
      <c r="F403" s="3"/>
      <c r="G403" s="3"/>
      <c r="H403" s="7">
        <v>-1.7563623164871238</v>
      </c>
      <c r="I403" s="32">
        <f t="shared" si="403"/>
        <v>0.14724651959094778</v>
      </c>
      <c r="J403" s="32">
        <v>0</v>
      </c>
      <c r="K403" s="32">
        <v>0.15928477629733709</v>
      </c>
      <c r="L403" s="45"/>
      <c r="M403" s="32">
        <v>0.29316796207044382</v>
      </c>
      <c r="N403" s="32">
        <v>0.12556498205930042</v>
      </c>
      <c r="O403" s="32">
        <v>3.6811629897736946E-2</v>
      </c>
      <c r="P403" s="8"/>
      <c r="Q403" s="37">
        <v>-1.5557821654399437E-2</v>
      </c>
      <c r="R403" s="9"/>
      <c r="S403" s="10">
        <v>3.10617469890424</v>
      </c>
      <c r="T403" s="20"/>
    </row>
    <row r="404" spans="1:20" x14ac:dyDescent="0.35">
      <c r="A404" s="54"/>
      <c r="B404" s="4">
        <v>1</v>
      </c>
      <c r="C404" s="4">
        <v>0</v>
      </c>
      <c r="D404" s="5">
        <v>0</v>
      </c>
      <c r="E404" s="3"/>
      <c r="F404" s="3"/>
      <c r="G404" s="3"/>
      <c r="H404" s="7">
        <v>-1.76254094215534</v>
      </c>
      <c r="I404" s="32">
        <f t="shared" si="403"/>
        <v>0.14647239027188866</v>
      </c>
      <c r="J404" s="32">
        <v>0</v>
      </c>
      <c r="K404" s="32">
        <v>0.15837738843885468</v>
      </c>
      <c r="L404" s="45"/>
      <c r="M404" s="32">
        <v>0.29290206567498944</v>
      </c>
      <c r="N404" s="32">
        <v>0.12501822915992819</v>
      </c>
      <c r="O404" s="32">
        <v>3.6618097567972165E-2</v>
      </c>
      <c r="P404" s="8"/>
      <c r="Q404" s="8"/>
      <c r="R404" s="8"/>
      <c r="S404" s="8"/>
      <c r="T404" s="20"/>
    </row>
    <row r="405" spans="1:20" ht="15" thickBot="1" x14ac:dyDescent="0.4">
      <c r="A405" s="55"/>
      <c r="B405" s="21">
        <v>1</v>
      </c>
      <c r="C405" s="21">
        <v>1</v>
      </c>
      <c r="D405" s="22">
        <v>1</v>
      </c>
      <c r="E405" s="23"/>
      <c r="F405" s="23"/>
      <c r="G405" s="23"/>
      <c r="H405" s="24">
        <v>1.3280759350945006</v>
      </c>
      <c r="I405" s="36">
        <f t="shared" si="403"/>
        <v>0.7905221937914545</v>
      </c>
      <c r="J405" s="36">
        <v>0.23506154708921009</v>
      </c>
      <c r="K405" s="36">
        <v>0</v>
      </c>
      <c r="L405" s="49"/>
      <c r="M405" s="40">
        <v>-0.31624665564538451</v>
      </c>
      <c r="N405" s="36">
        <v>0.16559685491460055</v>
      </c>
      <c r="O405" s="36">
        <v>-5.2369451552136383E-2</v>
      </c>
      <c r="P405" s="25"/>
      <c r="Q405" s="25"/>
      <c r="R405" s="25"/>
      <c r="S405" s="25"/>
      <c r="T405" s="26"/>
    </row>
    <row r="406" spans="1:20" x14ac:dyDescent="0.35">
      <c r="A406" s="53">
        <f t="shared" ref="A406" si="405">A402+1</f>
        <v>101</v>
      </c>
      <c r="B406" s="12">
        <v>0</v>
      </c>
      <c r="C406" s="12">
        <v>0</v>
      </c>
      <c r="D406" s="13">
        <v>0</v>
      </c>
      <c r="E406" s="27">
        <f t="shared" ref="E406:E407" si="406">S402</f>
        <v>3.1001896055657885</v>
      </c>
      <c r="F406" s="28">
        <f t="shared" ref="F406" si="407">T402</f>
        <v>-4.8699871913491295</v>
      </c>
      <c r="G406" s="16">
        <v>1</v>
      </c>
      <c r="H406" s="17" cm="1">
        <f t="array" ref="H406:H409">MMULT(B406:C409,E406:E407)+F406</f>
        <v>-4.8699871913491295</v>
      </c>
      <c r="I406" s="39">
        <f t="shared" si="403"/>
        <v>7.6150299192815291E-3</v>
      </c>
      <c r="J406" s="39" cm="1">
        <f t="array" ref="J406:J409">-D406:D409*LN(I406:I409)</f>
        <v>0</v>
      </c>
      <c r="K406" s="39" cm="1">
        <f t="array" ref="K406:K409">-(1-D406:D409)*LN(1-I406:I409)</f>
        <v>7.64417230062262E-3</v>
      </c>
      <c r="L406" s="48" cm="1">
        <f t="array" ref="L406">SUM(_xlfn.ANCHORARRAY(J406)+_xlfn.ANCHORARRAY(K406))/4</f>
        <v>0.13912038056456918</v>
      </c>
      <c r="M406" s="39" cm="1">
        <f t="array" ref="M406:M409">1/4*(I406:I409-D406:D409)/(I406:I409*(1-I406:I409))</f>
        <v>0.25191836589349548</v>
      </c>
      <c r="N406" s="39" cm="1">
        <f t="array" ref="N406:N409">I406:I409*(1-I406:I409)</f>
        <v>7.557041238609976E-3</v>
      </c>
      <c r="O406" s="39" cm="1">
        <f t="array" ref="O406:O409">M406:M409*_xlfn.ANCHORARRAY(N406)</f>
        <v>1.9037574798203823E-3</v>
      </c>
      <c r="P406" s="43">
        <v>1</v>
      </c>
      <c r="Q406" s="38" cm="1">
        <f t="array" ref="Q406:Q407">TRANSPOSE(MMULT(TRANSPOSE(_xlfn.ANCHORARRAY(O406)),B406:C409))</f>
        <v>-1.5634742349354344E-2</v>
      </c>
      <c r="R406" s="44" cm="1">
        <f t="array" ref="R406">SUM(1*_xlfn.ANCHORARRAY(O406))</f>
        <v>2.2847388819419889E-2</v>
      </c>
      <c r="S406" s="18" cm="1">
        <f t="array" ref="S406:S407">E406:E407-G406*_xlfn.ANCHORARRAY(Q406)</f>
        <v>3.1158243479151428</v>
      </c>
      <c r="T406" s="19">
        <f t="shared" ref="T406" si="408">F406-G406*R406</f>
        <v>-4.8928345801685493</v>
      </c>
    </row>
    <row r="407" spans="1:20" x14ac:dyDescent="0.35">
      <c r="A407" s="54"/>
      <c r="B407" s="4">
        <v>0</v>
      </c>
      <c r="C407" s="4">
        <v>1</v>
      </c>
      <c r="D407" s="5">
        <v>0</v>
      </c>
      <c r="E407" s="11">
        <f t="shared" si="406"/>
        <v>3.10617469890424</v>
      </c>
      <c r="F407" s="3"/>
      <c r="G407" s="3"/>
      <c r="H407" s="7">
        <v>-1.7638124924448895</v>
      </c>
      <c r="I407" s="32">
        <f t="shared" si="403"/>
        <v>0.14631349475581537</v>
      </c>
      <c r="J407" s="32">
        <v>0</v>
      </c>
      <c r="K407" s="32">
        <v>0.15819124246555397</v>
      </c>
      <c r="L407" s="45"/>
      <c r="M407" s="32">
        <v>0.29284754820915332</v>
      </c>
      <c r="N407" s="32">
        <v>0.12490585600815536</v>
      </c>
      <c r="O407" s="32">
        <v>3.6578373688953843E-2</v>
      </c>
      <c r="P407" s="8"/>
      <c r="Q407" s="37">
        <v>-1.544824439198355E-2</v>
      </c>
      <c r="R407" s="9"/>
      <c r="S407" s="10">
        <v>3.1216229432962237</v>
      </c>
      <c r="T407" s="20"/>
    </row>
    <row r="408" spans="1:20" x14ac:dyDescent="0.35">
      <c r="A408" s="54"/>
      <c r="B408" s="4">
        <v>1</v>
      </c>
      <c r="C408" s="4">
        <v>0</v>
      </c>
      <c r="D408" s="5">
        <v>0</v>
      </c>
      <c r="E408" s="3"/>
      <c r="F408" s="3"/>
      <c r="G408" s="3"/>
      <c r="H408" s="7">
        <v>-1.769797585783341</v>
      </c>
      <c r="I408" s="32">
        <f t="shared" si="403"/>
        <v>0.14556750292633219</v>
      </c>
      <c r="J408" s="32">
        <v>0</v>
      </c>
      <c r="K408" s="32">
        <v>0.15731777653501869</v>
      </c>
      <c r="L408" s="45"/>
      <c r="M408" s="32">
        <v>0.29259186753338734</v>
      </c>
      <c r="N408" s="32">
        <v>0.12437760501812448</v>
      </c>
      <c r="O408" s="32">
        <v>3.6391875731583048E-2</v>
      </c>
      <c r="P408" s="8"/>
      <c r="Q408" s="8"/>
      <c r="R408" s="8"/>
      <c r="S408" s="8"/>
      <c r="T408" s="20"/>
    </row>
    <row r="409" spans="1:20" ht="15" thickBot="1" x14ac:dyDescent="0.4">
      <c r="A409" s="55"/>
      <c r="B409" s="21">
        <v>1</v>
      </c>
      <c r="C409" s="21">
        <v>1</v>
      </c>
      <c r="D409" s="22">
        <v>1</v>
      </c>
      <c r="E409" s="23"/>
      <c r="F409" s="23"/>
      <c r="G409" s="23"/>
      <c r="H409" s="24">
        <v>1.336377113120899</v>
      </c>
      <c r="I409" s="36">
        <f t="shared" si="403"/>
        <v>0.79189352767625043</v>
      </c>
      <c r="J409" s="36">
        <v>0.2333283309570815</v>
      </c>
      <c r="K409" s="36">
        <v>0</v>
      </c>
      <c r="L409" s="49"/>
      <c r="M409" s="40">
        <v>-0.31569900657428712</v>
      </c>
      <c r="N409" s="36">
        <v>0.16479816850071402</v>
      </c>
      <c r="O409" s="36">
        <v>-5.2026618080937392E-2</v>
      </c>
      <c r="P409" s="25"/>
      <c r="Q409" s="25"/>
      <c r="R409" s="25"/>
      <c r="S409" s="25"/>
      <c r="T409" s="26"/>
    </row>
    <row r="410" spans="1:20" x14ac:dyDescent="0.35">
      <c r="A410" s="53">
        <f t="shared" ref="A410" si="409">A406+1</f>
        <v>102</v>
      </c>
      <c r="B410" s="12">
        <v>0</v>
      </c>
      <c r="C410" s="12">
        <v>0</v>
      </c>
      <c r="D410" s="13">
        <v>0</v>
      </c>
      <c r="E410" s="27">
        <f t="shared" ref="E410:E411" si="410">S406</f>
        <v>3.1158243479151428</v>
      </c>
      <c r="F410" s="28">
        <f t="shared" ref="F410" si="411">T406</f>
        <v>-4.8928345801685493</v>
      </c>
      <c r="G410" s="16">
        <v>1</v>
      </c>
      <c r="H410" s="17" cm="1">
        <f t="array" ref="H410:H413">MMULT(B410:C413,E410:E411)+F410</f>
        <v>-4.8928345801685493</v>
      </c>
      <c r="I410" s="39">
        <f t="shared" si="403"/>
        <v>7.444299356010502E-3</v>
      </c>
      <c r="J410" s="39" cm="1">
        <f t="array" ref="J410:J413">-D410:D413*LN(I410:I413)</f>
        <v>0</v>
      </c>
      <c r="K410" s="39" cm="1">
        <f t="array" ref="K410:K413">-(1-D410:D413)*LN(1-I410:I413)</f>
        <v>7.4721464398902759E-3</v>
      </c>
      <c r="L410" s="48" cm="1">
        <f t="array" ref="L410">SUM(_xlfn.ANCHORARRAY(J410)+_xlfn.ANCHORARRAY(K410))/4</f>
        <v>0.13811882904540121</v>
      </c>
      <c r="M410" s="39" cm="1">
        <f t="array" ref="M410:M413">1/4*(I410:I413-D410:D413)/(I410:I413*(1-I410:I413))</f>
        <v>0.25187503314705173</v>
      </c>
      <c r="N410" s="39" cm="1">
        <f t="array" ref="N410:N413">I410:I413*(1-I410:I413)</f>
        <v>7.3888817631086031E-3</v>
      </c>
      <c r="O410" s="39" cm="1">
        <f t="array" ref="O410:O413">M410:M413*_xlfn.ANCHORARRAY(N410)</f>
        <v>1.8610748390026255E-3</v>
      </c>
      <c r="P410" s="43">
        <v>1</v>
      </c>
      <c r="Q410" s="38" cm="1">
        <f t="array" ref="Q410:Q411">TRANSPOSE(MMULT(TRANSPOSE(_xlfn.ANCHORARRAY(O410)),B410:C413))</f>
        <v>-1.5519955182105534E-2</v>
      </c>
      <c r="R410" s="44" cm="1">
        <f t="array" ref="R410">SUM(1*_xlfn.ANCHORARRAY(O410))</f>
        <v>2.2689048349473356E-2</v>
      </c>
      <c r="S410" s="18" cm="1">
        <f t="array" ref="S410:S411">E410:E411-G410*_xlfn.ANCHORARRAY(Q410)</f>
        <v>3.1313443030972485</v>
      </c>
      <c r="T410" s="19">
        <f t="shared" ref="T410" si="412">F410-G410*R410</f>
        <v>-4.9155236285180228</v>
      </c>
    </row>
    <row r="411" spans="1:20" x14ac:dyDescent="0.35">
      <c r="A411" s="54"/>
      <c r="B411" s="4">
        <v>0</v>
      </c>
      <c r="C411" s="4">
        <v>1</v>
      </c>
      <c r="D411" s="5">
        <v>0</v>
      </c>
      <c r="E411" s="11">
        <f t="shared" si="410"/>
        <v>3.1216229432962237</v>
      </c>
      <c r="F411" s="3"/>
      <c r="G411" s="3"/>
      <c r="H411" s="7">
        <v>-1.7712116368723256</v>
      </c>
      <c r="I411" s="32">
        <f t="shared" si="403"/>
        <v>0.14539171477030505</v>
      </c>
      <c r="J411" s="32">
        <v>0</v>
      </c>
      <c r="K411" s="32">
        <v>0.1571120609564704</v>
      </c>
      <c r="L411" s="45"/>
      <c r="M411" s="32">
        <v>0.29253168301873755</v>
      </c>
      <c r="N411" s="32">
        <v>0.12425296404645532</v>
      </c>
      <c r="O411" s="32">
        <v>3.6347928692576262E-2</v>
      </c>
      <c r="P411" s="8"/>
      <c r="Q411" s="37">
        <v>-1.5340202133522343E-2</v>
      </c>
      <c r="R411" s="9"/>
      <c r="S411" s="10">
        <v>3.1369631454297462</v>
      </c>
      <c r="T411" s="20"/>
    </row>
    <row r="412" spans="1:20" x14ac:dyDescent="0.35">
      <c r="A412" s="54"/>
      <c r="B412" s="4">
        <v>1</v>
      </c>
      <c r="C412" s="4">
        <v>0</v>
      </c>
      <c r="D412" s="5">
        <v>0</v>
      </c>
      <c r="E412" s="3"/>
      <c r="F412" s="3"/>
      <c r="G412" s="3"/>
      <c r="H412" s="7">
        <v>-1.7770102322534065</v>
      </c>
      <c r="I412" s="32">
        <f t="shared" si="403"/>
        <v>0.14467270257597228</v>
      </c>
      <c r="J412" s="32">
        <v>0</v>
      </c>
      <c r="K412" s="32">
        <v>0.15627107929142592</v>
      </c>
      <c r="L412" s="45"/>
      <c r="M412" s="32">
        <v>0.29228577265442135</v>
      </c>
      <c r="N412" s="32">
        <v>0.12374251170533654</v>
      </c>
      <c r="O412" s="32">
        <v>3.6168175643993071E-2</v>
      </c>
      <c r="P412" s="8"/>
      <c r="Q412" s="8"/>
      <c r="R412" s="8"/>
      <c r="S412" s="8"/>
      <c r="T412" s="20"/>
    </row>
    <row r="413" spans="1:20" ht="15" thickBot="1" x14ac:dyDescent="0.4">
      <c r="A413" s="55"/>
      <c r="B413" s="21">
        <v>1</v>
      </c>
      <c r="C413" s="21">
        <v>1</v>
      </c>
      <c r="D413" s="22">
        <v>1</v>
      </c>
      <c r="E413" s="23"/>
      <c r="F413" s="23"/>
      <c r="G413" s="23"/>
      <c r="H413" s="24">
        <v>1.3446127110428172</v>
      </c>
      <c r="I413" s="36">
        <f t="shared" si="403"/>
        <v>0.79324747669560558</v>
      </c>
      <c r="J413" s="36">
        <v>0.23162002949381819</v>
      </c>
      <c r="K413" s="36">
        <v>0</v>
      </c>
      <c r="L413" s="49"/>
      <c r="M413" s="40">
        <v>-0.31516015788844798</v>
      </c>
      <c r="N413" s="36">
        <v>0.16400591741166026</v>
      </c>
      <c r="O413" s="36">
        <v>-5.1688130826098605E-2</v>
      </c>
      <c r="P413" s="25"/>
      <c r="Q413" s="25"/>
      <c r="R413" s="25"/>
      <c r="S413" s="25"/>
      <c r="T413" s="26"/>
    </row>
    <row r="414" spans="1:20" x14ac:dyDescent="0.35">
      <c r="A414" s="53">
        <f t="shared" ref="A414" si="413">A410+1</f>
        <v>103</v>
      </c>
      <c r="B414" s="12">
        <v>0</v>
      </c>
      <c r="C414" s="12">
        <v>0</v>
      </c>
      <c r="D414" s="13">
        <v>0</v>
      </c>
      <c r="E414" s="27">
        <f t="shared" ref="E414:E415" si="414">S410</f>
        <v>3.1313443030972485</v>
      </c>
      <c r="F414" s="28">
        <f t="shared" ref="F414" si="415">T410</f>
        <v>-4.9155236285180228</v>
      </c>
      <c r="G414" s="16">
        <v>1</v>
      </c>
      <c r="H414" s="17" cm="1">
        <f t="array" ref="H414:H417">MMULT(B414:C417,E414:E415)+F414</f>
        <v>-4.9155236285180228</v>
      </c>
      <c r="I414" s="39">
        <f t="shared" si="403"/>
        <v>7.2785125429753487E-3</v>
      </c>
      <c r="J414" s="39" cm="1">
        <f t="array" ref="J414:J417">-D414:D417*LN(I414:I417)</f>
        <v>0</v>
      </c>
      <c r="K414" s="39" cm="1">
        <f t="array" ref="K414:K417">-(1-D414:D417)*LN(1-I414:I417)</f>
        <v>7.3051301517727471E-3</v>
      </c>
      <c r="L414" s="48" cm="1">
        <f t="array" ref="L414">SUM(_xlfn.ANCHORARRAY(J414)+_xlfn.ANCHORARRAY(K414))/4</f>
        <v>0.13713131482220356</v>
      </c>
      <c r="M414" s="39" cm="1">
        <f t="array" ref="M414:M417">1/4*(I414:I417-D414:D417)/(I414:I417*(1-I414:I417))</f>
        <v>0.25183296942670702</v>
      </c>
      <c r="N414" s="39" cm="1">
        <f t="array" ref="N414:N417">I414:I417*(1-I414:I417)</f>
        <v>7.2255357981370989E-3</v>
      </c>
      <c r="O414" s="39" cm="1">
        <f t="array" ref="O414:O417">M414:M417*_xlfn.ANCHORARRAY(N414)</f>
        <v>1.8196281357438372E-3</v>
      </c>
      <c r="P414" s="43">
        <v>1</v>
      </c>
      <c r="Q414" s="38" cm="1">
        <f t="array" ref="Q414:Q415">TRANSPOSE(MMULT(TRANSPOSE(_xlfn.ANCHORARRAY(O414)),B414:C417))</f>
        <v>-1.5406946272864389E-2</v>
      </c>
      <c r="R414" s="44" cm="1">
        <f t="array" ref="R414">SUM(1*_xlfn.ANCHORARRAY(O414))</f>
        <v>2.2532925936386838E-2</v>
      </c>
      <c r="S414" s="18" cm="1">
        <f t="array" ref="S414:S415">E414:E415-G414*_xlfn.ANCHORARRAY(Q414)</f>
        <v>3.1467512493701131</v>
      </c>
      <c r="T414" s="19">
        <f t="shared" ref="T414" si="416">F414-G414*R414</f>
        <v>-4.9380565544544099</v>
      </c>
    </row>
    <row r="415" spans="1:20" x14ac:dyDescent="0.35">
      <c r="A415" s="54"/>
      <c r="B415" s="4">
        <v>0</v>
      </c>
      <c r="C415" s="4">
        <v>1</v>
      </c>
      <c r="D415" s="5">
        <v>0</v>
      </c>
      <c r="E415" s="11">
        <f t="shared" si="414"/>
        <v>3.1369631454297462</v>
      </c>
      <c r="F415" s="3"/>
      <c r="G415" s="3"/>
      <c r="H415" s="7">
        <v>-1.7785604830882766</v>
      </c>
      <c r="I415" s="32">
        <f t="shared" si="403"/>
        <v>0.14448097629402956</v>
      </c>
      <c r="J415" s="32">
        <v>0</v>
      </c>
      <c r="K415" s="32">
        <v>0.1560469489526837</v>
      </c>
      <c r="L415" s="45"/>
      <c r="M415" s="32">
        <v>0.29222026988603983</v>
      </c>
      <c r="N415" s="32">
        <v>0.12360622378315363</v>
      </c>
      <c r="O415" s="32">
        <v>3.612024407350739E-2</v>
      </c>
      <c r="P415" s="8"/>
      <c r="Q415" s="37">
        <v>-1.5233661911843221E-2</v>
      </c>
      <c r="R415" s="9"/>
      <c r="S415" s="10">
        <v>3.1521968073415896</v>
      </c>
      <c r="T415" s="20"/>
    </row>
    <row r="416" spans="1:20" x14ac:dyDescent="0.35">
      <c r="A416" s="54"/>
      <c r="B416" s="4">
        <v>1</v>
      </c>
      <c r="C416" s="4">
        <v>0</v>
      </c>
      <c r="D416" s="5">
        <v>0</v>
      </c>
      <c r="E416" s="3"/>
      <c r="F416" s="3"/>
      <c r="G416" s="3"/>
      <c r="H416" s="7">
        <v>-1.7841793254207743</v>
      </c>
      <c r="I416" s="32">
        <f t="shared" si="403"/>
        <v>0.14378783884994489</v>
      </c>
      <c r="J416" s="32">
        <v>0</v>
      </c>
      <c r="K416" s="32">
        <v>0.15523708173976875</v>
      </c>
      <c r="L416" s="45"/>
      <c r="M416" s="32">
        <v>0.2919837060760766</v>
      </c>
      <c r="N416" s="32">
        <v>0.12311289624880717</v>
      </c>
      <c r="O416" s="32">
        <v>3.5946959712486223E-2</v>
      </c>
      <c r="P416" s="8"/>
      <c r="Q416" s="8"/>
      <c r="R416" s="8"/>
      <c r="S416" s="8"/>
      <c r="T416" s="20"/>
    </row>
    <row r="417" spans="1:20" ht="15" thickBot="1" x14ac:dyDescent="0.4">
      <c r="A417" s="55"/>
      <c r="B417" s="21">
        <v>1</v>
      </c>
      <c r="C417" s="21">
        <v>1</v>
      </c>
      <c r="D417" s="22">
        <v>1</v>
      </c>
      <c r="E417" s="23"/>
      <c r="F417" s="23"/>
      <c r="G417" s="23"/>
      <c r="H417" s="24">
        <v>1.3527838200089723</v>
      </c>
      <c r="I417" s="36">
        <f t="shared" si="403"/>
        <v>0.79458437605859755</v>
      </c>
      <c r="J417" s="36">
        <v>0.22993609844458904</v>
      </c>
      <c r="K417" s="36">
        <v>0</v>
      </c>
      <c r="L417" s="49"/>
      <c r="M417" s="40">
        <v>-0.31462989650020939</v>
      </c>
      <c r="N417" s="36">
        <v>0.16322004538216678</v>
      </c>
      <c r="O417" s="36">
        <v>-5.1353905985350612E-2</v>
      </c>
      <c r="P417" s="25"/>
      <c r="Q417" s="25"/>
      <c r="R417" s="25"/>
      <c r="S417" s="25"/>
      <c r="T417" s="26"/>
    </row>
    <row r="418" spans="1:20" x14ac:dyDescent="0.35">
      <c r="A418" s="53">
        <f t="shared" ref="A418" si="417">A414+1</f>
        <v>104</v>
      </c>
      <c r="B418" s="12">
        <v>0</v>
      </c>
      <c r="C418" s="12">
        <v>0</v>
      </c>
      <c r="D418" s="13">
        <v>0</v>
      </c>
      <c r="E418" s="27">
        <f t="shared" ref="E418:E419" si="418">S414</f>
        <v>3.1467512493701131</v>
      </c>
      <c r="F418" s="28">
        <f t="shared" ref="F418" si="419">T414</f>
        <v>-4.9380565544544099</v>
      </c>
      <c r="G418" s="16">
        <v>1</v>
      </c>
      <c r="H418" s="17" cm="1">
        <f t="array" ref="H418:H421">MMULT(B418:C421,E418:E419)+F418</f>
        <v>-4.9380565544544099</v>
      </c>
      <c r="I418" s="39">
        <f t="shared" si="403"/>
        <v>7.1174945876587197E-3</v>
      </c>
      <c r="J418" s="39" cm="1">
        <f t="array" ref="J418:J421">-D418:D421*LN(I418:I421)</f>
        <v>0</v>
      </c>
      <c r="K418" s="39" cm="1">
        <f t="array" ref="K418:K421">-(1-D418:D421)*LN(1-I418:I421)</f>
        <v>7.1429447852567251E-3</v>
      </c>
      <c r="L418" s="48" cm="1">
        <f t="array" ref="L418">SUM(_xlfn.ANCHORARRAY(J418)+_xlfn.ANCHORARRAY(K418))/4</f>
        <v>0.13615753975400224</v>
      </c>
      <c r="M418" s="39" cm="1">
        <f t="array" ref="M418:M421">1/4*(I418:I421-D418:D421)/(I418:I421*(1-I418:I421))</f>
        <v>0.25179212911619964</v>
      </c>
      <c r="N418" s="39" cm="1">
        <f t="array" ref="N418:N421">I418:I421*(1-I418:I421)</f>
        <v>7.0668358584533679E-3</v>
      </c>
      <c r="O418" s="39" cm="1">
        <f t="array" ref="O418:O421">M418:M421*_xlfn.ANCHORARRAY(N418)</f>
        <v>1.7793736469146799E-3</v>
      </c>
      <c r="P418" s="43">
        <v>1</v>
      </c>
      <c r="Q418" s="38" cm="1">
        <f t="array" ref="Q418:Q419">TRANSPOSE(MMULT(TRANSPOSE(_xlfn.ANCHORARRAY(O418)),B418:C421))</f>
        <v>-1.5295671049567743E-2</v>
      </c>
      <c r="R418" s="44" cm="1">
        <f t="array" ref="R418">SUM(1*_xlfn.ANCHORARRAY(O418))</f>
        <v>2.2378972867249741E-2</v>
      </c>
      <c r="S418" s="18" cm="1">
        <f t="array" ref="S418:S419">E418:E419-G418*_xlfn.ANCHORARRAY(Q418)</f>
        <v>3.1620469204196806</v>
      </c>
      <c r="T418" s="19">
        <f t="shared" ref="T418" si="420">F418-G418*R418</f>
        <v>-4.9604355273216596</v>
      </c>
    </row>
    <row r="419" spans="1:20" x14ac:dyDescent="0.35">
      <c r="A419" s="54"/>
      <c r="B419" s="4">
        <v>0</v>
      </c>
      <c r="C419" s="4">
        <v>1</v>
      </c>
      <c r="D419" s="5">
        <v>0</v>
      </c>
      <c r="E419" s="11">
        <f t="shared" si="418"/>
        <v>3.1521968073415896</v>
      </c>
      <c r="F419" s="3"/>
      <c r="G419" s="3"/>
      <c r="H419" s="7">
        <v>-1.7858597471128204</v>
      </c>
      <c r="I419" s="32">
        <f t="shared" si="403"/>
        <v>0.14358108107961118</v>
      </c>
      <c r="J419" s="32">
        <v>0</v>
      </c>
      <c r="K419" s="32">
        <v>0.15499563129110622</v>
      </c>
      <c r="L419" s="45"/>
      <c r="M419" s="32">
        <v>0.29191321498963707</v>
      </c>
      <c r="N419" s="32">
        <v>0.12296555423562129</v>
      </c>
      <c r="O419" s="32">
        <v>3.5895270269902795E-2</v>
      </c>
      <c r="P419" s="8"/>
      <c r="Q419" s="37">
        <v>-1.5128591733154624E-2</v>
      </c>
      <c r="R419" s="9"/>
      <c r="S419" s="10">
        <v>3.1673253990747443</v>
      </c>
      <c r="T419" s="20"/>
    </row>
    <row r="420" spans="1:20" x14ac:dyDescent="0.35">
      <c r="A420" s="54"/>
      <c r="B420" s="4">
        <v>1</v>
      </c>
      <c r="C420" s="4">
        <v>0</v>
      </c>
      <c r="D420" s="5">
        <v>0</v>
      </c>
      <c r="E420" s="3"/>
      <c r="F420" s="3"/>
      <c r="G420" s="3"/>
      <c r="H420" s="7">
        <v>-1.7913053050842969</v>
      </c>
      <c r="I420" s="32">
        <f t="shared" si="403"/>
        <v>0.1429127638139587</v>
      </c>
      <c r="J420" s="32">
        <v>0</v>
      </c>
      <c r="K420" s="32">
        <v>0.154215573049063</v>
      </c>
      <c r="L420" s="45"/>
      <c r="M420" s="32">
        <v>0.29168559447049613</v>
      </c>
      <c r="N420" s="32">
        <v>0.12248870575301436</v>
      </c>
      <c r="O420" s="32">
        <v>3.5728190953489676E-2</v>
      </c>
      <c r="P420" s="8"/>
      <c r="Q420" s="8"/>
      <c r="R420" s="8"/>
      <c r="S420" s="8"/>
      <c r="T420" s="20"/>
    </row>
    <row r="421" spans="1:20" ht="15" thickBot="1" x14ac:dyDescent="0.4">
      <c r="A421" s="55"/>
      <c r="B421" s="21">
        <v>1</v>
      </c>
      <c r="C421" s="21">
        <v>1</v>
      </c>
      <c r="D421" s="22">
        <v>1</v>
      </c>
      <c r="E421" s="23"/>
      <c r="F421" s="23"/>
      <c r="G421" s="23"/>
      <c r="H421" s="24">
        <v>1.3608915022572932</v>
      </c>
      <c r="I421" s="36">
        <f t="shared" si="403"/>
        <v>0.79590455198777033</v>
      </c>
      <c r="J421" s="36">
        <v>0.22827600989058305</v>
      </c>
      <c r="K421" s="36">
        <v>0</v>
      </c>
      <c r="L421" s="49"/>
      <c r="M421" s="40">
        <v>-0.3141080163137972</v>
      </c>
      <c r="N421" s="36">
        <v>0.16244049611291692</v>
      </c>
      <c r="O421" s="36">
        <v>-5.1023862003057419E-2</v>
      </c>
      <c r="P421" s="25"/>
      <c r="Q421" s="25"/>
      <c r="R421" s="25"/>
      <c r="S421" s="25"/>
      <c r="T421" s="26"/>
    </row>
    <row r="422" spans="1:20" x14ac:dyDescent="0.35">
      <c r="A422" s="53">
        <f t="shared" ref="A422" si="421">A418+1</f>
        <v>105</v>
      </c>
      <c r="B422" s="12">
        <v>0</v>
      </c>
      <c r="C422" s="12">
        <v>0</v>
      </c>
      <c r="D422" s="13">
        <v>0</v>
      </c>
      <c r="E422" s="27">
        <f t="shared" ref="E422:E423" si="422">S418</f>
        <v>3.1620469204196806</v>
      </c>
      <c r="F422" s="28">
        <f t="shared" ref="F422" si="423">T418</f>
        <v>-4.9604355273216596</v>
      </c>
      <c r="G422" s="16">
        <v>1</v>
      </c>
      <c r="H422" s="17" cm="1">
        <f t="array" ref="H422:H425">MMULT(B422:C425,E422:E423)+F422</f>
        <v>-4.9604355273216596</v>
      </c>
      <c r="I422" s="39">
        <f t="shared" si="403"/>
        <v>6.9610778957551137E-3</v>
      </c>
      <c r="J422" s="39" cm="1">
        <f t="array" ref="J422:J425">-D422:D425*LN(I422:I425)</f>
        <v>0</v>
      </c>
      <c r="K422" s="39" cm="1">
        <f t="array" ref="K422:K425">-(1-D422:D425)*LN(1-I422:I425)</f>
        <v>6.9854192255242422E-3</v>
      </c>
      <c r="L422" s="48" cm="1">
        <f t="array" ref="L422">SUM(_xlfn.ANCHORARRAY(J422)+_xlfn.ANCHORARRAY(K422))/4</f>
        <v>0.13519721437231144</v>
      </c>
      <c r="M422" s="39" cm="1">
        <f t="array" ref="M422:M425">1/4*(I422:I425-D422:D425)/(I422:I425*(1-I422:I425))</f>
        <v>0.25175246854398331</v>
      </c>
      <c r="N422" s="39" cm="1">
        <f t="array" ref="N422:N425">I422:I425*(1-I422:I425)</f>
        <v>6.9126212902843433E-3</v>
      </c>
      <c r="O422" s="39" cm="1">
        <f t="array" ref="O422:O425">M422:M425*_xlfn.ANCHORARRAY(N422)</f>
        <v>1.7402694739387784E-3</v>
      </c>
      <c r="P422" s="43">
        <v>1</v>
      </c>
      <c r="Q422" s="38" cm="1">
        <f t="array" ref="Q422:Q423">TRANSPOSE(MMULT(TRANSPOSE(_xlfn.ANCHORARRAY(O422)),B422:C425))</f>
        <v>-1.5186086504400891E-2</v>
      </c>
      <c r="R422" s="44" cm="1">
        <f t="array" ref="R422">SUM(1*_xlfn.ANCHORARRAY(O422))</f>
        <v>2.222714192057778E-2</v>
      </c>
      <c r="S422" s="18" cm="1">
        <f t="array" ref="S422:S423">E422:E423-G422*_xlfn.ANCHORARRAY(Q422)</f>
        <v>3.1772330069240815</v>
      </c>
      <c r="T422" s="19">
        <f t="shared" ref="T422" si="424">F422-G422*R422</f>
        <v>-4.9826626692422371</v>
      </c>
    </row>
    <row r="423" spans="1:20" x14ac:dyDescent="0.35">
      <c r="A423" s="54"/>
      <c r="B423" s="4">
        <v>0</v>
      </c>
      <c r="C423" s="4">
        <v>1</v>
      </c>
      <c r="D423" s="5">
        <v>0</v>
      </c>
      <c r="E423" s="11">
        <f t="shared" si="422"/>
        <v>3.1673253990747443</v>
      </c>
      <c r="F423" s="3"/>
      <c r="G423" s="3"/>
      <c r="H423" s="7">
        <v>-1.7931101282469153</v>
      </c>
      <c r="I423" s="32">
        <f t="shared" si="403"/>
        <v>0.14269183580415956</v>
      </c>
      <c r="J423" s="32">
        <v>0</v>
      </c>
      <c r="K423" s="32">
        <v>0.1539578401935352</v>
      </c>
      <c r="L423" s="45"/>
      <c r="M423" s="32">
        <v>0.29161042719627112</v>
      </c>
      <c r="N423" s="32">
        <v>0.12233087579899833</v>
      </c>
      <c r="O423" s="32">
        <v>3.567295895103989E-2</v>
      </c>
      <c r="P423" s="8"/>
      <c r="Q423" s="37">
        <v>-1.502496053990373E-2</v>
      </c>
      <c r="R423" s="9"/>
      <c r="S423" s="10">
        <v>3.1823503596146479</v>
      </c>
      <c r="T423" s="20"/>
    </row>
    <row r="424" spans="1:20" x14ac:dyDescent="0.35">
      <c r="A424" s="54"/>
      <c r="B424" s="4">
        <v>1</v>
      </c>
      <c r="C424" s="4">
        <v>0</v>
      </c>
      <c r="D424" s="5">
        <v>0</v>
      </c>
      <c r="E424" s="3"/>
      <c r="F424" s="3"/>
      <c r="G424" s="3"/>
      <c r="H424" s="7">
        <v>-1.798388606901979</v>
      </c>
      <c r="I424" s="32">
        <f t="shared" si="403"/>
        <v>0.14204733194617092</v>
      </c>
      <c r="J424" s="32">
        <v>0</v>
      </c>
      <c r="K424" s="32">
        <v>0.15320634645427117</v>
      </c>
      <c r="L424" s="45"/>
      <c r="M424" s="32">
        <v>0.29139136610775673</v>
      </c>
      <c r="N424" s="32">
        <v>0.12186988743314525</v>
      </c>
      <c r="O424" s="32">
        <v>3.551183298654273E-2</v>
      </c>
      <c r="P424" s="8"/>
      <c r="Q424" s="8"/>
      <c r="R424" s="8"/>
      <c r="S424" s="8"/>
      <c r="T424" s="20"/>
    </row>
    <row r="425" spans="1:20" ht="15" thickBot="1" x14ac:dyDescent="0.4">
      <c r="A425" s="55"/>
      <c r="B425" s="21">
        <v>1</v>
      </c>
      <c r="C425" s="21">
        <v>1</v>
      </c>
      <c r="D425" s="22">
        <v>1</v>
      </c>
      <c r="E425" s="23"/>
      <c r="F425" s="23"/>
      <c r="G425" s="23"/>
      <c r="H425" s="24">
        <v>1.3689367921727653</v>
      </c>
      <c r="I425" s="36">
        <f t="shared" si="403"/>
        <v>0.79720832203622549</v>
      </c>
      <c r="J425" s="36">
        <v>0.22663925161591514</v>
      </c>
      <c r="K425" s="36">
        <v>0</v>
      </c>
      <c r="L425" s="49"/>
      <c r="M425" s="40">
        <v>-0.31359431793367543</v>
      </c>
      <c r="N425" s="36">
        <v>0.16166721331241127</v>
      </c>
      <c r="O425" s="36">
        <v>-5.069791949094362E-2</v>
      </c>
      <c r="P425" s="25"/>
      <c r="Q425" s="25"/>
      <c r="R425" s="25"/>
      <c r="S425" s="25"/>
      <c r="T425" s="26"/>
    </row>
    <row r="426" spans="1:20" x14ac:dyDescent="0.35">
      <c r="A426" s="53">
        <f t="shared" ref="A426" si="425">A422+1</f>
        <v>106</v>
      </c>
      <c r="B426" s="12">
        <v>0</v>
      </c>
      <c r="C426" s="12">
        <v>0</v>
      </c>
      <c r="D426" s="13">
        <v>0</v>
      </c>
      <c r="E426" s="27">
        <f t="shared" ref="E426:E427" si="426">S422</f>
        <v>3.1772330069240815</v>
      </c>
      <c r="F426" s="28">
        <f t="shared" ref="F426" si="427">T422</f>
        <v>-4.9826626692422371</v>
      </c>
      <c r="G426" s="16">
        <v>1</v>
      </c>
      <c r="H426" s="17" cm="1">
        <f t="array" ref="H426:H429">MMULT(B426:C429,E426:E427)+F426</f>
        <v>-4.9826626692422371</v>
      </c>
      <c r="I426" s="39">
        <f t="shared" si="403"/>
        <v>6.8091018205879133E-3</v>
      </c>
      <c r="J426" s="39" cm="1">
        <f t="array" ref="J426:J429">-D426:D429*LN(I426:I429)</f>
        <v>0</v>
      </c>
      <c r="K426" s="39" cm="1">
        <f t="array" ref="K426:K429">-(1-D426:D429)*LN(1-I426:I429)</f>
        <v>6.8323895268340602E-3</v>
      </c>
      <c r="L426" s="48" cm="1">
        <f t="array" ref="L426">SUM(_xlfn.ANCHORARRAY(J426)+_xlfn.ANCHORARRAY(K426))/4</f>
        <v>0.13425005755629249</v>
      </c>
      <c r="M426" s="39" cm="1">
        <f t="array" ref="M426:M429">1/4*(I426:I429-D426:D429)/(I426:I429*(1-I426:I429))</f>
        <v>0.25171394588720791</v>
      </c>
      <c r="N426" s="39" cm="1">
        <f t="array" ref="N426:N429">I426:I429*(1-I426:I429)</f>
        <v>6.7627379529847801E-3</v>
      </c>
      <c r="O426" s="39" cm="1">
        <f t="array" ref="O426:O429">M426:M429*_xlfn.ANCHORARRAY(N426)</f>
        <v>1.7022754551469781E-3</v>
      </c>
      <c r="P426" s="43">
        <v>1</v>
      </c>
      <c r="Q426" s="38" cm="1">
        <f t="array" ref="Q426:Q427">TRANSPOSE(MMULT(TRANSPOSE(_xlfn.ANCHORARRAY(O426)),B426:C429))</f>
        <v>-1.5078151124421867E-2</v>
      </c>
      <c r="R426" s="44" cm="1">
        <f t="array" ref="R426">SUM(1*_xlfn.ANCHORARRAY(O426))</f>
        <v>2.2077387307661608E-2</v>
      </c>
      <c r="S426" s="18" cm="1">
        <f t="array" ref="S426:S427">E426:E427-G426*_xlfn.ANCHORARRAY(Q426)</f>
        <v>3.1923111580485033</v>
      </c>
      <c r="T426" s="19">
        <f t="shared" ref="T426" si="428">F426-G426*R426</f>
        <v>-5.004740056549899</v>
      </c>
    </row>
    <row r="427" spans="1:20" x14ac:dyDescent="0.35">
      <c r="A427" s="54"/>
      <c r="B427" s="4">
        <v>0</v>
      </c>
      <c r="C427" s="4">
        <v>1</v>
      </c>
      <c r="D427" s="5">
        <v>0</v>
      </c>
      <c r="E427" s="11">
        <f t="shared" si="426"/>
        <v>3.1823503596146479</v>
      </c>
      <c r="F427" s="3"/>
      <c r="G427" s="3"/>
      <c r="H427" s="7">
        <v>-1.8003123096275893</v>
      </c>
      <c r="I427" s="32">
        <f t="shared" si="403"/>
        <v>0.14181305190774599</v>
      </c>
      <c r="J427" s="32">
        <v>0</v>
      </c>
      <c r="K427" s="32">
        <v>0.15293331500895502</v>
      </c>
      <c r="L427" s="45"/>
      <c r="M427" s="32">
        <v>0.29131181796198247</v>
      </c>
      <c r="N427" s="32">
        <v>0.12170211021635693</v>
      </c>
      <c r="O427" s="32">
        <v>3.5453262976936496E-2</v>
      </c>
      <c r="P427" s="8"/>
      <c r="Q427" s="37">
        <v>-1.4922738175393517E-2</v>
      </c>
      <c r="R427" s="9"/>
      <c r="S427" s="10">
        <v>3.1972730977900414</v>
      </c>
      <c r="T427" s="20"/>
    </row>
    <row r="428" spans="1:20" x14ac:dyDescent="0.35">
      <c r="A428" s="54"/>
      <c r="B428" s="4">
        <v>1</v>
      </c>
      <c r="C428" s="4">
        <v>0</v>
      </c>
      <c r="D428" s="5">
        <v>0</v>
      </c>
      <c r="E428" s="3"/>
      <c r="F428" s="3"/>
      <c r="G428" s="3"/>
      <c r="H428" s="7">
        <v>-1.8054296623181556</v>
      </c>
      <c r="I428" s="32">
        <f t="shared" si="403"/>
        <v>0.14119140011163259</v>
      </c>
      <c r="J428" s="32">
        <v>0</v>
      </c>
      <c r="K428" s="32">
        <v>0.1522091991846504</v>
      </c>
      <c r="L428" s="45"/>
      <c r="M428" s="32">
        <v>0.29110095082012027</v>
      </c>
      <c r="N428" s="32">
        <v>0.12125638864614947</v>
      </c>
      <c r="O428" s="32">
        <v>3.5297850027908147E-2</v>
      </c>
      <c r="P428" s="8"/>
      <c r="Q428" s="8"/>
      <c r="R428" s="8"/>
      <c r="S428" s="8"/>
      <c r="T428" s="20"/>
    </row>
    <row r="429" spans="1:20" ht="15" thickBot="1" x14ac:dyDescent="0.4">
      <c r="A429" s="55"/>
      <c r="B429" s="21">
        <v>1</v>
      </c>
      <c r="C429" s="21">
        <v>1</v>
      </c>
      <c r="D429" s="22">
        <v>1</v>
      </c>
      <c r="E429" s="23"/>
      <c r="F429" s="23"/>
      <c r="G429" s="23"/>
      <c r="H429" s="24">
        <v>1.3769206972964918</v>
      </c>
      <c r="I429" s="36">
        <f t="shared" si="403"/>
        <v>0.79849599539067995</v>
      </c>
      <c r="J429" s="36">
        <v>0.22502532650473051</v>
      </c>
      <c r="K429" s="36">
        <v>0</v>
      </c>
      <c r="L429" s="49"/>
      <c r="M429" s="40">
        <v>-0.31308860838767583</v>
      </c>
      <c r="N429" s="36">
        <v>0.16090014073572717</v>
      </c>
      <c r="O429" s="36">
        <v>-5.0376001152330013E-2</v>
      </c>
      <c r="P429" s="25"/>
      <c r="Q429" s="25"/>
      <c r="R429" s="25"/>
      <c r="S429" s="25"/>
      <c r="T429" s="26"/>
    </row>
  </sheetData>
  <mergeCells count="106">
    <mergeCell ref="A422:A425"/>
    <mergeCell ref="A426:A429"/>
    <mergeCell ref="A402:A405"/>
    <mergeCell ref="A406:A409"/>
    <mergeCell ref="A410:A413"/>
    <mergeCell ref="A414:A417"/>
    <mergeCell ref="A418:A421"/>
    <mergeCell ref="A382:A385"/>
    <mergeCell ref="A386:A389"/>
    <mergeCell ref="A390:A393"/>
    <mergeCell ref="A394:A397"/>
    <mergeCell ref="A398:A401"/>
    <mergeCell ref="A362:A365"/>
    <mergeCell ref="A366:A369"/>
    <mergeCell ref="A370:A373"/>
    <mergeCell ref="A374:A377"/>
    <mergeCell ref="A378:A381"/>
    <mergeCell ref="A342:A345"/>
    <mergeCell ref="A346:A349"/>
    <mergeCell ref="A350:A353"/>
    <mergeCell ref="A354:A357"/>
    <mergeCell ref="A358:A361"/>
    <mergeCell ref="A322:A325"/>
    <mergeCell ref="A326:A329"/>
    <mergeCell ref="A330:A333"/>
    <mergeCell ref="A334:A337"/>
    <mergeCell ref="A338:A341"/>
    <mergeCell ref="A302:A305"/>
    <mergeCell ref="A306:A309"/>
    <mergeCell ref="A310:A313"/>
    <mergeCell ref="A314:A317"/>
    <mergeCell ref="A318:A321"/>
    <mergeCell ref="A282:A285"/>
    <mergeCell ref="A286:A289"/>
    <mergeCell ref="A290:A293"/>
    <mergeCell ref="A294:A297"/>
    <mergeCell ref="A298:A301"/>
    <mergeCell ref="A46:A49"/>
    <mergeCell ref="A2:A5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94:A97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142:A145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90:A193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238:A241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66:A269"/>
    <mergeCell ref="A270:A273"/>
    <mergeCell ref="A274:A277"/>
    <mergeCell ref="A278:A281"/>
    <mergeCell ref="A242:A245"/>
    <mergeCell ref="A246:A249"/>
    <mergeCell ref="A250:A253"/>
    <mergeCell ref="A254:A257"/>
    <mergeCell ref="A258:A261"/>
    <mergeCell ref="A262:A26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6B27-ADA3-4CDC-A97D-86010A507CE3}">
  <dimension ref="A1:AA282"/>
  <sheetViews>
    <sheetView zoomScale="70" zoomScaleNormal="70" workbookViewId="0">
      <selection activeCell="O2" sqref="O2"/>
    </sheetView>
  </sheetViews>
  <sheetFormatPr defaultRowHeight="14.5" x14ac:dyDescent="0.35"/>
  <cols>
    <col min="9" max="9" width="8.7265625" customWidth="1"/>
    <col min="10" max="10" width="9.54296875" customWidth="1"/>
    <col min="11" max="11" width="13.453125" customWidth="1"/>
    <col min="12" max="12" width="11.81640625" customWidth="1"/>
    <col min="13" max="13" width="8.7265625" customWidth="1"/>
    <col min="14" max="14" width="14.1796875" customWidth="1"/>
    <col min="15" max="15" width="13.81640625" customWidth="1"/>
    <col min="16" max="18" width="8.7265625" customWidth="1"/>
    <col min="19" max="19" width="9.1796875" customWidth="1"/>
    <col min="20" max="20" width="8.7265625" customWidth="1"/>
    <col min="21" max="21" width="12.36328125" customWidth="1"/>
    <col min="24" max="24" width="10.1796875" customWidth="1"/>
  </cols>
  <sheetData>
    <row r="1" spans="1:27" ht="15" thickBot="1" x14ac:dyDescent="0.4">
      <c r="A1" s="34" t="s">
        <v>20</v>
      </c>
      <c r="B1" s="30" t="s">
        <v>0</v>
      </c>
      <c r="C1" s="30"/>
      <c r="D1" s="30" t="s">
        <v>2</v>
      </c>
      <c r="E1" s="30" t="s">
        <v>1</v>
      </c>
      <c r="F1" s="30" t="s">
        <v>4</v>
      </c>
      <c r="G1" s="30" t="s">
        <v>16</v>
      </c>
      <c r="H1" s="30" t="s">
        <v>3</v>
      </c>
      <c r="I1" s="30" t="s">
        <v>23</v>
      </c>
      <c r="J1" s="33" t="s">
        <v>21</v>
      </c>
      <c r="K1" s="33" t="s">
        <v>24</v>
      </c>
      <c r="L1" s="30" t="s">
        <v>25</v>
      </c>
      <c r="M1" s="33" t="s">
        <v>6</v>
      </c>
      <c r="N1" s="33" t="s">
        <v>26</v>
      </c>
      <c r="O1" s="30" t="s">
        <v>22</v>
      </c>
      <c r="P1" s="30" t="s">
        <v>27</v>
      </c>
      <c r="Q1" s="30" t="s">
        <v>14</v>
      </c>
      <c r="R1" s="30" t="s">
        <v>8</v>
      </c>
      <c r="S1" s="30" t="s">
        <v>9</v>
      </c>
      <c r="T1" s="30" t="s">
        <v>10</v>
      </c>
      <c r="U1" s="30" t="s">
        <v>15</v>
      </c>
      <c r="V1" s="35" t="s">
        <v>17</v>
      </c>
      <c r="X1" s="2" t="s">
        <v>28</v>
      </c>
      <c r="Y1" t="s">
        <v>29</v>
      </c>
      <c r="AA1" t="s">
        <v>30</v>
      </c>
    </row>
    <row r="2" spans="1:27" x14ac:dyDescent="0.35">
      <c r="A2" s="56">
        <v>1</v>
      </c>
      <c r="B2" s="12">
        <v>0</v>
      </c>
      <c r="C2" s="12">
        <v>0</v>
      </c>
      <c r="D2" s="13">
        <v>0</v>
      </c>
      <c r="E2" s="14">
        <v>0.1</v>
      </c>
      <c r="F2" s="15">
        <v>0</v>
      </c>
      <c r="G2" s="16">
        <v>1</v>
      </c>
      <c r="H2" s="17" cm="1">
        <f t="array" ref="H2:H5">MMULT(B2:C5,E2:E3)+F2</f>
        <v>0</v>
      </c>
      <c r="I2" s="39">
        <f t="shared" ref="I2:I65" si="0">1/(1+EXP(-H2))</f>
        <v>0.5</v>
      </c>
      <c r="J2" s="39" cm="1">
        <f t="array" ref="J2:J5">-D2:D5*LN(I2:I5)</f>
        <v>0</v>
      </c>
      <c r="K2" s="39" cm="1">
        <f t="array" ref="K2:K5">-(1-D2:D5)*LN(1-I2:I5)</f>
        <v>0.69314718055994529</v>
      </c>
      <c r="L2" s="47" cm="1">
        <f t="array" ref="L2">SUM(_xlfn.ANCHORARRAY(J2)+_xlfn.ANCHORARRAY(K2))/4</f>
        <v>0.71955446000121481</v>
      </c>
      <c r="M2" s="39" cm="1">
        <f t="array" ref="M2:M5">-D2:D5/I2:I5</f>
        <v>0</v>
      </c>
      <c r="N2" s="39" cm="1">
        <f t="array" ref="N2:N5">(1-D2:D5)/(1-I2:I5)</f>
        <v>2</v>
      </c>
      <c r="O2" s="39">
        <f t="shared" ref="O2:O65" si="1">SUM(M2:N2)/4</f>
        <v>0.5</v>
      </c>
      <c r="P2" s="39" cm="1">
        <f t="array" ref="P2:P5">I2:I5*(1-I2:I5)</f>
        <v>0.25</v>
      </c>
      <c r="Q2" s="39" cm="1">
        <f t="array" ref="Q2:Q5">O2:O5*_xlfn.ANCHORARRAY(P2)</f>
        <v>0.125</v>
      </c>
      <c r="R2" s="39">
        <v>1</v>
      </c>
      <c r="S2" s="38" cm="1">
        <f t="array" ref="S2:S3">TRANSPOSE(MMULT(TRANSPOSE(_xlfn.ANCHORARRAY(Q2)),B2:C5))</f>
        <v>4.8291739911776543E-2</v>
      </c>
      <c r="T2" s="38" cm="1">
        <f t="array" ref="T2">SUM(1*_xlfn.ANCHORARRAY(Q2))</f>
        <v>0.33470581646822539</v>
      </c>
      <c r="U2" s="18" cm="1">
        <f t="array" ref="U2:U3">E2:E3-G2*_xlfn.ANCHORARRAY(S2)</f>
        <v>5.1708260088223462E-2</v>
      </c>
      <c r="V2" s="19">
        <f>F2-G2*T2</f>
        <v>-0.33470581646822539</v>
      </c>
      <c r="X2" s="1" cm="1">
        <f t="array" ref="X2:X5">(I2:I5-D2:D5)/(I2:I5*(1-I2:I5))/4</f>
        <v>0.5</v>
      </c>
      <c r="Y2" cm="1">
        <f t="array" ref="Y2:Y5">I2:I5*(1-I2:I5)</f>
        <v>0.25</v>
      </c>
      <c r="Z2" cm="1">
        <f t="array" ref="Z2:Z5">_xlfn.ANCHORARRAY(X2)*_xlfn.ANCHORARRAY(Y2)</f>
        <v>0.125</v>
      </c>
      <c r="AA2" s="1" cm="1">
        <f t="array" ref="AA2:AA5">(I2:I5-D2:D5)/4</f>
        <v>0.125</v>
      </c>
    </row>
    <row r="3" spans="1:27" x14ac:dyDescent="0.35">
      <c r="A3" s="57"/>
      <c r="B3" s="4">
        <v>0</v>
      </c>
      <c r="C3" s="4">
        <v>1</v>
      </c>
      <c r="D3" s="5">
        <v>0</v>
      </c>
      <c r="E3" s="6">
        <v>0.6</v>
      </c>
      <c r="F3" s="3"/>
      <c r="G3" s="3"/>
      <c r="H3" s="7">
        <v>0.6</v>
      </c>
      <c r="I3" s="32">
        <f t="shared" si="0"/>
        <v>0.6456563062257954</v>
      </c>
      <c r="J3" s="32">
        <v>0</v>
      </c>
      <c r="K3" s="32">
        <v>1.0374879504858854</v>
      </c>
      <c r="L3" s="45"/>
      <c r="M3" s="32">
        <v>0</v>
      </c>
      <c r="N3" s="32">
        <v>2.8221188003905087</v>
      </c>
      <c r="O3" s="32">
        <f t="shared" si="1"/>
        <v>0.70552970009762717</v>
      </c>
      <c r="P3" s="32">
        <v>0.22878424045665732</v>
      </c>
      <c r="Q3" s="32">
        <v>0.16141407655644885</v>
      </c>
      <c r="R3" s="9"/>
      <c r="S3" s="37">
        <v>7.8461019598490389E-2</v>
      </c>
      <c r="T3" s="9"/>
      <c r="U3" s="10">
        <v>0.52153898040150959</v>
      </c>
      <c r="V3" s="20"/>
      <c r="X3" s="29">
        <v>0.70552970009762717</v>
      </c>
      <c r="Y3">
        <v>0.22878424045665732</v>
      </c>
      <c r="Z3">
        <v>0.16141407655644885</v>
      </c>
      <c r="AA3">
        <v>0.16141407655644885</v>
      </c>
    </row>
    <row r="4" spans="1:27" x14ac:dyDescent="0.35">
      <c r="A4" s="57"/>
      <c r="B4" s="4">
        <v>1</v>
      </c>
      <c r="C4" s="4">
        <v>0</v>
      </c>
      <c r="D4" s="5">
        <v>0</v>
      </c>
      <c r="E4" s="3"/>
      <c r="F4" s="3"/>
      <c r="G4" s="3"/>
      <c r="H4" s="7">
        <v>0.1</v>
      </c>
      <c r="I4" s="32">
        <f t="shared" si="0"/>
        <v>0.52497918747894001</v>
      </c>
      <c r="J4" s="32">
        <v>0</v>
      </c>
      <c r="K4" s="32">
        <v>0.74439666007357097</v>
      </c>
      <c r="L4" s="45"/>
      <c r="M4" s="32">
        <v>0</v>
      </c>
      <c r="N4" s="32">
        <v>2.1051709180756477</v>
      </c>
      <c r="O4" s="32">
        <f t="shared" si="1"/>
        <v>0.52629272951891193</v>
      </c>
      <c r="P4" s="32">
        <v>0.24937604019289197</v>
      </c>
      <c r="Q4" s="32">
        <v>0.131244796869735</v>
      </c>
      <c r="R4" s="9"/>
      <c r="S4" s="8"/>
      <c r="T4" s="8"/>
      <c r="U4" s="8"/>
      <c r="V4" s="20"/>
      <c r="X4" s="29">
        <v>0.52629272951891193</v>
      </c>
      <c r="Y4">
        <v>0.24937604019289197</v>
      </c>
      <c r="Z4">
        <v>0.131244796869735</v>
      </c>
      <c r="AA4">
        <v>0.131244796869735</v>
      </c>
    </row>
    <row r="5" spans="1:27" ht="15" thickBot="1" x14ac:dyDescent="0.4">
      <c r="A5" s="58"/>
      <c r="B5" s="41">
        <v>1</v>
      </c>
      <c r="C5" s="41">
        <v>1</v>
      </c>
      <c r="D5" s="42">
        <v>1</v>
      </c>
      <c r="E5" s="23"/>
      <c r="F5" s="23"/>
      <c r="G5" s="23"/>
      <c r="H5" s="31">
        <v>0.7</v>
      </c>
      <c r="I5" s="40">
        <f t="shared" si="0"/>
        <v>0.66818777216816616</v>
      </c>
      <c r="J5" s="40">
        <v>0.40318604888545784</v>
      </c>
      <c r="K5" s="40">
        <v>0</v>
      </c>
      <c r="L5" s="45"/>
      <c r="M5" s="40">
        <v>-1.4965853037914094</v>
      </c>
      <c r="N5" s="40">
        <v>0</v>
      </c>
      <c r="O5" s="40">
        <f t="shared" si="1"/>
        <v>-0.37414632594785235</v>
      </c>
      <c r="P5" s="40">
        <v>0.22171287329310904</v>
      </c>
      <c r="Q5" s="40">
        <v>-8.295305695795846E-2</v>
      </c>
      <c r="R5" s="9"/>
      <c r="S5" s="8"/>
      <c r="T5" s="8"/>
      <c r="U5" s="8"/>
      <c r="V5" s="20"/>
      <c r="X5" s="29">
        <v>-0.37414632594785235</v>
      </c>
      <c r="Y5">
        <v>0.22171287329310904</v>
      </c>
      <c r="Z5">
        <v>-8.295305695795846E-2</v>
      </c>
      <c r="AA5">
        <v>-8.295305695795846E-2</v>
      </c>
    </row>
    <row r="6" spans="1:27" x14ac:dyDescent="0.35">
      <c r="A6" s="53">
        <f>A2+1</f>
        <v>2</v>
      </c>
      <c r="B6" s="12">
        <v>0</v>
      </c>
      <c r="C6" s="12">
        <v>0</v>
      </c>
      <c r="D6" s="13">
        <v>0</v>
      </c>
      <c r="E6" s="27">
        <f>U2</f>
        <v>5.1708260088223462E-2</v>
      </c>
      <c r="F6" s="28">
        <f>V2</f>
        <v>-0.33470581646822539</v>
      </c>
      <c r="G6" s="16">
        <v>1</v>
      </c>
      <c r="H6" s="17" cm="1">
        <f t="array" ref="H6:H9">MMULT(B6:C9,E6:E7)+F6</f>
        <v>-0.33470581646822539</v>
      </c>
      <c r="I6" s="39">
        <f t="shared" si="0"/>
        <v>0.41709606799523941</v>
      </c>
      <c r="J6" s="39" cm="1">
        <f t="array" ref="J6:J9">-D6:D9*LN(I6:I9)</f>
        <v>0</v>
      </c>
      <c r="K6" s="39" cm="1">
        <f t="array" ref="K6:K9">-(1-D6:D9)*LN(1-I6:I9)</f>
        <v>0.53973288836278455</v>
      </c>
      <c r="L6" s="48" cm="1">
        <f t="array" ref="L6">SUM(_xlfn.ANCHORARRAY(J6)+_xlfn.ANCHORARRAY(K6))/4</f>
        <v>0.6183130483888587</v>
      </c>
      <c r="M6" s="39" cm="1">
        <f t="array" ref="M6:M9">-D6:D9/I6:I9</f>
        <v>0</v>
      </c>
      <c r="N6" s="39" cm="1">
        <f t="array" ref="N6:N9">(1-D6:D9)/(1-I6:I9)</f>
        <v>1.7155485579943435</v>
      </c>
      <c r="O6" s="39">
        <f t="shared" si="1"/>
        <v>0.42888713949858587</v>
      </c>
      <c r="P6" s="39" cm="1">
        <f t="array" ref="P6:P9">I6:I9*(1-I6:I9)</f>
        <v>0.24312693805815005</v>
      </c>
      <c r="Q6" s="39" cm="1">
        <f t="array" ref="Q6:Q9">O6:O9*_xlfn.ANCHORARRAY(P6)</f>
        <v>0.10427401699880985</v>
      </c>
      <c r="R6" s="43">
        <v>1</v>
      </c>
      <c r="S6" s="38" cm="1">
        <f t="array" ref="S6:S7">TRANSPOSE(MMULT(TRANSPOSE(_xlfn.ANCHORARRAY(Q6)),B6:C9))</f>
        <v>-2.7316965502393598E-3</v>
      </c>
      <c r="T6" s="44" cm="1">
        <f t="array" ref="T6">SUM(1*_xlfn.ANCHORARRAY(Q6))</f>
        <v>0.23818554407277331</v>
      </c>
      <c r="U6" s="18" cm="1">
        <f t="array" ref="U6:U7">E6:E7-G6*_xlfn.ANCHORARRAY(S6)</f>
        <v>5.4439956638462822E-2</v>
      </c>
      <c r="V6" s="19">
        <f>F6-G6*T6</f>
        <v>-0.57289136054099865</v>
      </c>
      <c r="X6" s="29"/>
    </row>
    <row r="7" spans="1:27" x14ac:dyDescent="0.35">
      <c r="A7" s="54"/>
      <c r="B7" s="4">
        <v>0</v>
      </c>
      <c r="C7" s="4">
        <v>1</v>
      </c>
      <c r="D7" s="5">
        <v>0</v>
      </c>
      <c r="E7" s="11">
        <f>U3</f>
        <v>0.52153898040150959</v>
      </c>
      <c r="F7" s="3"/>
      <c r="G7" s="3"/>
      <c r="H7" s="7">
        <v>0.1868331639332842</v>
      </c>
      <c r="I7" s="32">
        <f t="shared" si="0"/>
        <v>0.54657289449681123</v>
      </c>
      <c r="J7" s="32">
        <v>0</v>
      </c>
      <c r="K7" s="32">
        <v>0.79092075993605704</v>
      </c>
      <c r="L7" s="45"/>
      <c r="M7" s="32">
        <v>0</v>
      </c>
      <c r="N7" s="32">
        <v>2.2054261597137081</v>
      </c>
      <c r="O7" s="32">
        <f t="shared" si="1"/>
        <v>0.55135653992842704</v>
      </c>
      <c r="P7" s="32">
        <v>0.24783096549818889</v>
      </c>
      <c r="Q7" s="32">
        <v>0.13664322362420281</v>
      </c>
      <c r="R7" s="8"/>
      <c r="S7" s="37">
        <v>2.6481767349353855E-2</v>
      </c>
      <c r="T7" s="9"/>
      <c r="U7" s="10">
        <v>0.49505721305215572</v>
      </c>
      <c r="V7" s="20"/>
      <c r="X7" s="29"/>
    </row>
    <row r="8" spans="1:27" x14ac:dyDescent="0.35">
      <c r="A8" s="54"/>
      <c r="B8" s="4">
        <v>1</v>
      </c>
      <c r="C8" s="4">
        <v>0</v>
      </c>
      <c r="D8" s="5">
        <v>0</v>
      </c>
      <c r="E8" s="3"/>
      <c r="F8" s="3"/>
      <c r="G8" s="3"/>
      <c r="H8" s="7">
        <v>-0.2829975563800019</v>
      </c>
      <c r="I8" s="32">
        <f t="shared" si="0"/>
        <v>0.42971903889843843</v>
      </c>
      <c r="J8" s="32">
        <v>0</v>
      </c>
      <c r="K8" s="32">
        <v>0.56162612538258072</v>
      </c>
      <c r="L8" s="45"/>
      <c r="M8" s="32">
        <v>0</v>
      </c>
      <c r="N8" s="32">
        <v>1.7535216291779896</v>
      </c>
      <c r="O8" s="32">
        <f t="shared" si="1"/>
        <v>0.4383804072944974</v>
      </c>
      <c r="P8" s="32">
        <v>0.24506058650664078</v>
      </c>
      <c r="Q8" s="32">
        <v>0.10742975972460959</v>
      </c>
      <c r="R8" s="8"/>
      <c r="S8" s="8"/>
      <c r="T8" s="8"/>
      <c r="U8" s="8"/>
      <c r="V8" s="20"/>
      <c r="X8" s="29"/>
    </row>
    <row r="9" spans="1:27" ht="15" thickBot="1" x14ac:dyDescent="0.4">
      <c r="A9" s="55"/>
      <c r="B9" s="21">
        <v>1</v>
      </c>
      <c r="C9" s="21">
        <v>1</v>
      </c>
      <c r="D9" s="22">
        <v>1</v>
      </c>
      <c r="E9" s="23"/>
      <c r="F9" s="23"/>
      <c r="G9" s="23"/>
      <c r="H9" s="24">
        <v>0.23854142402150769</v>
      </c>
      <c r="I9" s="36">
        <f t="shared" si="0"/>
        <v>0.55935417490060413</v>
      </c>
      <c r="J9" s="36">
        <v>0.58097241987401238</v>
      </c>
      <c r="K9" s="36">
        <v>0</v>
      </c>
      <c r="L9" s="49"/>
      <c r="M9" s="36">
        <v>-1.7877760547290051</v>
      </c>
      <c r="N9" s="36">
        <v>0</v>
      </c>
      <c r="O9" s="36">
        <f t="shared" si="1"/>
        <v>-0.44694401368225128</v>
      </c>
      <c r="P9" s="36">
        <v>0.24647708192186848</v>
      </c>
      <c r="Q9" s="36">
        <v>-0.11016145627484895</v>
      </c>
      <c r="R9" s="25"/>
      <c r="S9" s="25"/>
      <c r="T9" s="25"/>
      <c r="U9" s="25"/>
      <c r="V9" s="26"/>
      <c r="X9" s="29"/>
    </row>
    <row r="10" spans="1:27" x14ac:dyDescent="0.35">
      <c r="A10" s="53">
        <f>A6+1</f>
        <v>3</v>
      </c>
      <c r="B10" s="12">
        <v>0</v>
      </c>
      <c r="C10" s="12">
        <v>0</v>
      </c>
      <c r="D10" s="13">
        <v>0</v>
      </c>
      <c r="E10" s="27">
        <f>U6</f>
        <v>5.4439956638462822E-2</v>
      </c>
      <c r="F10" s="28">
        <f>V6</f>
        <v>-0.57289136054099865</v>
      </c>
      <c r="G10" s="16">
        <v>1</v>
      </c>
      <c r="H10" s="17" cm="1">
        <f t="array" ref="H10:H13">MMULT(B10:C13,E10:E11)+F10</f>
        <v>-0.57289136054099865</v>
      </c>
      <c r="I10" s="39">
        <f t="shared" si="0"/>
        <v>0.36056992652948294</v>
      </c>
      <c r="J10" s="39" cm="1">
        <f t="array" ref="J10:J13">-D10:D13*LN(I10:I13)</f>
        <v>0</v>
      </c>
      <c r="K10" s="39" cm="1">
        <f t="array" ref="K10:K13">-(1-D10:D13)*LN(1-I10:I13)</f>
        <v>0.44717800957049819</v>
      </c>
      <c r="L10" s="48" cm="1">
        <f t="array" ref="L10">SUM(_xlfn.ANCHORARRAY(J10)+_xlfn.ANCHORARRAY(K10))/4</f>
        <v>0.56855716304260917</v>
      </c>
      <c r="M10" s="39" cm="1">
        <f t="array" ref="M10:M13">-D10:D13/I10:I13</f>
        <v>0</v>
      </c>
      <c r="N10" s="39" cm="1">
        <f t="array" ref="N10:N13">(1-D10:D13)/(1-I10:I13)</f>
        <v>1.5638926623711704</v>
      </c>
      <c r="O10" s="39">
        <f t="shared" si="1"/>
        <v>0.3909731655927926</v>
      </c>
      <c r="P10" s="39" cm="1">
        <f t="array" ref="P10:P13">I10:I13*(1-I10:I13)</f>
        <v>0.23055925461200621</v>
      </c>
      <c r="Q10" s="39" cm="1">
        <f t="array" ref="Q10:Q13">O10:O13*_xlfn.ANCHORARRAY(P10)</f>
        <v>9.0142481632370736E-2</v>
      </c>
      <c r="R10" s="43">
        <v>1</v>
      </c>
      <c r="S10" s="38" cm="1">
        <f t="array" ref="S10:S11">TRANSPOSE(MMULT(TRANSPOSE(_xlfn.ANCHORARRAY(Q10)),B10:C13))</f>
        <v>-3.3158465625112696E-2</v>
      </c>
      <c r="T10" s="44" cm="1">
        <f t="array" ref="T10">SUM(1*_xlfn.ANCHORARRAY(Q10))</f>
        <v>0.1771218361944456</v>
      </c>
      <c r="U10" s="18" cm="1">
        <f t="array" ref="U10:U11">E10:E11-G10*_xlfn.ANCHORARRAY(S10)</f>
        <v>8.7598422263575518E-2</v>
      </c>
      <c r="V10" s="19">
        <f>F10-G10*T10</f>
        <v>-0.7500131967354442</v>
      </c>
      <c r="X10" s="29"/>
    </row>
    <row r="11" spans="1:27" x14ac:dyDescent="0.35">
      <c r="A11" s="54"/>
      <c r="B11" s="4">
        <v>0</v>
      </c>
      <c r="C11" s="4">
        <v>1</v>
      </c>
      <c r="D11" s="5">
        <v>0</v>
      </c>
      <c r="E11" s="11">
        <f>U7</f>
        <v>0.49505721305215572</v>
      </c>
      <c r="F11" s="3"/>
      <c r="G11" s="3"/>
      <c r="H11" s="7">
        <v>-7.7834147488842931E-2</v>
      </c>
      <c r="I11" s="32">
        <f t="shared" si="0"/>
        <v>0.4805512807487502</v>
      </c>
      <c r="J11" s="32">
        <v>0</v>
      </c>
      <c r="K11" s="32">
        <v>0.65498718505483322</v>
      </c>
      <c r="L11" s="45"/>
      <c r="M11" s="32">
        <v>0</v>
      </c>
      <c r="N11" s="32">
        <v>1.9251178469386399</v>
      </c>
      <c r="O11" s="32">
        <f t="shared" si="1"/>
        <v>0.48127946173465996</v>
      </c>
      <c r="P11" s="32">
        <v>0.24962174731948605</v>
      </c>
      <c r="Q11" s="32">
        <v>0.12013782018718755</v>
      </c>
      <c r="R11" s="8"/>
      <c r="S11" s="37">
        <v>-6.3242500604241414E-3</v>
      </c>
      <c r="T11" s="9"/>
      <c r="U11" s="10">
        <v>0.50138146311257992</v>
      </c>
      <c r="V11" s="20"/>
      <c r="X11" s="29"/>
    </row>
    <row r="12" spans="1:27" x14ac:dyDescent="0.35">
      <c r="A12" s="54"/>
      <c r="B12" s="4">
        <v>1</v>
      </c>
      <c r="C12" s="4">
        <v>0</v>
      </c>
      <c r="D12" s="5">
        <v>0</v>
      </c>
      <c r="E12" s="3"/>
      <c r="F12" s="3"/>
      <c r="G12" s="3"/>
      <c r="H12" s="7">
        <v>-0.51845140390253586</v>
      </c>
      <c r="I12" s="32">
        <f t="shared" si="0"/>
        <v>0.37321441848999598</v>
      </c>
      <c r="J12" s="32">
        <v>0</v>
      </c>
      <c r="K12" s="32">
        <v>0.4671507720992425</v>
      </c>
      <c r="L12" s="45"/>
      <c r="M12" s="32">
        <v>0</v>
      </c>
      <c r="N12" s="32">
        <v>1.5954419334134589</v>
      </c>
      <c r="O12" s="32">
        <f t="shared" si="1"/>
        <v>0.39886048335336471</v>
      </c>
      <c r="P12" s="32">
        <v>0.23392541632117014</v>
      </c>
      <c r="Q12" s="32">
        <v>9.3303604622498995E-2</v>
      </c>
      <c r="R12" s="8"/>
      <c r="S12" s="8"/>
      <c r="T12" s="8"/>
      <c r="U12" s="8"/>
      <c r="V12" s="20"/>
      <c r="X12" s="29"/>
    </row>
    <row r="13" spans="1:27" ht="15" thickBot="1" x14ac:dyDescent="0.4">
      <c r="A13" s="55"/>
      <c r="B13" s="21">
        <v>1</v>
      </c>
      <c r="C13" s="21">
        <v>1</v>
      </c>
      <c r="D13" s="22">
        <v>1</v>
      </c>
      <c r="E13" s="23"/>
      <c r="F13" s="23"/>
      <c r="G13" s="23"/>
      <c r="H13" s="24">
        <v>-2.3394190850380081E-2</v>
      </c>
      <c r="I13" s="36">
        <f t="shared" si="0"/>
        <v>0.49415171900955324</v>
      </c>
      <c r="J13" s="36">
        <v>0.70491268544586283</v>
      </c>
      <c r="K13" s="36">
        <v>0</v>
      </c>
      <c r="L13" s="49"/>
      <c r="M13" s="36">
        <v>-2.02366998136592</v>
      </c>
      <c r="N13" s="36">
        <v>0</v>
      </c>
      <c r="O13" s="36">
        <f t="shared" si="1"/>
        <v>-0.50591749534148001</v>
      </c>
      <c r="P13" s="36">
        <v>0.24996579760945678</v>
      </c>
      <c r="Q13" s="36">
        <v>-0.12646207024761169</v>
      </c>
      <c r="R13" s="25"/>
      <c r="S13" s="25"/>
      <c r="T13" s="25"/>
      <c r="U13" s="25"/>
      <c r="V13" s="26"/>
      <c r="X13" s="29"/>
    </row>
    <row r="14" spans="1:27" x14ac:dyDescent="0.35">
      <c r="A14" s="53">
        <f>A10+1</f>
        <v>4</v>
      </c>
      <c r="B14" s="12">
        <v>0</v>
      </c>
      <c r="C14" s="12">
        <v>0</v>
      </c>
      <c r="D14" s="13">
        <v>0</v>
      </c>
      <c r="E14" s="27">
        <f>U10</f>
        <v>8.7598422263575518E-2</v>
      </c>
      <c r="F14" s="28">
        <f>V10</f>
        <v>-0.7500131967354442</v>
      </c>
      <c r="G14" s="16">
        <v>1</v>
      </c>
      <c r="H14" s="17" cm="1">
        <f t="array" ref="H14:H17">MMULT(B14:C17,E14:E15)+F14</f>
        <v>-0.7500131967354442</v>
      </c>
      <c r="I14" s="39">
        <f t="shared" si="0"/>
        <v>0.3208184253288191</v>
      </c>
      <c r="J14" s="39" cm="1">
        <f t="array" ref="J14:J17">-D14:D17*LN(I14:I17)</f>
        <v>0</v>
      </c>
      <c r="K14" s="39" cm="1">
        <f t="array" ref="K14:K17">-(1-D14:D17)*LN(1-I14:I17)</f>
        <v>0.38686677234004169</v>
      </c>
      <c r="L14" s="48" cm="1">
        <f t="array" ref="L14">SUM(_xlfn.ANCHORARRAY(J14)+_xlfn.ANCHORARRAY(K14))/4</f>
        <v>0.53903045724702925</v>
      </c>
      <c r="M14" s="39" cm="1">
        <f t="array" ref="M14:M17">-D14:D17/I14:I17</f>
        <v>0</v>
      </c>
      <c r="N14" s="39" cm="1">
        <f t="array" ref="N14:N17">(1-D14:D17)/(1-I14:I17)</f>
        <v>1.4723603190857175</v>
      </c>
      <c r="O14" s="39">
        <f t="shared" si="1"/>
        <v>0.36809007977142938</v>
      </c>
      <c r="P14" s="39" cm="1">
        <f t="array" ref="P14:P17">I14:I17*(1-I14:I17)</f>
        <v>0.21789396329835603</v>
      </c>
      <c r="Q14" s="39" cm="1">
        <f t="array" ref="Q14:Q17">O14:O17*_xlfn.ANCHORARRAY(P14)</f>
        <v>8.0204606332204775E-2</v>
      </c>
      <c r="R14" s="43">
        <v>1</v>
      </c>
      <c r="S14" s="38" cm="1">
        <f t="array" ref="S14:S15">TRANSPOSE(MMULT(TRANSPOSE(_xlfn.ANCHORARRAY(Q14)),B14:C17))</f>
        <v>-4.9993545190313668E-2</v>
      </c>
      <c r="T14" s="44" cm="1">
        <f t="array" ref="T14">SUM(1*_xlfn.ANCHORARRAY(Q14))</f>
        <v>0.13975113731807537</v>
      </c>
      <c r="U14" s="18" cm="1">
        <f t="array" ref="U14:U15">E14:E15-G14*_xlfn.ANCHORARRAY(S14)</f>
        <v>0.13759196745388919</v>
      </c>
      <c r="V14" s="19">
        <f>F14-G14*T14</f>
        <v>-0.88976433405351951</v>
      </c>
      <c r="X14" s="29"/>
    </row>
    <row r="15" spans="1:27" x14ac:dyDescent="0.35">
      <c r="A15" s="54"/>
      <c r="B15" s="4">
        <v>0</v>
      </c>
      <c r="C15" s="4">
        <v>1</v>
      </c>
      <c r="D15" s="5">
        <v>0</v>
      </c>
      <c r="E15" s="11">
        <f>U11</f>
        <v>0.50138146311257992</v>
      </c>
      <c r="F15" s="3"/>
      <c r="G15" s="3"/>
      <c r="H15" s="7">
        <v>-0.24863173362286428</v>
      </c>
      <c r="I15" s="32">
        <f t="shared" si="0"/>
        <v>0.43816030470473699</v>
      </c>
      <c r="J15" s="32">
        <v>0</v>
      </c>
      <c r="K15" s="32">
        <v>0.5765387094651675</v>
      </c>
      <c r="L15" s="45"/>
      <c r="M15" s="32">
        <v>0</v>
      </c>
      <c r="N15" s="32">
        <v>1.7798671193470428</v>
      </c>
      <c r="O15" s="32">
        <f t="shared" si="1"/>
        <v>0.4449667798367607</v>
      </c>
      <c r="P15" s="32">
        <v>0.24617585208578902</v>
      </c>
      <c r="Q15" s="32">
        <v>0.10954007617618425</v>
      </c>
      <c r="R15" s="8"/>
      <c r="S15" s="37">
        <v>-2.5502812702986516E-2</v>
      </c>
      <c r="T15" s="9"/>
      <c r="U15" s="10">
        <v>0.52688427581556641</v>
      </c>
      <c r="V15" s="20"/>
      <c r="X15" s="29"/>
    </row>
    <row r="16" spans="1:27" x14ac:dyDescent="0.35">
      <c r="A16" s="54"/>
      <c r="B16" s="4">
        <v>1</v>
      </c>
      <c r="C16" s="4">
        <v>0</v>
      </c>
      <c r="D16" s="5">
        <v>0</v>
      </c>
      <c r="E16" s="3"/>
      <c r="F16" s="3"/>
      <c r="G16" s="3"/>
      <c r="H16" s="7">
        <v>-0.66241477447186869</v>
      </c>
      <c r="I16" s="32">
        <f t="shared" si="0"/>
        <v>0.34019737475542838</v>
      </c>
      <c r="J16" s="32">
        <v>0</v>
      </c>
      <c r="K16" s="32">
        <v>0.41581454134656937</v>
      </c>
      <c r="L16" s="45"/>
      <c r="M16" s="32">
        <v>0</v>
      </c>
      <c r="N16" s="32">
        <v>1.5156047607863428</v>
      </c>
      <c r="O16" s="32">
        <f t="shared" si="1"/>
        <v>0.37890119019658569</v>
      </c>
      <c r="P16" s="32">
        <v>0.22446312096494303</v>
      </c>
      <c r="Q16" s="32">
        <v>8.5049343688857096E-2</v>
      </c>
      <c r="R16" s="8"/>
      <c r="S16" s="8"/>
      <c r="T16" s="8"/>
      <c r="U16" s="8"/>
      <c r="V16" s="20"/>
      <c r="X16" s="29"/>
    </row>
    <row r="17" spans="1:24" ht="15" thickBot="1" x14ac:dyDescent="0.4">
      <c r="A17" s="55"/>
      <c r="B17" s="21">
        <v>1</v>
      </c>
      <c r="C17" s="21">
        <v>1</v>
      </c>
      <c r="D17" s="22">
        <v>1</v>
      </c>
      <c r="E17" s="23"/>
      <c r="F17" s="23"/>
      <c r="G17" s="23"/>
      <c r="H17" s="24">
        <v>-0.16103331135928878</v>
      </c>
      <c r="I17" s="36">
        <f t="shared" si="0"/>
        <v>0.45982844448331689</v>
      </c>
      <c r="J17" s="36">
        <v>0.77690180583633883</v>
      </c>
      <c r="K17" s="36">
        <v>0</v>
      </c>
      <c r="L17" s="49"/>
      <c r="M17" s="36">
        <v>-2.1747240998186688</v>
      </c>
      <c r="N17" s="36">
        <v>0</v>
      </c>
      <c r="O17" s="36">
        <f t="shared" si="1"/>
        <v>-0.54368102495466719</v>
      </c>
      <c r="P17" s="36">
        <v>0.24838624612737001</v>
      </c>
      <c r="Q17" s="36">
        <v>-0.13504288887917076</v>
      </c>
      <c r="R17" s="25"/>
      <c r="S17" s="25"/>
      <c r="T17" s="25"/>
      <c r="U17" s="25"/>
      <c r="V17" s="26"/>
      <c r="X17" s="29"/>
    </row>
    <row r="18" spans="1:24" x14ac:dyDescent="0.35">
      <c r="A18" s="53">
        <f>A14+1</f>
        <v>5</v>
      </c>
      <c r="B18" s="12">
        <v>0</v>
      </c>
      <c r="C18" s="12">
        <v>0</v>
      </c>
      <c r="D18" s="13">
        <v>0</v>
      </c>
      <c r="E18" s="27">
        <f>U14</f>
        <v>0.13759196745388919</v>
      </c>
      <c r="F18" s="28">
        <f>V14</f>
        <v>-0.88976433405351951</v>
      </c>
      <c r="G18" s="16">
        <v>1</v>
      </c>
      <c r="H18" s="17" cm="1">
        <f t="array" ref="H18:H21">MMULT(B18:C21,E18:E19)+F18</f>
        <v>-0.88976433405351951</v>
      </c>
      <c r="I18" s="39">
        <f t="shared" si="0"/>
        <v>0.29115846300639187</v>
      </c>
      <c r="J18" s="39" cm="1">
        <f t="array" ref="J18:J21">-D18:D21*LN(I18:I21)</f>
        <v>0</v>
      </c>
      <c r="K18" s="39" cm="1">
        <f t="array" ref="K18:K21">-(1-D18:D21)*LN(1-I18:I21)</f>
        <v>0.34412327955500283</v>
      </c>
      <c r="L18" s="48" cm="1">
        <f t="array" ref="L18">SUM(_xlfn.ANCHORARRAY(J18)+_xlfn.ANCHORARRAY(K18))/4</f>
        <v>0.51762447957697577</v>
      </c>
      <c r="M18" s="39" cm="1">
        <f t="array" ref="M18:M21">-D18:D21/I18:I21</f>
        <v>0</v>
      </c>
      <c r="N18" s="39" cm="1">
        <f t="array" ref="N18:N21">(1-D18:D21)/(1-I18:I21)</f>
        <v>1.4107525417334812</v>
      </c>
      <c r="O18" s="39">
        <f t="shared" si="1"/>
        <v>0.3526881354333703</v>
      </c>
      <c r="P18" s="39" cm="1">
        <f t="array" ref="P18:P21">I18:I21*(1-I18:I21)</f>
        <v>0.20638521242614738</v>
      </c>
      <c r="Q18" s="39" cm="1">
        <f t="array" ref="Q18:Q21">O18:O21*_xlfn.ANCHORARRAY(P18)</f>
        <v>7.2789615751597966E-2</v>
      </c>
      <c r="R18" s="43">
        <v>1</v>
      </c>
      <c r="S18" s="38" cm="1">
        <f t="array" ref="S18:S19">TRANSPOSE(MMULT(TRANSPOSE(_xlfn.ANCHORARRAY(Q18)),B18:C21))</f>
        <v>-5.8934217703137823E-2</v>
      </c>
      <c r="T18" s="44" cm="1">
        <f t="array" ref="T18">SUM(1*_xlfn.ANCHORARRAY(Q18))</f>
        <v>0.11642103911806678</v>
      </c>
      <c r="U18" s="18" cm="1">
        <f t="array" ref="U18:U19">E18:E19-G18*_xlfn.ANCHORARRAY(S18)</f>
        <v>0.19652618515702702</v>
      </c>
      <c r="V18" s="19">
        <f>F18-G18*T18</f>
        <v>-1.0061853731715864</v>
      </c>
      <c r="X18" s="29"/>
    </row>
    <row r="19" spans="1:24" x14ac:dyDescent="0.35">
      <c r="A19" s="54"/>
      <c r="B19" s="4">
        <v>0</v>
      </c>
      <c r="C19" s="4">
        <v>1</v>
      </c>
      <c r="D19" s="5">
        <v>0</v>
      </c>
      <c r="E19" s="11">
        <f>U15</f>
        <v>0.52688427581556641</v>
      </c>
      <c r="F19" s="3"/>
      <c r="G19" s="3"/>
      <c r="H19" s="7">
        <v>-0.36288005823795311</v>
      </c>
      <c r="I19" s="32">
        <f t="shared" si="0"/>
        <v>0.4102625642784265</v>
      </c>
      <c r="J19" s="32">
        <v>0</v>
      </c>
      <c r="K19" s="32">
        <v>0.52807786533575285</v>
      </c>
      <c r="L19" s="45"/>
      <c r="M19" s="32">
        <v>0</v>
      </c>
      <c r="N19" s="32">
        <v>1.6956698683651474</v>
      </c>
      <c r="O19" s="32">
        <f t="shared" si="1"/>
        <v>0.42391746709128686</v>
      </c>
      <c r="P19" s="32">
        <v>0.24194719263011644</v>
      </c>
      <c r="Q19" s="32">
        <v>0.10256564106960663</v>
      </c>
      <c r="R19" s="8"/>
      <c r="S19" s="37">
        <v>-3.6455610978284217E-2</v>
      </c>
      <c r="T19" s="9"/>
      <c r="U19" s="10">
        <v>0.56333988679385061</v>
      </c>
      <c r="V19" s="20"/>
      <c r="X19" s="29"/>
    </row>
    <row r="20" spans="1:24" x14ac:dyDescent="0.35">
      <c r="A20" s="54"/>
      <c r="B20" s="4">
        <v>1</v>
      </c>
      <c r="C20" s="4">
        <v>0</v>
      </c>
      <c r="D20" s="5">
        <v>0</v>
      </c>
      <c r="E20" s="3"/>
      <c r="F20" s="3"/>
      <c r="G20" s="3"/>
      <c r="H20" s="7">
        <v>-0.75217236659963027</v>
      </c>
      <c r="I20" s="32">
        <f t="shared" si="0"/>
        <v>0.32034813737901208</v>
      </c>
      <c r="J20" s="32">
        <v>0</v>
      </c>
      <c r="K20" s="32">
        <v>0.38617457864554189</v>
      </c>
      <c r="L20" s="45"/>
      <c r="M20" s="32">
        <v>0</v>
      </c>
      <c r="N20" s="32">
        <v>1.4713415132029972</v>
      </c>
      <c r="O20" s="32">
        <f t="shared" si="1"/>
        <v>0.3678353783007493</v>
      </c>
      <c r="P20" s="32">
        <v>0.21772520825680969</v>
      </c>
      <c r="Q20" s="32">
        <v>8.0087034344753019E-2</v>
      </c>
      <c r="R20" s="8"/>
      <c r="S20" s="8"/>
      <c r="T20" s="8"/>
      <c r="U20" s="8"/>
      <c r="V20" s="20"/>
      <c r="X20" s="29"/>
    </row>
    <row r="21" spans="1:24" ht="15" thickBot="1" x14ac:dyDescent="0.4">
      <c r="A21" s="55"/>
      <c r="B21" s="21">
        <v>1</v>
      </c>
      <c r="C21" s="21">
        <v>1</v>
      </c>
      <c r="D21" s="22">
        <v>1</v>
      </c>
      <c r="E21" s="23"/>
      <c r="F21" s="23"/>
      <c r="G21" s="23"/>
      <c r="H21" s="24">
        <v>-0.22528809078406398</v>
      </c>
      <c r="I21" s="36">
        <f t="shared" si="0"/>
        <v>0.44391499180843658</v>
      </c>
      <c r="J21" s="36">
        <v>0.81212219477160563</v>
      </c>
      <c r="K21" s="36">
        <v>0</v>
      </c>
      <c r="L21" s="49"/>
      <c r="M21" s="36">
        <v>-2.2526835507991398</v>
      </c>
      <c r="N21" s="36">
        <v>0</v>
      </c>
      <c r="O21" s="36">
        <f t="shared" si="1"/>
        <v>-0.56317088769978496</v>
      </c>
      <c r="P21" s="36">
        <v>0.24685447185615225</v>
      </c>
      <c r="Q21" s="36">
        <v>-0.13902125204789084</v>
      </c>
      <c r="R21" s="25"/>
      <c r="S21" s="25"/>
      <c r="T21" s="25"/>
      <c r="U21" s="25"/>
      <c r="V21" s="26"/>
      <c r="X21" s="29"/>
    </row>
    <row r="22" spans="1:24" x14ac:dyDescent="0.35">
      <c r="A22" s="53">
        <f>A18+1</f>
        <v>6</v>
      </c>
      <c r="B22" s="12">
        <v>0</v>
      </c>
      <c r="C22" s="12">
        <v>0</v>
      </c>
      <c r="D22" s="13">
        <v>0</v>
      </c>
      <c r="E22" s="27">
        <f>U18</f>
        <v>0.19652618515702702</v>
      </c>
      <c r="F22" s="28">
        <f>V18</f>
        <v>-1.0061853731715864</v>
      </c>
      <c r="G22" s="16">
        <v>1</v>
      </c>
      <c r="H22" s="17" cm="1">
        <f t="array" ref="H22:H25">MMULT(B22:C25,E22:E23)+F22</f>
        <v>-1.0061853731715864</v>
      </c>
      <c r="I22" s="39">
        <f t="shared" si="0"/>
        <v>0.26772704263472569</v>
      </c>
      <c r="J22" s="39" cm="1">
        <f t="array" ref="J22:J25">-D22:D25*LN(I22:I25)</f>
        <v>0</v>
      </c>
      <c r="K22" s="39" cm="1">
        <f t="array" ref="K22:K25">-(1-D22:D25)*LN(1-I22:I25)</f>
        <v>0.31160194195247198</v>
      </c>
      <c r="L22" s="48" cm="1">
        <f t="array" ref="L22">SUM(_xlfn.ANCHORARRAY(J22)+_xlfn.ANCHORARRAY(K22))/4</f>
        <v>0.49990764649864716</v>
      </c>
      <c r="M22" s="39" cm="1">
        <f t="array" ref="M22:M25">-D22:D25/I22:I25</f>
        <v>0</v>
      </c>
      <c r="N22" s="39" cm="1">
        <f t="array" ref="N22:N25">(1-D22:D25)/(1-I22:I25)</f>
        <v>1.3656109923791402</v>
      </c>
      <c r="O22" s="39">
        <f t="shared" si="1"/>
        <v>0.34140274809478505</v>
      </c>
      <c r="P22" s="39" cm="1">
        <f t="array" ref="P22:P25">I22:I25*(1-I22:I25)</f>
        <v>0.19604927327678945</v>
      </c>
      <c r="Q22" s="39" cm="1">
        <f t="array" ref="Q22:Q25">O22:O25*_xlfn.ANCHORARRAY(P22)</f>
        <v>6.6931760658681422E-2</v>
      </c>
      <c r="R22" s="43">
        <v>1</v>
      </c>
      <c r="S22" s="38" cm="1">
        <f t="array" ref="S22:S23">TRANSPOSE(MMULT(TRANSPOSE(_xlfn.ANCHORARRAY(Q22)),B22:C25))</f>
        <v>-6.3326805923595575E-2</v>
      </c>
      <c r="T22" s="44" cm="1">
        <f t="array" ref="T22">SUM(1*_xlfn.ANCHORARRAY(Q22))</f>
        <v>0.10137074375190938</v>
      </c>
      <c r="U22" s="18" cm="1">
        <f t="array" ref="U22:U23">E22:E23-G22*_xlfn.ANCHORARRAY(S22)</f>
        <v>0.2598529910806226</v>
      </c>
      <c r="V22" s="19">
        <f>F22-G22*T22</f>
        <v>-1.1075561169234958</v>
      </c>
      <c r="X22" s="29"/>
    </row>
    <row r="23" spans="1:24" x14ac:dyDescent="0.35">
      <c r="A23" s="54"/>
      <c r="B23" s="4">
        <v>0</v>
      </c>
      <c r="C23" s="4">
        <v>1</v>
      </c>
      <c r="D23" s="5">
        <v>0</v>
      </c>
      <c r="E23" s="11">
        <f>U19</f>
        <v>0.56333988679385061</v>
      </c>
      <c r="F23" s="3"/>
      <c r="G23" s="3"/>
      <c r="H23" s="7">
        <v>-0.4428454863777358</v>
      </c>
      <c r="I23" s="32">
        <f t="shared" si="0"/>
        <v>0.39106315606729414</v>
      </c>
      <c r="J23" s="32">
        <v>0</v>
      </c>
      <c r="K23" s="32">
        <v>0.496040721193925</v>
      </c>
      <c r="L23" s="45"/>
      <c r="M23" s="32">
        <v>0</v>
      </c>
      <c r="N23" s="32">
        <v>1.6422064290636205</v>
      </c>
      <c r="O23" s="32">
        <f t="shared" si="1"/>
        <v>0.41055160726590512</v>
      </c>
      <c r="P23" s="32">
        <v>0.23813276403398129</v>
      </c>
      <c r="Q23" s="32">
        <v>9.7765789016823534E-2</v>
      </c>
      <c r="R23" s="8"/>
      <c r="S23" s="37">
        <v>-4.2551798262028928E-2</v>
      </c>
      <c r="T23" s="9"/>
      <c r="U23" s="10">
        <v>0.60589168505587954</v>
      </c>
      <c r="V23" s="20"/>
      <c r="X23" s="29"/>
    </row>
    <row r="24" spans="1:24" x14ac:dyDescent="0.35">
      <c r="A24" s="54"/>
      <c r="B24" s="4">
        <v>1</v>
      </c>
      <c r="C24" s="4">
        <v>0</v>
      </c>
      <c r="D24" s="5">
        <v>0</v>
      </c>
      <c r="E24" s="3"/>
      <c r="F24" s="3"/>
      <c r="G24" s="3"/>
      <c r="H24" s="7">
        <v>-0.80965918801455938</v>
      </c>
      <c r="I24" s="32">
        <f t="shared" si="0"/>
        <v>0.30796312542102755</v>
      </c>
      <c r="J24" s="32">
        <v>0</v>
      </c>
      <c r="K24" s="32">
        <v>0.36811603782033431</v>
      </c>
      <c r="L24" s="45"/>
      <c r="M24" s="32">
        <v>0</v>
      </c>
      <c r="N24" s="32">
        <v>1.4450097050224222</v>
      </c>
      <c r="O24" s="32">
        <f t="shared" si="1"/>
        <v>0.36125242625560555</v>
      </c>
      <c r="P24" s="32">
        <v>0.21312183880193999</v>
      </c>
      <c r="Q24" s="32">
        <v>7.6990781355256888E-2</v>
      </c>
      <c r="R24" s="8"/>
      <c r="S24" s="8"/>
      <c r="T24" s="8"/>
      <c r="U24" s="8"/>
      <c r="V24" s="20"/>
      <c r="X24" s="29"/>
    </row>
    <row r="25" spans="1:24" ht="15" thickBot="1" x14ac:dyDescent="0.4">
      <c r="A25" s="55"/>
      <c r="B25" s="21">
        <v>1</v>
      </c>
      <c r="C25" s="21">
        <v>1</v>
      </c>
      <c r="D25" s="22">
        <v>1</v>
      </c>
      <c r="E25" s="23"/>
      <c r="F25" s="23"/>
      <c r="G25" s="23"/>
      <c r="H25" s="24">
        <v>-0.24631930122070878</v>
      </c>
      <c r="I25" s="36">
        <f t="shared" si="0"/>
        <v>0.43872965088459021</v>
      </c>
      <c r="J25" s="36">
        <v>0.82387188502785713</v>
      </c>
      <c r="K25" s="36">
        <v>0</v>
      </c>
      <c r="L25" s="49"/>
      <c r="M25" s="36">
        <v>-2.2793079929376701</v>
      </c>
      <c r="N25" s="36">
        <v>0</v>
      </c>
      <c r="O25" s="36">
        <f t="shared" si="1"/>
        <v>-0.56982699823441751</v>
      </c>
      <c r="P25" s="36">
        <v>0.24624594431927582</v>
      </c>
      <c r="Q25" s="36">
        <v>-0.14031758727885246</v>
      </c>
      <c r="R25" s="25"/>
      <c r="S25" s="25"/>
      <c r="T25" s="25"/>
      <c r="U25" s="25"/>
      <c r="V25" s="26"/>
      <c r="X25" s="29"/>
    </row>
    <row r="26" spans="1:24" x14ac:dyDescent="0.35">
      <c r="A26" s="53">
        <f>A22+1</f>
        <v>7</v>
      </c>
      <c r="B26" s="12">
        <v>0</v>
      </c>
      <c r="C26" s="12">
        <v>0</v>
      </c>
      <c r="D26" s="13">
        <v>0</v>
      </c>
      <c r="E26" s="27">
        <f>U22</f>
        <v>0.2598529910806226</v>
      </c>
      <c r="F26" s="28">
        <f>V22</f>
        <v>-1.1075561169234958</v>
      </c>
      <c r="G26" s="16">
        <v>1</v>
      </c>
      <c r="H26" s="17" cm="1">
        <f t="array" ref="H26:H29">MMULT(B26:C29,E26:E27)+F26</f>
        <v>-1.1075561169234958</v>
      </c>
      <c r="I26" s="39">
        <f t="shared" si="0"/>
        <v>0.24832678459357044</v>
      </c>
      <c r="J26" s="39" cm="1">
        <f t="array" ref="J26:J29">-D26:D29*LN(I26:I29)</f>
        <v>0</v>
      </c>
      <c r="K26" s="39" cm="1">
        <f t="array" ref="K26:K29">-(1-D26:D29)*LN(1-I26:I29)</f>
        <v>0.28545360345905224</v>
      </c>
      <c r="L26" s="48" cm="1">
        <f t="array" ref="L26">SUM(_xlfn.ANCHORARRAY(J26)+_xlfn.ANCHORARRAY(K26))/4</f>
        <v>0.48420004074629486</v>
      </c>
      <c r="M26" s="39" cm="1">
        <f t="array" ref="M26:M29">-D26:D29/I26:I29</f>
        <v>0</v>
      </c>
      <c r="N26" s="39" cm="1">
        <f t="array" ref="N26:N29">(1-D26:D29)/(1-I26:I29)</f>
        <v>1.3303653496011563</v>
      </c>
      <c r="O26" s="39">
        <f t="shared" si="1"/>
        <v>0.33259133740028907</v>
      </c>
      <c r="P26" s="39" cm="1">
        <f t="array" ref="P26:P29">I26:I29*(1-I26:I29)</f>
        <v>0.18666059264698892</v>
      </c>
      <c r="Q26" s="39" cm="1">
        <f t="array" ref="Q26:Q29">O26:O29*_xlfn.ANCHORARRAY(P26)</f>
        <v>6.2081696148392609E-2</v>
      </c>
      <c r="R26" s="43">
        <v>1</v>
      </c>
      <c r="S26" s="38" cm="1">
        <f t="array" ref="S26:S27">TRANSPOSE(MMULT(TRANSPOSE(_xlfn.ANCHORARRAY(Q26)),B26:C29))</f>
        <v>-6.5061275204362418E-2</v>
      </c>
      <c r="T26" s="44" cm="1">
        <f t="array" ref="T26">SUM(1*_xlfn.ANCHORARRAY(Q26))</f>
        <v>9.1307821176610932E-2</v>
      </c>
      <c r="U26" s="18" cm="1">
        <f t="array" ref="U26:U27">E26:E27-G26*_xlfn.ANCHORARRAY(S26)</f>
        <v>0.32491426628498499</v>
      </c>
      <c r="V26" s="19">
        <f>F26-G26*T26</f>
        <v>-1.1988639381001067</v>
      </c>
      <c r="X26" s="29"/>
    </row>
    <row r="27" spans="1:24" x14ac:dyDescent="0.35">
      <c r="A27" s="54"/>
      <c r="B27" s="4">
        <v>0</v>
      </c>
      <c r="C27" s="4">
        <v>1</v>
      </c>
      <c r="D27" s="5">
        <v>0</v>
      </c>
      <c r="E27" s="11">
        <f>U23</f>
        <v>0.60589168505587954</v>
      </c>
      <c r="F27" s="3"/>
      <c r="G27" s="3"/>
      <c r="H27" s="7">
        <v>-0.50166443186761622</v>
      </c>
      <c r="I27" s="32">
        <f t="shared" si="0"/>
        <v>0.37714960093032296</v>
      </c>
      <c r="J27" s="32">
        <v>0</v>
      </c>
      <c r="K27" s="32">
        <v>0.47344891893469598</v>
      </c>
      <c r="L27" s="45"/>
      <c r="M27" s="32">
        <v>0</v>
      </c>
      <c r="N27" s="32">
        <v>1.6055219704340786</v>
      </c>
      <c r="O27" s="32">
        <f t="shared" si="1"/>
        <v>0.40138049260851966</v>
      </c>
      <c r="P27" s="32">
        <v>0.23490777944842106</v>
      </c>
      <c r="Q27" s="32">
        <v>9.428740023258074E-2</v>
      </c>
      <c r="R27" s="8"/>
      <c r="S27" s="37">
        <v>-4.5752600260031348E-2</v>
      </c>
      <c r="T27" s="9"/>
      <c r="U27" s="10">
        <v>0.6516442853159109</v>
      </c>
      <c r="V27" s="20"/>
      <c r="X27" s="29"/>
    </row>
    <row r="28" spans="1:24" x14ac:dyDescent="0.35">
      <c r="A28" s="54"/>
      <c r="B28" s="4">
        <v>1</v>
      </c>
      <c r="C28" s="4">
        <v>0</v>
      </c>
      <c r="D28" s="5">
        <v>0</v>
      </c>
      <c r="E28" s="3"/>
      <c r="F28" s="3"/>
      <c r="G28" s="3"/>
      <c r="H28" s="7">
        <v>-0.84770312584287311</v>
      </c>
      <c r="I28" s="32">
        <f t="shared" si="0"/>
        <v>0.29991490115299874</v>
      </c>
      <c r="J28" s="32">
        <v>0</v>
      </c>
      <c r="K28" s="32">
        <v>0.35655338154630895</v>
      </c>
      <c r="L28" s="45"/>
      <c r="M28" s="32">
        <v>0</v>
      </c>
      <c r="N28" s="32">
        <v>1.4283977785656925</v>
      </c>
      <c r="O28" s="32">
        <f t="shared" si="1"/>
        <v>0.35709944464142312</v>
      </c>
      <c r="P28" s="32">
        <v>0.20996595321938574</v>
      </c>
      <c r="Q28" s="32">
        <v>7.497872528824967E-2</v>
      </c>
      <c r="R28" s="8"/>
      <c r="S28" s="8"/>
      <c r="T28" s="8"/>
      <c r="U28" s="8"/>
      <c r="V28" s="20"/>
      <c r="X28" s="29"/>
    </row>
    <row r="29" spans="1:24" ht="15" thickBot="1" x14ac:dyDescent="0.4">
      <c r="A29" s="55"/>
      <c r="B29" s="21">
        <v>1</v>
      </c>
      <c r="C29" s="21">
        <v>1</v>
      </c>
      <c r="D29" s="22">
        <v>1</v>
      </c>
      <c r="E29" s="23"/>
      <c r="F29" s="23"/>
      <c r="G29" s="23"/>
      <c r="H29" s="24">
        <v>-0.24181144078699357</v>
      </c>
      <c r="I29" s="36">
        <f t="shared" si="0"/>
        <v>0.43983999802955165</v>
      </c>
      <c r="J29" s="36">
        <v>0.8213442590451222</v>
      </c>
      <c r="K29" s="36">
        <v>0</v>
      </c>
      <c r="L29" s="49"/>
      <c r="M29" s="36">
        <v>-2.2735540298288486</v>
      </c>
      <c r="N29" s="36">
        <v>0</v>
      </c>
      <c r="O29" s="36">
        <f t="shared" si="1"/>
        <v>-0.56838850745721214</v>
      </c>
      <c r="P29" s="36">
        <v>0.24638077416291565</v>
      </c>
      <c r="Q29" s="36">
        <v>-0.14004000049261209</v>
      </c>
      <c r="R29" s="25"/>
      <c r="S29" s="25"/>
      <c r="T29" s="25"/>
      <c r="U29" s="25"/>
      <c r="V29" s="26"/>
      <c r="X29" s="29"/>
    </row>
    <row r="30" spans="1:24" x14ac:dyDescent="0.35">
      <c r="A30" s="53">
        <f>A26+1</f>
        <v>8</v>
      </c>
      <c r="B30" s="12">
        <v>0</v>
      </c>
      <c r="C30" s="12">
        <v>0</v>
      </c>
      <c r="D30" s="13">
        <v>0</v>
      </c>
      <c r="E30" s="27">
        <f>U26</f>
        <v>0.32491426628498499</v>
      </c>
      <c r="F30" s="28">
        <f>V26</f>
        <v>-1.1988639381001067</v>
      </c>
      <c r="G30" s="16">
        <v>1</v>
      </c>
      <c r="H30" s="17" cm="1">
        <f t="array" ref="H30:H33">MMULT(B30:C33,E30:E31)+F30</f>
        <v>-1.1988639381001067</v>
      </c>
      <c r="I30" s="39">
        <f t="shared" si="0"/>
        <v>0.23167737724677498</v>
      </c>
      <c r="J30" s="39" cm="1">
        <f t="array" ref="J30:J33">-D30:D33*LN(I30:I33)</f>
        <v>0</v>
      </c>
      <c r="K30" s="39" cm="1">
        <f t="array" ref="K30:K33">-(1-D30:D33)*LN(1-I30:I33)</f>
        <v>0.26354555233415533</v>
      </c>
      <c r="L30" s="48" cm="1">
        <f t="array" ref="L30">SUM(_xlfn.ANCHORARRAY(J30)+_xlfn.ANCHORARRAY(K30))/4</f>
        <v>0.46981863363218501</v>
      </c>
      <c r="M30" s="39" cm="1">
        <f t="array" ref="M30:M33">-D30:D33/I30:I33</f>
        <v>0</v>
      </c>
      <c r="N30" s="39" cm="1">
        <f t="array" ref="N30:N33">(1-D30:D33)/(1-I30:I33)</f>
        <v>1.3015365816205917</v>
      </c>
      <c r="O30" s="39">
        <f t="shared" si="1"/>
        <v>0.32538414540514793</v>
      </c>
      <c r="P30" s="39" cm="1">
        <f t="array" ref="P30:P33">I30:I33*(1-I30:I33)</f>
        <v>0.17800297011883048</v>
      </c>
      <c r="Q30" s="39" cm="1">
        <f t="array" ref="Q30:Q33">O30:O33*_xlfn.ANCHORARRAY(P30)</f>
        <v>5.7919344311693738E-2</v>
      </c>
      <c r="R30" s="43">
        <v>1</v>
      </c>
      <c r="S30" s="38" cm="1">
        <f t="array" ref="S30:S31">TRANSPOSE(MMULT(TRANSPOSE(_xlfn.ANCHORARRAY(Q30)),B30:C33))</f>
        <v>-6.5228867265983564E-2</v>
      </c>
      <c r="T30" s="44" cm="1">
        <f t="array" ref="T30">SUM(1*_xlfn.ANCHORARRAY(Q30))</f>
        <v>8.4317904805610022E-2</v>
      </c>
      <c r="U30" s="18" cm="1">
        <f t="array" ref="U30:U31">E30:E31-G30*_xlfn.ANCHORARRAY(S30)</f>
        <v>0.39014313355096852</v>
      </c>
      <c r="V30" s="19">
        <f>F30-G30*T30</f>
        <v>-1.2831818429057167</v>
      </c>
      <c r="X30" s="29"/>
    </row>
    <row r="31" spans="1:24" x14ac:dyDescent="0.35">
      <c r="A31" s="54"/>
      <c r="B31" s="4">
        <v>0</v>
      </c>
      <c r="C31" s="4">
        <v>1</v>
      </c>
      <c r="D31" s="5">
        <v>0</v>
      </c>
      <c r="E31" s="11">
        <f>U27</f>
        <v>0.6516442853159109</v>
      </c>
      <c r="F31" s="3"/>
      <c r="G31" s="3"/>
      <c r="H31" s="7">
        <v>-0.54721965278419582</v>
      </c>
      <c r="I31" s="32">
        <f t="shared" si="0"/>
        <v>0.3665097110395994</v>
      </c>
      <c r="J31" s="32">
        <v>0</v>
      </c>
      <c r="K31" s="32">
        <v>0.45651060852486014</v>
      </c>
      <c r="L31" s="45"/>
      <c r="M31" s="32">
        <v>0</v>
      </c>
      <c r="N31" s="32">
        <v>1.5785561632540035</v>
      </c>
      <c r="O31" s="32">
        <f t="shared" si="1"/>
        <v>0.39463904081350087</v>
      </c>
      <c r="P31" s="32">
        <v>0.23218034275326874</v>
      </c>
      <c r="Q31" s="32">
        <v>9.1627427759899849E-2</v>
      </c>
      <c r="R31" s="8"/>
      <c r="S31" s="37">
        <v>-4.7209720153887441E-2</v>
      </c>
      <c r="T31" s="9"/>
      <c r="U31" s="10">
        <v>0.69885400546979837</v>
      </c>
      <c r="V31" s="20"/>
      <c r="X31" s="29"/>
    </row>
    <row r="32" spans="1:24" x14ac:dyDescent="0.35">
      <c r="A32" s="54"/>
      <c r="B32" s="4">
        <v>1</v>
      </c>
      <c r="C32" s="4">
        <v>0</v>
      </c>
      <c r="D32" s="5">
        <v>0</v>
      </c>
      <c r="E32" s="3"/>
      <c r="F32" s="3"/>
      <c r="G32" s="3"/>
      <c r="H32" s="7">
        <v>-0.87394967181512173</v>
      </c>
      <c r="I32" s="32">
        <f t="shared" si="0"/>
        <v>0.2944331225912149</v>
      </c>
      <c r="J32" s="32">
        <v>0</v>
      </c>
      <c r="K32" s="32">
        <v>0.34875371783925363</v>
      </c>
      <c r="L32" s="45"/>
      <c r="M32" s="32">
        <v>0</v>
      </c>
      <c r="N32" s="32">
        <v>1.4173000916263658</v>
      </c>
      <c r="O32" s="32">
        <f t="shared" si="1"/>
        <v>0.35432502290659146</v>
      </c>
      <c r="P32" s="32">
        <v>0.20774225891240153</v>
      </c>
      <c r="Q32" s="32">
        <v>7.3608280647803725E-2</v>
      </c>
      <c r="R32" s="8"/>
      <c r="S32" s="8"/>
      <c r="T32" s="8"/>
      <c r="U32" s="8"/>
      <c r="V32" s="20"/>
      <c r="X32" s="29"/>
    </row>
    <row r="33" spans="1:24" ht="15" thickBot="1" x14ac:dyDescent="0.4">
      <c r="A33" s="55"/>
      <c r="B33" s="21">
        <v>1</v>
      </c>
      <c r="C33" s="21">
        <v>1</v>
      </c>
      <c r="D33" s="22">
        <v>1</v>
      </c>
      <c r="E33" s="23"/>
      <c r="F33" s="23"/>
      <c r="G33" s="23"/>
      <c r="H33" s="24">
        <v>-0.22230538649921083</v>
      </c>
      <c r="I33" s="36">
        <f t="shared" si="0"/>
        <v>0.44465140834485084</v>
      </c>
      <c r="J33" s="36">
        <v>0.81046465583047089</v>
      </c>
      <c r="K33" s="36">
        <v>0</v>
      </c>
      <c r="L33" s="49"/>
      <c r="M33" s="36">
        <v>-2.2489527329337653</v>
      </c>
      <c r="N33" s="36">
        <v>0</v>
      </c>
      <c r="O33" s="36">
        <f t="shared" si="1"/>
        <v>-0.56223818323344132</v>
      </c>
      <c r="P33" s="36">
        <v>0.24693653340179156</v>
      </c>
      <c r="Q33" s="36">
        <v>-0.13883714791378729</v>
      </c>
      <c r="R33" s="25"/>
      <c r="S33" s="25"/>
      <c r="T33" s="25"/>
      <c r="U33" s="25"/>
      <c r="V33" s="26"/>
      <c r="X33" s="29"/>
    </row>
    <row r="34" spans="1:24" x14ac:dyDescent="0.35">
      <c r="A34" s="53">
        <f>A30+1</f>
        <v>9</v>
      </c>
      <c r="B34" s="12">
        <v>0</v>
      </c>
      <c r="C34" s="12">
        <v>0</v>
      </c>
      <c r="D34" s="13">
        <v>0</v>
      </c>
      <c r="E34" s="27">
        <f>U30</f>
        <v>0.39014313355096852</v>
      </c>
      <c r="F34" s="28">
        <f>V30</f>
        <v>-1.2831818429057167</v>
      </c>
      <c r="G34" s="16">
        <v>1</v>
      </c>
      <c r="H34" s="17" cm="1">
        <f t="array" ref="H34:H37">MMULT(B34:C37,E34:E35)+F34</f>
        <v>-1.2831818429057167</v>
      </c>
      <c r="I34" s="39">
        <f t="shared" si="0"/>
        <v>0.21700909029875542</v>
      </c>
      <c r="J34" s="39" cm="1">
        <f t="array" ref="J34:J37">-D34:D37*LN(I34:I37)</f>
        <v>0</v>
      </c>
      <c r="K34" s="39" cm="1">
        <f t="array" ref="K34:K37">-(1-D34:D37)*LN(1-I34:I37)</f>
        <v>0.24463419263568009</v>
      </c>
      <c r="L34" s="48" cm="1">
        <f t="array" ref="L34">SUM(_xlfn.ANCHORARRAY(J34)+_xlfn.ANCHORARRAY(K34))/4</f>
        <v>0.45645506137396313</v>
      </c>
      <c r="M34" s="39" cm="1">
        <f t="array" ref="M34:M37">-D34:D37/I34:I37</f>
        <v>0</v>
      </c>
      <c r="N34" s="39" cm="1">
        <f t="array" ref="N34:N37">(1-D34:D37)/(1-I34:I37)</f>
        <v>1.2771540353917477</v>
      </c>
      <c r="O34" s="39">
        <f t="shared" si="1"/>
        <v>0.31928850884793691</v>
      </c>
      <c r="P34" s="39" cm="1">
        <f t="array" ref="P34:P37">I34:I37*(1-I34:I37)</f>
        <v>0.16991614502646205</v>
      </c>
      <c r="Q34" s="39" cm="1">
        <f t="array" ref="Q34:Q37">O34:O37*_xlfn.ANCHORARRAY(P34)</f>
        <v>5.4252272574688856E-2</v>
      </c>
      <c r="R34" s="43">
        <v>1</v>
      </c>
      <c r="S34" s="38" cm="1">
        <f t="array" ref="S34:S35">TRANSPOSE(MMULT(TRANSPOSE(_xlfn.ANCHORARRAY(Q34)),B34:C37))</f>
        <v>-6.4477764796377318E-2</v>
      </c>
      <c r="T34" s="44" cm="1">
        <f t="array" ref="T34">SUM(1*_xlfn.ANCHORARRAY(Q34))</f>
        <v>7.9258849649237767E-2</v>
      </c>
      <c r="U34" s="18" cm="1">
        <f t="array" ref="U34:U35">E34:E35-G34*_xlfn.ANCHORARRAY(S34)</f>
        <v>0.45462089834734587</v>
      </c>
      <c r="V34" s="19">
        <f>F34-G34*T34</f>
        <v>-1.3624406925549544</v>
      </c>
      <c r="X34" s="29"/>
    </row>
    <row r="35" spans="1:24" x14ac:dyDescent="0.35">
      <c r="A35" s="54"/>
      <c r="B35" s="4">
        <v>0</v>
      </c>
      <c r="C35" s="4">
        <v>1</v>
      </c>
      <c r="D35" s="5">
        <v>0</v>
      </c>
      <c r="E35" s="11">
        <f>U31</f>
        <v>0.69885400546979837</v>
      </c>
      <c r="F35" s="3"/>
      <c r="G35" s="3"/>
      <c r="H35" s="7">
        <v>-0.58432783743591832</v>
      </c>
      <c r="I35" s="32">
        <f t="shared" si="0"/>
        <v>0.35793736748370486</v>
      </c>
      <c r="J35" s="32">
        <v>0</v>
      </c>
      <c r="K35" s="32">
        <v>0.44306942161409385</v>
      </c>
      <c r="L35" s="45"/>
      <c r="M35" s="32">
        <v>0</v>
      </c>
      <c r="N35" s="32">
        <v>1.5574804533958306</v>
      </c>
      <c r="O35" s="32">
        <f t="shared" si="1"/>
        <v>0.38937011334895766</v>
      </c>
      <c r="P35" s="32">
        <v>0.22981820844254008</v>
      </c>
      <c r="Q35" s="32">
        <v>8.9484341870926215E-2</v>
      </c>
      <c r="R35" s="8"/>
      <c r="S35" s="37">
        <v>-4.7614208617677067E-2</v>
      </c>
      <c r="T35" s="9"/>
      <c r="U35" s="10">
        <v>0.74646821408747543</v>
      </c>
      <c r="V35" s="20"/>
      <c r="X35" s="29"/>
    </row>
    <row r="36" spans="1:24" x14ac:dyDescent="0.35">
      <c r="A36" s="54"/>
      <c r="B36" s="4">
        <v>1</v>
      </c>
      <c r="C36" s="4">
        <v>0</v>
      </c>
      <c r="D36" s="5">
        <v>0</v>
      </c>
      <c r="E36" s="3"/>
      <c r="F36" s="3"/>
      <c r="G36" s="3"/>
      <c r="H36" s="7">
        <v>-0.89303870935474816</v>
      </c>
      <c r="I36" s="32">
        <f t="shared" si="0"/>
        <v>0.29048314276890386</v>
      </c>
      <c r="J36" s="32">
        <v>0</v>
      </c>
      <c r="K36" s="32">
        <v>0.34317102335336991</v>
      </c>
      <c r="L36" s="45"/>
      <c r="M36" s="32">
        <v>0</v>
      </c>
      <c r="N36" s="32">
        <v>1.4094097833031343</v>
      </c>
      <c r="O36" s="32">
        <f t="shared" si="1"/>
        <v>0.35235244582578357</v>
      </c>
      <c r="P36" s="32">
        <v>0.20610268653600447</v>
      </c>
      <c r="Q36" s="32">
        <v>7.2620785692225964E-2</v>
      </c>
      <c r="R36" s="8"/>
      <c r="S36" s="8"/>
      <c r="T36" s="8"/>
      <c r="U36" s="8"/>
      <c r="V36" s="20"/>
      <c r="X36" s="29"/>
    </row>
    <row r="37" spans="1:24" ht="15" thickBot="1" x14ac:dyDescent="0.4">
      <c r="A37" s="55"/>
      <c r="B37" s="21">
        <v>1</v>
      </c>
      <c r="C37" s="21">
        <v>1</v>
      </c>
      <c r="D37" s="22">
        <v>1</v>
      </c>
      <c r="E37" s="23"/>
      <c r="F37" s="23"/>
      <c r="G37" s="23"/>
      <c r="H37" s="24">
        <v>-0.19418470388494979</v>
      </c>
      <c r="I37" s="36">
        <f t="shared" si="0"/>
        <v>0.45160579804558687</v>
      </c>
      <c r="J37" s="36">
        <v>0.79494560789270863</v>
      </c>
      <c r="K37" s="36">
        <v>0</v>
      </c>
      <c r="L37" s="49"/>
      <c r="M37" s="36">
        <v>-2.2143205519674396</v>
      </c>
      <c r="N37" s="36">
        <v>0</v>
      </c>
      <c r="O37" s="36">
        <f t="shared" si="1"/>
        <v>-0.5535801379918599</v>
      </c>
      <c r="P37" s="36">
        <v>0.24765800121719547</v>
      </c>
      <c r="Q37" s="36">
        <v>-0.13709855048860328</v>
      </c>
      <c r="R37" s="25"/>
      <c r="S37" s="25"/>
      <c r="T37" s="25"/>
      <c r="U37" s="25"/>
      <c r="V37" s="26"/>
      <c r="X37" s="29"/>
    </row>
    <row r="38" spans="1:24" x14ac:dyDescent="0.35">
      <c r="A38" s="53">
        <f>A34+1</f>
        <v>10</v>
      </c>
      <c r="B38" s="12">
        <v>0</v>
      </c>
      <c r="C38" s="12">
        <v>0</v>
      </c>
      <c r="D38" s="13">
        <v>0</v>
      </c>
      <c r="E38" s="27">
        <f>U34</f>
        <v>0.45462089834734587</v>
      </c>
      <c r="F38" s="28">
        <f>V34</f>
        <v>-1.3624406925549544</v>
      </c>
      <c r="G38" s="16">
        <v>1</v>
      </c>
      <c r="H38" s="17" cm="1">
        <f t="array" ref="H38:H41">MMULT(B38:C41,E38:E39)+F38</f>
        <v>-1.3624406925549544</v>
      </c>
      <c r="I38" s="39">
        <f t="shared" si="0"/>
        <v>0.20384391212919442</v>
      </c>
      <c r="J38" s="39" cm="1">
        <f t="array" ref="J38:J41">-D38:D41*LN(I38:I41)</f>
        <v>0</v>
      </c>
      <c r="K38" s="39" cm="1">
        <f t="array" ref="K38:K41">-(1-D38:D41)*LN(1-I38:I41)</f>
        <v>0.2279600220709852</v>
      </c>
      <c r="L38" s="48" cm="1">
        <f t="array" ref="L38">SUM(_xlfn.ANCHORARRAY(J38)+_xlfn.ANCHORARRAY(K38))/4</f>
        <v>0.44394773435379731</v>
      </c>
      <c r="M38" s="39" cm="1">
        <f t="array" ref="M38:M41">-D38:D41/I38:I41</f>
        <v>0</v>
      </c>
      <c r="N38" s="39" cm="1">
        <f t="array" ref="N38:N41">(1-D38:D41)/(1-I38:I41)</f>
        <v>1.2560351107461138</v>
      </c>
      <c r="O38" s="39">
        <f t="shared" si="1"/>
        <v>0.31400877768652846</v>
      </c>
      <c r="P38" s="39" cm="1">
        <f t="array" ref="P38:P41">I38:I41*(1-I38:I41)</f>
        <v>0.16229157161705968</v>
      </c>
      <c r="Q38" s="39" cm="1">
        <f t="array" ref="Q38:Q41">O38:O41*_xlfn.ANCHORARRAY(P38)</f>
        <v>5.0960978032298605E-2</v>
      </c>
      <c r="R38" s="43">
        <v>1</v>
      </c>
      <c r="S38" s="38" cm="1">
        <f t="array" ref="S38:S39">TRANSPOSE(MMULT(TRANSPOSE(_xlfn.ANCHORARRAY(Q38)),B38:C41))</f>
        <v>-6.3201106550353076E-2</v>
      </c>
      <c r="T38" s="44" cm="1">
        <f t="array" ref="T38">SUM(1*_xlfn.ANCHORARRAY(Q38))</f>
        <v>7.5434371882289714E-2</v>
      </c>
      <c r="U38" s="18" cm="1">
        <f t="array" ref="U38:U39">E38:E39-G38*_xlfn.ANCHORARRAY(S38)</f>
        <v>0.51782200489769892</v>
      </c>
      <c r="V38" s="19">
        <f>F38-G38*T38</f>
        <v>-1.437875064437244</v>
      </c>
      <c r="X38" s="29"/>
    </row>
    <row r="39" spans="1:24" x14ac:dyDescent="0.35">
      <c r="A39" s="54"/>
      <c r="B39" s="4">
        <v>0</v>
      </c>
      <c r="C39" s="4">
        <v>1</v>
      </c>
      <c r="D39" s="5">
        <v>0</v>
      </c>
      <c r="E39" s="11">
        <f>U35</f>
        <v>0.74646821408747543</v>
      </c>
      <c r="F39" s="3"/>
      <c r="G39" s="3"/>
      <c r="H39" s="7">
        <v>-0.61597247846747893</v>
      </c>
      <c r="I39" s="32">
        <f t="shared" si="0"/>
        <v>0.35069800160137671</v>
      </c>
      <c r="J39" s="32">
        <v>0</v>
      </c>
      <c r="K39" s="32">
        <v>0.43185734169848616</v>
      </c>
      <c r="L39" s="45"/>
      <c r="M39" s="32">
        <v>0</v>
      </c>
      <c r="N39" s="32">
        <v>1.5401153892430717</v>
      </c>
      <c r="O39" s="32">
        <f t="shared" si="1"/>
        <v>0.38502884731076792</v>
      </c>
      <c r="P39" s="32">
        <v>0.22770891327417747</v>
      </c>
      <c r="Q39" s="32">
        <v>8.7674500400344177E-2</v>
      </c>
      <c r="R39" s="8"/>
      <c r="S39" s="37">
        <v>-4.7388151621672495E-2</v>
      </c>
      <c r="T39" s="9"/>
      <c r="U39" s="10">
        <v>0.79385636570914797</v>
      </c>
      <c r="V39" s="20"/>
      <c r="X39" s="29"/>
    </row>
    <row r="40" spans="1:24" x14ac:dyDescent="0.35">
      <c r="A40" s="54"/>
      <c r="B40" s="4">
        <v>1</v>
      </c>
      <c r="C40" s="4">
        <v>0</v>
      </c>
      <c r="D40" s="5">
        <v>0</v>
      </c>
      <c r="E40" s="3"/>
      <c r="F40" s="3"/>
      <c r="G40" s="3"/>
      <c r="H40" s="7">
        <v>-0.9078197942076085</v>
      </c>
      <c r="I40" s="32">
        <f t="shared" si="0"/>
        <v>0.28744618188665438</v>
      </c>
      <c r="J40" s="32">
        <v>0</v>
      </c>
      <c r="K40" s="32">
        <v>0.33889983549772579</v>
      </c>
      <c r="L40" s="45"/>
      <c r="M40" s="32">
        <v>0</v>
      </c>
      <c r="N40" s="32">
        <v>1.4034027670327218</v>
      </c>
      <c r="O40" s="32">
        <f t="shared" si="1"/>
        <v>0.35085069175818046</v>
      </c>
      <c r="P40" s="32">
        <v>0.20482087440543878</v>
      </c>
      <c r="Q40" s="32">
        <v>7.1861545471663596E-2</v>
      </c>
      <c r="R40" s="8"/>
      <c r="S40" s="8"/>
      <c r="T40" s="8"/>
      <c r="U40" s="8"/>
      <c r="V40" s="20"/>
      <c r="X40" s="29"/>
    </row>
    <row r="41" spans="1:24" ht="15" thickBot="1" x14ac:dyDescent="0.4">
      <c r="A41" s="55"/>
      <c r="B41" s="21">
        <v>1</v>
      </c>
      <c r="C41" s="21">
        <v>1</v>
      </c>
      <c r="D41" s="22">
        <v>1</v>
      </c>
      <c r="E41" s="23"/>
      <c r="F41" s="23"/>
      <c r="G41" s="23"/>
      <c r="H41" s="24">
        <v>-0.16135158012013306</v>
      </c>
      <c r="I41" s="36">
        <f t="shared" si="0"/>
        <v>0.45974939191193337</v>
      </c>
      <c r="J41" s="36">
        <v>0.77707373814799208</v>
      </c>
      <c r="K41" s="36">
        <v>0</v>
      </c>
      <c r="L41" s="49"/>
      <c r="M41" s="36">
        <v>-2.1750980373054056</v>
      </c>
      <c r="N41" s="36">
        <v>0</v>
      </c>
      <c r="O41" s="36">
        <f t="shared" si="1"/>
        <v>-0.54377450932635141</v>
      </c>
      <c r="P41" s="36">
        <v>0.2483798885485409</v>
      </c>
      <c r="Q41" s="36">
        <v>-0.13506265202201667</v>
      </c>
      <c r="R41" s="25"/>
      <c r="S41" s="25"/>
      <c r="T41" s="25"/>
      <c r="U41" s="25"/>
      <c r="V41" s="26"/>
      <c r="X41" s="29"/>
    </row>
    <row r="42" spans="1:24" x14ac:dyDescent="0.35">
      <c r="A42" s="53">
        <f>A38+1</f>
        <v>11</v>
      </c>
      <c r="B42" s="12">
        <v>0</v>
      </c>
      <c r="C42" s="12">
        <v>0</v>
      </c>
      <c r="D42" s="13">
        <v>0</v>
      </c>
      <c r="E42" s="27">
        <f>U38</f>
        <v>0.51782200489769892</v>
      </c>
      <c r="F42" s="28">
        <f>V38</f>
        <v>-1.437875064437244</v>
      </c>
      <c r="G42" s="16">
        <v>1</v>
      </c>
      <c r="H42" s="17" cm="1">
        <f t="array" ref="H42:H45">MMULT(B42:C45,E42:E43)+F42</f>
        <v>-1.437875064437244</v>
      </c>
      <c r="I42" s="39">
        <f t="shared" si="0"/>
        <v>0.19187462270260852</v>
      </c>
      <c r="J42" s="39" cm="1">
        <f t="array" ref="J42:J45">-D42:D45*LN(I42:I45)</f>
        <v>0</v>
      </c>
      <c r="K42" s="39" cm="1">
        <f t="array" ref="K42:K45">-(1-D42:D45)*LN(1-I42:I45)</f>
        <v>0.21303806257613458</v>
      </c>
      <c r="L42" s="48" cm="1">
        <f t="array" ref="L42">SUM(_xlfn.ANCHORARRAY(J42)+_xlfn.ANCHORARRAY(K42))/4</f>
        <v>0.43219564841416025</v>
      </c>
      <c r="M42" s="39" cm="1">
        <f t="array" ref="M42:M45">-D42:D45/I42:I45</f>
        <v>0</v>
      </c>
      <c r="N42" s="39" cm="1">
        <f t="array" ref="N42:N45">(1-D42:D45)/(1-I42:I45)</f>
        <v>1.2374317501874443</v>
      </c>
      <c r="O42" s="39">
        <f t="shared" si="1"/>
        <v>0.30935793754686108</v>
      </c>
      <c r="P42" s="39" cm="1">
        <f t="array" ref="P42:P45">I42:I45*(1-I42:I45)</f>
        <v>0.15505875186534016</v>
      </c>
      <c r="Q42" s="39" cm="1">
        <f t="array" ref="Q42:Q45">O42:O45*_xlfn.ANCHORARRAY(P42)</f>
        <v>4.796865567565213E-2</v>
      </c>
      <c r="R42" s="43">
        <v>1</v>
      </c>
      <c r="S42" s="38" cm="1">
        <f t="array" ref="S42:S43">TRANSPOSE(MMULT(TRANSPOSE(_xlfn.ANCHORARRAY(Q42)),B42:C45))</f>
        <v>-6.1640071720260772E-2</v>
      </c>
      <c r="T42" s="44" cm="1">
        <f t="array" ref="T42">SUM(1*_xlfn.ANCHORARRAY(Q42))</f>
        <v>7.2413252176835641E-2</v>
      </c>
      <c r="U42" s="18" cm="1">
        <f t="array" ref="U42:U43">E42:E43-G42*_xlfn.ANCHORARRAY(S42)</f>
        <v>0.57946207661795968</v>
      </c>
      <c r="V42" s="19">
        <f>F42-G42*T42</f>
        <v>-1.5102883166140797</v>
      </c>
      <c r="X42" s="29"/>
    </row>
    <row r="43" spans="1:24" x14ac:dyDescent="0.35">
      <c r="A43" s="54"/>
      <c r="B43" s="4">
        <v>0</v>
      </c>
      <c r="C43" s="4">
        <v>1</v>
      </c>
      <c r="D43" s="5">
        <v>0</v>
      </c>
      <c r="E43" s="11">
        <f>U39</f>
        <v>0.79385636570914797</v>
      </c>
      <c r="F43" s="3"/>
      <c r="G43" s="3"/>
      <c r="H43" s="7">
        <v>-0.64401869872809603</v>
      </c>
      <c r="I43" s="32">
        <f t="shared" si="0"/>
        <v>0.34433867288577713</v>
      </c>
      <c r="J43" s="32">
        <v>0</v>
      </c>
      <c r="K43" s="32">
        <v>0.42211089299405868</v>
      </c>
      <c r="L43" s="45"/>
      <c r="M43" s="32">
        <v>0</v>
      </c>
      <c r="N43" s="32">
        <v>1.5251776468216034</v>
      </c>
      <c r="O43" s="32">
        <f t="shared" si="1"/>
        <v>0.38129441170540085</v>
      </c>
      <c r="P43" s="32">
        <v>0.2257695512410389</v>
      </c>
      <c r="Q43" s="32">
        <v>8.6084668221444283E-2</v>
      </c>
      <c r="R43" s="8"/>
      <c r="S43" s="37">
        <v>-4.6792174292681066E-2</v>
      </c>
      <c r="T43" s="9"/>
      <c r="U43" s="10">
        <v>0.84064854000182909</v>
      </c>
      <c r="V43" s="20"/>
      <c r="X43" s="29"/>
    </row>
    <row r="44" spans="1:24" x14ac:dyDescent="0.35">
      <c r="A44" s="54"/>
      <c r="B44" s="4">
        <v>1</v>
      </c>
      <c r="C44" s="4">
        <v>0</v>
      </c>
      <c r="D44" s="5">
        <v>0</v>
      </c>
      <c r="E44" s="3"/>
      <c r="F44" s="3"/>
      <c r="G44" s="3"/>
      <c r="H44" s="7">
        <v>-0.92005305953954508</v>
      </c>
      <c r="I44" s="32">
        <f t="shared" si="0"/>
        <v>0.2849470831754583</v>
      </c>
      <c r="J44" s="32">
        <v>0</v>
      </c>
      <c r="K44" s="32">
        <v>0.33539872948188715</v>
      </c>
      <c r="L44" s="45"/>
      <c r="M44" s="32">
        <v>0</v>
      </c>
      <c r="N44" s="32">
        <v>1.3984978964086627</v>
      </c>
      <c r="O44" s="32">
        <f t="shared" si="1"/>
        <v>0.34962447410216568</v>
      </c>
      <c r="P44" s="32">
        <v>0.20375224296525674</v>
      </c>
      <c r="Q44" s="32">
        <v>7.1236770793864576E-2</v>
      </c>
      <c r="R44" s="8"/>
      <c r="S44" s="8"/>
      <c r="T44" s="8"/>
      <c r="U44" s="8"/>
      <c r="V44" s="20"/>
      <c r="X44" s="29"/>
    </row>
    <row r="45" spans="1:24" ht="15" thickBot="1" x14ac:dyDescent="0.4">
      <c r="A45" s="55"/>
      <c r="B45" s="21">
        <v>1</v>
      </c>
      <c r="C45" s="21">
        <v>1</v>
      </c>
      <c r="D45" s="22">
        <v>1</v>
      </c>
      <c r="E45" s="23"/>
      <c r="F45" s="23"/>
      <c r="G45" s="23"/>
      <c r="H45" s="24">
        <v>-0.12619669383039711</v>
      </c>
      <c r="I45" s="36">
        <f t="shared" si="0"/>
        <v>0.46849262994349855</v>
      </c>
      <c r="J45" s="36">
        <v>0.75823490860456066</v>
      </c>
      <c r="K45" s="36">
        <v>0</v>
      </c>
      <c r="L45" s="49"/>
      <c r="M45" s="36">
        <v>-2.134505296530711</v>
      </c>
      <c r="N45" s="36">
        <v>0</v>
      </c>
      <c r="O45" s="36">
        <f t="shared" si="1"/>
        <v>-0.53362632413267774</v>
      </c>
      <c r="P45" s="36">
        <v>0.24900728563212265</v>
      </c>
      <c r="Q45" s="36">
        <v>-0.13287684251412535</v>
      </c>
      <c r="R45" s="25"/>
      <c r="S45" s="25"/>
      <c r="T45" s="25"/>
      <c r="U45" s="25"/>
      <c r="V45" s="26"/>
      <c r="X45" s="29"/>
    </row>
    <row r="46" spans="1:24" x14ac:dyDescent="0.35">
      <c r="A46" s="53">
        <f>A42+1</f>
        <v>12</v>
      </c>
      <c r="B46" s="12">
        <v>0</v>
      </c>
      <c r="C46" s="12">
        <v>0</v>
      </c>
      <c r="D46" s="13">
        <v>0</v>
      </c>
      <c r="E46" s="27">
        <f>U42</f>
        <v>0.57946207661795968</v>
      </c>
      <c r="F46" s="28">
        <f>V42</f>
        <v>-1.5102883166140797</v>
      </c>
      <c r="G46" s="16">
        <v>1</v>
      </c>
      <c r="H46" s="17" cm="1">
        <f t="array" ref="H46:H49">MMULT(B46:C49,E46:E47)+F46</f>
        <v>-1.5102883166140797</v>
      </c>
      <c r="I46" s="39">
        <f t="shared" si="0"/>
        <v>0.18089606857597976</v>
      </c>
      <c r="J46" s="39" cm="1">
        <f t="array" ref="J46:J49">-D46:D49*LN(I46:I49)</f>
        <v>0</v>
      </c>
      <c r="K46" s="39" cm="1">
        <f t="array" ref="K46:K49">-(1-D46:D49)*LN(1-I46:I49)</f>
        <v>0.19954430278461258</v>
      </c>
      <c r="L46" s="48" cm="1">
        <f t="array" ref="L46">SUM(_xlfn.ANCHORARRAY(J46)+_xlfn.ANCHORARRAY(K46))/4</f>
        <v>0.42112492716549838</v>
      </c>
      <c r="M46" s="39" cm="1">
        <f t="array" ref="M46:M49">-D46:D49/I46:I49</f>
        <v>0</v>
      </c>
      <c r="N46" s="39" cm="1">
        <f t="array" ref="N46:N49">(1-D46:D49)/(1-I46:I49)</f>
        <v>1.2208462951233674</v>
      </c>
      <c r="O46" s="39">
        <f t="shared" si="1"/>
        <v>0.30521157378084185</v>
      </c>
      <c r="P46" s="39" cm="1">
        <f t="array" ref="P46:P49">I46:I49*(1-I46:I49)</f>
        <v>0.14817268094973418</v>
      </c>
      <c r="Q46" s="39" cm="1">
        <f t="array" ref="Q46:Q49">O46:O49*_xlfn.ANCHORARRAY(P46)</f>
        <v>4.5224017143994932E-2</v>
      </c>
      <c r="R46" s="43">
        <v>1</v>
      </c>
      <c r="S46" s="38" cm="1">
        <f t="array" ref="S46:S47">TRANSPOSE(MMULT(TRANSPOSE(_xlfn.ANCHORARRAY(Q46)),B46:C49))</f>
        <v>-5.9943010345126085E-2</v>
      </c>
      <c r="T46" s="44" cm="1">
        <f t="array" ref="T46">SUM(1*_xlfn.ANCHORARRAY(Q46))</f>
        <v>6.9925383181849737E-2</v>
      </c>
      <c r="U46" s="18" cm="1">
        <f t="array" ref="U46:U47">E46:E47-G46*_xlfn.ANCHORARRAY(S46)</f>
        <v>0.63940508696308573</v>
      </c>
      <c r="V46" s="19">
        <f>F46-G46*T46</f>
        <v>-1.5802136997959295</v>
      </c>
      <c r="X46" s="29"/>
    </row>
    <row r="47" spans="1:24" x14ac:dyDescent="0.35">
      <c r="A47" s="54"/>
      <c r="B47" s="4">
        <v>0</v>
      </c>
      <c r="C47" s="4">
        <v>1</v>
      </c>
      <c r="D47" s="5">
        <v>0</v>
      </c>
      <c r="E47" s="11">
        <f>U43</f>
        <v>0.84064854000182909</v>
      </c>
      <c r="F47" s="3"/>
      <c r="G47" s="3"/>
      <c r="H47" s="7">
        <v>-0.6696397766122506</v>
      </c>
      <c r="I47" s="32">
        <f t="shared" si="0"/>
        <v>0.33857750553192351</v>
      </c>
      <c r="J47" s="32">
        <v>0</v>
      </c>
      <c r="K47" s="32">
        <v>0.41336246862863518</v>
      </c>
      <c r="L47" s="45"/>
      <c r="M47" s="32">
        <v>0</v>
      </c>
      <c r="N47" s="32">
        <v>1.5118929403878401</v>
      </c>
      <c r="O47" s="32">
        <f t="shared" si="1"/>
        <v>0.37797323509696001</v>
      </c>
      <c r="P47" s="32">
        <v>0.2239427782797038</v>
      </c>
      <c r="Q47" s="32">
        <v>8.4644376382980877E-2</v>
      </c>
      <c r="R47" s="8"/>
      <c r="S47" s="37">
        <v>-4.5987913560468843E-2</v>
      </c>
      <c r="T47" s="9"/>
      <c r="U47" s="10">
        <v>0.88663645356229792</v>
      </c>
      <c r="V47" s="20"/>
      <c r="X47" s="29"/>
    </row>
    <row r="48" spans="1:24" x14ac:dyDescent="0.35">
      <c r="A48" s="54"/>
      <c r="B48" s="4">
        <v>1</v>
      </c>
      <c r="C48" s="4">
        <v>0</v>
      </c>
      <c r="D48" s="5">
        <v>0</v>
      </c>
      <c r="E48" s="3"/>
      <c r="F48" s="3"/>
      <c r="G48" s="3"/>
      <c r="H48" s="7">
        <v>-0.93082623999612002</v>
      </c>
      <c r="I48" s="32">
        <f t="shared" si="0"/>
        <v>0.28275711839329454</v>
      </c>
      <c r="J48" s="32">
        <v>0</v>
      </c>
      <c r="K48" s="32">
        <v>0.33234074873358482</v>
      </c>
      <c r="L48" s="45"/>
      <c r="M48" s="32">
        <v>0</v>
      </c>
      <c r="N48" s="32">
        <v>1.3942278489538809</v>
      </c>
      <c r="O48" s="32">
        <f t="shared" si="1"/>
        <v>0.34855696223847021</v>
      </c>
      <c r="P48" s="32">
        <v>0.20280553039121496</v>
      </c>
      <c r="Q48" s="32">
        <v>7.0689279598323634E-2</v>
      </c>
      <c r="R48" s="8"/>
      <c r="S48" s="8"/>
      <c r="T48" s="8"/>
      <c r="U48" s="8"/>
      <c r="V48" s="20"/>
      <c r="X48" s="29"/>
    </row>
    <row r="49" spans="1:24" ht="15" thickBot="1" x14ac:dyDescent="0.4">
      <c r="A49" s="55"/>
      <c r="B49" s="21">
        <v>1</v>
      </c>
      <c r="C49" s="21">
        <v>1</v>
      </c>
      <c r="D49" s="22">
        <v>1</v>
      </c>
      <c r="E49" s="23"/>
      <c r="F49" s="23"/>
      <c r="G49" s="23"/>
      <c r="H49" s="24">
        <v>-9.0177699994290927E-2</v>
      </c>
      <c r="I49" s="36">
        <f t="shared" si="0"/>
        <v>0.47747084022620112</v>
      </c>
      <c r="J49" s="36">
        <v>0.73925218851516084</v>
      </c>
      <c r="K49" s="36">
        <v>0</v>
      </c>
      <c r="L49" s="49"/>
      <c r="M49" s="36">
        <v>-2.0943687357457295</v>
      </c>
      <c r="N49" s="36">
        <v>0</v>
      </c>
      <c r="O49" s="36">
        <f t="shared" si="1"/>
        <v>-0.52359218393643236</v>
      </c>
      <c r="P49" s="36">
        <v>0.24949243695988665</v>
      </c>
      <c r="Q49" s="36">
        <v>-0.13063228994344972</v>
      </c>
      <c r="R49" s="25"/>
      <c r="S49" s="25"/>
      <c r="T49" s="25"/>
      <c r="U49" s="25"/>
      <c r="V49" s="26"/>
      <c r="X49" s="29"/>
    </row>
    <row r="50" spans="1:24" x14ac:dyDescent="0.35">
      <c r="A50" s="53">
        <f>A46+1</f>
        <v>13</v>
      </c>
      <c r="B50" s="12">
        <v>0</v>
      </c>
      <c r="C50" s="12">
        <v>0</v>
      </c>
      <c r="D50" s="13">
        <v>0</v>
      </c>
      <c r="E50" s="27">
        <f>U46</f>
        <v>0.63940508696308573</v>
      </c>
      <c r="F50" s="28">
        <f>V46</f>
        <v>-1.5802136997959295</v>
      </c>
      <c r="G50" s="16">
        <v>1</v>
      </c>
      <c r="H50" s="17" cm="1">
        <f t="array" ref="H50:H53">MMULT(B50:C53,E50:E51)+F50</f>
        <v>-1.5802136997959295</v>
      </c>
      <c r="I50" s="39">
        <f t="shared" si="0"/>
        <v>0.17076521904927172</v>
      </c>
      <c r="J50" s="39" cm="1">
        <f t="array" ref="J50:J53">-D50:D53*LN(I50:I53)</f>
        <v>0</v>
      </c>
      <c r="K50" s="39" cm="1">
        <f t="array" ref="K50:K53">-(1-D50:D53)*LN(1-I50:I53)</f>
        <v>0.18725195411117587</v>
      </c>
      <c r="L50" s="48" cm="1">
        <f t="array" ref="L50">SUM(_xlfn.ANCHORARRAY(J50)+_xlfn.ANCHORARRAY(K50))/4</f>
        <v>0.41067550560935345</v>
      </c>
      <c r="M50" s="39" cm="1">
        <f t="array" ref="M50:M53">-D50:D53/I50:I53</f>
        <v>0</v>
      </c>
      <c r="N50" s="39" cm="1">
        <f t="array" ref="N50:N53">(1-D50:D53)/(1-I50:I53)</f>
        <v>1.20593108607129</v>
      </c>
      <c r="O50" s="39">
        <f t="shared" si="1"/>
        <v>0.30148277151782249</v>
      </c>
      <c r="P50" s="39" cm="1">
        <f t="array" ref="P50:P53">I50:I53*(1-I50:I53)</f>
        <v>0.14160445901232599</v>
      </c>
      <c r="Q50" s="39" cm="1">
        <f t="array" ref="Q50:Q53">O50:O53*_xlfn.ANCHORARRAY(P50)</f>
        <v>4.2691304762317937E-2</v>
      </c>
      <c r="R50" s="43">
        <v>1</v>
      </c>
      <c r="S50" s="38" cm="1">
        <f t="array" ref="S50:S51">TRANSPOSE(MMULT(TRANSPOSE(_xlfn.ANCHORARRAY(Q50)),B50:C53))</f>
        <v>-5.8200673328053162E-2</v>
      </c>
      <c r="T50" s="44" cm="1">
        <f t="array" ref="T50">SUM(1*_xlfn.ANCHORARRAY(Q50))</f>
        <v>6.7800073942976574E-2</v>
      </c>
      <c r="U50" s="18" cm="1">
        <f t="array" ref="U50:U51">E50:E51-G50*_xlfn.ANCHORARRAY(S50)</f>
        <v>0.69760576029113885</v>
      </c>
      <c r="V50" s="19">
        <f>F50-G50*T50</f>
        <v>-1.648013773738906</v>
      </c>
      <c r="X50" s="29"/>
    </row>
    <row r="51" spans="1:24" x14ac:dyDescent="0.35">
      <c r="A51" s="54"/>
      <c r="B51" s="4">
        <v>0</v>
      </c>
      <c r="C51" s="4">
        <v>1</v>
      </c>
      <c r="D51" s="5">
        <v>0</v>
      </c>
      <c r="E51" s="11">
        <f>U47</f>
        <v>0.88663645356229792</v>
      </c>
      <c r="F51" s="3"/>
      <c r="G51" s="3"/>
      <c r="H51" s="7">
        <v>-0.69357724623363159</v>
      </c>
      <c r="I51" s="32">
        <f t="shared" si="0"/>
        <v>0.33323777003484722</v>
      </c>
      <c r="J51" s="32">
        <v>0</v>
      </c>
      <c r="K51" s="32">
        <v>0.40532177343334053</v>
      </c>
      <c r="L51" s="45"/>
      <c r="M51" s="32">
        <v>0</v>
      </c>
      <c r="N51" s="32">
        <v>1.4997850133956498</v>
      </c>
      <c r="O51" s="32">
        <f t="shared" si="1"/>
        <v>0.37494625334891246</v>
      </c>
      <c r="P51" s="32">
        <v>0.2221903586570495</v>
      </c>
      <c r="Q51" s="32">
        <v>8.3309442508711806E-2</v>
      </c>
      <c r="R51" s="8"/>
      <c r="S51" s="37">
        <v>-4.5075489694569121E-2</v>
      </c>
      <c r="T51" s="9"/>
      <c r="U51" s="10">
        <v>0.93171194325686701</v>
      </c>
      <c r="V51" s="20"/>
      <c r="X51" s="29"/>
    </row>
    <row r="52" spans="1:24" x14ac:dyDescent="0.35">
      <c r="A52" s="54"/>
      <c r="B52" s="4">
        <v>1</v>
      </c>
      <c r="C52" s="4">
        <v>0</v>
      </c>
      <c r="D52" s="5">
        <v>0</v>
      </c>
      <c r="E52" s="3"/>
      <c r="F52" s="3"/>
      <c r="G52" s="3"/>
      <c r="H52" s="7">
        <v>-0.94080861283284378</v>
      </c>
      <c r="I52" s="32">
        <f t="shared" si="0"/>
        <v>0.28073703550091106</v>
      </c>
      <c r="J52" s="32">
        <v>0</v>
      </c>
      <c r="K52" s="32">
        <v>0.32952825168812649</v>
      </c>
      <c r="L52" s="45"/>
      <c r="M52" s="32">
        <v>0</v>
      </c>
      <c r="N52" s="32">
        <v>1.3903120963504951</v>
      </c>
      <c r="O52" s="32">
        <f t="shared" si="1"/>
        <v>0.34757802408762378</v>
      </c>
      <c r="P52" s="32">
        <v>0.20192375239907126</v>
      </c>
      <c r="Q52" s="32">
        <v>7.0184258875227765E-2</v>
      </c>
      <c r="R52" s="8"/>
      <c r="S52" s="8"/>
      <c r="T52" s="8"/>
      <c r="U52" s="8"/>
      <c r="V52" s="20"/>
      <c r="X52" s="29"/>
    </row>
    <row r="53" spans="1:24" ht="15" thickBot="1" x14ac:dyDescent="0.4">
      <c r="A53" s="55"/>
      <c r="B53" s="21">
        <v>1</v>
      </c>
      <c r="C53" s="21">
        <v>1</v>
      </c>
      <c r="D53" s="22">
        <v>1</v>
      </c>
      <c r="E53" s="23"/>
      <c r="F53" s="23"/>
      <c r="G53" s="23"/>
      <c r="H53" s="24">
        <v>-5.417215927054575E-2</v>
      </c>
      <c r="I53" s="36">
        <f t="shared" si="0"/>
        <v>0.48646027118687629</v>
      </c>
      <c r="J53" s="36">
        <v>0.72060004320477089</v>
      </c>
      <c r="K53" s="36">
        <v>0</v>
      </c>
      <c r="L53" s="49"/>
      <c r="M53" s="36">
        <v>-2.0556663292568134</v>
      </c>
      <c r="N53" s="36">
        <v>0</v>
      </c>
      <c r="O53" s="36">
        <f t="shared" si="1"/>
        <v>-0.51391658231420334</v>
      </c>
      <c r="P53" s="36">
        <v>0.24981667574366706</v>
      </c>
      <c r="Q53" s="36">
        <v>-0.12838493220328093</v>
      </c>
      <c r="R53" s="25"/>
      <c r="S53" s="25"/>
      <c r="T53" s="25"/>
      <c r="U53" s="25"/>
      <c r="V53" s="26"/>
      <c r="X53" s="29"/>
    </row>
    <row r="54" spans="1:24" x14ac:dyDescent="0.35">
      <c r="A54" s="53">
        <f>A50+1</f>
        <v>14</v>
      </c>
      <c r="B54" s="12">
        <v>0</v>
      </c>
      <c r="C54" s="12">
        <v>0</v>
      </c>
      <c r="D54" s="13">
        <v>0</v>
      </c>
      <c r="E54" s="27">
        <f>U50</f>
        <v>0.69760576029113885</v>
      </c>
      <c r="F54" s="28">
        <f>V50</f>
        <v>-1.648013773738906</v>
      </c>
      <c r="G54" s="16">
        <v>1</v>
      </c>
      <c r="H54" s="17" cm="1">
        <f t="array" ref="H54:H57">MMULT(B54:C57,E54:E55)+F54</f>
        <v>-1.648013773738906</v>
      </c>
      <c r="I54" s="39">
        <f t="shared" si="0"/>
        <v>0.16137757445525661</v>
      </c>
      <c r="J54" s="39" cm="1">
        <f t="array" ref="J54:J57">-D54:D57*LN(I54:I57)</f>
        <v>0</v>
      </c>
      <c r="K54" s="39" cm="1">
        <f t="array" ref="K54:K57">-(1-D54:D57)*LN(1-I54:I57)</f>
        <v>0.17599470295653991</v>
      </c>
      <c r="L54" s="48" cm="1">
        <f t="array" ref="L54">SUM(_xlfn.ANCHORARRAY(J54)+_xlfn.ANCHORARRAY(K54))/4</f>
        <v>0.40079563847064409</v>
      </c>
      <c r="M54" s="39" cm="1">
        <f t="array" ref="M54:M57">-D54:D57/I54:I57</f>
        <v>0</v>
      </c>
      <c r="N54" s="39" cm="1">
        <f t="array" ref="N54:N57">(1-D54:D57)/(1-I54:I57)</f>
        <v>1.1924317422711783</v>
      </c>
      <c r="O54" s="39">
        <f t="shared" si="1"/>
        <v>0.29810793556779458</v>
      </c>
      <c r="P54" s="39" cm="1">
        <f t="array" ref="P54:P57">I54:I57*(1-I54:I57)</f>
        <v>0.13533485291819472</v>
      </c>
      <c r="Q54" s="39" cm="1">
        <f t="array" ref="Q54:Q57">O54:O57*_xlfn.ANCHORARRAY(P54)</f>
        <v>4.0344393613814145E-2</v>
      </c>
      <c r="R54" s="43">
        <v>1</v>
      </c>
      <c r="S54" s="38" cm="1">
        <f t="array" ref="S54:S55">TRANSPOSE(MMULT(TRANSPOSE(_xlfn.ANCHORARRAY(Q54)),B54:C57))</f>
        <v>-5.6467776706207992E-2</v>
      </c>
      <c r="T54" s="44" cm="1">
        <f t="array" ref="T54">SUM(1*_xlfn.ANCHORARRAY(Q54))</f>
        <v>6.592858298447235E-2</v>
      </c>
      <c r="U54" s="18" cm="1">
        <f t="array" ref="U54:U55">E54:E55-G54*_xlfn.ANCHORARRAY(S54)</f>
        <v>0.7540735369973468</v>
      </c>
      <c r="V54" s="19">
        <f>F54-G54*T54</f>
        <v>-1.7139423567233782</v>
      </c>
      <c r="X54" s="29"/>
    </row>
    <row r="55" spans="1:24" x14ac:dyDescent="0.35">
      <c r="A55" s="54"/>
      <c r="B55" s="4">
        <v>0</v>
      </c>
      <c r="C55" s="4">
        <v>1</v>
      </c>
      <c r="D55" s="5">
        <v>0</v>
      </c>
      <c r="E55" s="11">
        <f>U51</f>
        <v>0.93171194325686701</v>
      </c>
      <c r="F55" s="3"/>
      <c r="G55" s="3"/>
      <c r="H55" s="7">
        <v>-0.71630183048203899</v>
      </c>
      <c r="I55" s="32">
        <f t="shared" si="0"/>
        <v>0.32820786430746485</v>
      </c>
      <c r="J55" s="32">
        <v>0</v>
      </c>
      <c r="K55" s="32">
        <v>0.39780630819497814</v>
      </c>
      <c r="L55" s="45"/>
      <c r="M55" s="32">
        <v>0</v>
      </c>
      <c r="N55" s="32">
        <v>1.4885556809460456</v>
      </c>
      <c r="O55" s="32">
        <f t="shared" si="1"/>
        <v>0.37213892023651141</v>
      </c>
      <c r="P55" s="32">
        <v>0.22048746211419759</v>
      </c>
      <c r="Q55" s="32">
        <v>8.2051966076866212E-2</v>
      </c>
      <c r="R55" s="8"/>
      <c r="S55" s="37">
        <v>-4.4116504274373358E-2</v>
      </c>
      <c r="T55" s="9"/>
      <c r="U55" s="10">
        <v>0.97582844753124043</v>
      </c>
      <c r="V55" s="20"/>
      <c r="X55" s="29"/>
    </row>
    <row r="56" spans="1:24" x14ac:dyDescent="0.35">
      <c r="A56" s="54"/>
      <c r="B56" s="4">
        <v>1</v>
      </c>
      <c r="C56" s="4">
        <v>0</v>
      </c>
      <c r="D56" s="5">
        <v>0</v>
      </c>
      <c r="E56" s="3"/>
      <c r="F56" s="3"/>
      <c r="G56" s="3"/>
      <c r="H56" s="7">
        <v>-0.95040801344776715</v>
      </c>
      <c r="I56" s="32">
        <f t="shared" si="0"/>
        <v>0.27880277458012631</v>
      </c>
      <c r="J56" s="32">
        <v>0</v>
      </c>
      <c r="K56" s="32">
        <v>0.32684263483193132</v>
      </c>
      <c r="L56" s="45"/>
      <c r="M56" s="32">
        <v>0</v>
      </c>
      <c r="N56" s="32">
        <v>1.3865832601031016</v>
      </c>
      <c r="O56" s="32">
        <f t="shared" si="1"/>
        <v>0.34664581502577541</v>
      </c>
      <c r="P56" s="32">
        <v>0.20107178746654961</v>
      </c>
      <c r="Q56" s="32">
        <v>6.9700693645031578E-2</v>
      </c>
      <c r="R56" s="8"/>
      <c r="S56" s="8"/>
      <c r="T56" s="8"/>
      <c r="U56" s="8"/>
      <c r="V56" s="20"/>
      <c r="X56" s="29"/>
    </row>
    <row r="57" spans="1:24" ht="15" thickBot="1" x14ac:dyDescent="0.4">
      <c r="A57" s="55"/>
      <c r="B57" s="21">
        <v>1</v>
      </c>
      <c r="C57" s="21">
        <v>1</v>
      </c>
      <c r="D57" s="22">
        <v>1</v>
      </c>
      <c r="E57" s="23"/>
      <c r="F57" s="23"/>
      <c r="G57" s="23"/>
      <c r="H57" s="24">
        <v>-1.8696070190900027E-2</v>
      </c>
      <c r="I57" s="36">
        <f t="shared" si="0"/>
        <v>0.49532611859504172</v>
      </c>
      <c r="J57" s="36">
        <v>0.70253890789912699</v>
      </c>
      <c r="K57" s="36">
        <v>0</v>
      </c>
      <c r="L57" s="49"/>
      <c r="M57" s="36">
        <v>-2.0188719360013376</v>
      </c>
      <c r="N57" s="36">
        <v>0</v>
      </c>
      <c r="O57" s="36">
        <f t="shared" si="1"/>
        <v>-0.50471798400033441</v>
      </c>
      <c r="P57" s="36">
        <v>0.24997815483261238</v>
      </c>
      <c r="Q57" s="36">
        <v>-0.12616847035123957</v>
      </c>
      <c r="R57" s="25"/>
      <c r="S57" s="25"/>
      <c r="T57" s="25"/>
      <c r="U57" s="25"/>
      <c r="V57" s="26"/>
      <c r="X57" s="29"/>
    </row>
    <row r="58" spans="1:24" x14ac:dyDescent="0.35">
      <c r="A58" s="53">
        <f>A54+1</f>
        <v>15</v>
      </c>
      <c r="B58" s="12">
        <v>0</v>
      </c>
      <c r="C58" s="12">
        <v>0</v>
      </c>
      <c r="D58" s="13">
        <v>0</v>
      </c>
      <c r="E58" s="27">
        <f>U54</f>
        <v>0.7540735369973468</v>
      </c>
      <c r="F58" s="28">
        <f>V54</f>
        <v>-1.7139423567233782</v>
      </c>
      <c r="G58" s="16">
        <v>1</v>
      </c>
      <c r="H58" s="17" cm="1">
        <f t="array" ref="H58:H61">MMULT(B58:C61,E58:E59)+F58</f>
        <v>-1.7139423567233782</v>
      </c>
      <c r="I58" s="39">
        <f t="shared" si="0"/>
        <v>0.15265307288512642</v>
      </c>
      <c r="J58" s="39" cm="1">
        <f t="array" ref="J58:J61">-D58:D61*LN(I58:I61)</f>
        <v>0</v>
      </c>
      <c r="K58" s="39" cm="1">
        <f t="array" ref="K58:K61">-(1-D58:D61)*LN(1-I58:I61)</f>
        <v>0.16564507301434211</v>
      </c>
      <c r="L58" s="48" cm="1">
        <f t="array" ref="L58">SUM(_xlfn.ANCHORARRAY(J58)+_xlfn.ANCHORARRAY(K58))/4</f>
        <v>0.39143948274049056</v>
      </c>
      <c r="M58" s="39" cm="1">
        <f t="array" ref="M58:M61">-D58:D61/I58:I61</f>
        <v>0</v>
      </c>
      <c r="N58" s="39" cm="1">
        <f t="array" ref="N58:N61">(1-D58:D61)/(1-I58:I61)</f>
        <v>1.1801541588224009</v>
      </c>
      <c r="O58" s="39">
        <f t="shared" si="1"/>
        <v>0.29503853970560023</v>
      </c>
      <c r="P58" s="39" cm="1">
        <f t="array" ref="P58:P61">I58:I61*(1-I58:I61)</f>
        <v>0.1293501122238547</v>
      </c>
      <c r="Q58" s="39" cm="1">
        <f t="array" ref="Q58:Q61">O58:O61*_xlfn.ANCHORARRAY(P58)</f>
        <v>3.8163268221281604E-2</v>
      </c>
      <c r="R58" s="43">
        <v>1</v>
      </c>
      <c r="S58" s="38" cm="1">
        <f t="array" ref="S58:S59">TRANSPOSE(MMULT(TRANSPOSE(_xlfn.ANCHORARRAY(Q58)),B58:C61))</f>
        <v>-5.4776429403722668E-2</v>
      </c>
      <c r="T58" s="44" cm="1">
        <f t="array" ref="T58">SUM(1*_xlfn.ANCHORARRAY(Q58))</f>
        <v>6.4241018192177146E-2</v>
      </c>
      <c r="U58" s="18" cm="1">
        <f t="array" ref="U58:U59">E58:E59-G58*_xlfn.ANCHORARRAY(S58)</f>
        <v>0.80884996640106943</v>
      </c>
      <c r="V58" s="19">
        <f>F58-G58*T58</f>
        <v>-1.7781833749155553</v>
      </c>
      <c r="X58" s="29"/>
    </row>
    <row r="59" spans="1:24" x14ac:dyDescent="0.35">
      <c r="A59" s="54"/>
      <c r="B59" s="4">
        <v>0</v>
      </c>
      <c r="C59" s="4">
        <v>1</v>
      </c>
      <c r="D59" s="5">
        <v>0</v>
      </c>
      <c r="E59" s="11">
        <f>U55</f>
        <v>0.97582844753124043</v>
      </c>
      <c r="F59" s="3"/>
      <c r="G59" s="3"/>
      <c r="H59" s="7">
        <v>-0.73811390919213782</v>
      </c>
      <c r="I59" s="32">
        <f t="shared" si="0"/>
        <v>0.32341671749847278</v>
      </c>
      <c r="J59" s="32">
        <v>0</v>
      </c>
      <c r="K59" s="32">
        <v>0.39069973103784195</v>
      </c>
      <c r="L59" s="45"/>
      <c r="M59" s="32">
        <v>0</v>
      </c>
      <c r="N59" s="32">
        <v>1.4780146448530418</v>
      </c>
      <c r="O59" s="32">
        <f t="shared" si="1"/>
        <v>0.36950366121326045</v>
      </c>
      <c r="P59" s="32">
        <v>0.21881834434098582</v>
      </c>
      <c r="Q59" s="32">
        <v>8.0854179374618196E-2</v>
      </c>
      <c r="R59" s="8"/>
      <c r="S59" s="37">
        <v>-4.3148365059268667E-2</v>
      </c>
      <c r="T59" s="9"/>
      <c r="U59" s="10">
        <v>1.018976812590509</v>
      </c>
      <c r="V59" s="20"/>
      <c r="X59" s="29"/>
    </row>
    <row r="60" spans="1:24" x14ac:dyDescent="0.35">
      <c r="A60" s="54"/>
      <c r="B60" s="4">
        <v>1</v>
      </c>
      <c r="C60" s="4">
        <v>0</v>
      </c>
      <c r="D60" s="5">
        <v>0</v>
      </c>
      <c r="E60" s="3"/>
      <c r="F60" s="3"/>
      <c r="G60" s="3"/>
      <c r="H60" s="7">
        <v>-0.95986881972603144</v>
      </c>
      <c r="I60" s="32">
        <f t="shared" si="0"/>
        <v>0.27690446012065678</v>
      </c>
      <c r="J60" s="32">
        <v>0</v>
      </c>
      <c r="K60" s="32">
        <v>0.32421392187537268</v>
      </c>
      <c r="L60" s="45"/>
      <c r="M60" s="32">
        <v>0</v>
      </c>
      <c r="N60" s="32">
        <v>1.3829431172633997</v>
      </c>
      <c r="O60" s="32">
        <f t="shared" si="1"/>
        <v>0.34573577931584992</v>
      </c>
      <c r="P60" s="32">
        <v>0.2002283800859444</v>
      </c>
      <c r="Q60" s="32">
        <v>6.9226115030164195E-2</v>
      </c>
      <c r="R60" s="8"/>
      <c r="S60" s="8"/>
      <c r="T60" s="8"/>
      <c r="U60" s="8"/>
      <c r="V60" s="20"/>
      <c r="X60" s="29"/>
    </row>
    <row r="61" spans="1:24" ht="15" thickBot="1" x14ac:dyDescent="0.4">
      <c r="A61" s="55"/>
      <c r="B61" s="21">
        <v>1</v>
      </c>
      <c r="C61" s="21">
        <v>1</v>
      </c>
      <c r="D61" s="22">
        <v>1</v>
      </c>
      <c r="E61" s="23"/>
      <c r="F61" s="23"/>
      <c r="G61" s="23"/>
      <c r="H61" s="24">
        <v>1.5959627805208987E-2</v>
      </c>
      <c r="I61" s="36">
        <f t="shared" si="0"/>
        <v>0.50398982226445255</v>
      </c>
      <c r="J61" s="36">
        <v>0.68519920503440535</v>
      </c>
      <c r="K61" s="36">
        <v>0</v>
      </c>
      <c r="L61" s="49"/>
      <c r="M61" s="36">
        <v>-1.9841670522371819</v>
      </c>
      <c r="N61" s="36">
        <v>0</v>
      </c>
      <c r="O61" s="36">
        <f t="shared" si="1"/>
        <v>-0.49604176305929548</v>
      </c>
      <c r="P61" s="36">
        <v>0.24998408131829808</v>
      </c>
      <c r="Q61" s="36">
        <v>-0.12400254443388686</v>
      </c>
      <c r="R61" s="25"/>
      <c r="S61" s="25"/>
      <c r="T61" s="25"/>
      <c r="U61" s="25"/>
      <c r="V61" s="26"/>
      <c r="X61" s="29"/>
    </row>
    <row r="62" spans="1:24" x14ac:dyDescent="0.35">
      <c r="A62" s="53">
        <f>A58+1</f>
        <v>16</v>
      </c>
      <c r="B62" s="12">
        <v>0</v>
      </c>
      <c r="C62" s="12">
        <v>0</v>
      </c>
      <c r="D62" s="13">
        <v>0</v>
      </c>
      <c r="E62" s="27">
        <f>U58</f>
        <v>0.80884996640106943</v>
      </c>
      <c r="F62" s="28">
        <f>V58</f>
        <v>-1.7781833749155553</v>
      </c>
      <c r="G62" s="16">
        <v>1</v>
      </c>
      <c r="H62" s="17" cm="1">
        <f t="array" ref="H62:H65">MMULT(B62:C65,E62:E63)+F62</f>
        <v>-1.7781833749155553</v>
      </c>
      <c r="I62" s="39">
        <f t="shared" si="0"/>
        <v>0.14452759546085603</v>
      </c>
      <c r="J62" s="39" cm="1">
        <f t="array" ref="J62:J65">-D62:D65*LN(I62:I65)</f>
        <v>0</v>
      </c>
      <c r="K62" s="39" cm="1">
        <f t="array" ref="K62:K65">-(1-D62:D65)*LN(1-I62:I65)</f>
        <v>0.15610144269948853</v>
      </c>
      <c r="L62" s="48" cm="1">
        <f t="array" ref="L62">SUM(_xlfn.ANCHORARRAY(J62)+_xlfn.ANCHORARRAY(K62))/4</f>
        <v>0.38256590190387324</v>
      </c>
      <c r="M62" s="39" cm="1">
        <f t="array" ref="M62:M65">-D62:D65/I62:I65</f>
        <v>0</v>
      </c>
      <c r="N62" s="39" cm="1">
        <f t="array" ref="N62:N65">(1-D62:D65)/(1-I62:I65)</f>
        <v>1.1689447779893207</v>
      </c>
      <c r="O62" s="39">
        <f t="shared" si="1"/>
        <v>0.29223619449733018</v>
      </c>
      <c r="P62" s="39" cm="1">
        <f t="array" ref="P62:P65">I62:I65*(1-I62:I65)</f>
        <v>0.12363936961115918</v>
      </c>
      <c r="Q62" s="39" cm="1">
        <f t="array" ref="Q62:Q65">O62:O65*_xlfn.ANCHORARRAY(P62)</f>
        <v>3.6131898865214007E-2</v>
      </c>
      <c r="R62" s="43">
        <v>1</v>
      </c>
      <c r="S62" s="38" cm="1">
        <f t="array" ref="S62:S63">TRANSPOSE(MMULT(TRANSPOSE(_xlfn.ANCHORARRAY(Q62)),B62:C65))</f>
        <v>-5.3144577307228325E-2</v>
      </c>
      <c r="T62" s="44" cm="1">
        <f t="array" ref="T62">SUM(1*_xlfn.ANCHORARRAY(Q62))</f>
        <v>6.2691960282948628E-2</v>
      </c>
      <c r="U62" s="18" cm="1">
        <f t="array" ref="U62:U63">E62:E63-G62*_xlfn.ANCHORARRAY(S62)</f>
        <v>0.86199454370829776</v>
      </c>
      <c r="V62" s="19">
        <f>F62-G62*T62</f>
        <v>-1.8408753351985039</v>
      </c>
      <c r="X62" s="29"/>
    </row>
    <row r="63" spans="1:24" x14ac:dyDescent="0.35">
      <c r="A63" s="54"/>
      <c r="B63" s="4">
        <v>0</v>
      </c>
      <c r="C63" s="4">
        <v>1</v>
      </c>
      <c r="D63" s="5">
        <v>0</v>
      </c>
      <c r="E63" s="11">
        <f>U59</f>
        <v>1.018976812590509</v>
      </c>
      <c r="F63" s="3"/>
      <c r="G63" s="3"/>
      <c r="H63" s="7">
        <v>-0.75920656232504635</v>
      </c>
      <c r="I63" s="32">
        <f t="shared" si="0"/>
        <v>0.31881855489985178</v>
      </c>
      <c r="J63" s="32">
        <v>0</v>
      </c>
      <c r="K63" s="32">
        <v>0.3839265691139806</v>
      </c>
      <c r="L63" s="45"/>
      <c r="M63" s="32">
        <v>0</v>
      </c>
      <c r="N63" s="32">
        <v>1.4680376384194942</v>
      </c>
      <c r="O63" s="32">
        <f t="shared" si="1"/>
        <v>0.36700940960487355</v>
      </c>
      <c r="P63" s="32">
        <v>0.21717328395142196</v>
      </c>
      <c r="Q63" s="32">
        <v>7.9704638724962931E-2</v>
      </c>
      <c r="R63" s="8"/>
      <c r="S63" s="37">
        <v>-4.2193285574532627E-2</v>
      </c>
      <c r="T63" s="9"/>
      <c r="U63" s="10">
        <v>1.0611700981650416</v>
      </c>
      <c r="V63" s="20"/>
      <c r="X63" s="29"/>
    </row>
    <row r="64" spans="1:24" x14ac:dyDescent="0.35">
      <c r="A64" s="54"/>
      <c r="B64" s="4">
        <v>1</v>
      </c>
      <c r="C64" s="4">
        <v>0</v>
      </c>
      <c r="D64" s="5">
        <v>0</v>
      </c>
      <c r="E64" s="3"/>
      <c r="F64" s="3"/>
      <c r="G64" s="3"/>
      <c r="H64" s="7">
        <v>-0.96933340851448591</v>
      </c>
      <c r="I64" s="32">
        <f t="shared" si="0"/>
        <v>0.27501338796906893</v>
      </c>
      <c r="J64" s="32">
        <v>0</v>
      </c>
      <c r="K64" s="32">
        <v>0.32160209046219701</v>
      </c>
      <c r="L64" s="45"/>
      <c r="M64" s="32">
        <v>0</v>
      </c>
      <c r="N64" s="32">
        <v>1.3793358158692945</v>
      </c>
      <c r="O64" s="32">
        <f t="shared" si="1"/>
        <v>0.34483395396732364</v>
      </c>
      <c r="P64" s="32">
        <v>0.1993810244068433</v>
      </c>
      <c r="Q64" s="32">
        <v>6.8753346992267234E-2</v>
      </c>
      <c r="R64" s="8"/>
      <c r="S64" s="8"/>
      <c r="T64" s="8"/>
      <c r="U64" s="8"/>
      <c r="V64" s="20"/>
      <c r="X64" s="29"/>
    </row>
    <row r="65" spans="1:24" ht="15" thickBot="1" x14ac:dyDescent="0.4">
      <c r="A65" s="55"/>
      <c r="B65" s="21">
        <v>1</v>
      </c>
      <c r="C65" s="21">
        <v>1</v>
      </c>
      <c r="D65" s="22">
        <v>1</v>
      </c>
      <c r="E65" s="23"/>
      <c r="F65" s="23"/>
      <c r="G65" s="23"/>
      <c r="H65" s="24">
        <v>4.9643404076022968E-2</v>
      </c>
      <c r="I65" s="36">
        <f t="shared" si="0"/>
        <v>0.51240830280201777</v>
      </c>
      <c r="J65" s="36">
        <v>0.66863350533982679</v>
      </c>
      <c r="K65" s="36">
        <v>0</v>
      </c>
      <c r="L65" s="49"/>
      <c r="M65" s="36">
        <v>-1.9515686895229252</v>
      </c>
      <c r="N65" s="36">
        <v>0</v>
      </c>
      <c r="O65" s="36">
        <f t="shared" si="1"/>
        <v>-0.48789217238073129</v>
      </c>
      <c r="P65" s="36">
        <v>0.24984603402157343</v>
      </c>
      <c r="Q65" s="36">
        <v>-0.12189792429949556</v>
      </c>
      <c r="R65" s="25"/>
      <c r="S65" s="25"/>
      <c r="T65" s="25"/>
      <c r="U65" s="25"/>
      <c r="V65" s="26"/>
      <c r="X65" s="29"/>
    </row>
    <row r="66" spans="1:24" x14ac:dyDescent="0.35">
      <c r="A66" s="53">
        <f>A62+1</f>
        <v>17</v>
      </c>
      <c r="B66" s="12">
        <v>0</v>
      </c>
      <c r="C66" s="12">
        <v>0</v>
      </c>
      <c r="D66" s="13">
        <v>0</v>
      </c>
      <c r="E66" s="27">
        <f>U62</f>
        <v>0.86199454370829776</v>
      </c>
      <c r="F66" s="28">
        <f>V62</f>
        <v>-1.8408753351985039</v>
      </c>
      <c r="G66" s="16">
        <v>1</v>
      </c>
      <c r="H66" s="17" cm="1">
        <f t="array" ref="H66:H69">MMULT(B66:C69,E66:E67)+F66</f>
        <v>-1.8408753351985039</v>
      </c>
      <c r="I66" s="39">
        <f t="shared" ref="I66:I129" si="2">1/(1+EXP(-H66))</f>
        <v>0.13694780111184759</v>
      </c>
      <c r="J66" s="39" cm="1">
        <f t="array" ref="J66:J69">-D66:D69*LN(I66:I69)</f>
        <v>0</v>
      </c>
      <c r="K66" s="39" cm="1">
        <f t="array" ref="K66:K69">-(1-D66:D69)*LN(1-I66:I69)</f>
        <v>0.14728010434183642</v>
      </c>
      <c r="L66" s="48" cm="1">
        <f t="array" ref="L66">SUM(_xlfn.ANCHORARRAY(J66)+_xlfn.ANCHORARRAY(K66))/4</f>
        <v>0.37413776647198138</v>
      </c>
      <c r="M66" s="39" cm="1">
        <f t="array" ref="M66:M69">-D66:D69/I66:I69</f>
        <v>0</v>
      </c>
      <c r="N66" s="39" cm="1">
        <f t="array" ref="N66:N69">(1-D66:D69)/(1-I66:I69)</f>
        <v>1.1586784684498503</v>
      </c>
      <c r="O66" s="39">
        <f t="shared" ref="O66:O129" si="3">SUM(M66:N66)/4</f>
        <v>0.28966961711246259</v>
      </c>
      <c r="P66" s="39" cm="1">
        <f t="array" ref="P66:P69">I66:I69*(1-I66:I69)</f>
        <v>0.11819310088247743</v>
      </c>
      <c r="Q66" s="39" cm="1">
        <f t="array" ref="Q66:Q69">O66:O69*_xlfn.ANCHORARRAY(P66)</f>
        <v>3.4236950277961899E-2</v>
      </c>
      <c r="R66" s="43">
        <v>1</v>
      </c>
      <c r="S66" s="38" cm="1">
        <f t="array" ref="S66:S67">TRANSPOSE(MMULT(TRANSPOSE(_xlfn.ANCHORARRAY(Q66)),B66:C69))</f>
        <v>-5.1581339697516812E-2</v>
      </c>
      <c r="T66" s="44" cm="1">
        <f t="array" ref="T66">SUM(1*_xlfn.ANCHORARRAY(Q66))</f>
        <v>6.1251465007057054E-2</v>
      </c>
      <c r="U66" s="18" cm="1">
        <f t="array" ref="U66:U67">E66:E67-G66*_xlfn.ANCHORARRAY(S66)</f>
        <v>0.91357588340581453</v>
      </c>
      <c r="V66" s="19">
        <f>F66-G66*T66</f>
        <v>-1.9021268002055609</v>
      </c>
      <c r="X66" s="29"/>
    </row>
    <row r="67" spans="1:24" x14ac:dyDescent="0.35">
      <c r="A67" s="54"/>
      <c r="B67" s="4">
        <v>0</v>
      </c>
      <c r="C67" s="4">
        <v>1</v>
      </c>
      <c r="D67" s="5">
        <v>0</v>
      </c>
      <c r="E67" s="11">
        <f>U63</f>
        <v>1.0611700981650416</v>
      </c>
      <c r="F67" s="3"/>
      <c r="G67" s="3"/>
      <c r="H67" s="7">
        <v>-0.77970523703346228</v>
      </c>
      <c r="I67" s="32">
        <f t="shared" si="2"/>
        <v>0.3143834177064479</v>
      </c>
      <c r="J67" s="32">
        <v>0</v>
      </c>
      <c r="K67" s="32">
        <v>0.37743672544853624</v>
      </c>
      <c r="L67" s="45"/>
      <c r="M67" s="32">
        <v>0</v>
      </c>
      <c r="N67" s="32">
        <v>1.458541152337302</v>
      </c>
      <c r="O67" s="32">
        <f t="shared" si="3"/>
        <v>0.36463528808432549</v>
      </c>
      <c r="P67" s="32">
        <v>0.215546484377661</v>
      </c>
      <c r="Q67" s="32">
        <v>7.8595854426611989E-2</v>
      </c>
      <c r="R67" s="8"/>
      <c r="S67" s="37">
        <v>-4.1263964153296112E-2</v>
      </c>
      <c r="T67" s="9"/>
      <c r="U67" s="10">
        <v>1.1024340623183377</v>
      </c>
      <c r="V67" s="20"/>
      <c r="X67" s="29"/>
    </row>
    <row r="68" spans="1:24" x14ac:dyDescent="0.35">
      <c r="A68" s="54"/>
      <c r="B68" s="4">
        <v>1</v>
      </c>
      <c r="C68" s="4">
        <v>0</v>
      </c>
      <c r="D68" s="5">
        <v>0</v>
      </c>
      <c r="E68" s="3"/>
      <c r="F68" s="3"/>
      <c r="G68" s="3"/>
      <c r="H68" s="7">
        <v>-0.97888079149020613</v>
      </c>
      <c r="I68" s="32">
        <f t="shared" si="2"/>
        <v>0.27311391552956515</v>
      </c>
      <c r="J68" s="32">
        <v>0</v>
      </c>
      <c r="K68" s="32">
        <v>0.31898550633906969</v>
      </c>
      <c r="L68" s="45"/>
      <c r="M68" s="32">
        <v>0</v>
      </c>
      <c r="N68" s="32">
        <v>1.3757313853773105</v>
      </c>
      <c r="O68" s="32">
        <f t="shared" si="3"/>
        <v>0.34393284634432764</v>
      </c>
      <c r="P68" s="32">
        <v>0.19852270467367469</v>
      </c>
      <c r="Q68" s="32">
        <v>6.8278478882391289E-2</v>
      </c>
      <c r="R68" s="8"/>
      <c r="S68" s="8"/>
      <c r="T68" s="8"/>
      <c r="U68" s="8"/>
      <c r="V68" s="20"/>
      <c r="X68" s="29"/>
    </row>
    <row r="69" spans="1:24" ht="15" thickBot="1" x14ac:dyDescent="0.4">
      <c r="A69" s="55"/>
      <c r="B69" s="21">
        <v>1</v>
      </c>
      <c r="C69" s="21">
        <v>1</v>
      </c>
      <c r="D69" s="22">
        <v>1</v>
      </c>
      <c r="E69" s="23"/>
      <c r="F69" s="23"/>
      <c r="G69" s="23"/>
      <c r="H69" s="24">
        <v>8.2289306674835361E-2</v>
      </c>
      <c r="I69" s="36">
        <f t="shared" si="2"/>
        <v>0.5205607256803676</v>
      </c>
      <c r="J69" s="36">
        <v>0.65284872975848318</v>
      </c>
      <c r="K69" s="36">
        <v>0</v>
      </c>
      <c r="L69" s="49"/>
      <c r="M69" s="36">
        <v>-1.9210054671201138</v>
      </c>
      <c r="N69" s="36">
        <v>0</v>
      </c>
      <c r="O69" s="36">
        <f t="shared" si="3"/>
        <v>-0.48025136678002844</v>
      </c>
      <c r="P69" s="36">
        <v>0.24957725655949667</v>
      </c>
      <c r="Q69" s="36">
        <v>-0.1198598185799081</v>
      </c>
      <c r="R69" s="25"/>
      <c r="S69" s="25"/>
      <c r="T69" s="25"/>
      <c r="U69" s="25"/>
      <c r="V69" s="26"/>
      <c r="X69" s="29"/>
    </row>
    <row r="70" spans="1:24" x14ac:dyDescent="0.35">
      <c r="A70" s="53">
        <f>A66+1</f>
        <v>18</v>
      </c>
      <c r="B70" s="12">
        <v>0</v>
      </c>
      <c r="C70" s="12">
        <v>0</v>
      </c>
      <c r="D70" s="13">
        <v>0</v>
      </c>
      <c r="E70" s="27">
        <f>U66</f>
        <v>0.91357588340581453</v>
      </c>
      <c r="F70" s="28">
        <f>V66</f>
        <v>-1.9021268002055609</v>
      </c>
      <c r="G70" s="16">
        <v>1</v>
      </c>
      <c r="H70" s="17" cm="1">
        <f t="array" ref="H70:H73">MMULT(B70:C73,E70:E71)+F70</f>
        <v>-1.9021268002055609</v>
      </c>
      <c r="I70" s="39">
        <f t="shared" si="2"/>
        <v>0.1298679518705233</v>
      </c>
      <c r="J70" s="39" cm="1">
        <f t="array" ref="J70:J73">-D70:D73*LN(I70:I73)</f>
        <v>0</v>
      </c>
      <c r="K70" s="39" cm="1">
        <f t="array" ref="K70:K73">-(1-D70:D73)*LN(1-I70:I73)</f>
        <v>0.13911029939167568</v>
      </c>
      <c r="L70" s="48" cm="1">
        <f t="array" ref="L70">SUM(_xlfn.ANCHORARRAY(J70)+_xlfn.ANCHORARRAY(K70))/4</f>
        <v>0.36612146685038716</v>
      </c>
      <c r="M70" s="39" cm="1">
        <f t="array" ref="M70:M73">-D70:D73/I70:I73</f>
        <v>0</v>
      </c>
      <c r="N70" s="39" cm="1">
        <f t="array" ref="N70:N73">(1-D70:D73)/(1-I70:I73)</f>
        <v>1.1492508546831488</v>
      </c>
      <c r="O70" s="39">
        <f t="shared" si="3"/>
        <v>0.2873127136707872</v>
      </c>
      <c r="P70" s="39" cm="1">
        <f t="array" ref="P70:P73">I70:I73*(1-I70:I73)</f>
        <v>0.11300226694747875</v>
      </c>
      <c r="Q70" s="39" cm="1">
        <f t="array" ref="Q70:Q73">O70:O73*_xlfn.ANCHORARRAY(P70)</f>
        <v>3.2466987967630825E-2</v>
      </c>
      <c r="R70" s="43">
        <v>1</v>
      </c>
      <c r="S70" s="38" cm="1">
        <f t="array" ref="S70:S71">TRANSPOSE(MMULT(TRANSPOSE(_xlfn.ANCHORARRAY(Q70)),B70:C73))</f>
        <v>-5.0090387683643448E-2</v>
      </c>
      <c r="T70" s="44" cm="1">
        <f t="array" ref="T70">SUM(1*_xlfn.ANCHORARRAY(Q70))</f>
        <v>5.9899412547478964E-2</v>
      </c>
      <c r="U70" s="18" cm="1">
        <f t="array" ref="U70:U71">E70:E71-G70*_xlfn.ANCHORARRAY(S70)</f>
        <v>0.96366627108945802</v>
      </c>
      <c r="V70" s="19">
        <f>F70-G70*T70</f>
        <v>-1.9620262127530399</v>
      </c>
      <c r="X70" s="29"/>
    </row>
    <row r="71" spans="1:24" x14ac:dyDescent="0.35">
      <c r="A71" s="54"/>
      <c r="B71" s="4">
        <v>0</v>
      </c>
      <c r="C71" s="4">
        <v>1</v>
      </c>
      <c r="D71" s="5">
        <v>0</v>
      </c>
      <c r="E71" s="11">
        <f>U67</f>
        <v>1.1024340623183377</v>
      </c>
      <c r="F71" s="3"/>
      <c r="G71" s="3"/>
      <c r="H71" s="7">
        <v>-0.79969273788722317</v>
      </c>
      <c r="I71" s="32">
        <f t="shared" si="2"/>
        <v>0.31009124905396629</v>
      </c>
      <c r="J71" s="32">
        <v>0</v>
      </c>
      <c r="K71" s="32">
        <v>0.37119593514172194</v>
      </c>
      <c r="L71" s="45"/>
      <c r="M71" s="32">
        <v>0</v>
      </c>
      <c r="N71" s="32">
        <v>1.4494670470968156</v>
      </c>
      <c r="O71" s="32">
        <f t="shared" si="3"/>
        <v>0.3623667617742039</v>
      </c>
      <c r="P71" s="32">
        <v>0.21393466631411737</v>
      </c>
      <c r="Q71" s="32">
        <v>7.7522812263491572E-2</v>
      </c>
      <c r="R71" s="8"/>
      <c r="S71" s="37">
        <v>-4.0367173848314522E-2</v>
      </c>
      <c r="T71" s="9"/>
      <c r="U71" s="10">
        <v>1.1428012361666522</v>
      </c>
      <c r="V71" s="20"/>
      <c r="X71" s="29"/>
    </row>
    <row r="72" spans="1:24" x14ac:dyDescent="0.35">
      <c r="A72" s="54"/>
      <c r="B72" s="4">
        <v>1</v>
      </c>
      <c r="C72" s="4">
        <v>0</v>
      </c>
      <c r="D72" s="5">
        <v>0</v>
      </c>
      <c r="E72" s="3"/>
      <c r="F72" s="3"/>
      <c r="G72" s="3"/>
      <c r="H72" s="7">
        <v>-0.98855091679974638</v>
      </c>
      <c r="I72" s="32">
        <f t="shared" si="2"/>
        <v>0.27119839371265059</v>
      </c>
      <c r="J72" s="32">
        <v>0</v>
      </c>
      <c r="K72" s="32">
        <v>0.31635372902214681</v>
      </c>
      <c r="L72" s="45"/>
      <c r="M72" s="32">
        <v>0</v>
      </c>
      <c r="N72" s="32">
        <v>1.3721155268773151</v>
      </c>
      <c r="O72" s="32">
        <f t="shared" si="3"/>
        <v>0.34302888171932877</v>
      </c>
      <c r="P72" s="32">
        <v>0.19764982496032876</v>
      </c>
      <c r="Q72" s="32">
        <v>6.7799598428162647E-2</v>
      </c>
      <c r="R72" s="8"/>
      <c r="S72" s="8"/>
      <c r="T72" s="8"/>
      <c r="U72" s="8"/>
      <c r="V72" s="20"/>
    </row>
    <row r="73" spans="1:24" ht="15" thickBot="1" x14ac:dyDescent="0.4">
      <c r="A73" s="55"/>
      <c r="B73" s="21">
        <v>1</v>
      </c>
      <c r="C73" s="21">
        <v>1</v>
      </c>
      <c r="D73" s="22">
        <v>1</v>
      </c>
      <c r="E73" s="23"/>
      <c r="F73" s="23"/>
      <c r="G73" s="23"/>
      <c r="H73" s="24">
        <v>0.11388314551859136</v>
      </c>
      <c r="I73" s="36">
        <f t="shared" si="2"/>
        <v>0.52844005555277562</v>
      </c>
      <c r="J73" s="36">
        <v>0.63782590384600402</v>
      </c>
      <c r="K73" s="36">
        <v>0</v>
      </c>
      <c r="L73" s="49"/>
      <c r="M73" s="36">
        <v>-1.8923622263152409</v>
      </c>
      <c r="N73" s="36">
        <v>0</v>
      </c>
      <c r="O73" s="36">
        <f t="shared" si="3"/>
        <v>-0.47309055657881022</v>
      </c>
      <c r="P73" s="36">
        <v>0.24919116324015503</v>
      </c>
      <c r="Q73" s="36">
        <v>-0.11788998611180609</v>
      </c>
      <c r="R73" s="25"/>
      <c r="S73" s="25"/>
      <c r="T73" s="25"/>
      <c r="U73" s="25"/>
      <c r="V73" s="26"/>
    </row>
    <row r="74" spans="1:24" x14ac:dyDescent="0.35">
      <c r="A74" s="53">
        <f>A70+1</f>
        <v>19</v>
      </c>
      <c r="B74" s="12">
        <v>0</v>
      </c>
      <c r="C74" s="12">
        <v>0</v>
      </c>
      <c r="D74" s="13">
        <v>0</v>
      </c>
      <c r="E74" s="27">
        <f>U70</f>
        <v>0.96366627108945802</v>
      </c>
      <c r="F74" s="28">
        <f>V70</f>
        <v>-1.9620262127530399</v>
      </c>
      <c r="G74" s="16">
        <v>1</v>
      </c>
      <c r="H74" s="17" cm="1">
        <f t="array" ref="H74:H77">MMULT(B74:C77,E74:E75)+F74</f>
        <v>-1.9620262127530399</v>
      </c>
      <c r="I74" s="39">
        <f t="shared" si="2"/>
        <v>0.12324793211867435</v>
      </c>
      <c r="J74" s="39" cm="1">
        <f t="array" ref="J74:J77">-D74:D77*LN(I74:I77)</f>
        <v>0</v>
      </c>
      <c r="K74" s="39" cm="1">
        <f t="array" ref="K74:K77">-(1-D74:D77)*LN(1-I74:I77)</f>
        <v>0.13153103138883898</v>
      </c>
      <c r="L74" s="48" cm="1">
        <f t="array" ref="L74">SUM(_xlfn.ANCHORARRAY(J74)+_xlfn.ANCHORARRAY(K74))/4</f>
        <v>0.35848652746188542</v>
      </c>
      <c r="M74" s="39" cm="1">
        <f t="array" ref="M74:M77">-D74:D77/I74:I77</f>
        <v>0</v>
      </c>
      <c r="N74" s="39" cm="1">
        <f t="array" ref="N74:N77">(1-D74:D77)/(1-I74:I77)</f>
        <v>1.140573300746816</v>
      </c>
      <c r="O74" s="39">
        <f t="shared" si="3"/>
        <v>0.28514332518670399</v>
      </c>
      <c r="P74" s="39" cm="1">
        <f t="array" ref="P74:P77">I74:I77*(1-I74:I77)</f>
        <v>0.10805787934714499</v>
      </c>
      <c r="Q74" s="39" cm="1">
        <f t="array" ref="Q74:Q77">O74:O77*_xlfn.ANCHORARRAY(P74)</f>
        <v>3.0811983029668588E-2</v>
      </c>
      <c r="R74" s="43">
        <v>1</v>
      </c>
      <c r="S74" s="38" cm="1">
        <f t="array" ref="S74:S75">TRANSPOSE(MMULT(TRANSPOSE(_xlfn.ANCHORARRAY(Q74)),B74:C77))</f>
        <v>-4.867208219019338E-2</v>
      </c>
      <c r="T74" s="44" cm="1">
        <f t="array" ref="T74">SUM(1*_xlfn.ANCHORARRAY(Q74))</f>
        <v>5.8621950992629596E-2</v>
      </c>
      <c r="U74" s="18" cm="1">
        <f t="array" ref="U74:U75">E74:E75-G74*_xlfn.ANCHORARRAY(S74)</f>
        <v>1.0123383532796515</v>
      </c>
      <c r="V74" s="19">
        <f>F74-G74*T74</f>
        <v>-2.0206481637456695</v>
      </c>
    </row>
    <row r="75" spans="1:24" x14ac:dyDescent="0.35">
      <c r="A75" s="54"/>
      <c r="B75" s="4">
        <v>0</v>
      </c>
      <c r="C75" s="4">
        <v>1</v>
      </c>
      <c r="D75" s="5">
        <v>0</v>
      </c>
      <c r="E75" s="11">
        <f>U71</f>
        <v>1.1428012361666522</v>
      </c>
      <c r="F75" s="3"/>
      <c r="G75" s="3"/>
      <c r="H75" s="7">
        <v>-0.81922497658638771</v>
      </c>
      <c r="I75" s="32">
        <f t="shared" si="2"/>
        <v>0.30592820061261755</v>
      </c>
      <c r="J75" s="32">
        <v>0</v>
      </c>
      <c r="K75" s="32">
        <v>0.36517986649615092</v>
      </c>
      <c r="L75" s="45"/>
      <c r="M75" s="32">
        <v>0</v>
      </c>
      <c r="N75" s="32">
        <v>1.4407731316596395</v>
      </c>
      <c r="O75" s="32">
        <f t="shared" si="3"/>
        <v>0.36019328291490987</v>
      </c>
      <c r="P75" s="32">
        <v>0.21233613668254356</v>
      </c>
      <c r="Q75" s="32">
        <v>7.6482050153154388E-2</v>
      </c>
      <c r="R75" s="8"/>
      <c r="S75" s="37">
        <v>-3.9506031681621243E-2</v>
      </c>
      <c r="T75" s="9"/>
      <c r="U75" s="10">
        <v>1.1823072678482733</v>
      </c>
      <c r="V75" s="20"/>
    </row>
    <row r="76" spans="1:24" x14ac:dyDescent="0.35">
      <c r="A76" s="54"/>
      <c r="B76" s="4">
        <v>1</v>
      </c>
      <c r="C76" s="4">
        <v>0</v>
      </c>
      <c r="D76" s="5">
        <v>0</v>
      </c>
      <c r="E76" s="3"/>
      <c r="F76" s="3"/>
      <c r="G76" s="3"/>
      <c r="H76" s="7">
        <v>-0.99835994166358188</v>
      </c>
      <c r="I76" s="32">
        <f t="shared" si="2"/>
        <v>0.269263998578329</v>
      </c>
      <c r="J76" s="32">
        <v>0</v>
      </c>
      <c r="K76" s="32">
        <v>0.31370303162767837</v>
      </c>
      <c r="L76" s="45"/>
      <c r="M76" s="32">
        <v>0</v>
      </c>
      <c r="N76" s="32">
        <v>1.3684832799457902</v>
      </c>
      <c r="O76" s="32">
        <f t="shared" si="3"/>
        <v>0.34212081998644756</v>
      </c>
      <c r="P76" s="32">
        <v>0.19676089764793867</v>
      </c>
      <c r="Q76" s="32">
        <v>6.731599964458225E-2</v>
      </c>
      <c r="R76" s="8"/>
      <c r="S76" s="8"/>
      <c r="T76" s="8"/>
      <c r="U76" s="8"/>
      <c r="V76" s="20"/>
    </row>
    <row r="77" spans="1:24" ht="15" thickBot="1" x14ac:dyDescent="0.4">
      <c r="A77" s="55"/>
      <c r="B77" s="21">
        <v>1</v>
      </c>
      <c r="C77" s="21">
        <v>1</v>
      </c>
      <c r="D77" s="22">
        <v>1</v>
      </c>
      <c r="E77" s="23"/>
      <c r="F77" s="23"/>
      <c r="G77" s="23"/>
      <c r="H77" s="24">
        <v>0.14444129450307042</v>
      </c>
      <c r="I77" s="36">
        <f t="shared" si="2"/>
        <v>0.53604767266089748</v>
      </c>
      <c r="J77" s="36">
        <v>0.62353218033487345</v>
      </c>
      <c r="K77" s="36">
        <v>0</v>
      </c>
      <c r="L77" s="49"/>
      <c r="M77" s="36">
        <v>-1.8655057208551631</v>
      </c>
      <c r="N77" s="36">
        <v>0</v>
      </c>
      <c r="O77" s="36">
        <f t="shared" si="3"/>
        <v>-0.46637643021379077</v>
      </c>
      <c r="P77" s="36">
        <v>0.24870056529573278</v>
      </c>
      <c r="Q77" s="36">
        <v>-0.11598808183477563</v>
      </c>
      <c r="R77" s="25"/>
      <c r="S77" s="25"/>
      <c r="T77" s="25"/>
      <c r="U77" s="25"/>
      <c r="V77" s="26"/>
    </row>
    <row r="78" spans="1:24" x14ac:dyDescent="0.35">
      <c r="A78" s="53">
        <f>A74+1</f>
        <v>20</v>
      </c>
      <c r="B78" s="12">
        <v>0</v>
      </c>
      <c r="C78" s="12">
        <v>0</v>
      </c>
      <c r="D78" s="13">
        <v>0</v>
      </c>
      <c r="E78" s="27">
        <f>U74</f>
        <v>1.0123383532796515</v>
      </c>
      <c r="F78" s="28">
        <f>V74</f>
        <v>-2.0206481637456695</v>
      </c>
      <c r="G78" s="16">
        <v>1</v>
      </c>
      <c r="H78" s="17" cm="1">
        <f t="array" ref="H78:H81">MMULT(B78:C81,E78:E79)+F78</f>
        <v>-2.0206481637456695</v>
      </c>
      <c r="I78" s="39">
        <f t="shared" si="2"/>
        <v>0.117051985992961</v>
      </c>
      <c r="J78" s="39" cm="1">
        <f t="array" ref="J78:J81">-D78:D81*LN(I78:I81)</f>
        <v>0</v>
      </c>
      <c r="K78" s="39" cm="1">
        <f t="array" ref="K78:K81">-(1-D78:D81)*LN(1-I78:I81)</f>
        <v>0.12448895439554973</v>
      </c>
      <c r="L78" s="48" cm="1">
        <f t="array" ref="L78">SUM(_xlfn.ANCHORARRAY(J78)+_xlfn.ANCHORARRAY(K78))/4</f>
        <v>0.35120527837408322</v>
      </c>
      <c r="M78" s="39" cm="1">
        <f t="array" ref="M78:M81">-D78:D81/I78:I81</f>
        <v>0</v>
      </c>
      <c r="N78" s="39" cm="1">
        <f t="array" ref="N78:N81">(1-D78:D81)/(1-I78:I81)</f>
        <v>1.13256951047633</v>
      </c>
      <c r="O78" s="39">
        <f t="shared" si="3"/>
        <v>0.28314237761908251</v>
      </c>
      <c r="P78" s="39" cm="1">
        <f t="array" ref="P78:P81">I78:I81*(1-I78:I81)</f>
        <v>0.10335081856806466</v>
      </c>
      <c r="Q78" s="39" cm="1">
        <f t="array" ref="Q78:Q81">O78:O81*_xlfn.ANCHORARRAY(P78)</f>
        <v>2.9262996498240247E-2</v>
      </c>
      <c r="R78" s="43">
        <v>1</v>
      </c>
      <c r="S78" s="38" cm="1">
        <f t="array" ref="S78:S79">TRANSPOSE(MMULT(TRANSPOSE(_xlfn.ANCHORARRAY(Q78)),B78:C81))</f>
        <v>-4.7324824070159699E-2</v>
      </c>
      <c r="T78" s="44" cm="1">
        <f t="array" ref="T78">SUM(1*_xlfn.ANCHORARRAY(Q78))</f>
        <v>5.7409253806172567E-2</v>
      </c>
      <c r="U78" s="18" cm="1">
        <f t="array" ref="U78:U79">E78:E79-G78*_xlfn.ANCHORARRAY(S78)</f>
        <v>1.0596631773498113</v>
      </c>
      <c r="V78" s="19">
        <f>F78-G78*T78</f>
        <v>-2.0780574175518423</v>
      </c>
    </row>
    <row r="79" spans="1:24" x14ac:dyDescent="0.35">
      <c r="A79" s="54"/>
      <c r="B79" s="4">
        <v>0</v>
      </c>
      <c r="C79" s="4">
        <v>1</v>
      </c>
      <c r="D79" s="5">
        <v>0</v>
      </c>
      <c r="E79" s="11">
        <f>U75</f>
        <v>1.1823072678482733</v>
      </c>
      <c r="F79" s="3"/>
      <c r="G79" s="3"/>
      <c r="H79" s="7">
        <v>-0.83834089589739613</v>
      </c>
      <c r="I79" s="32">
        <f t="shared" si="2"/>
        <v>0.30188432551236805</v>
      </c>
      <c r="J79" s="32">
        <v>0</v>
      </c>
      <c r="K79" s="32">
        <v>0.35937046718861404</v>
      </c>
      <c r="L79" s="45"/>
      <c r="M79" s="32">
        <v>0</v>
      </c>
      <c r="N79" s="32">
        <v>1.4324273706272674</v>
      </c>
      <c r="O79" s="32">
        <f t="shared" si="3"/>
        <v>0.35810684265681686</v>
      </c>
      <c r="P79" s="32">
        <v>0.21075017952231068</v>
      </c>
      <c r="Q79" s="32">
        <v>7.5471081378092011E-2</v>
      </c>
      <c r="R79" s="8"/>
      <c r="S79" s="37">
        <v>-3.8681431147326459E-2</v>
      </c>
      <c r="T79" s="9"/>
      <c r="U79" s="10">
        <v>1.2209886989955998</v>
      </c>
      <c r="V79" s="20"/>
    </row>
    <row r="80" spans="1:24" x14ac:dyDescent="0.35">
      <c r="A80" s="54"/>
      <c r="B80" s="4">
        <v>1</v>
      </c>
      <c r="C80" s="4">
        <v>0</v>
      </c>
      <c r="D80" s="5">
        <v>0</v>
      </c>
      <c r="E80" s="3"/>
      <c r="F80" s="3"/>
      <c r="G80" s="3"/>
      <c r="H80" s="7">
        <v>-1.008309810466018</v>
      </c>
      <c r="I80" s="32">
        <f t="shared" si="2"/>
        <v>0.26731075382103509</v>
      </c>
      <c r="J80" s="32">
        <v>0</v>
      </c>
      <c r="K80" s="32">
        <v>0.31103361490090925</v>
      </c>
      <c r="L80" s="45"/>
      <c r="M80" s="32">
        <v>0</v>
      </c>
      <c r="N80" s="32">
        <v>1.364835099211682</v>
      </c>
      <c r="O80" s="32">
        <f t="shared" si="3"/>
        <v>0.3412087748029205</v>
      </c>
      <c r="P80" s="32">
        <v>0.19585571471266505</v>
      </c>
      <c r="Q80" s="32">
        <v>6.6827688455258771E-2</v>
      </c>
      <c r="R80" s="8"/>
      <c r="S80" s="8"/>
      <c r="T80" s="8"/>
      <c r="U80" s="8"/>
      <c r="V80" s="20"/>
    </row>
    <row r="81" spans="1:22" ht="15" thickBot="1" x14ac:dyDescent="0.4">
      <c r="A81" s="55"/>
      <c r="B81" s="21">
        <v>1</v>
      </c>
      <c r="C81" s="21">
        <v>1</v>
      </c>
      <c r="D81" s="22">
        <v>1</v>
      </c>
      <c r="E81" s="23"/>
      <c r="F81" s="23"/>
      <c r="G81" s="23"/>
      <c r="H81" s="24">
        <v>0.17399745738225514</v>
      </c>
      <c r="I81" s="36">
        <f t="shared" si="2"/>
        <v>0.54338994989832612</v>
      </c>
      <c r="J81" s="36">
        <v>0.60992807701125995</v>
      </c>
      <c r="K81" s="36">
        <v>0</v>
      </c>
      <c r="L81" s="49"/>
      <c r="M81" s="36">
        <v>-1.8402990342149508</v>
      </c>
      <c r="N81" s="36">
        <v>0</v>
      </c>
      <c r="O81" s="36">
        <f t="shared" si="3"/>
        <v>-0.46007475855373769</v>
      </c>
      <c r="P81" s="36">
        <v>0.24811731224782074</v>
      </c>
      <c r="Q81" s="36">
        <v>-0.11415251252541847</v>
      </c>
      <c r="R81" s="25"/>
      <c r="S81" s="25"/>
      <c r="T81" s="25"/>
      <c r="U81" s="25"/>
      <c r="V81" s="26"/>
    </row>
    <row r="82" spans="1:22" x14ac:dyDescent="0.35">
      <c r="A82" s="53">
        <f>A78+1</f>
        <v>21</v>
      </c>
      <c r="B82" s="12">
        <v>0</v>
      </c>
      <c r="C82" s="12">
        <v>0</v>
      </c>
      <c r="D82" s="13">
        <v>0</v>
      </c>
      <c r="E82" s="27">
        <f>U78</f>
        <v>1.0596631773498113</v>
      </c>
      <c r="F82" s="28">
        <f>V78</f>
        <v>-2.0780574175518423</v>
      </c>
      <c r="G82" s="16">
        <v>1</v>
      </c>
      <c r="H82" s="17" cm="1">
        <f t="array" ref="H82:H85">MMULT(B82:C85,E82:E83)+F82</f>
        <v>-2.0780574175518423</v>
      </c>
      <c r="I82" s="39">
        <f t="shared" si="2"/>
        <v>0.11124788832999548</v>
      </c>
      <c r="J82" s="39" cm="1">
        <f t="array" ref="J82:J85">-D82:D85*LN(I82:I85)</f>
        <v>0</v>
      </c>
      <c r="K82" s="39" cm="1">
        <f t="array" ref="K82:K85">-(1-D82:D85)*LN(1-I82:I85)</f>
        <v>0.11793692186750397</v>
      </c>
      <c r="L82" s="48" cm="1">
        <f t="array" ref="L82">SUM(_xlfn.ANCHORARRAY(J82)+_xlfn.ANCHORARRAY(K82))/4</f>
        <v>0.34425256660912928</v>
      </c>
      <c r="M82" s="39" cm="1">
        <f t="array" ref="M82:M85">-D82:D85/I82:I85</f>
        <v>0</v>
      </c>
      <c r="N82" s="39" cm="1">
        <f t="array" ref="N82:N85">(1-D82:D85)/(1-I82:I85)</f>
        <v>1.1251731353087373</v>
      </c>
      <c r="O82" s="39">
        <f t="shared" si="3"/>
        <v>0.28129328382718433</v>
      </c>
      <c r="P82" s="39" cm="1">
        <f t="array" ref="P82:P85">I82:I85*(1-I82:I85)</f>
        <v>9.8871795672112336E-2</v>
      </c>
      <c r="Q82" s="39" cm="1">
        <f t="array" ref="Q82:Q85">O82:O85*_xlfn.ANCHORARRAY(P82)</f>
        <v>2.781197208249887E-2</v>
      </c>
      <c r="R82" s="43">
        <v>1</v>
      </c>
      <c r="S82" s="38" cm="1">
        <f t="array" ref="S82:S83">TRANSPOSE(MMULT(TRANSPOSE(_xlfn.ANCHORARRAY(Q82)),B82:C85))</f>
        <v>-4.6045903361665239E-2</v>
      </c>
      <c r="T82" s="44" cm="1">
        <f t="array" ref="T82">SUM(1*_xlfn.ANCHORARRAY(Q82))</f>
        <v>5.6254103208532441E-2</v>
      </c>
      <c r="U82" s="18" cm="1">
        <f t="array" ref="U82:U83">E82:E83-G82*_xlfn.ANCHORARRAY(S82)</f>
        <v>1.1057090807114764</v>
      </c>
      <c r="V82" s="19">
        <f>F82-G82*T82</f>
        <v>-2.1343115207603747</v>
      </c>
    </row>
    <row r="83" spans="1:22" x14ac:dyDescent="0.35">
      <c r="A83" s="54"/>
      <c r="B83" s="4">
        <v>0</v>
      </c>
      <c r="C83" s="4">
        <v>1</v>
      </c>
      <c r="D83" s="5">
        <v>0</v>
      </c>
      <c r="E83" s="11">
        <f>U79</f>
        <v>1.2209886989955998</v>
      </c>
      <c r="F83" s="3"/>
      <c r="G83" s="3"/>
      <c r="H83" s="7">
        <v>-0.85706871855624245</v>
      </c>
      <c r="I83" s="32">
        <f t="shared" si="2"/>
        <v>0.29795213795079517</v>
      </c>
      <c r="J83" s="32">
        <v>0</v>
      </c>
      <c r="K83" s="32">
        <v>0.35375369772317455</v>
      </c>
      <c r="L83" s="45"/>
      <c r="M83" s="32">
        <v>0</v>
      </c>
      <c r="N83" s="32">
        <v>1.4244043092462442</v>
      </c>
      <c r="O83" s="32">
        <f t="shared" si="3"/>
        <v>0.35610107731156104</v>
      </c>
      <c r="P83" s="32">
        <v>0.20917666144134547</v>
      </c>
      <c r="Q83" s="32">
        <v>7.4488034487698793E-2</v>
      </c>
      <c r="R83" s="8"/>
      <c r="S83" s="37">
        <v>-3.7892944141324034E-2</v>
      </c>
      <c r="T83" s="9"/>
      <c r="U83" s="10">
        <v>1.2588816431369239</v>
      </c>
      <c r="V83" s="20"/>
    </row>
    <row r="84" spans="1:22" x14ac:dyDescent="0.35">
      <c r="A84" s="54"/>
      <c r="B84" s="4">
        <v>1</v>
      </c>
      <c r="C84" s="4">
        <v>0</v>
      </c>
      <c r="D84" s="5">
        <v>0</v>
      </c>
      <c r="E84" s="3"/>
      <c r="F84" s="3"/>
      <c r="G84" s="3"/>
      <c r="H84" s="7">
        <v>-1.018394240202031</v>
      </c>
      <c r="I84" s="32">
        <f t="shared" si="2"/>
        <v>0.26534030106943041</v>
      </c>
      <c r="J84" s="32">
        <v>0</v>
      </c>
      <c r="K84" s="32">
        <v>0.30834788163670529</v>
      </c>
      <c r="L84" s="45"/>
      <c r="M84" s="32">
        <v>0</v>
      </c>
      <c r="N84" s="32">
        <v>1.3611744341709247</v>
      </c>
      <c r="O84" s="32">
        <f t="shared" si="3"/>
        <v>0.34029360854273116</v>
      </c>
      <c r="P84" s="32">
        <v>0.19493482569781442</v>
      </c>
      <c r="Q84" s="32">
        <v>6.6335075267357588E-2</v>
      </c>
      <c r="R84" s="8"/>
      <c r="S84" s="8"/>
      <c r="T84" s="8"/>
      <c r="U84" s="8"/>
      <c r="V84" s="20"/>
    </row>
    <row r="85" spans="1:22" ht="15" thickBot="1" x14ac:dyDescent="0.4">
      <c r="A85" s="55"/>
      <c r="B85" s="21">
        <v>1</v>
      </c>
      <c r="C85" s="21">
        <v>1</v>
      </c>
      <c r="D85" s="22">
        <v>1</v>
      </c>
      <c r="E85" s="23"/>
      <c r="F85" s="23"/>
      <c r="G85" s="23"/>
      <c r="H85" s="24">
        <v>0.20259445879356885</v>
      </c>
      <c r="I85" s="36">
        <f t="shared" si="2"/>
        <v>0.55047608548390869</v>
      </c>
      <c r="J85" s="36">
        <v>0.59697176520913342</v>
      </c>
      <c r="K85" s="36">
        <v>0</v>
      </c>
      <c r="L85" s="49"/>
      <c r="M85" s="36">
        <v>-1.8166093430215537</v>
      </c>
      <c r="N85" s="36">
        <v>0</v>
      </c>
      <c r="O85" s="36">
        <f t="shared" si="3"/>
        <v>-0.45415233575538844</v>
      </c>
      <c r="P85" s="36">
        <v>0.24745216479422114</v>
      </c>
      <c r="Q85" s="36">
        <v>-0.11238097862902283</v>
      </c>
      <c r="R85" s="25"/>
      <c r="S85" s="25"/>
      <c r="T85" s="25"/>
      <c r="U85" s="25"/>
      <c r="V85" s="26"/>
    </row>
    <row r="86" spans="1:22" x14ac:dyDescent="0.35">
      <c r="A86" s="53">
        <f>A82+1</f>
        <v>22</v>
      </c>
      <c r="B86" s="12">
        <v>0</v>
      </c>
      <c r="C86" s="12">
        <v>0</v>
      </c>
      <c r="D86" s="13">
        <v>0</v>
      </c>
      <c r="E86" s="27">
        <f>U82</f>
        <v>1.1057090807114764</v>
      </c>
      <c r="F86" s="28">
        <f>V82</f>
        <v>-2.1343115207603747</v>
      </c>
      <c r="G86" s="16">
        <v>1</v>
      </c>
      <c r="H86" s="17" cm="1">
        <f t="array" ref="H86:H89">MMULT(B86:C89,E86:E87)+F86</f>
        <v>-2.1343115207603747</v>
      </c>
      <c r="I86" s="39">
        <f t="shared" si="2"/>
        <v>0.10580637887235994</v>
      </c>
      <c r="J86" s="39" cm="1">
        <f t="array" ref="J86:J89">-D86:D89*LN(I86:I89)</f>
        <v>0</v>
      </c>
      <c r="K86" s="39" cm="1">
        <f t="array" ref="K86:K89">-(1-D86:D89)*LN(1-I86:I89)</f>
        <v>0.11183294881579772</v>
      </c>
      <c r="L86" s="48" cm="1">
        <f t="array" ref="L86">SUM(_xlfn.ANCHORARRAY(J86)+_xlfn.ANCHORARRAY(K86))/4</f>
        <v>0.33760549913210797</v>
      </c>
      <c r="M86" s="39" cm="1">
        <f t="array" ref="M86:M89">-D86:D89/I86:I89</f>
        <v>0</v>
      </c>
      <c r="N86" s="39" cm="1">
        <f t="array" ref="N86:N89">(1-D86:D89)/(1-I86:I89)</f>
        <v>1.1183260273529247</v>
      </c>
      <c r="O86" s="39">
        <f t="shared" si="3"/>
        <v>0.27958150683823119</v>
      </c>
      <c r="P86" s="39" cm="1">
        <f t="array" ref="P86:P89">I86:I89*(1-I86:I89)</f>
        <v>9.4611389062278561E-2</v>
      </c>
      <c r="Q86" s="39" cm="1">
        <f t="array" ref="Q86:Q89">O86:O89*_xlfn.ANCHORARRAY(P86)</f>
        <v>2.6451594718089985E-2</v>
      </c>
      <c r="R86" s="43">
        <v>1</v>
      </c>
      <c r="S86" s="38" cm="1">
        <f t="array" ref="S86:S87">TRANSPOSE(MMULT(TRANSPOSE(_xlfn.ANCHORARRAY(Q86)),B86:C89))</f>
        <v>-4.4832030189274633E-2</v>
      </c>
      <c r="T86" s="44" cm="1">
        <f t="array" ref="T86">SUM(1*_xlfn.ANCHORARRAY(Q86))</f>
        <v>5.5150993250684482E-2</v>
      </c>
      <c r="U86" s="18" cm="1">
        <f t="array" ref="U86:U87">E86:E87-G86*_xlfn.ANCHORARRAY(S86)</f>
        <v>1.1505411109007511</v>
      </c>
      <c r="V86" s="19">
        <f>F86-G86*T86</f>
        <v>-2.1894625140110593</v>
      </c>
    </row>
    <row r="87" spans="1:22" x14ac:dyDescent="0.35">
      <c r="A87" s="54"/>
      <c r="B87" s="4">
        <v>0</v>
      </c>
      <c r="C87" s="4">
        <v>1</v>
      </c>
      <c r="D87" s="5">
        <v>0</v>
      </c>
      <c r="E87" s="11">
        <f>U83</f>
        <v>1.2588816431369239</v>
      </c>
      <c r="F87" s="3"/>
      <c r="G87" s="3"/>
      <c r="H87" s="7">
        <v>-0.87542987762345081</v>
      </c>
      <c r="I87" s="32">
        <f t="shared" si="2"/>
        <v>0.29412571488747652</v>
      </c>
      <c r="J87" s="32">
        <v>0</v>
      </c>
      <c r="K87" s="32">
        <v>0.34831812375745719</v>
      </c>
      <c r="L87" s="45"/>
      <c r="M87" s="32">
        <v>0</v>
      </c>
      <c r="N87" s="32">
        <v>1.4166828585356241</v>
      </c>
      <c r="O87" s="32">
        <f t="shared" si="3"/>
        <v>0.35417071463390604</v>
      </c>
      <c r="P87" s="32">
        <v>0.2076157787294074</v>
      </c>
      <c r="Q87" s="32">
        <v>7.353142872186913E-2</v>
      </c>
      <c r="R87" s="8"/>
      <c r="S87" s="37">
        <v>-3.713938647010806E-2</v>
      </c>
      <c r="T87" s="9"/>
      <c r="U87" s="10">
        <v>1.296021029607032</v>
      </c>
      <c r="V87" s="20"/>
    </row>
    <row r="88" spans="1:22" x14ac:dyDescent="0.35">
      <c r="A88" s="54"/>
      <c r="B88" s="4">
        <v>1</v>
      </c>
      <c r="C88" s="4">
        <v>0</v>
      </c>
      <c r="D88" s="5">
        <v>0</v>
      </c>
      <c r="E88" s="3"/>
      <c r="F88" s="3"/>
      <c r="G88" s="3"/>
      <c r="H88" s="7">
        <v>-1.0286024400488982</v>
      </c>
      <c r="I88" s="32">
        <f t="shared" si="2"/>
        <v>0.26335514001081023</v>
      </c>
      <c r="J88" s="32">
        <v>0</v>
      </c>
      <c r="K88" s="32">
        <v>0.30564937540122022</v>
      </c>
      <c r="L88" s="45"/>
      <c r="M88" s="32">
        <v>0</v>
      </c>
      <c r="N88" s="32">
        <v>1.3575062480103031</v>
      </c>
      <c r="O88" s="32">
        <f t="shared" si="3"/>
        <v>0.33937656200257577</v>
      </c>
      <c r="P88" s="32">
        <v>0.19399921024069675</v>
      </c>
      <c r="Q88" s="32">
        <v>6.5838785002702557E-2</v>
      </c>
      <c r="R88" s="8"/>
      <c r="S88" s="8"/>
      <c r="T88" s="8"/>
      <c r="U88" s="8"/>
      <c r="V88" s="20"/>
    </row>
    <row r="89" spans="1:22" ht="15" thickBot="1" x14ac:dyDescent="0.4">
      <c r="A89" s="55"/>
      <c r="B89" s="21">
        <v>1</v>
      </c>
      <c r="C89" s="21">
        <v>1</v>
      </c>
      <c r="D89" s="22">
        <v>1</v>
      </c>
      <c r="E89" s="23"/>
      <c r="F89" s="23"/>
      <c r="G89" s="23"/>
      <c r="H89" s="24">
        <v>0.23027920308802585</v>
      </c>
      <c r="I89" s="36">
        <f t="shared" si="2"/>
        <v>0.55731673923209124</v>
      </c>
      <c r="J89" s="36">
        <v>0.58462154855395676</v>
      </c>
      <c r="K89" s="36">
        <v>0</v>
      </c>
      <c r="L89" s="49"/>
      <c r="M89" s="36">
        <v>-1.7943117972337737</v>
      </c>
      <c r="N89" s="36">
        <v>0</v>
      </c>
      <c r="O89" s="36">
        <f t="shared" si="3"/>
        <v>-0.44857794930844341</v>
      </c>
      <c r="P89" s="36">
        <v>0.24671479140380045</v>
      </c>
      <c r="Q89" s="36">
        <v>-0.11067081519197719</v>
      </c>
      <c r="R89" s="25"/>
      <c r="S89" s="25"/>
      <c r="T89" s="25"/>
      <c r="U89" s="25"/>
      <c r="V89" s="26"/>
    </row>
    <row r="90" spans="1:22" x14ac:dyDescent="0.35">
      <c r="A90" s="53">
        <f>A86+1</f>
        <v>23</v>
      </c>
      <c r="B90" s="12">
        <v>0</v>
      </c>
      <c r="C90" s="12">
        <v>0</v>
      </c>
      <c r="D90" s="13">
        <v>0</v>
      </c>
      <c r="E90" s="27">
        <f>U86</f>
        <v>1.1505411109007511</v>
      </c>
      <c r="F90" s="28">
        <f>V86</f>
        <v>-2.1894625140110593</v>
      </c>
      <c r="G90" s="16">
        <v>1</v>
      </c>
      <c r="H90" s="17" cm="1">
        <f t="array" ref="H90:H93">MMULT(B90:C93,E90:E91)+F90</f>
        <v>-2.1894625140110593</v>
      </c>
      <c r="I90" s="39">
        <f t="shared" si="2"/>
        <v>0.10070075791181589</v>
      </c>
      <c r="J90" s="39" cm="1">
        <f t="array" ref="J90:J93">-D90:D93*LN(I90:I93)</f>
        <v>0</v>
      </c>
      <c r="K90" s="39" cm="1">
        <f t="array" ref="K90:K93">-(1-D90:D93)*LN(1-I90:I93)</f>
        <v>0.10613943884175762</v>
      </c>
      <c r="L90" s="48" cm="1">
        <f t="array" ref="L90">SUM(_xlfn.ANCHORARRAY(J90)+_xlfn.ANCHORARRAY(K90))/4</f>
        <v>0.33124321316430938</v>
      </c>
      <c r="M90" s="39" cm="1">
        <f t="array" ref="M90:M93">-D90:D93/I90:I93</f>
        <v>0</v>
      </c>
      <c r="N90" s="39" cm="1">
        <f t="array" ref="N90:N93">(1-D90:D93)/(1-I90:I93)</f>
        <v>1.1119769184704165</v>
      </c>
      <c r="O90" s="39">
        <f t="shared" si="3"/>
        <v>0.27799422961760412</v>
      </c>
      <c r="P90" s="39" cm="1">
        <f t="array" ref="P90:P93">I90:I93*(1-I90:I93)</f>
        <v>9.0560115267801736E-2</v>
      </c>
      <c r="Q90" s="39" cm="1">
        <f t="array" ref="Q90:Q93">O90:O93*_xlfn.ANCHORARRAY(P90)</f>
        <v>2.5175189477953972E-2</v>
      </c>
      <c r="R90" s="43">
        <v>1</v>
      </c>
      <c r="S90" s="38" cm="1">
        <f t="array" ref="S90:S91">TRANSPOSE(MMULT(TRANSPOSE(_xlfn.ANCHORARRAY(Q90)),B90:C93))</f>
        <v>-4.3679663477666802E-2</v>
      </c>
      <c r="T90" s="44" cm="1">
        <f t="array" ref="T90">SUM(1*_xlfn.ANCHORARRAY(Q90))</f>
        <v>5.4095560189043379E-2</v>
      </c>
      <c r="U90" s="18" cm="1">
        <f t="array" ref="U90:U91">E90:E91-G90*_xlfn.ANCHORARRAY(S90)</f>
        <v>1.1942207743784179</v>
      </c>
      <c r="V90" s="19">
        <f>F90-G90*T90</f>
        <v>-2.2435580742001027</v>
      </c>
    </row>
    <row r="91" spans="1:22" x14ac:dyDescent="0.35">
      <c r="A91" s="54"/>
      <c r="B91" s="4">
        <v>0</v>
      </c>
      <c r="C91" s="4">
        <v>1</v>
      </c>
      <c r="D91" s="5">
        <v>0</v>
      </c>
      <c r="E91" s="11">
        <f>U87</f>
        <v>1.296021029607032</v>
      </c>
      <c r="F91" s="3"/>
      <c r="G91" s="3"/>
      <c r="H91" s="7">
        <v>-0.89344148440402726</v>
      </c>
      <c r="I91" s="32">
        <f t="shared" si="2"/>
        <v>0.29040013675502491</v>
      </c>
      <c r="J91" s="32">
        <v>0</v>
      </c>
      <c r="K91" s="32">
        <v>0.34305404070807233</v>
      </c>
      <c r="L91" s="45"/>
      <c r="M91" s="32">
        <v>0</v>
      </c>
      <c r="N91" s="32">
        <v>1.4092449164618426</v>
      </c>
      <c r="O91" s="32">
        <f t="shared" si="3"/>
        <v>0.35231122911546064</v>
      </c>
      <c r="P91" s="32">
        <v>0.20606789732768777</v>
      </c>
      <c r="Q91" s="32">
        <v>7.2600034188756227E-2</v>
      </c>
      <c r="R91" s="8"/>
      <c r="S91" s="37">
        <v>-3.6419170169486134E-2</v>
      </c>
      <c r="T91" s="9"/>
      <c r="U91" s="10">
        <v>1.3324401997765181</v>
      </c>
      <c r="V91" s="20"/>
    </row>
    <row r="92" spans="1:22" x14ac:dyDescent="0.35">
      <c r="A92" s="54"/>
      <c r="B92" s="4">
        <v>1</v>
      </c>
      <c r="C92" s="4">
        <v>0</v>
      </c>
      <c r="D92" s="5">
        <v>0</v>
      </c>
      <c r="E92" s="3"/>
      <c r="F92" s="3"/>
      <c r="G92" s="3"/>
      <c r="H92" s="7">
        <v>-1.0389214031103082</v>
      </c>
      <c r="I92" s="32">
        <f t="shared" si="2"/>
        <v>0.26135816352230223</v>
      </c>
      <c r="J92" s="32">
        <v>0</v>
      </c>
      <c r="K92" s="32">
        <v>0.30294213522482788</v>
      </c>
      <c r="L92" s="45"/>
      <c r="M92" s="32">
        <v>0</v>
      </c>
      <c r="N92" s="32">
        <v>1.353836122752835</v>
      </c>
      <c r="O92" s="32">
        <f t="shared" si="3"/>
        <v>0.33845903068820876</v>
      </c>
      <c r="P92" s="32">
        <v>0.19305007388255177</v>
      </c>
      <c r="Q92" s="32">
        <v>6.5339540880575558E-2</v>
      </c>
      <c r="R92" s="8"/>
      <c r="S92" s="8"/>
      <c r="T92" s="8"/>
      <c r="U92" s="8"/>
      <c r="V92" s="20"/>
    </row>
    <row r="93" spans="1:22" ht="15" thickBot="1" x14ac:dyDescent="0.4">
      <c r="A93" s="55"/>
      <c r="B93" s="21">
        <v>1</v>
      </c>
      <c r="C93" s="21">
        <v>1</v>
      </c>
      <c r="D93" s="22">
        <v>1</v>
      </c>
      <c r="E93" s="23"/>
      <c r="F93" s="23"/>
      <c r="G93" s="23"/>
      <c r="H93" s="24">
        <v>0.25709962649672402</v>
      </c>
      <c r="I93" s="36">
        <f t="shared" si="2"/>
        <v>0.56392318256703056</v>
      </c>
      <c r="J93" s="36">
        <v>0.57283723788257956</v>
      </c>
      <c r="K93" s="36">
        <v>0</v>
      </c>
      <c r="L93" s="49"/>
      <c r="M93" s="36">
        <v>-1.7732911696375158</v>
      </c>
      <c r="N93" s="36">
        <v>0</v>
      </c>
      <c r="O93" s="36">
        <f t="shared" si="3"/>
        <v>-0.44332279240937894</v>
      </c>
      <c r="P93" s="36">
        <v>0.24591382673050208</v>
      </c>
      <c r="Q93" s="36">
        <v>-0.10901920435824236</v>
      </c>
      <c r="R93" s="25"/>
      <c r="S93" s="25"/>
      <c r="T93" s="25"/>
      <c r="U93" s="25"/>
      <c r="V93" s="26"/>
    </row>
    <row r="94" spans="1:22" x14ac:dyDescent="0.35">
      <c r="A94" s="53">
        <f>A90+1</f>
        <v>24</v>
      </c>
      <c r="B94" s="12">
        <v>0</v>
      </c>
      <c r="C94" s="12">
        <v>0</v>
      </c>
      <c r="D94" s="13">
        <v>0</v>
      </c>
      <c r="E94" s="27">
        <f>U90</f>
        <v>1.1942207743784179</v>
      </c>
      <c r="F94" s="28">
        <f>V90</f>
        <v>-2.2435580742001027</v>
      </c>
      <c r="G94" s="16">
        <v>1</v>
      </c>
      <c r="H94" s="17" cm="1">
        <f t="array" ref="H94:H97">MMULT(B94:C97,E94:E95)+F94</f>
        <v>-2.2435580742001027</v>
      </c>
      <c r="I94" s="39">
        <f t="shared" si="2"/>
        <v>9.5906582504701035E-2</v>
      </c>
      <c r="J94" s="39" cm="1">
        <f t="array" ref="J94:J97">-D94:D97*LN(I94:I97)</f>
        <v>0</v>
      </c>
      <c r="K94" s="39" cm="1">
        <f t="array" ref="K94:K97">-(1-D94:D97)*LN(1-I94:I97)</f>
        <v>0.10082258599167981</v>
      </c>
      <c r="L94" s="48" cm="1">
        <f t="array" ref="L94">SUM(_xlfn.ANCHORARRAY(J94)+_xlfn.ANCHORARRAY(K94))/4</f>
        <v>0.32514667081678172</v>
      </c>
      <c r="M94" s="39" cm="1">
        <f t="array" ref="M94:M97">-D94:D97/I94:I97</f>
        <v>0</v>
      </c>
      <c r="N94" s="39" cm="1">
        <f t="array" ref="N94:N97">(1-D94:D97)/(1-I94:I97)</f>
        <v>1.1060803901995004</v>
      </c>
      <c r="O94" s="39">
        <f t="shared" si="3"/>
        <v>0.27652009754987511</v>
      </c>
      <c r="P94" s="39" cm="1">
        <f t="array" ref="P94:P97">I94:I97*(1-I94:I97)</f>
        <v>8.6708509936970005E-2</v>
      </c>
      <c r="Q94" s="39" cm="1">
        <f t="array" ref="Q94:Q97">O94:O97*_xlfn.ANCHORARRAY(P94)</f>
        <v>2.3976645626175262E-2</v>
      </c>
      <c r="R94" s="43">
        <v>1</v>
      </c>
      <c r="S94" s="38" cm="1">
        <f t="array" ref="S94:S95">TRANSPOSE(MMULT(TRANSPOSE(_xlfn.ANCHORARRAY(Q94)),B94:C97))</f>
        <v>-4.2585211446420607E-2</v>
      </c>
      <c r="T94" s="44" cm="1">
        <f t="array" ref="T94">SUM(1*_xlfn.ANCHORARRAY(Q94))</f>
        <v>5.3084219190347504E-2</v>
      </c>
      <c r="U94" s="18" cm="1">
        <f t="array" ref="U94:U95">E94:E95-G94*_xlfn.ANCHORARRAY(S94)</f>
        <v>1.2368059858248386</v>
      </c>
      <c r="V94" s="19">
        <f>F94-G94*T94</f>
        <v>-2.29664229339045</v>
      </c>
    </row>
    <row r="95" spans="1:22" x14ac:dyDescent="0.35">
      <c r="A95" s="54"/>
      <c r="B95" s="4">
        <v>0</v>
      </c>
      <c r="C95" s="4">
        <v>1</v>
      </c>
      <c r="D95" s="5">
        <v>0</v>
      </c>
      <c r="E95" s="11">
        <f>U91</f>
        <v>1.3324401997765181</v>
      </c>
      <c r="F95" s="3"/>
      <c r="G95" s="3"/>
      <c r="H95" s="7">
        <v>-0.91111787442358461</v>
      </c>
      <c r="I95" s="32">
        <f t="shared" si="2"/>
        <v>0.28677114004237142</v>
      </c>
      <c r="J95" s="32">
        <v>0</v>
      </c>
      <c r="K95" s="32">
        <v>0.33795292836369456</v>
      </c>
      <c r="L95" s="45"/>
      <c r="M95" s="32">
        <v>0</v>
      </c>
      <c r="N95" s="32">
        <v>1.4020745039108595</v>
      </c>
      <c r="O95" s="32">
        <f t="shared" si="3"/>
        <v>0.35051862597771488</v>
      </c>
      <c r="P95" s="32">
        <v>0.20453345328117004</v>
      </c>
      <c r="Q95" s="32">
        <v>7.1692785010592855E-2</v>
      </c>
      <c r="R95" s="8"/>
      <c r="S95" s="37">
        <v>-3.5730520872246443E-2</v>
      </c>
      <c r="T95" s="9"/>
      <c r="U95" s="10">
        <v>1.3681707206487645</v>
      </c>
      <c r="V95" s="20"/>
    </row>
    <row r="96" spans="1:22" x14ac:dyDescent="0.35">
      <c r="A96" s="54"/>
      <c r="B96" s="4">
        <v>1</v>
      </c>
      <c r="C96" s="4">
        <v>0</v>
      </c>
      <c r="D96" s="5">
        <v>0</v>
      </c>
      <c r="E96" s="3"/>
      <c r="F96" s="3"/>
      <c r="G96" s="3"/>
      <c r="H96" s="7">
        <v>-1.0493372998216848</v>
      </c>
      <c r="I96" s="32">
        <f t="shared" si="2"/>
        <v>0.25935237774567477</v>
      </c>
      <c r="J96" s="32">
        <v>0</v>
      </c>
      <c r="K96" s="32">
        <v>0.30023031030915787</v>
      </c>
      <c r="L96" s="45"/>
      <c r="M96" s="32">
        <v>0</v>
      </c>
      <c r="N96" s="32">
        <v>1.3501697297782154</v>
      </c>
      <c r="O96" s="32">
        <f t="shared" si="3"/>
        <v>0.33754243244455384</v>
      </c>
      <c r="P96" s="32">
        <v>0.19208872190333959</v>
      </c>
      <c r="Q96" s="32">
        <v>6.4838094436418692E-2</v>
      </c>
      <c r="R96" s="8"/>
      <c r="S96" s="8"/>
      <c r="T96" s="8"/>
      <c r="U96" s="8"/>
      <c r="V96" s="20"/>
    </row>
    <row r="97" spans="1:22" ht="15" thickBot="1" x14ac:dyDescent="0.4">
      <c r="A97" s="55"/>
      <c r="B97" s="21">
        <v>1</v>
      </c>
      <c r="C97" s="21">
        <v>1</v>
      </c>
      <c r="D97" s="22">
        <v>1</v>
      </c>
      <c r="E97" s="23"/>
      <c r="F97" s="23"/>
      <c r="G97" s="23"/>
      <c r="H97" s="24">
        <v>0.28310289995483329</v>
      </c>
      <c r="I97" s="36">
        <f t="shared" si="2"/>
        <v>0.57030677646864281</v>
      </c>
      <c r="J97" s="36">
        <v>0.56158085860259466</v>
      </c>
      <c r="K97" s="36">
        <v>0</v>
      </c>
      <c r="L97" s="49"/>
      <c r="M97" s="36">
        <v>-1.7534422546967281</v>
      </c>
      <c r="N97" s="36">
        <v>0</v>
      </c>
      <c r="O97" s="36">
        <f t="shared" si="3"/>
        <v>-0.43836056367418202</v>
      </c>
      <c r="P97" s="36">
        <v>0.2450569571825883</v>
      </c>
      <c r="Q97" s="36">
        <v>-0.1074233058828393</v>
      </c>
      <c r="R97" s="25"/>
      <c r="S97" s="25"/>
      <c r="T97" s="25"/>
      <c r="U97" s="25"/>
      <c r="V97" s="26"/>
    </row>
    <row r="98" spans="1:22" x14ac:dyDescent="0.35">
      <c r="A98" s="53">
        <f>A94+1</f>
        <v>25</v>
      </c>
      <c r="B98" s="12">
        <v>0</v>
      </c>
      <c r="C98" s="12">
        <v>0</v>
      </c>
      <c r="D98" s="13">
        <v>0</v>
      </c>
      <c r="E98" s="27">
        <f>U94</f>
        <v>1.2368059858248386</v>
      </c>
      <c r="F98" s="28">
        <f>V94</f>
        <v>-2.29664229339045</v>
      </c>
      <c r="G98" s="16">
        <v>1</v>
      </c>
      <c r="H98" s="17" cm="1">
        <f t="array" ref="H98:H101">MMULT(B98:C101,E98:E99)+F98</f>
        <v>-2.29664229339045</v>
      </c>
      <c r="I98" s="39">
        <f t="shared" si="2"/>
        <v>9.1401426863456273E-2</v>
      </c>
      <c r="J98" s="39" cm="1">
        <f t="array" ref="J98:J101">-D98:D101*LN(I98:I101)</f>
        <v>0</v>
      </c>
      <c r="K98" s="39" cm="1">
        <f t="array" ref="K98:K101">-(1-D98:D101)*LN(1-I98:I101)</f>
        <v>9.585189605588397E-2</v>
      </c>
      <c r="L98" s="48" cm="1">
        <f t="array" ref="L98">SUM(_xlfn.ANCHORARRAY(J98)+_xlfn.ANCHORARRAY(K98))/4</f>
        <v>0.31929847556885138</v>
      </c>
      <c r="M98" s="39" cm="1">
        <f t="array" ref="M98:M101">-D98:D101/I98:I101</f>
        <v>0</v>
      </c>
      <c r="N98" s="39" cm="1">
        <f t="array" ref="N98:N101">(1-D98:D101)/(1-I98:I101)</f>
        <v>1.1005960493069369</v>
      </c>
      <c r="O98" s="39">
        <f t="shared" si="3"/>
        <v>0.27514901232673422</v>
      </c>
      <c r="P98" s="39" cm="1">
        <f t="array" ref="P98:P101">I98:I101*(1-I98:I101)</f>
        <v>8.3047206030780529E-2</v>
      </c>
      <c r="Q98" s="39" cm="1">
        <f t="array" ref="Q98:Q101">O98:O101*_xlfn.ANCHORARRAY(P98)</f>
        <v>2.2850356715864068E-2</v>
      </c>
      <c r="R98" s="43">
        <v>1</v>
      </c>
      <c r="S98" s="38" cm="1">
        <f t="array" ref="S98:S99">TRANSPOSE(MMULT(TRANSPOSE(_xlfn.ANCHORARRAY(Q98)),B98:C101))</f>
        <v>-4.1545150984815551E-2</v>
      </c>
      <c r="T98" s="44" cm="1">
        <f t="array" ref="T98">SUM(1*_xlfn.ANCHORARRAY(Q98))</f>
        <v>5.2113931260279578E-2</v>
      </c>
      <c r="U98" s="18" cm="1">
        <f t="array" ref="U98:U99">E98:E99-G98*_xlfn.ANCHORARRAY(S98)</f>
        <v>1.2783511368096541</v>
      </c>
      <c r="V98" s="19">
        <f>F98-G98*T98</f>
        <v>-2.3487562246507294</v>
      </c>
    </row>
    <row r="99" spans="1:22" x14ac:dyDescent="0.35">
      <c r="A99" s="54"/>
      <c r="B99" s="4">
        <v>0</v>
      </c>
      <c r="C99" s="4">
        <v>1</v>
      </c>
      <c r="D99" s="5">
        <v>0</v>
      </c>
      <c r="E99" s="11">
        <f>U95</f>
        <v>1.3681707206487645</v>
      </c>
      <c r="F99" s="3"/>
      <c r="G99" s="3"/>
      <c r="H99" s="7">
        <v>-0.92847157274168546</v>
      </c>
      <c r="I99" s="32">
        <f t="shared" si="2"/>
        <v>0.2832349021169242</v>
      </c>
      <c r="J99" s="32">
        <v>0</v>
      </c>
      <c r="K99" s="32">
        <v>0.33300711007625905</v>
      </c>
      <c r="L99" s="45"/>
      <c r="M99" s="32">
        <v>0</v>
      </c>
      <c r="N99" s="32">
        <v>1.395157218108753</v>
      </c>
      <c r="O99" s="32">
        <f t="shared" si="3"/>
        <v>0.34878930452718826</v>
      </c>
      <c r="P99" s="32">
        <v>0.20301289233974054</v>
      </c>
      <c r="Q99" s="32">
        <v>7.0808725529231051E-2</v>
      </c>
      <c r="R99" s="8"/>
      <c r="S99" s="37">
        <v>-3.50716098998093E-2</v>
      </c>
      <c r="T99" s="9"/>
      <c r="U99" s="10">
        <v>1.4032423305485739</v>
      </c>
      <c r="V99" s="20"/>
    </row>
    <row r="100" spans="1:22" x14ac:dyDescent="0.35">
      <c r="A100" s="54"/>
      <c r="B100" s="4">
        <v>1</v>
      </c>
      <c r="C100" s="4">
        <v>0</v>
      </c>
      <c r="D100" s="5">
        <v>0</v>
      </c>
      <c r="E100" s="3"/>
      <c r="F100" s="3"/>
      <c r="G100" s="3"/>
      <c r="H100" s="7">
        <v>-1.0598363075656114</v>
      </c>
      <c r="I100" s="32">
        <f t="shared" si="2"/>
        <v>0.2573407377768992</v>
      </c>
      <c r="J100" s="32">
        <v>0</v>
      </c>
      <c r="K100" s="32">
        <v>0.29751793672938842</v>
      </c>
      <c r="L100" s="45"/>
      <c r="M100" s="32">
        <v>0</v>
      </c>
      <c r="N100" s="32">
        <v>1.3465125271669904</v>
      </c>
      <c r="O100" s="32">
        <f t="shared" si="3"/>
        <v>0.33662813179174761</v>
      </c>
      <c r="P100" s="32">
        <v>0.19111648245734039</v>
      </c>
      <c r="Q100" s="32">
        <v>6.4335184444224799E-2</v>
      </c>
      <c r="R100" s="8"/>
      <c r="S100" s="8"/>
      <c r="T100" s="8"/>
      <c r="U100" s="8"/>
      <c r="V100" s="20"/>
    </row>
    <row r="101" spans="1:22" ht="15" thickBot="1" x14ac:dyDescent="0.4">
      <c r="A101" s="55"/>
      <c r="B101" s="21">
        <v>1</v>
      </c>
      <c r="C101" s="21">
        <v>1</v>
      </c>
      <c r="D101" s="22">
        <v>1</v>
      </c>
      <c r="E101" s="23"/>
      <c r="F101" s="23"/>
      <c r="G101" s="23"/>
      <c r="H101" s="24">
        <v>0.3083344130831529</v>
      </c>
      <c r="I101" s="36">
        <f t="shared" si="2"/>
        <v>0.5764786582838386</v>
      </c>
      <c r="J101" s="36">
        <v>0.55081695941387421</v>
      </c>
      <c r="K101" s="36">
        <v>0</v>
      </c>
      <c r="L101" s="49"/>
      <c r="M101" s="36">
        <v>-1.734669593800702</v>
      </c>
      <c r="N101" s="36">
        <v>0</v>
      </c>
      <c r="O101" s="36">
        <f t="shared" si="3"/>
        <v>-0.43366739845017549</v>
      </c>
      <c r="P101" s="36">
        <v>0.24415101482710386</v>
      </c>
      <c r="Q101" s="36">
        <v>-0.10588033542904035</v>
      </c>
      <c r="R101" s="25"/>
      <c r="S101" s="25"/>
      <c r="T101" s="25"/>
      <c r="U101" s="25"/>
      <c r="V101" s="26"/>
    </row>
    <row r="102" spans="1:22" x14ac:dyDescent="0.35">
      <c r="A102" s="53">
        <f>A98+1</f>
        <v>26</v>
      </c>
      <c r="B102" s="12">
        <v>0</v>
      </c>
      <c r="C102" s="12">
        <v>0</v>
      </c>
      <c r="D102" s="13">
        <v>0</v>
      </c>
      <c r="E102" s="27">
        <f>U98</f>
        <v>1.2783511368096541</v>
      </c>
      <c r="F102" s="28">
        <f>V98</f>
        <v>-2.3487562246507294</v>
      </c>
      <c r="G102" s="16">
        <v>1</v>
      </c>
      <c r="H102" s="17" cm="1">
        <f t="array" ref="H102:H105">MMULT(B102:C105,E102:E103)+F102</f>
        <v>-2.3487562246507294</v>
      </c>
      <c r="I102" s="39">
        <f t="shared" si="2"/>
        <v>8.7164685115072707E-2</v>
      </c>
      <c r="J102" s="39" cm="1">
        <f t="array" ref="J102:J105">-D102:D105*LN(I102:I105)</f>
        <v>0</v>
      </c>
      <c r="K102" s="39" cm="1">
        <f t="array" ref="K102:K105">-(1-D102:D105)*LN(1-I102:I105)</f>
        <v>9.1199792658411688E-2</v>
      </c>
      <c r="L102" s="48" cm="1">
        <f t="array" ref="L102">SUM(_xlfn.ANCHORARRAY(J102)+_xlfn.ANCHORARRAY(K102))/4</f>
        <v>0.31368270837538414</v>
      </c>
      <c r="M102" s="39" cm="1">
        <f t="array" ref="M102:M105">-D102:D105/I102:I105</f>
        <v>0</v>
      </c>
      <c r="N102" s="39" cm="1">
        <f t="array" ref="N102:N105">(1-D102:D105)/(1-I102:I105)</f>
        <v>1.0954878538261426</v>
      </c>
      <c r="O102" s="39">
        <f t="shared" si="3"/>
        <v>0.27387196345653564</v>
      </c>
      <c r="P102" s="39" cm="1">
        <f t="array" ref="P102:P105">I102:I105*(1-I102:I105)</f>
        <v>7.9567002783862931E-2</v>
      </c>
      <c r="Q102" s="39" cm="1">
        <f t="array" ref="Q102:Q105">O102:O105*_xlfn.ANCHORARRAY(P102)</f>
        <v>2.1791171278768177E-2</v>
      </c>
      <c r="R102" s="43">
        <v>1</v>
      </c>
      <c r="S102" s="38" cm="1">
        <f t="array" ref="S102:S103">TRANSPOSE(MMULT(TRANSPOSE(_xlfn.ANCHORARRAY(Q102)),B102:C105))</f>
        <v>-4.0556095891978422E-2</v>
      </c>
      <c r="T102" s="44" cm="1">
        <f t="array" ref="T102">SUM(1*_xlfn.ANCHORARRAY(Q102))</f>
        <v>5.1182052489459687E-2</v>
      </c>
      <c r="U102" s="18" cm="1">
        <f t="array" ref="U102:U103">E102:E103-G102*_xlfn.ANCHORARRAY(S102)</f>
        <v>1.3189072327016325</v>
      </c>
      <c r="V102" s="19">
        <f>F102-G102*T102</f>
        <v>-2.3999382771401891</v>
      </c>
    </row>
    <row r="103" spans="1:22" x14ac:dyDescent="0.35">
      <c r="A103" s="54"/>
      <c r="B103" s="4">
        <v>0</v>
      </c>
      <c r="C103" s="4">
        <v>1</v>
      </c>
      <c r="D103" s="5">
        <v>0</v>
      </c>
      <c r="E103" s="11">
        <f>U99</f>
        <v>1.4032423305485739</v>
      </c>
      <c r="F103" s="3"/>
      <c r="G103" s="3"/>
      <c r="H103" s="7">
        <v>-0.94551389410215547</v>
      </c>
      <c r="I103" s="32">
        <f t="shared" si="2"/>
        <v>0.27978790841067969</v>
      </c>
      <c r="J103" s="32">
        <v>0</v>
      </c>
      <c r="K103" s="32">
        <v>0.32820953869791297</v>
      </c>
      <c r="L103" s="45"/>
      <c r="M103" s="32">
        <v>0</v>
      </c>
      <c r="N103" s="32">
        <v>1.3884798820764876</v>
      </c>
      <c r="O103" s="32">
        <f t="shared" si="3"/>
        <v>0.34711997051912191</v>
      </c>
      <c r="P103" s="32">
        <v>0.20150663471785679</v>
      </c>
      <c r="Q103" s="32">
        <v>6.9946977102669922E-2</v>
      </c>
      <c r="R103" s="8"/>
      <c r="S103" s="37">
        <v>-3.4440632614221714E-2</v>
      </c>
      <c r="T103" s="9"/>
      <c r="U103" s="10">
        <v>1.4376829631627956</v>
      </c>
      <c r="V103" s="20"/>
    </row>
    <row r="104" spans="1:22" x14ac:dyDescent="0.35">
      <c r="A104" s="54"/>
      <c r="B104" s="4">
        <v>1</v>
      </c>
      <c r="C104" s="4">
        <v>0</v>
      </c>
      <c r="D104" s="5">
        <v>0</v>
      </c>
      <c r="E104" s="3"/>
      <c r="F104" s="3"/>
      <c r="G104" s="3"/>
      <c r="H104" s="7">
        <v>-1.0704050878410754</v>
      </c>
      <c r="I104" s="32">
        <f t="shared" si="2"/>
        <v>0.25532605529965291</v>
      </c>
      <c r="J104" s="32">
        <v>0</v>
      </c>
      <c r="K104" s="32">
        <v>0.29480881452318503</v>
      </c>
      <c r="L104" s="45"/>
      <c r="M104" s="32">
        <v>0</v>
      </c>
      <c r="N104" s="32">
        <v>1.3428695969783053</v>
      </c>
      <c r="O104" s="32">
        <f t="shared" si="3"/>
        <v>0.33571739924457633</v>
      </c>
      <c r="P104" s="32">
        <v>0.19013466078477148</v>
      </c>
      <c r="Q104" s="32">
        <v>6.3831513824913214E-2</v>
      </c>
      <c r="R104" s="8"/>
      <c r="S104" s="8"/>
      <c r="T104" s="8"/>
      <c r="U104" s="8"/>
      <c r="V104" s="20"/>
    </row>
    <row r="105" spans="1:22" ht="15" thickBot="1" x14ac:dyDescent="0.4">
      <c r="A105" s="55"/>
      <c r="B105" s="21">
        <v>1</v>
      </c>
      <c r="C105" s="21">
        <v>1</v>
      </c>
      <c r="D105" s="22">
        <v>1</v>
      </c>
      <c r="E105" s="23"/>
      <c r="F105" s="23"/>
      <c r="G105" s="23"/>
      <c r="H105" s="24">
        <v>0.33283724270749859</v>
      </c>
      <c r="I105" s="36">
        <f t="shared" si="2"/>
        <v>0.5824495611324334</v>
      </c>
      <c r="J105" s="36">
        <v>0.54051268762202698</v>
      </c>
      <c r="K105" s="36">
        <v>0</v>
      </c>
      <c r="L105" s="49"/>
      <c r="M105" s="36">
        <v>-1.7168868632259588</v>
      </c>
      <c r="N105" s="36">
        <v>0</v>
      </c>
      <c r="O105" s="36">
        <f t="shared" si="3"/>
        <v>-0.42922171580648971</v>
      </c>
      <c r="P105" s="36">
        <v>0.24320206986906912</v>
      </c>
      <c r="Q105" s="36">
        <v>-0.10438760971689164</v>
      </c>
      <c r="R105" s="25"/>
      <c r="S105" s="25"/>
      <c r="T105" s="25"/>
      <c r="U105" s="25"/>
      <c r="V105" s="26"/>
    </row>
    <row r="106" spans="1:22" x14ac:dyDescent="0.35">
      <c r="A106" s="53">
        <f>A102+1</f>
        <v>27</v>
      </c>
      <c r="B106" s="12">
        <v>0</v>
      </c>
      <c r="C106" s="12">
        <v>0</v>
      </c>
      <c r="D106" s="13">
        <v>0</v>
      </c>
      <c r="E106" s="27">
        <f>U102</f>
        <v>1.3189072327016325</v>
      </c>
      <c r="F106" s="28">
        <f>V102</f>
        <v>-2.3999382771401891</v>
      </c>
      <c r="G106" s="16">
        <v>1</v>
      </c>
      <c r="H106" s="17" cm="1">
        <f t="array" ref="H106:H109">MMULT(B106:C109,E106:E107)+F106</f>
        <v>-2.3999382771401891</v>
      </c>
      <c r="I106" s="39">
        <f t="shared" si="2"/>
        <v>8.3177403291632659E-2</v>
      </c>
      <c r="J106" s="39" cm="1">
        <f t="array" ref="J106:J109">-D106:D109*LN(I106:I109)</f>
        <v>0</v>
      </c>
      <c r="K106" s="39" cm="1">
        <f t="array" ref="K106:K109">-(1-D106:D109)*LN(1-I106:I109)</f>
        <v>8.6841285955892772E-2</v>
      </c>
      <c r="L106" s="48" cm="1">
        <f t="array" ref="L106">SUM(_xlfn.ANCHORARRAY(J106)+_xlfn.ANCHORARRAY(K106))/4</f>
        <v>0.30828478136864312</v>
      </c>
      <c r="M106" s="39" cm="1">
        <f t="array" ref="M106:M109">-D106:D109/I106:I109</f>
        <v>0</v>
      </c>
      <c r="N106" s="39" cm="1">
        <f t="array" ref="N106:N109">(1-D106:D109)/(1-I106:I109)</f>
        <v>1.090723552833734</v>
      </c>
      <c r="O106" s="39">
        <f t="shared" si="3"/>
        <v>0.2726808882084335</v>
      </c>
      <c r="P106" s="39" cm="1">
        <f t="array" ref="P106:P109">I106:I109*(1-I106:I109)</f>
        <v>7.625892287329375E-2</v>
      </c>
      <c r="Q106" s="39" cm="1">
        <f t="array" ref="Q106:Q109">O106:O109*_xlfn.ANCHORARRAY(P106)</f>
        <v>2.0794350822908165E-2</v>
      </c>
      <c r="R106" s="43">
        <v>1</v>
      </c>
      <c r="S106" s="38" cm="1">
        <f t="array" ref="S106:S107">TRANSPOSE(MMULT(TRANSPOSE(_xlfn.ANCHORARRAY(Q106)),B106:C109))</f>
        <v>-3.9614833067077651E-2</v>
      </c>
      <c r="T106" s="44" cm="1">
        <f t="array" ref="T106">SUM(1*_xlfn.ANCHORARRAY(Q106))</f>
        <v>5.0286235442236427E-2</v>
      </c>
      <c r="U106" s="18" cm="1">
        <f t="array" ref="U106:U107">E106:E107-G106*_xlfn.ANCHORARRAY(S106)</f>
        <v>1.35852206576871</v>
      </c>
      <c r="V106" s="19">
        <f>F106-G106*T106</f>
        <v>-2.4502245125824258</v>
      </c>
    </row>
    <row r="107" spans="1:22" x14ac:dyDescent="0.35">
      <c r="A107" s="54"/>
      <c r="B107" s="4">
        <v>0</v>
      </c>
      <c r="C107" s="4">
        <v>1</v>
      </c>
      <c r="D107" s="5">
        <v>0</v>
      </c>
      <c r="E107" s="11">
        <f>U103</f>
        <v>1.4376829631627956</v>
      </c>
      <c r="F107" s="3"/>
      <c r="G107" s="3"/>
      <c r="H107" s="7">
        <v>-0.9622553139773935</v>
      </c>
      <c r="I107" s="32">
        <f t="shared" si="2"/>
        <v>0.27642687074562361</v>
      </c>
      <c r="J107" s="32">
        <v>0</v>
      </c>
      <c r="K107" s="32">
        <v>0.32355366095651383</v>
      </c>
      <c r="L107" s="45"/>
      <c r="M107" s="32">
        <v>0</v>
      </c>
      <c r="N107" s="32">
        <v>1.3820303153469429</v>
      </c>
      <c r="O107" s="32">
        <f t="shared" si="3"/>
        <v>0.34550757883673572</v>
      </c>
      <c r="P107" s="32">
        <v>0.20001505587540588</v>
      </c>
      <c r="Q107" s="32">
        <v>6.9106717686405902E-2</v>
      </c>
      <c r="R107" s="8"/>
      <c r="S107" s="37">
        <v>-3.3835853047408118E-2</v>
      </c>
      <c r="T107" s="9"/>
      <c r="U107" s="10">
        <v>1.4715188162102038</v>
      </c>
      <c r="V107" s="20"/>
    </row>
    <row r="108" spans="1:22" x14ac:dyDescent="0.35">
      <c r="A108" s="54"/>
      <c r="B108" s="4">
        <v>1</v>
      </c>
      <c r="C108" s="4">
        <v>0</v>
      </c>
      <c r="D108" s="5">
        <v>0</v>
      </c>
      <c r="E108" s="3"/>
      <c r="F108" s="3"/>
      <c r="G108" s="3"/>
      <c r="H108" s="7">
        <v>-1.0810310444385567</v>
      </c>
      <c r="I108" s="32">
        <f t="shared" si="2"/>
        <v>0.25331095066694548</v>
      </c>
      <c r="J108" s="32">
        <v>0</v>
      </c>
      <c r="K108" s="32">
        <v>0.29210644646511524</v>
      </c>
      <c r="L108" s="45"/>
      <c r="M108" s="32">
        <v>0</v>
      </c>
      <c r="N108" s="32">
        <v>1.3392455680088036</v>
      </c>
      <c r="O108" s="32">
        <f t="shared" si="3"/>
        <v>0.33481139200220089</v>
      </c>
      <c r="P108" s="32">
        <v>0.18914451293915377</v>
      </c>
      <c r="Q108" s="32">
        <v>6.332773766673637E-2</v>
      </c>
      <c r="R108" s="8"/>
      <c r="S108" s="8"/>
      <c r="T108" s="8"/>
      <c r="U108" s="8"/>
      <c r="V108" s="20"/>
    </row>
    <row r="109" spans="1:22" ht="15" thickBot="1" x14ac:dyDescent="0.4">
      <c r="A109" s="55"/>
      <c r="B109" s="21">
        <v>1</v>
      </c>
      <c r="C109" s="21">
        <v>1</v>
      </c>
      <c r="D109" s="22">
        <v>1</v>
      </c>
      <c r="E109" s="23"/>
      <c r="F109" s="23"/>
      <c r="G109" s="23"/>
      <c r="H109" s="24">
        <v>0.35665191872423874</v>
      </c>
      <c r="I109" s="36">
        <f t="shared" si="2"/>
        <v>0.58822971706474392</v>
      </c>
      <c r="J109" s="36">
        <v>0.53063773209705056</v>
      </c>
      <c r="K109" s="36">
        <v>0</v>
      </c>
      <c r="L109" s="49"/>
      <c r="M109" s="36">
        <v>-1.7000161178357032</v>
      </c>
      <c r="N109" s="36">
        <v>0</v>
      </c>
      <c r="O109" s="36">
        <f t="shared" si="3"/>
        <v>-0.42500402945892579</v>
      </c>
      <c r="P109" s="36">
        <v>0.24221551702667524</v>
      </c>
      <c r="Q109" s="36">
        <v>-0.10294257073381402</v>
      </c>
      <c r="R109" s="25"/>
      <c r="S109" s="25"/>
      <c r="T109" s="25"/>
      <c r="U109" s="25"/>
      <c r="V109" s="26"/>
    </row>
    <row r="110" spans="1:22" x14ac:dyDescent="0.35">
      <c r="A110" s="53">
        <f>A106+1</f>
        <v>28</v>
      </c>
      <c r="B110" s="12">
        <v>0</v>
      </c>
      <c r="C110" s="12">
        <v>0</v>
      </c>
      <c r="D110" s="13">
        <v>0</v>
      </c>
      <c r="E110" s="27">
        <f>U106</f>
        <v>1.35852206576871</v>
      </c>
      <c r="F110" s="28">
        <f>V106</f>
        <v>-2.4502245125824258</v>
      </c>
      <c r="G110" s="16">
        <v>1</v>
      </c>
      <c r="H110" s="17" cm="1">
        <f t="array" ref="H110:H113">MMULT(B110:C113,E110:E111)+F110</f>
        <v>-2.4502245125824258</v>
      </c>
      <c r="I110" s="39">
        <f t="shared" si="2"/>
        <v>7.942213256316151E-2</v>
      </c>
      <c r="J110" s="39" cm="1">
        <f t="array" ref="J110:J113">-D110:D113*LN(I110:I113)</f>
        <v>0</v>
      </c>
      <c r="K110" s="39" cm="1">
        <f t="array" ref="K110:K113">-(1-D110:D113)*LN(1-I110:I113)</f>
        <v>8.2753689342658088E-2</v>
      </c>
      <c r="L110" s="48" cm="1">
        <f t="array" ref="L110">SUM(_xlfn.ANCHORARRAY(J110)+_xlfn.ANCHORARRAY(K110))/4</f>
        <v>0.30309130728636691</v>
      </c>
      <c r="M110" s="39" cm="1">
        <f t="array" ref="M110:M113">-D110:D113/I110:I113</f>
        <v>0</v>
      </c>
      <c r="N110" s="39" cm="1">
        <f t="array" ref="N110:N113">(1-D110:D113)/(1-I110:I113)</f>
        <v>1.086274214678109</v>
      </c>
      <c r="O110" s="39">
        <f t="shared" si="3"/>
        <v>0.27156855366952726</v>
      </c>
      <c r="P110" s="39" cm="1">
        <f t="array" ref="P110:P113">I110:I113*(1-I110:I113)</f>
        <v>7.3114257422281101E-2</v>
      </c>
      <c r="Q110" s="39" cm="1">
        <f t="array" ref="Q110:Q113">O110:O113*_xlfn.ANCHORARRAY(P110)</f>
        <v>1.9855533140790377E-2</v>
      </c>
      <c r="R110" s="43">
        <v>1</v>
      </c>
      <c r="S110" s="38" cm="1">
        <f t="array" ref="S110:S111">TRANSPOSE(MMULT(TRANSPOSE(_xlfn.ANCHORARRAY(Q110)),B110:C113))</f>
        <v>-3.8718338790091358E-2</v>
      </c>
      <c r="T110" s="44" cm="1">
        <f t="array" ref="T110">SUM(1*_xlfn.ANCHORARRAY(Q110))</f>
        <v>4.9424363667409266E-2</v>
      </c>
      <c r="U110" s="18" cm="1">
        <f t="array" ref="U110:U111">E110:E111-G110*_xlfn.ANCHORARRAY(S110)</f>
        <v>1.3972404045588014</v>
      </c>
      <c r="V110" s="19">
        <f>F110-G110*T110</f>
        <v>-2.499648876249835</v>
      </c>
    </row>
    <row r="111" spans="1:22" x14ac:dyDescent="0.35">
      <c r="A111" s="54"/>
      <c r="B111" s="4">
        <v>0</v>
      </c>
      <c r="C111" s="4">
        <v>1</v>
      </c>
      <c r="D111" s="5">
        <v>0</v>
      </c>
      <c r="E111" s="11">
        <f>U107</f>
        <v>1.4715188162102038</v>
      </c>
      <c r="F111" s="3"/>
      <c r="G111" s="3"/>
      <c r="H111" s="7">
        <v>-0.97870569637222204</v>
      </c>
      <c r="I111" s="32">
        <f t="shared" si="2"/>
        <v>0.27314867726684094</v>
      </c>
      <c r="J111" s="32">
        <v>0</v>
      </c>
      <c r="K111" s="32">
        <v>0.31903333029559744</v>
      </c>
      <c r="L111" s="45"/>
      <c r="M111" s="32">
        <v>0</v>
      </c>
      <c r="N111" s="32">
        <v>1.3757971798685424</v>
      </c>
      <c r="O111" s="32">
        <f t="shared" si="3"/>
        <v>0.34394929496713561</v>
      </c>
      <c r="P111" s="32">
        <v>0.19853847737421609</v>
      </c>
      <c r="Q111" s="32">
        <v>6.8287169316710236E-2</v>
      </c>
      <c r="R111" s="8"/>
      <c r="S111" s="37">
        <v>-3.3255627507771238E-2</v>
      </c>
      <c r="T111" s="9"/>
      <c r="U111" s="10">
        <v>1.5047744437179751</v>
      </c>
      <c r="V111" s="20"/>
    </row>
    <row r="112" spans="1:22" x14ac:dyDescent="0.35">
      <c r="A112" s="54"/>
      <c r="B112" s="4">
        <v>1</v>
      </c>
      <c r="C112" s="4">
        <v>0</v>
      </c>
      <c r="D112" s="5">
        <v>0</v>
      </c>
      <c r="E112" s="3"/>
      <c r="F112" s="3"/>
      <c r="G112" s="3"/>
      <c r="H112" s="7">
        <v>-1.0917024468137158</v>
      </c>
      <c r="I112" s="32">
        <f t="shared" si="2"/>
        <v>0.25129783213756046</v>
      </c>
      <c r="J112" s="32">
        <v>0</v>
      </c>
      <c r="K112" s="32">
        <v>0.28941401424756646</v>
      </c>
      <c r="L112" s="45"/>
      <c r="M112" s="32">
        <v>0</v>
      </c>
      <c r="N112" s="32">
        <v>1.3356445899642859</v>
      </c>
      <c r="O112" s="32">
        <f t="shared" si="3"/>
        <v>0.33391114749107148</v>
      </c>
      <c r="P112" s="32">
        <v>0.18814723170052294</v>
      </c>
      <c r="Q112" s="32">
        <v>6.2824458034390115E-2</v>
      </c>
      <c r="R112" s="8"/>
      <c r="S112" s="8"/>
      <c r="T112" s="8"/>
      <c r="U112" s="8"/>
      <c r="V112" s="20"/>
    </row>
    <row r="113" spans="1:22" ht="15" thickBot="1" x14ac:dyDescent="0.4">
      <c r="A113" s="55"/>
      <c r="B113" s="21">
        <v>1</v>
      </c>
      <c r="C113" s="21">
        <v>1</v>
      </c>
      <c r="D113" s="22">
        <v>1</v>
      </c>
      <c r="E113" s="23"/>
      <c r="F113" s="23"/>
      <c r="G113" s="23"/>
      <c r="H113" s="24">
        <v>0.379816369396488</v>
      </c>
      <c r="I113" s="36">
        <f t="shared" si="2"/>
        <v>0.5938288127020741</v>
      </c>
      <c r="J113" s="36">
        <v>0.52116419525964575</v>
      </c>
      <c r="K113" s="36">
        <v>0</v>
      </c>
      <c r="L113" s="49"/>
      <c r="M113" s="36">
        <v>-1.6839869986263252</v>
      </c>
      <c r="N113" s="36">
        <v>0</v>
      </c>
      <c r="O113" s="36">
        <f t="shared" si="3"/>
        <v>-0.42099674965658129</v>
      </c>
      <c r="P113" s="36">
        <v>0.24119615390691909</v>
      </c>
      <c r="Q113" s="36">
        <v>-0.10154279682448147</v>
      </c>
      <c r="R113" s="25"/>
      <c r="S113" s="25"/>
      <c r="T113" s="25"/>
      <c r="U113" s="25"/>
      <c r="V113" s="26"/>
    </row>
    <row r="114" spans="1:22" x14ac:dyDescent="0.35">
      <c r="A114" s="53">
        <f>A110+1</f>
        <v>29</v>
      </c>
      <c r="B114" s="12">
        <v>0</v>
      </c>
      <c r="C114" s="12">
        <v>0</v>
      </c>
      <c r="D114" s="13">
        <v>0</v>
      </c>
      <c r="E114" s="27">
        <f>U110</f>
        <v>1.3972404045588014</v>
      </c>
      <c r="F114" s="28">
        <f>V110</f>
        <v>-2.499648876249835</v>
      </c>
      <c r="G114" s="16">
        <v>1</v>
      </c>
      <c r="H114" s="17" cm="1">
        <f t="array" ref="H114:H117">MMULT(B114:C117,E114:E115)+F114</f>
        <v>-2.499648876249835</v>
      </c>
      <c r="I114" s="39">
        <f t="shared" si="2"/>
        <v>7.588279876722237E-2</v>
      </c>
      <c r="J114" s="39" cm="1">
        <f t="array" ref="J114:J117">-D114:D117*LN(I114:I117)</f>
        <v>0</v>
      </c>
      <c r="K114" s="39" cm="1">
        <f t="array" ref="K114:K117">-(1-D114:D117)*LN(1-I114:I117)</f>
        <v>7.8916374223098038E-2</v>
      </c>
      <c r="L114" s="48" cm="1">
        <f t="array" ref="L114">SUM(_xlfn.ANCHORARRAY(J114)+_xlfn.ANCHORARRAY(K114))/4</f>
        <v>0.29808998292136235</v>
      </c>
      <c r="M114" s="39" cm="1">
        <f t="array" ref="M114:M117">-D114:D117/I114:I117</f>
        <v>0</v>
      </c>
      <c r="N114" s="39" cm="1">
        <f t="array" ref="N114:N117">(1-D114:D117)/(1-I114:I117)</f>
        <v>1.0821138256770833</v>
      </c>
      <c r="O114" s="39">
        <f t="shared" si="3"/>
        <v>0.27052845641927081</v>
      </c>
      <c r="P114" s="39" cm="1">
        <f t="array" ref="P114:P117">I114:I117*(1-I114:I117)</f>
        <v>7.01245996184756E-2</v>
      </c>
      <c r="Q114" s="39" cm="1">
        <f t="array" ref="Q114:Q117">O114:O117*_xlfn.ANCHORARRAY(P114)</f>
        <v>1.8970699691805593E-2</v>
      </c>
      <c r="R114" s="43">
        <v>1</v>
      </c>
      <c r="S114" s="38" cm="1">
        <f t="array" ref="S114:S115">TRANSPOSE(MMULT(TRANSPOSE(_xlfn.ANCHORARRAY(Q114)),B114:C117))</f>
        <v>-3.7863782808739727E-2</v>
      </c>
      <c r="T114" s="44" cm="1">
        <f t="array" ref="T114">SUM(1*_xlfn.ANCHORARRAY(Q114))</f>
        <v>4.8594507329198428E-2</v>
      </c>
      <c r="U114" s="18" cm="1">
        <f t="array" ref="U114:U115">E114:E115-G114*_xlfn.ANCHORARRAY(S114)</f>
        <v>1.4351041873675412</v>
      </c>
      <c r="V114" s="19">
        <f>F114-G114*T114</f>
        <v>-2.5482433835790332</v>
      </c>
    </row>
    <row r="115" spans="1:22" x14ac:dyDescent="0.35">
      <c r="A115" s="54"/>
      <c r="B115" s="4">
        <v>0</v>
      </c>
      <c r="C115" s="4">
        <v>1</v>
      </c>
      <c r="D115" s="5">
        <v>0</v>
      </c>
      <c r="E115" s="11">
        <f>U111</f>
        <v>1.5047744437179751</v>
      </c>
      <c r="F115" s="3"/>
      <c r="G115" s="3"/>
      <c r="H115" s="7">
        <v>-0.99487443253185992</v>
      </c>
      <c r="I115" s="32">
        <f t="shared" si="2"/>
        <v>0.26995036178453025</v>
      </c>
      <c r="J115" s="32">
        <v>0</v>
      </c>
      <c r="K115" s="32">
        <v>0.3146427495959912</v>
      </c>
      <c r="L115" s="45"/>
      <c r="M115" s="32">
        <v>0</v>
      </c>
      <c r="N115" s="32">
        <v>1.3697698726957741</v>
      </c>
      <c r="O115" s="32">
        <f t="shared" si="3"/>
        <v>0.34244246817394353</v>
      </c>
      <c r="P115" s="32">
        <v>0.19707716395693148</v>
      </c>
      <c r="Q115" s="32">
        <v>6.7487590446132562E-2</v>
      </c>
      <c r="R115" s="8"/>
      <c r="S115" s="37">
        <v>-3.2698415215550058E-2</v>
      </c>
      <c r="T115" s="9"/>
      <c r="U115" s="10">
        <v>1.5374728589335251</v>
      </c>
      <c r="V115" s="20"/>
    </row>
    <row r="116" spans="1:22" x14ac:dyDescent="0.35">
      <c r="A116" s="54"/>
      <c r="B116" s="4">
        <v>1</v>
      </c>
      <c r="C116" s="4">
        <v>0</v>
      </c>
      <c r="D116" s="5">
        <v>0</v>
      </c>
      <c r="E116" s="3"/>
      <c r="F116" s="3"/>
      <c r="G116" s="3"/>
      <c r="H116" s="7">
        <v>-1.1024084716910336</v>
      </c>
      <c r="I116" s="32">
        <f t="shared" si="2"/>
        <v>0.24928889141177157</v>
      </c>
      <c r="J116" s="32">
        <v>0</v>
      </c>
      <c r="K116" s="32">
        <v>0.28673437687282366</v>
      </c>
      <c r="L116" s="45"/>
      <c r="M116" s="32">
        <v>0</v>
      </c>
      <c r="N116" s="32">
        <v>1.3320703377902308</v>
      </c>
      <c r="O116" s="32">
        <f t="shared" si="3"/>
        <v>0.33301758444755769</v>
      </c>
      <c r="P116" s="32">
        <v>0.18714394003046153</v>
      </c>
      <c r="Q116" s="32">
        <v>6.2322222852942893E-2</v>
      </c>
      <c r="R116" s="8"/>
      <c r="S116" s="8"/>
      <c r="T116" s="8"/>
      <c r="U116" s="8"/>
      <c r="V116" s="20"/>
    </row>
    <row r="117" spans="1:22" ht="15" thickBot="1" x14ac:dyDescent="0.4">
      <c r="A117" s="55"/>
      <c r="B117" s="21">
        <v>1</v>
      </c>
      <c r="C117" s="21">
        <v>1</v>
      </c>
      <c r="D117" s="22">
        <v>1</v>
      </c>
      <c r="E117" s="23"/>
      <c r="F117" s="23"/>
      <c r="G117" s="23"/>
      <c r="H117" s="24">
        <v>0.40236597202694124</v>
      </c>
      <c r="I117" s="36">
        <f t="shared" si="2"/>
        <v>0.59925597735326952</v>
      </c>
      <c r="J117" s="36">
        <v>0.51206643099353655</v>
      </c>
      <c r="K117" s="36">
        <v>0</v>
      </c>
      <c r="L117" s="49"/>
      <c r="M117" s="36">
        <v>-1.6687359622455404</v>
      </c>
      <c r="N117" s="36">
        <v>0</v>
      </c>
      <c r="O117" s="36">
        <f t="shared" si="3"/>
        <v>-0.41718399056138511</v>
      </c>
      <c r="P117" s="36">
        <v>0.24014825095964726</v>
      </c>
      <c r="Q117" s="36">
        <v>-0.10018600566168262</v>
      </c>
      <c r="R117" s="25"/>
      <c r="S117" s="25"/>
      <c r="T117" s="25"/>
      <c r="U117" s="25"/>
      <c r="V117" s="26"/>
    </row>
    <row r="118" spans="1:22" x14ac:dyDescent="0.35">
      <c r="A118" s="53">
        <f>A114+1</f>
        <v>30</v>
      </c>
      <c r="B118" s="12">
        <v>0</v>
      </c>
      <c r="C118" s="12">
        <v>0</v>
      </c>
      <c r="D118" s="13">
        <v>0</v>
      </c>
      <c r="E118" s="27">
        <f>U114</f>
        <v>1.4351041873675412</v>
      </c>
      <c r="F118" s="28">
        <f>V114</f>
        <v>-2.5482433835790332</v>
      </c>
      <c r="G118" s="16">
        <v>1</v>
      </c>
      <c r="H118" s="17" cm="1">
        <f t="array" ref="H118:H121">MMULT(B118:C121,E118:E119)+F118</f>
        <v>-2.5482433835790332</v>
      </c>
      <c r="I118" s="39">
        <f t="shared" si="2"/>
        <v>7.2544585087616256E-2</v>
      </c>
      <c r="J118" s="39" cm="1">
        <f t="array" ref="J118:J121">-D118:D121*LN(I118:I121)</f>
        <v>0</v>
      </c>
      <c r="K118" s="39" cm="1">
        <f t="array" ref="K118:K121">-(1-D118:D121)*LN(1-I118:I121)</f>
        <v>7.5310555831282294E-2</v>
      </c>
      <c r="L118" s="48" cm="1">
        <f t="array" ref="L118">SUM(_xlfn.ANCHORARRAY(J118)+_xlfn.ANCHORARRAY(K118))/4</f>
        <v>0.29326948504917627</v>
      </c>
      <c r="M118" s="39" cm="1">
        <f t="array" ref="M118:M121">-D118:D121/I118:I121</f>
        <v>0</v>
      </c>
      <c r="N118" s="39" cm="1">
        <f t="array" ref="N118:N121">(1-D118:D121)/(1-I118:I121)</f>
        <v>1.0782189460767444</v>
      </c>
      <c r="O118" s="39">
        <f t="shared" si="3"/>
        <v>0.2695547365191861</v>
      </c>
      <c r="P118" s="39" cm="1">
        <f t="array" ref="P118:P121">I118:I121*(1-I118:I121)</f>
        <v>6.7281868262081865E-2</v>
      </c>
      <c r="Q118" s="39" cm="1">
        <f t="array" ref="Q118:Q121">O118:O121*_xlfn.ANCHORARRAY(P118)</f>
        <v>1.8136146271904068E-2</v>
      </c>
      <c r="R118" s="43">
        <v>1</v>
      </c>
      <c r="S118" s="38" cm="1">
        <f t="array" ref="S118:S119">TRANSPOSE(MMULT(TRANSPOSE(_xlfn.ANCHORARRAY(Q118)),B118:C121))</f>
        <v>-3.7048525126399522E-2</v>
      </c>
      <c r="T118" s="44" cm="1">
        <f t="array" ref="T118">SUM(1*_xlfn.ANCHORARRAY(Q118))</f>
        <v>4.7794892376645276E-2</v>
      </c>
      <c r="U118" s="18" cm="1">
        <f t="array" ref="U118:U119">E118:E119-G118*_xlfn.ANCHORARRAY(S118)</f>
        <v>1.4721527124939406</v>
      </c>
      <c r="V118" s="19">
        <f>F118-G118*T118</f>
        <v>-2.5960382759556784</v>
      </c>
    </row>
    <row r="119" spans="1:22" x14ac:dyDescent="0.35">
      <c r="A119" s="54"/>
      <c r="B119" s="4">
        <v>0</v>
      </c>
      <c r="C119" s="4">
        <v>1</v>
      </c>
      <c r="D119" s="5">
        <v>0</v>
      </c>
      <c r="E119" s="11">
        <f>U115</f>
        <v>1.5374728589335251</v>
      </c>
      <c r="F119" s="3"/>
      <c r="G119" s="3"/>
      <c r="H119" s="7">
        <v>-1.0107705246455081</v>
      </c>
      <c r="I119" s="32">
        <f t="shared" si="2"/>
        <v>0.26682908492456298</v>
      </c>
      <c r="J119" s="32">
        <v>0</v>
      </c>
      <c r="K119" s="32">
        <v>0.3103764322766191</v>
      </c>
      <c r="L119" s="45"/>
      <c r="M119" s="32">
        <v>0</v>
      </c>
      <c r="N119" s="32">
        <v>1.3639384479635399</v>
      </c>
      <c r="O119" s="32">
        <f t="shared" si="3"/>
        <v>0.34098461199088498</v>
      </c>
      <c r="P119" s="32">
        <v>0.19563132436288336</v>
      </c>
      <c r="Q119" s="32">
        <v>6.6707271231140744E-2</v>
      </c>
      <c r="R119" s="8"/>
      <c r="S119" s="37">
        <v>-3.2162781063713494E-2</v>
      </c>
      <c r="T119" s="9"/>
      <c r="U119" s="10">
        <v>1.5696356399972387</v>
      </c>
      <c r="V119" s="20"/>
    </row>
    <row r="120" spans="1:22" x14ac:dyDescent="0.35">
      <c r="A120" s="54"/>
      <c r="B120" s="4">
        <v>1</v>
      </c>
      <c r="C120" s="4">
        <v>0</v>
      </c>
      <c r="D120" s="5">
        <v>0</v>
      </c>
      <c r="E120" s="3"/>
      <c r="F120" s="3"/>
      <c r="G120" s="3"/>
      <c r="H120" s="7">
        <v>-1.113139196211492</v>
      </c>
      <c r="I120" s="32">
        <f t="shared" si="2"/>
        <v>0.24728610867381889</v>
      </c>
      <c r="J120" s="32">
        <v>0</v>
      </c>
      <c r="K120" s="32">
        <v>0.28407008178289145</v>
      </c>
      <c r="L120" s="45"/>
      <c r="M120" s="32">
        <v>0</v>
      </c>
      <c r="N120" s="32">
        <v>1.3285260329633799</v>
      </c>
      <c r="O120" s="32">
        <f t="shared" si="3"/>
        <v>0.33213150824084497</v>
      </c>
      <c r="P120" s="32">
        <v>0.1861356891307791</v>
      </c>
      <c r="Q120" s="32">
        <v>6.1821527168454717E-2</v>
      </c>
      <c r="R120" s="8"/>
      <c r="S120" s="8"/>
      <c r="T120" s="8"/>
      <c r="U120" s="8"/>
      <c r="V120" s="20"/>
    </row>
    <row r="121" spans="1:22" ht="15" thickBot="1" x14ac:dyDescent="0.4">
      <c r="A121" s="55"/>
      <c r="B121" s="21">
        <v>1</v>
      </c>
      <c r="C121" s="21">
        <v>1</v>
      </c>
      <c r="D121" s="22">
        <v>1</v>
      </c>
      <c r="E121" s="23"/>
      <c r="F121" s="23"/>
      <c r="G121" s="23"/>
      <c r="H121" s="24">
        <v>0.4243336627220331</v>
      </c>
      <c r="I121" s="36">
        <f t="shared" si="2"/>
        <v>0.60451979082058305</v>
      </c>
      <c r="J121" s="36">
        <v>0.5033208703059121</v>
      </c>
      <c r="K121" s="36">
        <v>0</v>
      </c>
      <c r="L121" s="49"/>
      <c r="M121" s="36">
        <v>-1.654205561479777</v>
      </c>
      <c r="N121" s="36">
        <v>0</v>
      </c>
      <c r="O121" s="36">
        <f t="shared" si="3"/>
        <v>-0.41355139036994426</v>
      </c>
      <c r="P121" s="36">
        <v>0.23907561332682156</v>
      </c>
      <c r="Q121" s="36">
        <v>-9.8870052294854238E-2</v>
      </c>
      <c r="R121" s="25"/>
      <c r="S121" s="25"/>
      <c r="T121" s="25"/>
      <c r="U121" s="25"/>
      <c r="V121" s="26"/>
    </row>
    <row r="122" spans="1:22" x14ac:dyDescent="0.35">
      <c r="A122" s="53">
        <f>A118+1</f>
        <v>31</v>
      </c>
      <c r="B122" s="12">
        <v>0</v>
      </c>
      <c r="C122" s="12">
        <v>0</v>
      </c>
      <c r="D122" s="13">
        <v>0</v>
      </c>
      <c r="E122" s="27">
        <f>U118</f>
        <v>1.4721527124939406</v>
      </c>
      <c r="F122" s="28">
        <f>V118</f>
        <v>-2.5960382759556784</v>
      </c>
      <c r="G122" s="16">
        <v>1</v>
      </c>
      <c r="H122" s="17" cm="1">
        <f t="array" ref="H122:H125">MMULT(B122:C125,E122:E123)+F122</f>
        <v>-2.5960382759556784</v>
      </c>
      <c r="I122" s="39">
        <f t="shared" si="2"/>
        <v>6.9393825796121564E-2</v>
      </c>
      <c r="J122" s="39" cm="1">
        <f t="array" ref="J122:J125">-D122:D125*LN(I122:I125)</f>
        <v>0</v>
      </c>
      <c r="K122" s="39" cm="1">
        <f t="array" ref="K122:K125">-(1-D122:D125)*LN(1-I122:I125)</f>
        <v>7.1919104945114887E-2</v>
      </c>
      <c r="L122" s="48" cm="1">
        <f t="array" ref="L122">SUM(_xlfn.ANCHORARRAY(J122)+_xlfn.ANCHORARRAY(K122))/4</f>
        <v>0.28861937744583582</v>
      </c>
      <c r="M122" s="39" cm="1">
        <f t="array" ref="M122:M125">-D122:D125/I122:I125</f>
        <v>0</v>
      </c>
      <c r="N122" s="39" cm="1">
        <f t="array" ref="N122:N125">(1-D122:D125)/(1-I122:I125)</f>
        <v>1.0745684132769557</v>
      </c>
      <c r="O122" s="39">
        <f t="shared" si="3"/>
        <v>0.26864210331923893</v>
      </c>
      <c r="P122" s="39" cm="1">
        <f t="array" ref="P122:P125">I122:I125*(1-I122:I125)</f>
        <v>6.4578322737499097E-2</v>
      </c>
      <c r="Q122" s="39" cm="1">
        <f t="array" ref="Q122:Q125">O122:O125*_xlfn.ANCHORARRAY(P122)</f>
        <v>1.7348456449030391E-2</v>
      </c>
      <c r="R122" s="43">
        <v>1</v>
      </c>
      <c r="S122" s="38" cm="1">
        <f t="array" ref="S122:S123">TRANSPOSE(MMULT(TRANSPOSE(_xlfn.ANCHORARRAY(Q122)),B122:C125))</f>
        <v>-3.6270108586824015E-2</v>
      </c>
      <c r="T122" s="44" cm="1">
        <f t="array" ref="T122">SUM(1*_xlfn.ANCHORARRAY(Q122))</f>
        <v>4.7023878454721363E-2</v>
      </c>
      <c r="U122" s="18" cm="1">
        <f t="array" ref="U122:U123">E122:E123-G122*_xlfn.ANCHORARRAY(S122)</f>
        <v>1.5084228210807646</v>
      </c>
      <c r="V122" s="19">
        <f>F122-G122*T122</f>
        <v>-2.6430621544103996</v>
      </c>
    </row>
    <row r="123" spans="1:22" x14ac:dyDescent="0.35">
      <c r="A123" s="54"/>
      <c r="B123" s="4">
        <v>0</v>
      </c>
      <c r="C123" s="4">
        <v>1</v>
      </c>
      <c r="D123" s="5">
        <v>0</v>
      </c>
      <c r="E123" s="11">
        <f>U119</f>
        <v>1.5696356399972387</v>
      </c>
      <c r="F123" s="3"/>
      <c r="G123" s="3"/>
      <c r="H123" s="7">
        <v>-1.0264026359584397</v>
      </c>
      <c r="I123" s="32">
        <f t="shared" si="2"/>
        <v>0.26378212237005993</v>
      </c>
      <c r="J123" s="32">
        <v>0</v>
      </c>
      <c r="K123" s="32">
        <v>0.3062291746728093</v>
      </c>
      <c r="L123" s="45"/>
      <c r="M123" s="32">
        <v>0</v>
      </c>
      <c r="N123" s="32">
        <v>1.358293557362716</v>
      </c>
      <c r="O123" s="32">
        <f t="shared" si="3"/>
        <v>0.33957338934067899</v>
      </c>
      <c r="P123" s="32">
        <v>0.19420111428800665</v>
      </c>
      <c r="Q123" s="32">
        <v>6.5945530592514984E-2</v>
      </c>
      <c r="R123" s="8"/>
      <c r="S123" s="37">
        <v>-3.1647393722488482E-2</v>
      </c>
      <c r="T123" s="9"/>
      <c r="U123" s="10">
        <v>1.601283033719727</v>
      </c>
      <c r="V123" s="20"/>
    </row>
    <row r="124" spans="1:22" x14ac:dyDescent="0.35">
      <c r="A124" s="54"/>
      <c r="B124" s="4">
        <v>1</v>
      </c>
      <c r="C124" s="4">
        <v>0</v>
      </c>
      <c r="D124" s="5">
        <v>0</v>
      </c>
      <c r="E124" s="3"/>
      <c r="F124" s="3"/>
      <c r="G124" s="3"/>
      <c r="H124" s="7">
        <v>-1.1238855634617377</v>
      </c>
      <c r="I124" s="32">
        <f t="shared" si="2"/>
        <v>0.24529126291271783</v>
      </c>
      <c r="J124" s="32">
        <v>0</v>
      </c>
      <c r="K124" s="32">
        <v>0.28142338285719704</v>
      </c>
      <c r="L124" s="45"/>
      <c r="M124" s="32">
        <v>0</v>
      </c>
      <c r="N124" s="32">
        <v>1.3250144736092406</v>
      </c>
      <c r="O124" s="32">
        <f t="shared" si="3"/>
        <v>0.33125361840231016</v>
      </c>
      <c r="P124" s="32">
        <v>0.18512345925140175</v>
      </c>
      <c r="Q124" s="32">
        <v>6.132281572817945E-2</v>
      </c>
      <c r="R124" s="8"/>
      <c r="S124" s="8"/>
      <c r="T124" s="8"/>
      <c r="U124" s="8"/>
      <c r="V124" s="20"/>
    </row>
    <row r="125" spans="1:22" ht="15" thickBot="1" x14ac:dyDescent="0.4">
      <c r="A125" s="55"/>
      <c r="B125" s="21">
        <v>1</v>
      </c>
      <c r="C125" s="21">
        <v>1</v>
      </c>
      <c r="D125" s="22">
        <v>1</v>
      </c>
      <c r="E125" s="23"/>
      <c r="F125" s="23"/>
      <c r="G125" s="23"/>
      <c r="H125" s="24">
        <v>0.44575007653550092</v>
      </c>
      <c r="I125" s="36">
        <f t="shared" si="2"/>
        <v>0.60962830273998614</v>
      </c>
      <c r="J125" s="36">
        <v>0.49490584730822201</v>
      </c>
      <c r="K125" s="36">
        <v>0</v>
      </c>
      <c r="L125" s="49"/>
      <c r="M125" s="36">
        <v>-1.6403437890030379</v>
      </c>
      <c r="N125" s="36">
        <v>0</v>
      </c>
      <c r="O125" s="36">
        <f t="shared" si="3"/>
        <v>-0.41008594725075947</v>
      </c>
      <c r="P125" s="36">
        <v>0.23798163523834995</v>
      </c>
      <c r="Q125" s="36">
        <v>-9.7592924315003465E-2</v>
      </c>
      <c r="R125" s="25"/>
      <c r="S125" s="25"/>
      <c r="T125" s="25"/>
      <c r="U125" s="25"/>
      <c r="V125" s="26"/>
    </row>
    <row r="126" spans="1:22" x14ac:dyDescent="0.35">
      <c r="A126" s="53">
        <f>A122+1</f>
        <v>32</v>
      </c>
      <c r="B126" s="12">
        <v>0</v>
      </c>
      <c r="C126" s="12">
        <v>0</v>
      </c>
      <c r="D126" s="13">
        <v>0</v>
      </c>
      <c r="E126" s="27">
        <f>U122</f>
        <v>1.5084228210807646</v>
      </c>
      <c r="F126" s="28">
        <f>V122</f>
        <v>-2.6430621544103996</v>
      </c>
      <c r="G126" s="16">
        <v>1</v>
      </c>
      <c r="H126" s="17" cm="1">
        <f t="array" ref="H126:H129">MMULT(B126:C129,E126:E127)+F126</f>
        <v>-2.6430621544103996</v>
      </c>
      <c r="I126" s="39">
        <f t="shared" si="2"/>
        <v>6.6417909599782374E-2</v>
      </c>
      <c r="J126" s="39" cm="1">
        <f t="array" ref="J126:J129">-D126:D129*LN(I126:I129)</f>
        <v>0</v>
      </c>
      <c r="K126" s="39" cm="1">
        <f t="array" ref="K126:K129">-(1-D126:D129)*LN(1-I126:I129)</f>
        <v>6.8726381569739217E-2</v>
      </c>
      <c r="L126" s="48" cm="1">
        <f t="array" ref="L126">SUM(_xlfn.ANCHORARRAY(J126)+_xlfn.ANCHORARRAY(K126))/4</f>
        <v>0.28413002775408813</v>
      </c>
      <c r="M126" s="39" cm="1">
        <f t="array" ref="M126:M129">-D126:D129/I126:I129</f>
        <v>0</v>
      </c>
      <c r="N126" s="39" cm="1">
        <f t="array" ref="N126:N129">(1-D126:D129)/(1-I126:I129)</f>
        <v>1.0711430845586483</v>
      </c>
      <c r="O126" s="39">
        <f t="shared" si="3"/>
        <v>0.26778577113966207</v>
      </c>
      <c r="P126" s="39" cm="1">
        <f t="array" ref="P126:P129">I126:I129*(1-I126:I129)</f>
        <v>6.2006570884177513E-2</v>
      </c>
      <c r="Q126" s="39" cm="1">
        <f t="array" ref="Q126:Q129">O126:O129*_xlfn.ANCHORARRAY(P126)</f>
        <v>1.6604477399945593E-2</v>
      </c>
      <c r="R126" s="43">
        <v>1</v>
      </c>
      <c r="S126" s="38" cm="1">
        <f t="array" ref="S126:S127">TRANSPOSE(MMULT(TRANSPOSE(_xlfn.ANCHORARRAY(Q126)),B126:C129))</f>
        <v>-3.5526249203693759E-2</v>
      </c>
      <c r="T126" s="44" cm="1">
        <f t="array" ref="T126">SUM(1*_xlfn.ANCHORARRAY(Q126))</f>
        <v>4.6279942516831485E-2</v>
      </c>
      <c r="U126" s="18" cm="1">
        <f t="array" ref="U126:U127">E126:E127-G126*_xlfn.ANCHORARRAY(S126)</f>
        <v>1.5439490702844585</v>
      </c>
      <c r="V126" s="19">
        <f>F126-G126*T126</f>
        <v>-2.689342096927231</v>
      </c>
    </row>
    <row r="127" spans="1:22" x14ac:dyDescent="0.35">
      <c r="A127" s="54"/>
      <c r="B127" s="4">
        <v>0</v>
      </c>
      <c r="C127" s="4">
        <v>1</v>
      </c>
      <c r="D127" s="5">
        <v>0</v>
      </c>
      <c r="E127" s="11">
        <f>U123</f>
        <v>1.601283033719727</v>
      </c>
      <c r="F127" s="3"/>
      <c r="G127" s="3"/>
      <c r="H127" s="7">
        <v>-1.0417791206906726</v>
      </c>
      <c r="I127" s="32">
        <f t="shared" si="2"/>
        <v>0.26080685728231862</v>
      </c>
      <c r="J127" s="32">
        <v>0</v>
      </c>
      <c r="K127" s="32">
        <v>0.30219603532420403</v>
      </c>
      <c r="L127" s="45"/>
      <c r="M127" s="32">
        <v>0</v>
      </c>
      <c r="N127" s="32">
        <v>1.3528264024791259</v>
      </c>
      <c r="O127" s="32">
        <f t="shared" si="3"/>
        <v>0.33820660061978147</v>
      </c>
      <c r="P127" s="32">
        <v>0.19278664047683891</v>
      </c>
      <c r="Q127" s="32">
        <v>6.5201714320579654E-2</v>
      </c>
      <c r="R127" s="8"/>
      <c r="S127" s="37">
        <v>-3.1151021110691804E-2</v>
      </c>
      <c r="T127" s="9"/>
      <c r="U127" s="10">
        <v>1.6324340548304188</v>
      </c>
      <c r="V127" s="20"/>
    </row>
    <row r="128" spans="1:22" x14ac:dyDescent="0.35">
      <c r="A128" s="54"/>
      <c r="B128" s="4">
        <v>1</v>
      </c>
      <c r="C128" s="4">
        <v>0</v>
      </c>
      <c r="D128" s="5">
        <v>0</v>
      </c>
      <c r="E128" s="3"/>
      <c r="F128" s="3"/>
      <c r="G128" s="3"/>
      <c r="H128" s="7">
        <v>-1.134639333329635</v>
      </c>
      <c r="I128" s="32">
        <f t="shared" si="2"/>
        <v>0.24330594491031082</v>
      </c>
      <c r="J128" s="32">
        <v>0</v>
      </c>
      <c r="K128" s="32">
        <v>0.27879626167608901</v>
      </c>
      <c r="L128" s="45"/>
      <c r="M128" s="32">
        <v>0</v>
      </c>
      <c r="N128" s="32">
        <v>1.3215380684885547</v>
      </c>
      <c r="O128" s="32">
        <f t="shared" si="3"/>
        <v>0.33038451712213868</v>
      </c>
      <c r="P128" s="32">
        <v>0.18410816208161163</v>
      </c>
      <c r="Q128" s="32">
        <v>6.0826486227577699E-2</v>
      </c>
      <c r="R128" s="8"/>
      <c r="S128" s="8"/>
      <c r="T128" s="8"/>
      <c r="U128" s="8"/>
      <c r="V128" s="20"/>
    </row>
    <row r="129" spans="1:22" ht="15" thickBot="1" x14ac:dyDescent="0.4">
      <c r="A129" s="55"/>
      <c r="B129" s="21">
        <v>1</v>
      </c>
      <c r="C129" s="21">
        <v>1</v>
      </c>
      <c r="D129" s="22">
        <v>1</v>
      </c>
      <c r="E129" s="23"/>
      <c r="F129" s="23"/>
      <c r="G129" s="23"/>
      <c r="H129" s="24">
        <v>0.46664370039009206</v>
      </c>
      <c r="I129" s="36">
        <f t="shared" si="2"/>
        <v>0.61458905827491417</v>
      </c>
      <c r="J129" s="36">
        <v>0.48680143244632024</v>
      </c>
      <c r="K129" s="36">
        <v>0</v>
      </c>
      <c r="L129" s="49"/>
      <c r="M129" s="36">
        <v>-1.6271034873398058</v>
      </c>
      <c r="N129" s="36">
        <v>0</v>
      </c>
      <c r="O129" s="36">
        <f t="shared" si="3"/>
        <v>-0.40677587183495145</v>
      </c>
      <c r="P129" s="36">
        <v>0.23686934772366833</v>
      </c>
      <c r="Q129" s="36">
        <v>-9.6352735431271458E-2</v>
      </c>
      <c r="R129" s="25"/>
      <c r="S129" s="25"/>
      <c r="T129" s="25"/>
      <c r="U129" s="25"/>
      <c r="V129" s="26"/>
    </row>
    <row r="130" spans="1:22" x14ac:dyDescent="0.35">
      <c r="A130" s="53">
        <f>A126+1</f>
        <v>33</v>
      </c>
      <c r="B130" s="12">
        <v>0</v>
      </c>
      <c r="C130" s="12">
        <v>0</v>
      </c>
      <c r="D130" s="13">
        <v>0</v>
      </c>
      <c r="E130" s="27">
        <f>U126</f>
        <v>1.5439490702844585</v>
      </c>
      <c r="F130" s="28">
        <f>V126</f>
        <v>-2.689342096927231</v>
      </c>
      <c r="G130" s="16">
        <v>1</v>
      </c>
      <c r="H130" s="17" cm="1">
        <f t="array" ref="H130:H133">MMULT(B130:C133,E130:E131)+F130</f>
        <v>-2.689342096927231</v>
      </c>
      <c r="I130" s="39">
        <f t="shared" ref="I130:I193" si="4">1/(1+EXP(-H130))</f>
        <v>6.360519151166398E-2</v>
      </c>
      <c r="J130" s="39" cm="1">
        <f t="array" ref="J130:J133">-D130:D133*LN(I130:I133)</f>
        <v>0</v>
      </c>
      <c r="K130" s="39" cm="1">
        <f t="array" ref="K130:K133">-(1-D130:D133)*LN(1-I130:I133)</f>
        <v>6.5718087498289529E-2</v>
      </c>
      <c r="L130" s="48" cm="1">
        <f t="array" ref="L130">SUM(_xlfn.ANCHORARRAY(J130)+_xlfn.ANCHORARRAY(K130))/4</f>
        <v>0.27979253309206714</v>
      </c>
      <c r="M130" s="39" cm="1">
        <f t="array" ref="M130:M133">-D130:D133/I130:I133</f>
        <v>0</v>
      </c>
      <c r="N130" s="39" cm="1">
        <f t="array" ref="N130:N133">(1-D130:D133)/(1-I130:I133)</f>
        <v>1.0679256131442514</v>
      </c>
      <c r="O130" s="39">
        <f t="shared" ref="O130:O193" si="5">SUM(M130:N130)/4</f>
        <v>0.26698140328606285</v>
      </c>
      <c r="P130" s="39" cm="1">
        <f t="array" ref="P130:P133">I130:I133*(1-I130:I133)</f>
        <v>5.9559571124428529E-2</v>
      </c>
      <c r="Q130" s="39" cm="1">
        <f t="array" ref="Q130:Q133">O130:O133*_xlfn.ANCHORARRAY(P130)</f>
        <v>1.5901297877915995E-2</v>
      </c>
      <c r="R130" s="43">
        <v>1</v>
      </c>
      <c r="S130" s="38" cm="1">
        <f t="array" ref="S130:S131">TRANSPOSE(MMULT(TRANSPOSE(_xlfn.ANCHORARRAY(Q130)),B130:C133))</f>
        <v>-3.4814825450586472E-2</v>
      </c>
      <c r="T130" s="44" cm="1">
        <f t="array" ref="T130">SUM(1*_xlfn.ANCHORARRAY(Q130))</f>
        <v>4.55616662070705E-2</v>
      </c>
      <c r="U130" s="18" cm="1">
        <f t="array" ref="U130:U131">E130:E131-G130*_xlfn.ANCHORARRAY(S130)</f>
        <v>1.5787638957350449</v>
      </c>
      <c r="V130" s="19">
        <f>F130-G130*T130</f>
        <v>-2.7349037631343016</v>
      </c>
    </row>
    <row r="131" spans="1:22" x14ac:dyDescent="0.35">
      <c r="A131" s="54"/>
      <c r="B131" s="4">
        <v>0</v>
      </c>
      <c r="C131" s="4">
        <v>1</v>
      </c>
      <c r="D131" s="5">
        <v>0</v>
      </c>
      <c r="E131" s="11">
        <f>U127</f>
        <v>1.6324340548304188</v>
      </c>
      <c r="F131" s="3"/>
      <c r="G131" s="3"/>
      <c r="H131" s="7">
        <v>-1.0569080420968122</v>
      </c>
      <c r="I131" s="32">
        <f t="shared" si="4"/>
        <v>0.25790077511896392</v>
      </c>
      <c r="J131" s="32">
        <v>0</v>
      </c>
      <c r="K131" s="32">
        <v>0.29827231850054958</v>
      </c>
      <c r="L131" s="45"/>
      <c r="M131" s="32">
        <v>0</v>
      </c>
      <c r="N131" s="32">
        <v>1.3475286949131462</v>
      </c>
      <c r="O131" s="32">
        <f t="shared" si="5"/>
        <v>0.33688217372828655</v>
      </c>
      <c r="P131" s="32">
        <v>0.19138796531200153</v>
      </c>
      <c r="Q131" s="32">
        <v>6.447519377974098E-2</v>
      </c>
      <c r="R131" s="8"/>
      <c r="S131" s="37">
        <v>-3.0672524496958981E-2</v>
      </c>
      <c r="T131" s="9"/>
      <c r="U131" s="10">
        <v>1.6631065793273778</v>
      </c>
      <c r="V131" s="20"/>
    </row>
    <row r="132" spans="1:22" x14ac:dyDescent="0.35">
      <c r="A132" s="54"/>
      <c r="B132" s="4">
        <v>1</v>
      </c>
      <c r="C132" s="4">
        <v>0</v>
      </c>
      <c r="D132" s="5">
        <v>0</v>
      </c>
      <c r="E132" s="3"/>
      <c r="F132" s="3"/>
      <c r="G132" s="3"/>
      <c r="H132" s="7">
        <v>-1.1453930266427725</v>
      </c>
      <c r="I132" s="32">
        <f t="shared" si="4"/>
        <v>0.24133157130445396</v>
      </c>
      <c r="J132" s="32">
        <v>0</v>
      </c>
      <c r="K132" s="32">
        <v>0.27619044987304997</v>
      </c>
      <c r="L132" s="45"/>
      <c r="M132" s="32">
        <v>0</v>
      </c>
      <c r="N132" s="32">
        <v>1.3180988718871554</v>
      </c>
      <c r="O132" s="32">
        <f t="shared" si="5"/>
        <v>0.32952471797178884</v>
      </c>
      <c r="P132" s="32">
        <v>0.18309064399617722</v>
      </c>
      <c r="Q132" s="32">
        <v>6.0332892826113489E-2</v>
      </c>
      <c r="R132" s="8"/>
      <c r="S132" s="8"/>
      <c r="T132" s="8"/>
      <c r="U132" s="8"/>
      <c r="V132" s="20"/>
    </row>
    <row r="133" spans="1:22" ht="15" thickBot="1" x14ac:dyDescent="0.4">
      <c r="A133" s="55"/>
      <c r="B133" s="21">
        <v>1</v>
      </c>
      <c r="C133" s="21">
        <v>1</v>
      </c>
      <c r="D133" s="22">
        <v>1</v>
      </c>
      <c r="E133" s="23"/>
      <c r="F133" s="23"/>
      <c r="G133" s="23"/>
      <c r="H133" s="24">
        <v>0.48704102818764605</v>
      </c>
      <c r="I133" s="36">
        <f t="shared" si="4"/>
        <v>0.61940912689320016</v>
      </c>
      <c r="J133" s="36">
        <v>0.47898927649637951</v>
      </c>
      <c r="K133" s="36">
        <v>0</v>
      </c>
      <c r="L133" s="49"/>
      <c r="M133" s="36">
        <v>-1.6144418229930637</v>
      </c>
      <c r="N133" s="36">
        <v>0</v>
      </c>
      <c r="O133" s="36">
        <f t="shared" si="5"/>
        <v>-0.40361045574826593</v>
      </c>
      <c r="P133" s="36">
        <v>0.23574146041460362</v>
      </c>
      <c r="Q133" s="36">
        <v>-9.5147718276699961E-2</v>
      </c>
      <c r="R133" s="25"/>
      <c r="S133" s="25"/>
      <c r="T133" s="25"/>
      <c r="U133" s="25"/>
      <c r="V133" s="26"/>
    </row>
    <row r="134" spans="1:22" x14ac:dyDescent="0.35">
      <c r="A134" s="53">
        <f>A130+1</f>
        <v>34</v>
      </c>
      <c r="B134" s="12">
        <v>0</v>
      </c>
      <c r="C134" s="12">
        <v>0</v>
      </c>
      <c r="D134" s="13">
        <v>0</v>
      </c>
      <c r="E134" s="27">
        <f>U130</f>
        <v>1.5787638957350449</v>
      </c>
      <c r="F134" s="28">
        <f>V130</f>
        <v>-2.7349037631343016</v>
      </c>
      <c r="G134" s="16">
        <v>1</v>
      </c>
      <c r="H134" s="17" cm="1">
        <f t="array" ref="H134:H137">MMULT(B134:C137,E134:E135)+F134</f>
        <v>-2.7349037631343016</v>
      </c>
      <c r="I134" s="39">
        <f t="shared" si="4"/>
        <v>6.0944912391337286E-2</v>
      </c>
      <c r="J134" s="39" cm="1">
        <f t="array" ref="J134:J137">-D134:D137*LN(I134:I137)</f>
        <v>0</v>
      </c>
      <c r="K134" s="39" cm="1">
        <f t="array" ref="K134:K137">-(1-D134:D137)*LN(1-I134:I137)</f>
        <v>6.2881135244764214E-2</v>
      </c>
      <c r="L134" s="48" cm="1">
        <f t="array" ref="L134">SUM(_xlfn.ANCHORARRAY(J134)+_xlfn.ANCHORARRAY(K134))/4</f>
        <v>0.27559865342196666</v>
      </c>
      <c r="M134" s="39" cm="1">
        <f t="array" ref="M134:M137">-D134:D137/I134:I137</f>
        <v>0</v>
      </c>
      <c r="N134" s="39" cm="1">
        <f t="array" ref="N134:N137">(1-D134:D137)/(1-I134:I137)</f>
        <v>1.0649002526002342</v>
      </c>
      <c r="O134" s="39">
        <f t="shared" si="5"/>
        <v>0.26622506315005856</v>
      </c>
      <c r="P134" s="39" cm="1">
        <f t="array" ref="P134:P137">I134:I137*(1-I134:I137)</f>
        <v>5.7230630044949514E-2</v>
      </c>
      <c r="Q134" s="39" cm="1">
        <f t="array" ref="Q134:Q137">O134:O137*_xlfn.ANCHORARRAY(P134)</f>
        <v>1.5236228097834323E-2</v>
      </c>
      <c r="R134" s="43">
        <v>1</v>
      </c>
      <c r="S134" s="38" cm="1">
        <f t="array" ref="S134:S135">TRANSPOSE(MMULT(TRANSPOSE(_xlfn.ANCHORARRAY(Q134)),B134:C137))</f>
        <v>-3.4133867259728903E-2</v>
      </c>
      <c r="T134" s="44" cm="1">
        <f t="array" ref="T134">SUM(1*_xlfn.ANCHORARRAY(Q134))</f>
        <v>4.4867725781084666E-2</v>
      </c>
      <c r="U134" s="18" cm="1">
        <f t="array" ref="U134:U135">E134:E135-G134*_xlfn.ANCHORARRAY(S134)</f>
        <v>1.6128977629947738</v>
      </c>
      <c r="V134" s="19">
        <f>F134-G134*T134</f>
        <v>-2.7797714889153862</v>
      </c>
    </row>
    <row r="135" spans="1:22" x14ac:dyDescent="0.35">
      <c r="A135" s="54"/>
      <c r="B135" s="4">
        <v>0</v>
      </c>
      <c r="C135" s="4">
        <v>1</v>
      </c>
      <c r="D135" s="5">
        <v>0</v>
      </c>
      <c r="E135" s="11">
        <f>U131</f>
        <v>1.6631065793273778</v>
      </c>
      <c r="F135" s="3"/>
      <c r="G135" s="3"/>
      <c r="H135" s="7">
        <v>-1.0717971838069238</v>
      </c>
      <c r="I135" s="32">
        <f t="shared" si="4"/>
        <v>0.25506145977191697</v>
      </c>
      <c r="J135" s="32">
        <v>0</v>
      </c>
      <c r="K135" s="32">
        <v>0.29445356034373116</v>
      </c>
      <c r="L135" s="45"/>
      <c r="M135" s="32">
        <v>0</v>
      </c>
      <c r="N135" s="32">
        <v>1.3423926216702697</v>
      </c>
      <c r="O135" s="32">
        <f t="shared" si="5"/>
        <v>0.33559815541756743</v>
      </c>
      <c r="P135" s="32">
        <v>0.19000511151093574</v>
      </c>
      <c r="Q135" s="32">
        <v>6.3765364942979241E-2</v>
      </c>
      <c r="R135" s="8"/>
      <c r="S135" s="37">
        <v>-3.0210852010710915E-2</v>
      </c>
      <c r="T135" s="9"/>
      <c r="U135" s="10">
        <v>1.6933174313380888</v>
      </c>
      <c r="V135" s="20"/>
    </row>
    <row r="136" spans="1:22" x14ac:dyDescent="0.35">
      <c r="A136" s="54"/>
      <c r="B136" s="4">
        <v>1</v>
      </c>
      <c r="C136" s="4">
        <v>0</v>
      </c>
      <c r="D136" s="5">
        <v>0</v>
      </c>
      <c r="E136" s="3"/>
      <c r="F136" s="3"/>
      <c r="G136" s="3"/>
      <c r="H136" s="7">
        <v>-1.1561398673992567</v>
      </c>
      <c r="I136" s="32">
        <f t="shared" si="4"/>
        <v>0.23936939877584498</v>
      </c>
      <c r="J136" s="32">
        <v>0</v>
      </c>
      <c r="K136" s="32">
        <v>0.27360745129157765</v>
      </c>
      <c r="L136" s="45"/>
      <c r="M136" s="32">
        <v>0</v>
      </c>
      <c r="N136" s="32">
        <v>1.3146986176872257</v>
      </c>
      <c r="O136" s="32">
        <f t="shared" si="5"/>
        <v>0.32867465442180643</v>
      </c>
      <c r="P136" s="32">
        <v>0.1820716897055355</v>
      </c>
      <c r="Q136" s="32">
        <v>5.9842349693961253E-2</v>
      </c>
      <c r="R136" s="8"/>
      <c r="S136" s="8"/>
      <c r="T136" s="8"/>
      <c r="U136" s="8"/>
      <c r="V136" s="20"/>
    </row>
    <row r="137" spans="1:22" ht="15" thickBot="1" x14ac:dyDescent="0.4">
      <c r="A137" s="55"/>
      <c r="B137" s="21">
        <v>1</v>
      </c>
      <c r="C137" s="21">
        <v>1</v>
      </c>
      <c r="D137" s="22">
        <v>1</v>
      </c>
      <c r="E137" s="23"/>
      <c r="F137" s="23"/>
      <c r="G137" s="23"/>
      <c r="H137" s="24">
        <v>0.50696671192812115</v>
      </c>
      <c r="I137" s="36">
        <f t="shared" si="4"/>
        <v>0.62409513218523938</v>
      </c>
      <c r="J137" s="36">
        <v>0.47145246680779357</v>
      </c>
      <c r="K137" s="36">
        <v>0</v>
      </c>
      <c r="L137" s="49"/>
      <c r="M137" s="36">
        <v>-1.6023198202148248</v>
      </c>
      <c r="N137" s="36">
        <v>0</v>
      </c>
      <c r="O137" s="36">
        <f t="shared" si="5"/>
        <v>-0.40057995505370619</v>
      </c>
      <c r="P137" s="36">
        <v>0.23460039816792796</v>
      </c>
      <c r="Q137" s="36">
        <v>-9.3976216953690156E-2</v>
      </c>
      <c r="R137" s="25"/>
      <c r="S137" s="25"/>
      <c r="T137" s="25"/>
      <c r="U137" s="25"/>
      <c r="V137" s="26"/>
    </row>
    <row r="138" spans="1:22" x14ac:dyDescent="0.35">
      <c r="A138" s="53">
        <f>A134+1</f>
        <v>35</v>
      </c>
      <c r="B138" s="12">
        <v>0</v>
      </c>
      <c r="C138" s="12">
        <v>0</v>
      </c>
      <c r="D138" s="13">
        <v>0</v>
      </c>
      <c r="E138" s="27">
        <f>U134</f>
        <v>1.6128977629947738</v>
      </c>
      <c r="F138" s="28">
        <f>V134</f>
        <v>-2.7797714889153862</v>
      </c>
      <c r="G138" s="16">
        <v>1</v>
      </c>
      <c r="H138" s="17" cm="1">
        <f t="array" ref="H138:H141">MMULT(B138:C141,E138:E139)+F138</f>
        <v>-2.7797714889153862</v>
      </c>
      <c r="I138" s="39">
        <f t="shared" si="4"/>
        <v>5.8427125444877097E-2</v>
      </c>
      <c r="J138" s="39" cm="1">
        <f t="array" ref="J138:J141">-D138:D141*LN(I138:I141)</f>
        <v>0</v>
      </c>
      <c r="K138" s="39" cm="1">
        <f t="array" ref="K138:K141">-(1-D138:D141)*LN(1-I138:I141)</f>
        <v>6.0203531272685469E-2</v>
      </c>
      <c r="L138" s="48" cm="1">
        <f t="array" ref="L138">SUM(_xlfn.ANCHORARRAY(J138)+_xlfn.ANCHORARRAY(K138))/4</f>
        <v>0.27154075180798176</v>
      </c>
      <c r="M138" s="39" cm="1">
        <f t="array" ref="M138:M141">-D138:D141/I138:I141</f>
        <v>0</v>
      </c>
      <c r="N138" s="39" cm="1">
        <f t="array" ref="N138:N141">(1-D138:D141)/(1-I138:I141)</f>
        <v>1.0620526854838324</v>
      </c>
      <c r="O138" s="39">
        <f t="shared" si="5"/>
        <v>0.26551317137095809</v>
      </c>
      <c r="P138" s="39" cm="1">
        <f t="array" ref="P138:P141">I138:I141*(1-I138:I141)</f>
        <v>5.5013396457125698E-2</v>
      </c>
      <c r="Q138" s="39" cm="1">
        <f t="array" ref="Q138:Q141">O138:O141*_xlfn.ANCHORARRAY(P138)</f>
        <v>1.4606781361219274E-2</v>
      </c>
      <c r="R138" s="43">
        <v>1</v>
      </c>
      <c r="S138" s="38" cm="1">
        <f t="array" ref="S138:S139">TRANSPOSE(MMULT(TRANSPOSE(_xlfn.ANCHORARRAY(Q138)),B138:C141))</f>
        <v>-3.3481545180202091E-2</v>
      </c>
      <c r="T138" s="44" cm="1">
        <f t="array" ref="T138">SUM(1*_xlfn.ANCHORARRAY(Q138))</f>
        <v>4.4196883777442603E-2</v>
      </c>
      <c r="U138" s="18" cm="1">
        <f t="array" ref="U138:U139">E138:E139-G138*_xlfn.ANCHORARRAY(S138)</f>
        <v>1.646379308174976</v>
      </c>
      <c r="V138" s="19">
        <f>F138-G138*T138</f>
        <v>-2.8239683726928289</v>
      </c>
    </row>
    <row r="139" spans="1:22" x14ac:dyDescent="0.35">
      <c r="A139" s="54"/>
      <c r="B139" s="4">
        <v>0</v>
      </c>
      <c r="C139" s="4">
        <v>1</v>
      </c>
      <c r="D139" s="5">
        <v>0</v>
      </c>
      <c r="E139" s="11">
        <f>U135</f>
        <v>1.6933174313380888</v>
      </c>
      <c r="F139" s="3"/>
      <c r="G139" s="3"/>
      <c r="H139" s="7">
        <v>-1.0864540575772974</v>
      </c>
      <c r="I139" s="32">
        <f t="shared" si="4"/>
        <v>0.25228659038570173</v>
      </c>
      <c r="J139" s="32">
        <v>0</v>
      </c>
      <c r="K139" s="32">
        <v>0.29073551665227026</v>
      </c>
      <c r="L139" s="45"/>
      <c r="M139" s="32">
        <v>0</v>
      </c>
      <c r="N139" s="32">
        <v>1.3374108142795533</v>
      </c>
      <c r="O139" s="32">
        <f t="shared" si="5"/>
        <v>0.33435270356988833</v>
      </c>
      <c r="P139" s="32">
        <v>0.18863806669725888</v>
      </c>
      <c r="Q139" s="32">
        <v>6.3071647596425418E-2</v>
      </c>
      <c r="R139" s="8"/>
      <c r="S139" s="37">
        <v>-2.9765032035841243E-2</v>
      </c>
      <c r="T139" s="9"/>
      <c r="U139" s="10">
        <v>1.7230824633739301</v>
      </c>
      <c r="V139" s="20"/>
    </row>
    <row r="140" spans="1:22" x14ac:dyDescent="0.35">
      <c r="A140" s="54"/>
      <c r="B140" s="4">
        <v>1</v>
      </c>
      <c r="C140" s="4">
        <v>0</v>
      </c>
      <c r="D140" s="5">
        <v>0</v>
      </c>
      <c r="E140" s="3"/>
      <c r="F140" s="3"/>
      <c r="G140" s="3"/>
      <c r="H140" s="7">
        <v>-1.1668737259206123</v>
      </c>
      <c r="I140" s="32">
        <f t="shared" si="4"/>
        <v>0.23742053780825831</v>
      </c>
      <c r="J140" s="32">
        <v>0</v>
      </c>
      <c r="K140" s="32">
        <v>0.27104856321985676</v>
      </c>
      <c r="L140" s="45"/>
      <c r="M140" s="32">
        <v>0</v>
      </c>
      <c r="N140" s="32">
        <v>1.3113387516703954</v>
      </c>
      <c r="O140" s="32">
        <f t="shared" si="5"/>
        <v>0.32783468791759884</v>
      </c>
      <c r="P140" s="32">
        <v>0.18105202603509568</v>
      </c>
      <c r="Q140" s="32">
        <v>5.935513445206457E-2</v>
      </c>
      <c r="R140" s="8"/>
      <c r="S140" s="8"/>
      <c r="T140" s="8"/>
      <c r="U140" s="8"/>
      <c r="V140" s="20"/>
    </row>
    <row r="141" spans="1:22" ht="15" thickBot="1" x14ac:dyDescent="0.4">
      <c r="A141" s="55"/>
      <c r="B141" s="21">
        <v>1</v>
      </c>
      <c r="C141" s="21">
        <v>1</v>
      </c>
      <c r="D141" s="22">
        <v>1</v>
      </c>
      <c r="E141" s="23"/>
      <c r="F141" s="23"/>
      <c r="G141" s="23"/>
      <c r="H141" s="24">
        <v>0.52644370541747643</v>
      </c>
      <c r="I141" s="36">
        <f t="shared" si="4"/>
        <v>0.62865328147093336</v>
      </c>
      <c r="J141" s="36">
        <v>0.46417539608711456</v>
      </c>
      <c r="K141" s="36">
        <v>0</v>
      </c>
      <c r="L141" s="49"/>
      <c r="M141" s="36">
        <v>-1.5907019488710588</v>
      </c>
      <c r="N141" s="36">
        <v>0</v>
      </c>
      <c r="O141" s="36">
        <f t="shared" si="5"/>
        <v>-0.39767548721776469</v>
      </c>
      <c r="P141" s="36">
        <v>0.23344833316676081</v>
      </c>
      <c r="Q141" s="36">
        <v>-9.2836679632266661E-2</v>
      </c>
      <c r="R141" s="25"/>
      <c r="S141" s="25"/>
      <c r="T141" s="25"/>
      <c r="U141" s="25"/>
      <c r="V141" s="26"/>
    </row>
    <row r="142" spans="1:22" x14ac:dyDescent="0.35">
      <c r="A142" s="53">
        <f>A138+1</f>
        <v>36</v>
      </c>
      <c r="B142" s="12">
        <v>0</v>
      </c>
      <c r="C142" s="12">
        <v>0</v>
      </c>
      <c r="D142" s="13">
        <v>0</v>
      </c>
      <c r="E142" s="27">
        <f>U138</f>
        <v>1.646379308174976</v>
      </c>
      <c r="F142" s="28">
        <f>V138</f>
        <v>-2.8239683726928289</v>
      </c>
      <c r="G142" s="16">
        <v>1</v>
      </c>
      <c r="H142" s="17" cm="1">
        <f t="array" ref="H142:H145">MMULT(B142:C145,E142:E143)+F142</f>
        <v>-2.8239683726928289</v>
      </c>
      <c r="I142" s="39">
        <f t="shared" si="4"/>
        <v>5.6042629069104101E-2</v>
      </c>
      <c r="J142" s="39" cm="1">
        <f t="array" ref="J142:J145">-D142:D145*LN(I142:I145)</f>
        <v>0</v>
      </c>
      <c r="K142" s="39" cm="1">
        <f t="array" ref="K142:K145">-(1-D142:D145)*LN(1-I142:I145)</f>
        <v>5.7674271768472091E-2</v>
      </c>
      <c r="L142" s="48" cm="1">
        <f t="array" ref="L142">SUM(_xlfn.ANCHORARRAY(J142)+_xlfn.ANCHORARRAY(K142))/4</f>
        <v>0.26761174079289768</v>
      </c>
      <c r="M142" s="39" cm="1">
        <f t="array" ref="M142:M145">-D142:D145/I142:I145</f>
        <v>0</v>
      </c>
      <c r="N142" s="39" cm="1">
        <f t="array" ref="N142:N145">(1-D142:D145)/(1-I142:I145)</f>
        <v>1.0593698728299954</v>
      </c>
      <c r="O142" s="39">
        <f t="shared" si="5"/>
        <v>0.26484246820749885</v>
      </c>
      <c r="P142" s="39" cm="1">
        <f t="array" ref="P142:P145">I142:I145*(1-I142:I145)</f>
        <v>5.2901852796126914E-2</v>
      </c>
      <c r="Q142" s="39" cm="1">
        <f t="array" ref="Q142:Q145">O142:O145*_xlfn.ANCHORARRAY(P142)</f>
        <v>1.4010657267276027E-2</v>
      </c>
      <c r="R142" s="43">
        <v>1</v>
      </c>
      <c r="S142" s="38" cm="1">
        <f t="array" ref="S142:S143">TRANSPOSE(MMULT(TRANSPOSE(_xlfn.ANCHORARRAY(Q142)),B142:C145))</f>
        <v>-3.2856159957080008E-2</v>
      </c>
      <c r="T142" s="44" cm="1">
        <f t="array" ref="T142">SUM(1*_xlfn.ANCHORARRAY(Q142))</f>
        <v>4.3547981931965796E-2</v>
      </c>
      <c r="U142" s="18" cm="1">
        <f t="array" ref="U142:U143">E142:E143-G142*_xlfn.ANCHORARRAY(S142)</f>
        <v>1.679235468132056</v>
      </c>
      <c r="V142" s="19">
        <f>F142-G142*T142</f>
        <v>-2.8675163546247946</v>
      </c>
    </row>
    <row r="143" spans="1:22" x14ac:dyDescent="0.35">
      <c r="A143" s="54"/>
      <c r="B143" s="4">
        <v>0</v>
      </c>
      <c r="C143" s="4">
        <v>1</v>
      </c>
      <c r="D143" s="5">
        <v>0</v>
      </c>
      <c r="E143" s="11">
        <f>U139</f>
        <v>1.7230824633739301</v>
      </c>
      <c r="F143" s="3"/>
      <c r="G143" s="3"/>
      <c r="H143" s="7">
        <v>-1.1008859093188987</v>
      </c>
      <c r="I143" s="32">
        <f t="shared" si="4"/>
        <v>0.24957393848707907</v>
      </c>
      <c r="J143" s="32">
        <v>0</v>
      </c>
      <c r="K143" s="32">
        <v>0.28711415173205829</v>
      </c>
      <c r="L143" s="45"/>
      <c r="M143" s="32">
        <v>0</v>
      </c>
      <c r="N143" s="32">
        <v>1.3325763206889663</v>
      </c>
      <c r="O143" s="32">
        <f t="shared" si="5"/>
        <v>0.33314408017224156</v>
      </c>
      <c r="P143" s="32">
        <v>0.18728678771512675</v>
      </c>
      <c r="Q143" s="32">
        <v>6.2393484621769774E-2</v>
      </c>
      <c r="R143" s="8"/>
      <c r="S143" s="37">
        <v>-2.9334166765764946E-2</v>
      </c>
      <c r="T143" s="9"/>
      <c r="U143" s="10">
        <v>1.7524166301396951</v>
      </c>
      <c r="V143" s="20"/>
    </row>
    <row r="144" spans="1:22" x14ac:dyDescent="0.35">
      <c r="A144" s="54"/>
      <c r="B144" s="4">
        <v>1</v>
      </c>
      <c r="C144" s="4">
        <v>0</v>
      </c>
      <c r="D144" s="5">
        <v>0</v>
      </c>
      <c r="E144" s="3"/>
      <c r="F144" s="3"/>
      <c r="G144" s="3"/>
      <c r="H144" s="7">
        <v>-1.1775890645178528</v>
      </c>
      <c r="I144" s="32">
        <f t="shared" si="4"/>
        <v>0.23548596572181885</v>
      </c>
      <c r="J144" s="32">
        <v>0</v>
      </c>
      <c r="K144" s="32">
        <v>0.26851489632150166</v>
      </c>
      <c r="L144" s="45"/>
      <c r="M144" s="32">
        <v>0</v>
      </c>
      <c r="N144" s="32">
        <v>1.3080204615787778</v>
      </c>
      <c r="O144" s="32">
        <f t="shared" si="5"/>
        <v>0.32700511539469446</v>
      </c>
      <c r="P144" s="32">
        <v>0.1800323256698812</v>
      </c>
      <c r="Q144" s="32">
        <v>5.8871491430454712E-2</v>
      </c>
      <c r="R144" s="8"/>
      <c r="S144" s="8"/>
      <c r="T144" s="8"/>
      <c r="U144" s="8"/>
      <c r="V144" s="20"/>
    </row>
    <row r="145" spans="1:22" ht="15" thickBot="1" x14ac:dyDescent="0.4">
      <c r="A145" s="55"/>
      <c r="B145" s="21">
        <v>1</v>
      </c>
      <c r="C145" s="21">
        <v>1</v>
      </c>
      <c r="D145" s="22">
        <v>1</v>
      </c>
      <c r="E145" s="23"/>
      <c r="F145" s="23"/>
      <c r="G145" s="23"/>
      <c r="H145" s="24">
        <v>0.54549339885607706</v>
      </c>
      <c r="I145" s="36">
        <f t="shared" si="4"/>
        <v>0.63308939444986112</v>
      </c>
      <c r="J145" s="36">
        <v>0.45714364334955865</v>
      </c>
      <c r="K145" s="36">
        <v>0</v>
      </c>
      <c r="L145" s="49"/>
      <c r="M145" s="36">
        <v>-1.5795557606346811</v>
      </c>
      <c r="N145" s="36">
        <v>0</v>
      </c>
      <c r="O145" s="36">
        <f t="shared" si="5"/>
        <v>-0.39488894015867027</v>
      </c>
      <c r="P145" s="36">
        <v>0.23228721308496927</v>
      </c>
      <c r="Q145" s="36">
        <v>-9.172765138753472E-2</v>
      </c>
      <c r="R145" s="25"/>
      <c r="S145" s="25"/>
      <c r="T145" s="25"/>
      <c r="U145" s="25"/>
      <c r="V145" s="26"/>
    </row>
    <row r="146" spans="1:22" x14ac:dyDescent="0.35">
      <c r="A146" s="53">
        <f>A142+1</f>
        <v>37</v>
      </c>
      <c r="B146" s="12">
        <v>0</v>
      </c>
      <c r="C146" s="12">
        <v>0</v>
      </c>
      <c r="D146" s="13">
        <v>0</v>
      </c>
      <c r="E146" s="27">
        <f>U142</f>
        <v>1.679235468132056</v>
      </c>
      <c r="F146" s="28">
        <f>V142</f>
        <v>-2.8675163546247946</v>
      </c>
      <c r="G146" s="16">
        <v>1</v>
      </c>
      <c r="H146" s="17" cm="1">
        <f t="array" ref="H146:H149">MMULT(B146:C149,E146:E147)+F146</f>
        <v>-2.8675163546247946</v>
      </c>
      <c r="I146" s="39">
        <f t="shared" si="4"/>
        <v>5.3782905492061439E-2</v>
      </c>
      <c r="J146" s="39" cm="1">
        <f t="array" ref="J146:J149">-D146:D149*LN(I146:I149)</f>
        <v>0</v>
      </c>
      <c r="K146" s="39" cm="1">
        <f t="array" ref="K146:K149">-(1-D146:D149)*LN(1-I146:I149)</f>
        <v>5.5283249463464343E-2</v>
      </c>
      <c r="L146" s="48" cm="1">
        <f t="array" ref="L146">SUM(_xlfn.ANCHORARRAY(J146)+_xlfn.ANCHORARRAY(K146))/4</f>
        <v>0.26380503421194962</v>
      </c>
      <c r="M146" s="39" cm="1">
        <f t="array" ref="M146:M149">-D146:D149/I146:I149</f>
        <v>0</v>
      </c>
      <c r="N146" s="39" cm="1">
        <f t="array" ref="N146:N149">(1-D146:D149)/(1-I146:I149)</f>
        <v>1.0568399216249946</v>
      </c>
      <c r="O146" s="39">
        <f t="shared" si="5"/>
        <v>0.26420998040624866</v>
      </c>
      <c r="P146" s="39" cm="1">
        <f t="array" ref="P146:P149">I146:I149*(1-I146:I149)</f>
        <v>5.089030456889343E-2</v>
      </c>
      <c r="Q146" s="39" cm="1">
        <f t="array" ref="Q146:Q149">O146:O149*_xlfn.ANCHORARRAY(P146)</f>
        <v>1.344572637301536E-2</v>
      </c>
      <c r="R146" s="43">
        <v>1</v>
      </c>
      <c r="S146" s="38" cm="1">
        <f t="array" ref="S146:S147">TRANSPOSE(MMULT(TRANSPOSE(_xlfn.ANCHORARRAY(Q146)),B146:C149))</f>
        <v>-3.2256132673302164E-2</v>
      </c>
      <c r="T146" s="44" cm="1">
        <f t="array" ref="T146">SUM(1*_xlfn.ANCHORARRAY(Q146))</f>
        <v>4.2919935005342802E-2</v>
      </c>
      <c r="U146" s="18" cm="1">
        <f t="array" ref="U146:U147">E146:E147-G146*_xlfn.ANCHORARRAY(S146)</f>
        <v>1.7114916008053582</v>
      </c>
      <c r="V146" s="19">
        <f>F146-G146*T146</f>
        <v>-2.9104362896301375</v>
      </c>
    </row>
    <row r="147" spans="1:22" x14ac:dyDescent="0.35">
      <c r="A147" s="54"/>
      <c r="B147" s="4">
        <v>0</v>
      </c>
      <c r="C147" s="4">
        <v>1</v>
      </c>
      <c r="D147" s="5">
        <v>0</v>
      </c>
      <c r="E147" s="11">
        <f>U143</f>
        <v>1.7524166301396951</v>
      </c>
      <c r="F147" s="3"/>
      <c r="G147" s="3"/>
      <c r="H147" s="7">
        <v>-1.1150997244850995</v>
      </c>
      <c r="I147" s="32">
        <f t="shared" si="4"/>
        <v>0.24692136522251842</v>
      </c>
      <c r="J147" s="32">
        <v>0</v>
      </c>
      <c r="K147" s="32">
        <v>0.28358562797918185</v>
      </c>
      <c r="L147" s="45"/>
      <c r="M147" s="32">
        <v>0</v>
      </c>
      <c r="N147" s="32">
        <v>1.327882579347744</v>
      </c>
      <c r="O147" s="32">
        <f t="shared" si="5"/>
        <v>0.331970644836936</v>
      </c>
      <c r="P147" s="32">
        <v>0.18595120461916609</v>
      </c>
      <c r="Q147" s="32">
        <v>6.1730341305629599E-2</v>
      </c>
      <c r="R147" s="8"/>
      <c r="S147" s="37">
        <v>-2.8917426075942804E-2</v>
      </c>
      <c r="T147" s="9"/>
      <c r="U147" s="10">
        <v>1.7813340562156379</v>
      </c>
      <c r="V147" s="20"/>
    </row>
    <row r="148" spans="1:22" x14ac:dyDescent="0.35">
      <c r="A148" s="54"/>
      <c r="B148" s="4">
        <v>1</v>
      </c>
      <c r="C148" s="4">
        <v>0</v>
      </c>
      <c r="D148" s="5">
        <v>0</v>
      </c>
      <c r="E148" s="3"/>
      <c r="F148" s="3"/>
      <c r="G148" s="3"/>
      <c r="H148" s="7">
        <v>-1.1882808864927386</v>
      </c>
      <c r="I148" s="32">
        <f t="shared" si="4"/>
        <v>0.23356653883308093</v>
      </c>
      <c r="J148" s="32">
        <v>0</v>
      </c>
      <c r="K148" s="32">
        <v>0.26600739309208349</v>
      </c>
      <c r="L148" s="45"/>
      <c r="M148" s="32">
        <v>0</v>
      </c>
      <c r="N148" s="32">
        <v>1.3047447047490184</v>
      </c>
      <c r="O148" s="32">
        <f t="shared" si="5"/>
        <v>0.3261861761872546</v>
      </c>
      <c r="P148" s="32">
        <v>0.17901321077061583</v>
      </c>
      <c r="Q148" s="32">
        <v>5.8391634708270239E-2</v>
      </c>
      <c r="R148" s="8"/>
      <c r="S148" s="8"/>
      <c r="T148" s="8"/>
      <c r="U148" s="8"/>
      <c r="V148" s="20"/>
    </row>
    <row r="149" spans="1:22" ht="15" thickBot="1" x14ac:dyDescent="0.4">
      <c r="A149" s="55"/>
      <c r="B149" s="21">
        <v>1</v>
      </c>
      <c r="C149" s="21">
        <v>1</v>
      </c>
      <c r="D149" s="22">
        <v>1</v>
      </c>
      <c r="E149" s="23"/>
      <c r="F149" s="23"/>
      <c r="G149" s="23"/>
      <c r="H149" s="24">
        <v>0.56413574364695673</v>
      </c>
      <c r="I149" s="36">
        <f t="shared" si="4"/>
        <v>0.63740893047371039</v>
      </c>
      <c r="J149" s="36">
        <v>0.45034386631306872</v>
      </c>
      <c r="K149" s="36">
        <v>0</v>
      </c>
      <c r="L149" s="49"/>
      <c r="M149" s="36">
        <v>-1.5688515679515482</v>
      </c>
      <c r="N149" s="36">
        <v>0</v>
      </c>
      <c r="O149" s="36">
        <f t="shared" si="5"/>
        <v>-0.39221289198788706</v>
      </c>
      <c r="P149" s="36">
        <v>0.23111878582607104</v>
      </c>
      <c r="Q149" s="36">
        <v>-9.0647767381572403E-2</v>
      </c>
      <c r="R149" s="25"/>
      <c r="S149" s="25"/>
      <c r="T149" s="25"/>
      <c r="U149" s="25"/>
      <c r="V149" s="26"/>
    </row>
    <row r="150" spans="1:22" x14ac:dyDescent="0.35">
      <c r="A150" s="53">
        <f>A146+1</f>
        <v>38</v>
      </c>
      <c r="B150" s="12">
        <v>0</v>
      </c>
      <c r="C150" s="12">
        <v>0</v>
      </c>
      <c r="D150" s="13">
        <v>0</v>
      </c>
      <c r="E150" s="27">
        <f>U146</f>
        <v>1.7114916008053582</v>
      </c>
      <c r="F150" s="28">
        <f>V146</f>
        <v>-2.9104362896301375</v>
      </c>
      <c r="G150" s="16">
        <v>1</v>
      </c>
      <c r="H150" s="17" cm="1">
        <f t="array" ref="H150:H153">MMULT(B150:C153,E150:E151)+F150</f>
        <v>-2.9104362896301375</v>
      </c>
      <c r="I150" s="39">
        <f t="shared" si="4"/>
        <v>5.1640064713189743E-2</v>
      </c>
      <c r="J150" s="39" cm="1">
        <f t="array" ref="J150:J153">-D150:D153*LN(I150:I153)</f>
        <v>0</v>
      </c>
      <c r="K150" s="39" cm="1">
        <f t="array" ref="K150:K153">-(1-D150:D153)*LN(1-I150:I153)</f>
        <v>5.3021170214200698E-2</v>
      </c>
      <c r="L150" s="48" cm="1">
        <f t="array" ref="L150">SUM(_xlfn.ANCHORARRAY(J150)+_xlfn.ANCHORARRAY(K150))/4</f>
        <v>0.2601145038418109</v>
      </c>
      <c r="M150" s="39" cm="1">
        <f t="array" ref="M150:M153">-D150:D153/I150:I153</f>
        <v>0</v>
      </c>
      <c r="N150" s="39" cm="1">
        <f t="array" ref="N150:N153">(1-D150:D153)/(1-I150:I153)</f>
        <v>1.0544519678570905</v>
      </c>
      <c r="O150" s="39">
        <f t="shared" si="5"/>
        <v>0.26361299196427262</v>
      </c>
      <c r="P150" s="39" cm="1">
        <f t="array" ref="P150:P153">I150:I153*(1-I150:I153)</f>
        <v>4.8973368429607318E-2</v>
      </c>
      <c r="Q150" s="39" cm="1">
        <f t="array" ref="Q150:Q153">O150:O153*_xlfn.ANCHORARRAY(P150)</f>
        <v>1.2910016178297437E-2</v>
      </c>
      <c r="R150" s="43">
        <v>1</v>
      </c>
      <c r="S150" s="38" cm="1">
        <f t="array" ref="S150:S151">TRANSPOSE(MMULT(TRANSPOSE(_xlfn.ANCHORARRAY(Q150)),B150:C153))</f>
        <v>-3.1679995520967459E-2</v>
      </c>
      <c r="T150" s="44" cm="1">
        <f t="array" ref="T150">SUM(1*_xlfn.ANCHORARRAY(Q150))</f>
        <v>4.2311725307308992E-2</v>
      </c>
      <c r="U150" s="18" cm="1">
        <f t="array" ref="U150:U151">E150:E151-G150*_xlfn.ANCHORARRAY(S150)</f>
        <v>1.7431715963263257</v>
      </c>
      <c r="V150" s="19">
        <f>F150-G150*T150</f>
        <v>-2.9527480149374465</v>
      </c>
    </row>
    <row r="151" spans="1:22" x14ac:dyDescent="0.35">
      <c r="A151" s="54"/>
      <c r="B151" s="4">
        <v>0</v>
      </c>
      <c r="C151" s="4">
        <v>1</v>
      </c>
      <c r="D151" s="5">
        <v>0</v>
      </c>
      <c r="E151" s="11">
        <f>U147</f>
        <v>1.7813340562156379</v>
      </c>
      <c r="F151" s="3"/>
      <c r="G151" s="3"/>
      <c r="H151" s="7">
        <v>-1.1291022334144996</v>
      </c>
      <c r="I151" s="32">
        <f t="shared" si="4"/>
        <v>0.24432681859991609</v>
      </c>
      <c r="J151" s="32">
        <v>0</v>
      </c>
      <c r="K151" s="32">
        <v>0.280146296006412</v>
      </c>
      <c r="L151" s="45"/>
      <c r="M151" s="32">
        <v>0</v>
      </c>
      <c r="N151" s="32">
        <v>1.3233233951047942</v>
      </c>
      <c r="O151" s="32">
        <f t="shared" si="5"/>
        <v>0.33083084877619856</v>
      </c>
      <c r="P151" s="32">
        <v>0.18463122431275977</v>
      </c>
      <c r="Q151" s="32">
        <v>6.1081704649979023E-2</v>
      </c>
      <c r="R151" s="8"/>
      <c r="S151" s="37">
        <v>-2.8514041793335242E-2</v>
      </c>
      <c r="T151" s="9"/>
      <c r="U151" s="10">
        <v>1.8098480980089731</v>
      </c>
      <c r="V151" s="20"/>
    </row>
    <row r="152" spans="1:22" x14ac:dyDescent="0.35">
      <c r="A152" s="54"/>
      <c r="B152" s="4">
        <v>1</v>
      </c>
      <c r="C152" s="4">
        <v>0</v>
      </c>
      <c r="D152" s="5">
        <v>0</v>
      </c>
      <c r="E152" s="3"/>
      <c r="F152" s="3"/>
      <c r="G152" s="3"/>
      <c r="H152" s="7">
        <v>-1.1989446888247792</v>
      </c>
      <c r="I152" s="32">
        <f t="shared" si="4"/>
        <v>0.23166300368938722</v>
      </c>
      <c r="J152" s="32">
        <v>0</v>
      </c>
      <c r="K152" s="32">
        <v>0.26352684479839417</v>
      </c>
      <c r="L152" s="45"/>
      <c r="M152" s="32">
        <v>0</v>
      </c>
      <c r="N152" s="32">
        <v>1.3015122333061957</v>
      </c>
      <c r="O152" s="32">
        <f t="shared" si="5"/>
        <v>0.32537805832654892</v>
      </c>
      <c r="P152" s="32">
        <v>0.1779952564109982</v>
      </c>
      <c r="Q152" s="32">
        <v>5.7915750922346805E-2</v>
      </c>
      <c r="R152" s="8"/>
      <c r="S152" s="8"/>
      <c r="T152" s="8"/>
      <c r="U152" s="8"/>
      <c r="V152" s="20"/>
    </row>
    <row r="153" spans="1:22" ht="15" thickBot="1" x14ac:dyDescent="0.4">
      <c r="A153" s="55"/>
      <c r="B153" s="21">
        <v>1</v>
      </c>
      <c r="C153" s="21">
        <v>1</v>
      </c>
      <c r="D153" s="22">
        <v>1</v>
      </c>
      <c r="E153" s="23"/>
      <c r="F153" s="23"/>
      <c r="G153" s="23"/>
      <c r="H153" s="24">
        <v>0.58238936739085867</v>
      </c>
      <c r="I153" s="36">
        <f t="shared" si="4"/>
        <v>0.641617014226743</v>
      </c>
      <c r="J153" s="36">
        <v>0.44376370434823681</v>
      </c>
      <c r="K153" s="36">
        <v>0</v>
      </c>
      <c r="L153" s="49"/>
      <c r="M153" s="36">
        <v>-1.5585621606452709</v>
      </c>
      <c r="N153" s="36">
        <v>0</v>
      </c>
      <c r="O153" s="36">
        <f t="shared" si="5"/>
        <v>-0.38964054016131772</v>
      </c>
      <c r="P153" s="36">
        <v>0.22994462128150248</v>
      </c>
      <c r="Q153" s="36">
        <v>-8.9595746443314264E-2</v>
      </c>
      <c r="R153" s="25"/>
      <c r="S153" s="25"/>
      <c r="T153" s="25"/>
      <c r="U153" s="25"/>
      <c r="V153" s="26"/>
    </row>
    <row r="154" spans="1:22" x14ac:dyDescent="0.35">
      <c r="A154" s="53">
        <f>A150+1</f>
        <v>39</v>
      </c>
      <c r="B154" s="12">
        <v>0</v>
      </c>
      <c r="C154" s="12">
        <v>0</v>
      </c>
      <c r="D154" s="13">
        <v>0</v>
      </c>
      <c r="E154" s="27">
        <f>U150</f>
        <v>1.7431715963263257</v>
      </c>
      <c r="F154" s="28">
        <f>V150</f>
        <v>-2.9527480149374465</v>
      </c>
      <c r="G154" s="16">
        <v>1</v>
      </c>
      <c r="H154" s="17" cm="1">
        <f t="array" ref="H154:H157">MMULT(B154:C157,E154:E155)+F154</f>
        <v>-2.9527480149374465</v>
      </c>
      <c r="I154" s="39">
        <f t="shared" si="4"/>
        <v>4.9606793289008522E-2</v>
      </c>
      <c r="J154" s="39" cm="1">
        <f t="array" ref="J154:J157">-D154:D157*LN(I154:I157)</f>
        <v>0</v>
      </c>
      <c r="K154" s="39" cm="1">
        <f t="array" ref="K154:K157">-(1-D154:D157)*LN(1-I154:I157)</f>
        <v>5.0879478220228841E-2</v>
      </c>
      <c r="L154" s="48" cm="1">
        <f t="array" ref="L154">SUM(_xlfn.ANCHORARRAY(J154)+_xlfn.ANCHORARRAY(K154))/4</f>
        <v>0.25653444035268713</v>
      </c>
      <c r="M154" s="39" cm="1">
        <f t="array" ref="M154:M157">-D154:D157/I154:I157</f>
        <v>0</v>
      </c>
      <c r="N154" s="39" cm="1">
        <f t="array" ref="N154:N157">(1-D154:D157)/(1-I154:I157)</f>
        <v>1.0521960730976623</v>
      </c>
      <c r="O154" s="39">
        <f t="shared" si="5"/>
        <v>0.26304901827441557</v>
      </c>
      <c r="P154" s="39" cm="1">
        <f t="array" ref="P154:P157">I154:I157*(1-I154:I157)</f>
        <v>4.7145959348590102E-2</v>
      </c>
      <c r="Q154" s="39" cm="1">
        <f t="array" ref="Q154:Q157">O154:O157*_xlfn.ANCHORARRAY(P154)</f>
        <v>1.2401698322252132E-2</v>
      </c>
      <c r="R154" s="43">
        <v>1</v>
      </c>
      <c r="S154" s="38" cm="1">
        <f t="array" ref="S154:S155">TRANSPOSE(MMULT(TRANSPOSE(_xlfn.ANCHORARRAY(Q154)),B154:C157))</f>
        <v>-3.1126383222200328E-2</v>
      </c>
      <c r="T154" s="44" cm="1">
        <f t="array" ref="T154">SUM(1*_xlfn.ANCHORARRAY(Q154))</f>
        <v>4.1722397772554709E-2</v>
      </c>
      <c r="U154" s="18" cm="1">
        <f t="array" ref="U154:U155">E154:E155-G154*_xlfn.ANCHORARRAY(S154)</f>
        <v>1.7742979795485261</v>
      </c>
      <c r="V154" s="19">
        <f>F154-G154*T154</f>
        <v>-2.994470412710001</v>
      </c>
    </row>
    <row r="155" spans="1:22" x14ac:dyDescent="0.35">
      <c r="A155" s="54"/>
      <c r="B155" s="4">
        <v>0</v>
      </c>
      <c r="C155" s="4">
        <v>1</v>
      </c>
      <c r="D155" s="5">
        <v>0</v>
      </c>
      <c r="E155" s="11">
        <f>U151</f>
        <v>1.8098480980089731</v>
      </c>
      <c r="F155" s="3"/>
      <c r="G155" s="3"/>
      <c r="H155" s="7">
        <v>-1.1428999169284735</v>
      </c>
      <c r="I155" s="32">
        <f t="shared" si="4"/>
        <v>0.24178833069001157</v>
      </c>
      <c r="J155" s="32">
        <v>0</v>
      </c>
      <c r="K155" s="32">
        <v>0.27679268521118028</v>
      </c>
      <c r="L155" s="45"/>
      <c r="M155" s="32">
        <v>0</v>
      </c>
      <c r="N155" s="32">
        <v>1.3188929166838745</v>
      </c>
      <c r="O155" s="32">
        <f t="shared" si="5"/>
        <v>0.32972322917096863</v>
      </c>
      <c r="P155" s="32">
        <v>0.18332673383214917</v>
      </c>
      <c r="Q155" s="32">
        <v>6.0447082672502893E-2</v>
      </c>
      <c r="R155" s="8"/>
      <c r="S155" s="37">
        <v>-2.8123302394854284E-2</v>
      </c>
      <c r="T155" s="9"/>
      <c r="U155" s="10">
        <v>1.8379714004038274</v>
      </c>
      <c r="V155" s="20"/>
    </row>
    <row r="156" spans="1:22" x14ac:dyDescent="0.35">
      <c r="A156" s="54"/>
      <c r="B156" s="4">
        <v>1</v>
      </c>
      <c r="C156" s="4">
        <v>0</v>
      </c>
      <c r="D156" s="5">
        <v>0</v>
      </c>
      <c r="E156" s="3"/>
      <c r="F156" s="3"/>
      <c r="G156" s="3"/>
      <c r="H156" s="7">
        <v>-1.2095764186111209</v>
      </c>
      <c r="I156" s="32">
        <f t="shared" si="4"/>
        <v>0.22977600738062742</v>
      </c>
      <c r="J156" s="32">
        <v>0</v>
      </c>
      <c r="K156" s="32">
        <v>0.26107390693178628</v>
      </c>
      <c r="L156" s="45"/>
      <c r="M156" s="32">
        <v>0</v>
      </c>
      <c r="N156" s="32">
        <v>1.2983236170029016</v>
      </c>
      <c r="O156" s="32">
        <f t="shared" si="5"/>
        <v>0.32458090425072539</v>
      </c>
      <c r="P156" s="32">
        <v>0.17697899381284526</v>
      </c>
      <c r="Q156" s="32">
        <v>5.7444001845156849E-2</v>
      </c>
      <c r="R156" s="8"/>
      <c r="S156" s="8"/>
      <c r="T156" s="8"/>
      <c r="U156" s="8"/>
      <c r="V156" s="20"/>
    </row>
    <row r="157" spans="1:22" ht="15" thickBot="1" x14ac:dyDescent="0.4">
      <c r="A157" s="55"/>
      <c r="B157" s="21">
        <v>1</v>
      </c>
      <c r="C157" s="21">
        <v>1</v>
      </c>
      <c r="D157" s="22">
        <v>1</v>
      </c>
      <c r="E157" s="23"/>
      <c r="F157" s="23"/>
      <c r="G157" s="23"/>
      <c r="H157" s="24">
        <v>0.60027167939785198</v>
      </c>
      <c r="I157" s="36">
        <f t="shared" si="4"/>
        <v>0.64571845973057129</v>
      </c>
      <c r="J157" s="36">
        <v>0.43739169104755315</v>
      </c>
      <c r="K157" s="36">
        <v>0</v>
      </c>
      <c r="L157" s="49"/>
      <c r="M157" s="36">
        <v>-1.5486625555311739</v>
      </c>
      <c r="N157" s="36">
        <v>0</v>
      </c>
      <c r="O157" s="36">
        <f t="shared" si="5"/>
        <v>-0.38716563888279348</v>
      </c>
      <c r="P157" s="36">
        <v>0.22876613049374989</v>
      </c>
      <c r="Q157" s="36">
        <v>-8.8570385067357177E-2</v>
      </c>
      <c r="R157" s="25"/>
      <c r="S157" s="25"/>
      <c r="T157" s="25"/>
      <c r="U157" s="25"/>
      <c r="V157" s="26"/>
    </row>
    <row r="158" spans="1:22" x14ac:dyDescent="0.35">
      <c r="A158" s="53">
        <f>A154+1</f>
        <v>40</v>
      </c>
      <c r="B158" s="12">
        <v>0</v>
      </c>
      <c r="C158" s="12">
        <v>0</v>
      </c>
      <c r="D158" s="13">
        <v>0</v>
      </c>
      <c r="E158" s="27">
        <f>U154</f>
        <v>1.7742979795485261</v>
      </c>
      <c r="F158" s="28">
        <f>V154</f>
        <v>-2.994470412710001</v>
      </c>
      <c r="G158" s="16">
        <v>1</v>
      </c>
      <c r="H158" s="17" cm="1">
        <f t="array" ref="H158:H161">MMULT(B158:C161,E158:E159)+F158</f>
        <v>-2.994470412710001</v>
      </c>
      <c r="I158" s="39">
        <f t="shared" si="4"/>
        <v>4.7676307546971206E-2</v>
      </c>
      <c r="J158" s="39" cm="1">
        <f t="array" ref="J158:J161">-D158:D161*LN(I158:I161)</f>
        <v>0</v>
      </c>
      <c r="K158" s="39" cm="1">
        <f t="array" ref="K158:K161">-(1-D158:D161)*LN(1-I158:I161)</f>
        <v>4.8850288901207184E-2</v>
      </c>
      <c r="L158" s="48" cm="1">
        <f t="array" ref="L158">SUM(_xlfn.ANCHORARRAY(J158)+_xlfn.ANCHORARRAY(K158))/4</f>
        <v>0.25305951809343558</v>
      </c>
      <c r="M158" s="39" cm="1">
        <f t="array" ref="M158:M161">-D158:D161/I158:I161</f>
        <v>0</v>
      </c>
      <c r="N158" s="39" cm="1">
        <f t="array" ref="N158:N161">(1-D158:D161)/(1-I158:I161)</f>
        <v>1.0500631328662682</v>
      </c>
      <c r="O158" s="39">
        <f t="shared" si="5"/>
        <v>0.26251578321656704</v>
      </c>
      <c r="P158" s="39" cm="1">
        <f t="array" ref="P158:P161">I158:I161*(1-I158:I161)</f>
        <v>4.5403277245657826E-2</v>
      </c>
      <c r="Q158" s="39" cm="1">
        <f t="array" ref="Q158:Q161">O158:O161*_xlfn.ANCHORARRAY(P158)</f>
        <v>1.1919076886742801E-2</v>
      </c>
      <c r="R158" s="43">
        <v>1</v>
      </c>
      <c r="S158" s="38" cm="1">
        <f t="array" ref="S158:S159">TRANSPOSE(MMULT(TRANSPOSE(_xlfn.ANCHORARRAY(Q158)),B158:C161))</f>
        <v>-3.059402509151752E-2</v>
      </c>
      <c r="T158" s="44" cm="1">
        <f t="array" ref="T158">SUM(1*_xlfn.ANCHORARRAY(Q158))</f>
        <v>4.1151055489402816E-2</v>
      </c>
      <c r="U158" s="18" cm="1">
        <f t="array" ref="U158:U159">E158:E159-G158*_xlfn.ANCHORARRAY(S158)</f>
        <v>1.8048920046400436</v>
      </c>
      <c r="V158" s="19">
        <f>F158-G158*T158</f>
        <v>-3.035621468199404</v>
      </c>
    </row>
    <row r="159" spans="1:22" x14ac:dyDescent="0.35">
      <c r="A159" s="54"/>
      <c r="B159" s="4">
        <v>0</v>
      </c>
      <c r="C159" s="4">
        <v>1</v>
      </c>
      <c r="D159" s="5">
        <v>0</v>
      </c>
      <c r="E159" s="11">
        <f>U155</f>
        <v>1.8379714004038274</v>
      </c>
      <c r="F159" s="3"/>
      <c r="G159" s="3"/>
      <c r="H159" s="7">
        <v>-1.1564990123061736</v>
      </c>
      <c r="I159" s="32">
        <f t="shared" si="4"/>
        <v>0.23930401477671018</v>
      </c>
      <c r="J159" s="32">
        <v>0</v>
      </c>
      <c r="K159" s="32">
        <v>0.27352149473266713</v>
      </c>
      <c r="L159" s="45"/>
      <c r="M159" s="32">
        <v>0</v>
      </c>
      <c r="N159" s="32">
        <v>1.3145856155747508</v>
      </c>
      <c r="O159" s="32">
        <f t="shared" si="5"/>
        <v>0.32864640389368771</v>
      </c>
      <c r="P159" s="32">
        <v>0.18203760328845825</v>
      </c>
      <c r="Q159" s="32">
        <v>5.9826003694177544E-2</v>
      </c>
      <c r="R159" s="8"/>
      <c r="S159" s="37">
        <v>-2.7744548138167034E-2</v>
      </c>
      <c r="T159" s="9"/>
      <c r="U159" s="10">
        <v>1.8657159485419945</v>
      </c>
      <c r="V159" s="20"/>
    </row>
    <row r="160" spans="1:22" x14ac:dyDescent="0.35">
      <c r="A160" s="54"/>
      <c r="B160" s="4">
        <v>1</v>
      </c>
      <c r="C160" s="4">
        <v>0</v>
      </c>
      <c r="D160" s="5">
        <v>0</v>
      </c>
      <c r="E160" s="3"/>
      <c r="F160" s="3"/>
      <c r="G160" s="3"/>
      <c r="H160" s="7">
        <v>-1.2201724331614749</v>
      </c>
      <c r="I160" s="32">
        <f t="shared" si="4"/>
        <v>0.22790610696330821</v>
      </c>
      <c r="J160" s="32">
        <v>0</v>
      </c>
      <c r="K160" s="32">
        <v>0.2586491132483279</v>
      </c>
      <c r="L160" s="45"/>
      <c r="M160" s="32">
        <v>0</v>
      </c>
      <c r="N160" s="32">
        <v>1.2951792638417845</v>
      </c>
      <c r="O160" s="32">
        <f t="shared" si="5"/>
        <v>0.32379481596044613</v>
      </c>
      <c r="P160" s="32">
        <v>0.17596491337213735</v>
      </c>
      <c r="Q160" s="32">
        <v>5.6976526740827059E-2</v>
      </c>
      <c r="R160" s="8"/>
      <c r="S160" s="8"/>
      <c r="T160" s="8"/>
      <c r="U160" s="8"/>
      <c r="V160" s="20"/>
    </row>
    <row r="161" spans="1:22" ht="15" thickBot="1" x14ac:dyDescent="0.4">
      <c r="A161" s="55"/>
      <c r="B161" s="21">
        <v>1</v>
      </c>
      <c r="C161" s="21">
        <v>1</v>
      </c>
      <c r="D161" s="22">
        <v>1</v>
      </c>
      <c r="E161" s="23"/>
      <c r="F161" s="23"/>
      <c r="G161" s="23"/>
      <c r="H161" s="24">
        <v>0.6177989672423525</v>
      </c>
      <c r="I161" s="36">
        <f t="shared" si="4"/>
        <v>0.64971779267062169</v>
      </c>
      <c r="J161" s="36">
        <v>0.43121717549154021</v>
      </c>
      <c r="K161" s="36">
        <v>0</v>
      </c>
      <c r="L161" s="49"/>
      <c r="M161" s="36">
        <v>-1.5391297749282296</v>
      </c>
      <c r="N161" s="36">
        <v>0</v>
      </c>
      <c r="O161" s="36">
        <f t="shared" si="5"/>
        <v>-0.38478244373205739</v>
      </c>
      <c r="P161" s="36">
        <v>0.22758458255783673</v>
      </c>
      <c r="Q161" s="36">
        <v>-8.7570551832344579E-2</v>
      </c>
      <c r="R161" s="25"/>
      <c r="S161" s="25"/>
      <c r="T161" s="25"/>
      <c r="U161" s="25"/>
      <c r="V161" s="26"/>
    </row>
    <row r="162" spans="1:22" x14ac:dyDescent="0.35">
      <c r="A162" s="53">
        <f>A158+1</f>
        <v>41</v>
      </c>
      <c r="B162" s="12">
        <v>0</v>
      </c>
      <c r="C162" s="12">
        <v>0</v>
      </c>
      <c r="D162" s="13">
        <v>0</v>
      </c>
      <c r="E162" s="27">
        <f>U158</f>
        <v>1.8048920046400436</v>
      </c>
      <c r="F162" s="28">
        <f>V158</f>
        <v>-3.035621468199404</v>
      </c>
      <c r="G162" s="16">
        <v>1</v>
      </c>
      <c r="H162" s="17" cm="1">
        <f t="array" ref="H162:H165">MMULT(B162:C165,E162:E163)+F162</f>
        <v>-3.035621468199404</v>
      </c>
      <c r="I162" s="39">
        <f t="shared" si="4"/>
        <v>4.5842310843475231E-2</v>
      </c>
      <c r="J162" s="39" cm="1">
        <f t="array" ref="J162:J165">-D162:D165*LN(I162:I165)</f>
        <v>0</v>
      </c>
      <c r="K162" s="39" cm="1">
        <f t="array" ref="K162:K165">-(1-D162:D165)*LN(1-I162:I165)</f>
        <v>4.6926328576267683E-2</v>
      </c>
      <c r="L162" s="48" cm="1">
        <f t="array" ref="L162">SUM(_xlfn.ANCHORARRAY(J162)+_xlfn.ANCHORARRAY(K162))/4</f>
        <v>0.24968476329424327</v>
      </c>
      <c r="M162" s="39" cm="1">
        <f t="array" ref="M162:M165">-D162:D165/I162:I165</f>
        <v>0</v>
      </c>
      <c r="N162" s="39" cm="1">
        <f t="array" ref="N162:N165">(1-D162:D165)/(1-I162:I165)</f>
        <v>1.0480447952832617</v>
      </c>
      <c r="O162" s="39">
        <f t="shared" si="5"/>
        <v>0.26201119882081542</v>
      </c>
      <c r="P162" s="39" cm="1">
        <f t="array" ref="P162:P165">I162:I165*(1-I162:I165)</f>
        <v>4.3740793380005423E-2</v>
      </c>
      <c r="Q162" s="39" cm="1">
        <f t="array" ref="Q162:Q165">O162:O165*_xlfn.ANCHORARRAY(P162)</f>
        <v>1.1460577710868808E-2</v>
      </c>
      <c r="R162" s="43">
        <v>1</v>
      </c>
      <c r="S162" s="38" cm="1">
        <f t="array" ref="S162:S163">TRANSPOSE(MMULT(TRANSPOSE(_xlfn.ANCHORARRAY(Q162)),B162:C165))</f>
        <v>-3.0081737715107047E-2</v>
      </c>
      <c r="T162" s="44" cm="1">
        <f t="array" ref="T162">SUM(1*_xlfn.ANCHORARRAY(Q162))</f>
        <v>4.0596855611706034E-2</v>
      </c>
      <c r="U162" s="18" cm="1">
        <f t="array" ref="U162:U163">E162:E163-G162*_xlfn.ANCHORARRAY(S162)</f>
        <v>1.8349737423551506</v>
      </c>
      <c r="V162" s="19">
        <f>F162-G162*T162</f>
        <v>-3.0762183238111103</v>
      </c>
    </row>
    <row r="163" spans="1:22" x14ac:dyDescent="0.35">
      <c r="A163" s="54"/>
      <c r="B163" s="4">
        <v>0</v>
      </c>
      <c r="C163" s="4">
        <v>1</v>
      </c>
      <c r="D163" s="5">
        <v>0</v>
      </c>
      <c r="E163" s="11">
        <f>U159</f>
        <v>1.8657159485419945</v>
      </c>
      <c r="F163" s="3"/>
      <c r="G163" s="3"/>
      <c r="H163" s="7">
        <v>-1.1699055196574095</v>
      </c>
      <c r="I163" s="32">
        <f t="shared" si="4"/>
        <v>0.23687206246377715</v>
      </c>
      <c r="J163" s="32">
        <v>0</v>
      </c>
      <c r="K163" s="32">
        <v>0.27032958477326086</v>
      </c>
      <c r="L163" s="45"/>
      <c r="M163" s="32">
        <v>0</v>
      </c>
      <c r="N163" s="32">
        <v>1.3103962662257187</v>
      </c>
      <c r="O163" s="32">
        <f t="shared" si="5"/>
        <v>0.32759906655642967</v>
      </c>
      <c r="P163" s="32">
        <v>0.18076368848793362</v>
      </c>
      <c r="Q163" s="32">
        <v>5.9218015615944287E-2</v>
      </c>
      <c r="R163" s="8"/>
      <c r="S163" s="37">
        <v>-2.7377166611357133E-2</v>
      </c>
      <c r="T163" s="9"/>
      <c r="U163" s="10">
        <v>1.8930931151533517</v>
      </c>
      <c r="V163" s="20"/>
    </row>
    <row r="164" spans="1:22" x14ac:dyDescent="0.35">
      <c r="A164" s="54"/>
      <c r="B164" s="4">
        <v>1</v>
      </c>
      <c r="C164" s="4">
        <v>0</v>
      </c>
      <c r="D164" s="5">
        <v>0</v>
      </c>
      <c r="E164" s="3"/>
      <c r="F164" s="3"/>
      <c r="G164" s="3"/>
      <c r="H164" s="7">
        <v>-1.2307294635593604</v>
      </c>
      <c r="I164" s="32">
        <f t="shared" si="4"/>
        <v>0.22605377804877752</v>
      </c>
      <c r="J164" s="32">
        <v>0</v>
      </c>
      <c r="K164" s="32">
        <v>0.25625288848947941</v>
      </c>
      <c r="L164" s="45"/>
      <c r="M164" s="32">
        <v>0</v>
      </c>
      <c r="N164" s="32">
        <v>1.2920794386448007</v>
      </c>
      <c r="O164" s="32">
        <f t="shared" si="5"/>
        <v>0.32301985966120017</v>
      </c>
      <c r="P164" s="32">
        <v>0.17495346747865156</v>
      </c>
      <c r="Q164" s="32">
        <v>5.6513444512194373E-2</v>
      </c>
      <c r="R164" s="8"/>
      <c r="S164" s="8"/>
      <c r="T164" s="8"/>
      <c r="U164" s="8"/>
      <c r="V164" s="20"/>
    </row>
    <row r="165" spans="1:22" ht="15" thickBot="1" x14ac:dyDescent="0.4">
      <c r="A165" s="55"/>
      <c r="B165" s="21">
        <v>1</v>
      </c>
      <c r="C165" s="21">
        <v>1</v>
      </c>
      <c r="D165" s="22">
        <v>1</v>
      </c>
      <c r="E165" s="23"/>
      <c r="F165" s="23"/>
      <c r="G165" s="23"/>
      <c r="H165" s="24">
        <v>0.6349864849826341</v>
      </c>
      <c r="I165" s="36">
        <f t="shared" si="4"/>
        <v>0.65361927109079432</v>
      </c>
      <c r="J165" s="36">
        <v>0.42523025133796516</v>
      </c>
      <c r="K165" s="36">
        <v>0</v>
      </c>
      <c r="L165" s="49"/>
      <c r="M165" s="36">
        <v>-1.529942650453294</v>
      </c>
      <c r="N165" s="36">
        <v>0</v>
      </c>
      <c r="O165" s="36">
        <f t="shared" si="5"/>
        <v>-0.38248566261332351</v>
      </c>
      <c r="P165" s="36">
        <v>0.22640111954953304</v>
      </c>
      <c r="Q165" s="36">
        <v>-8.659518222730142E-2</v>
      </c>
      <c r="R165" s="25"/>
      <c r="S165" s="25"/>
      <c r="T165" s="25"/>
      <c r="U165" s="25"/>
      <c r="V165" s="26"/>
    </row>
    <row r="166" spans="1:22" x14ac:dyDescent="0.35">
      <c r="A166" s="53">
        <f>A162+1</f>
        <v>42</v>
      </c>
      <c r="B166" s="12">
        <v>0</v>
      </c>
      <c r="C166" s="12">
        <v>0</v>
      </c>
      <c r="D166" s="13">
        <v>0</v>
      </c>
      <c r="E166" s="27">
        <f>U162</f>
        <v>1.8349737423551506</v>
      </c>
      <c r="F166" s="28">
        <f>V162</f>
        <v>-3.0762183238111103</v>
      </c>
      <c r="G166" s="16">
        <v>1</v>
      </c>
      <c r="H166" s="17" cm="1">
        <f t="array" ref="H166:H169">MMULT(B166:C169,E166:E167)+F166</f>
        <v>-3.0762183238111103</v>
      </c>
      <c r="I166" s="39">
        <f t="shared" si="4"/>
        <v>4.4098954512767775E-2</v>
      </c>
      <c r="J166" s="39" cm="1">
        <f t="array" ref="J166:J169">-D166:D169*LN(I166:I169)</f>
        <v>0</v>
      </c>
      <c r="K166" s="39" cm="1">
        <f t="array" ref="K166:K169">-(1-D166:D169)*LN(1-I166:I169)</f>
        <v>4.5100880192720953E-2</v>
      </c>
      <c r="L166" s="48" cm="1">
        <f t="array" ref="L166">SUM(_xlfn.ANCHORARRAY(J166)+_xlfn.ANCHORARRAY(K166))/4</f>
        <v>0.2464055253195116</v>
      </c>
      <c r="M166" s="39" cm="1">
        <f t="array" ref="M166:M169">-D166:D169/I166:I169</f>
        <v>0</v>
      </c>
      <c r="N166" s="39" cm="1">
        <f t="array" ref="N166:N169">(1-D166:D169)/(1-I166:I169)</f>
        <v>1.0461333887236102</v>
      </c>
      <c r="O166" s="39">
        <f t="shared" si="5"/>
        <v>0.26153334718090254</v>
      </c>
      <c r="P166" s="39" cm="1">
        <f t="array" ref="P166:P169">I166:I169*(1-I166:I169)</f>
        <v>4.2154236723648611E-2</v>
      </c>
      <c r="Q166" s="39" cm="1">
        <f t="array" ref="Q166:Q169">O166:O169*_xlfn.ANCHORARRAY(P166)</f>
        <v>1.1024738628191944E-2</v>
      </c>
      <c r="R166" s="43">
        <v>1</v>
      </c>
      <c r="S166" s="38" cm="1">
        <f t="array" ref="S166:S167">TRANSPOSE(MMULT(TRANSPOSE(_xlfn.ANCHORARRAY(Q166)),B166:C169))</f>
        <v>-2.9588418213370223E-2</v>
      </c>
      <c r="T166" s="44" cm="1">
        <f t="array" ref="T166">SUM(1*_xlfn.ANCHORARRAY(Q166))</f>
        <v>4.0059005603388362E-2</v>
      </c>
      <c r="U166" s="18" cm="1">
        <f t="array" ref="U166:U167">E166:E167-G166*_xlfn.ANCHORARRAY(S166)</f>
        <v>1.864562160568521</v>
      </c>
      <c r="V166" s="19">
        <f>F166-G166*T166</f>
        <v>-3.1162773294144985</v>
      </c>
    </row>
    <row r="167" spans="1:22" x14ac:dyDescent="0.35">
      <c r="A167" s="54"/>
      <c r="B167" s="4">
        <v>0</v>
      </c>
      <c r="C167" s="4">
        <v>1</v>
      </c>
      <c r="D167" s="5">
        <v>0</v>
      </c>
      <c r="E167" s="11">
        <f>U163</f>
        <v>1.8930931151533517</v>
      </c>
      <c r="F167" s="3"/>
      <c r="G167" s="3"/>
      <c r="H167" s="7">
        <v>-1.1831252086577586</v>
      </c>
      <c r="I167" s="32">
        <f t="shared" si="4"/>
        <v>0.23449074075426657</v>
      </c>
      <c r="J167" s="32">
        <v>0</v>
      </c>
      <c r="K167" s="32">
        <v>0.26721396827403227</v>
      </c>
      <c r="L167" s="45"/>
      <c r="M167" s="32">
        <v>0</v>
      </c>
      <c r="N167" s="32">
        <v>1.3063199274497521</v>
      </c>
      <c r="O167" s="32">
        <f t="shared" si="5"/>
        <v>0.32657998186243803</v>
      </c>
      <c r="P167" s="32">
        <v>0.17950483325478192</v>
      </c>
      <c r="Q167" s="32">
        <v>5.8622685188566642E-2</v>
      </c>
      <c r="R167" s="8"/>
      <c r="S167" s="37">
        <v>-2.7020588678613303E-2</v>
      </c>
      <c r="T167" s="9"/>
      <c r="U167" s="10">
        <v>1.9201137038319649</v>
      </c>
      <c r="V167" s="20"/>
    </row>
    <row r="168" spans="1:22" x14ac:dyDescent="0.35">
      <c r="A168" s="54"/>
      <c r="B168" s="4">
        <v>1</v>
      </c>
      <c r="C168" s="4">
        <v>0</v>
      </c>
      <c r="D168" s="5">
        <v>0</v>
      </c>
      <c r="E168" s="3"/>
      <c r="F168" s="3"/>
      <c r="G168" s="3"/>
      <c r="H168" s="7">
        <v>-1.2412445814559596</v>
      </c>
      <c r="I168" s="32">
        <f t="shared" si="4"/>
        <v>0.22421942261523889</v>
      </c>
      <c r="J168" s="32">
        <v>0</v>
      </c>
      <c r="K168" s="32">
        <v>0.25388555988548822</v>
      </c>
      <c r="L168" s="45"/>
      <c r="M168" s="32">
        <v>0</v>
      </c>
      <c r="N168" s="32">
        <v>1.2890242797404214</v>
      </c>
      <c r="O168" s="32">
        <f t="shared" si="5"/>
        <v>0.32225606993510536</v>
      </c>
      <c r="P168" s="32">
        <v>0.17394507313732779</v>
      </c>
      <c r="Q168" s="32">
        <v>5.6054855653809722E-2</v>
      </c>
      <c r="R168" s="8"/>
      <c r="S168" s="8"/>
      <c r="T168" s="8"/>
      <c r="U168" s="8"/>
      <c r="V168" s="20"/>
    </row>
    <row r="169" spans="1:22" ht="15" thickBot="1" x14ac:dyDescent="0.4">
      <c r="A169" s="55"/>
      <c r="B169" s="21">
        <v>1</v>
      </c>
      <c r="C169" s="21">
        <v>1</v>
      </c>
      <c r="D169" s="22">
        <v>1</v>
      </c>
      <c r="E169" s="23"/>
      <c r="F169" s="23"/>
      <c r="G169" s="23"/>
      <c r="H169" s="24">
        <v>0.65184853369739226</v>
      </c>
      <c r="I169" s="36">
        <f t="shared" si="4"/>
        <v>0.65742690453128028</v>
      </c>
      <c r="J169" s="36">
        <v>0.41942169292580506</v>
      </c>
      <c r="K169" s="36">
        <v>0</v>
      </c>
      <c r="L169" s="49"/>
      <c r="M169" s="36">
        <v>-1.5210816489370191</v>
      </c>
      <c r="N169" s="36">
        <v>0</v>
      </c>
      <c r="O169" s="36">
        <f t="shared" si="5"/>
        <v>-0.38027041223425478</v>
      </c>
      <c r="P169" s="36">
        <v>0.22521676972969917</v>
      </c>
      <c r="Q169" s="36">
        <v>-8.5643273867179945E-2</v>
      </c>
      <c r="R169" s="25"/>
      <c r="S169" s="25"/>
      <c r="T169" s="25"/>
      <c r="U169" s="25"/>
      <c r="V169" s="26"/>
    </row>
    <row r="170" spans="1:22" x14ac:dyDescent="0.35">
      <c r="A170" s="53">
        <f>A166+1</f>
        <v>43</v>
      </c>
      <c r="B170" s="12">
        <v>0</v>
      </c>
      <c r="C170" s="12">
        <v>0</v>
      </c>
      <c r="D170" s="13">
        <v>0</v>
      </c>
      <c r="E170" s="27">
        <f>U166</f>
        <v>1.864562160568521</v>
      </c>
      <c r="F170" s="28">
        <f>V166</f>
        <v>-3.1162773294144985</v>
      </c>
      <c r="G170" s="16">
        <v>1</v>
      </c>
      <c r="H170" s="17" cm="1">
        <f t="array" ref="H170:H173">MMULT(B170:C173,E170:E171)+F170</f>
        <v>-3.1162773294144985</v>
      </c>
      <c r="I170" s="39">
        <f t="shared" si="4"/>
        <v>4.2440802182174484E-2</v>
      </c>
      <c r="J170" s="39" cm="1">
        <f t="array" ref="J170:J173">-D170:D173*LN(I170:I173)</f>
        <v>0</v>
      </c>
      <c r="K170" s="39" cm="1">
        <f t="array" ref="K170:K173">-(1-D170:D173)*LN(1-I170:I173)</f>
        <v>4.3367734441240306E-2</v>
      </c>
      <c r="L170" s="48" cm="1">
        <f t="array" ref="L170">SUM(_xlfn.ANCHORARRAY(J170)+_xlfn.ANCHORARRAY(K170))/4</f>
        <v>0.24321745064595929</v>
      </c>
      <c r="M170" s="39" cm="1">
        <f t="array" ref="M170:M173">-D170:D173/I170:I173</f>
        <v>0</v>
      </c>
      <c r="N170" s="39" cm="1">
        <f t="array" ref="N170:N173">(1-D170:D173)/(1-I170:I173)</f>
        <v>1.0443218573628581</v>
      </c>
      <c r="O170" s="39">
        <f t="shared" si="5"/>
        <v>0.26108046434071452</v>
      </c>
      <c r="P170" s="39" cm="1">
        <f t="array" ref="P170:P173">I170:I173*(1-I170:I173)</f>
        <v>4.0639580492308015E-2</v>
      </c>
      <c r="Q170" s="39" cm="1">
        <f t="array" ref="Q170:Q173">O170:O173*_xlfn.ANCHORARRAY(P170)</f>
        <v>1.0610200545543621E-2</v>
      </c>
      <c r="R170" s="43">
        <v>1</v>
      </c>
      <c r="S170" s="38" cm="1">
        <f t="array" ref="S170:S171">TRANSPOSE(MMULT(TRANSPOSE(_xlfn.ANCHORARRAY(Q170)),B170:C173))</f>
        <v>-2.9113038048732304E-2</v>
      </c>
      <c r="T170" s="44" cm="1">
        <f t="array" ref="T170">SUM(1*_xlfn.ANCHORARRAY(Q170))</f>
        <v>3.9536759777411057E-2</v>
      </c>
      <c r="U170" s="18" cm="1">
        <f t="array" ref="U170:U171">E170:E171-G170*_xlfn.ANCHORARRAY(S170)</f>
        <v>1.8936751986172533</v>
      </c>
      <c r="V170" s="19">
        <f>F170-G170*T170</f>
        <v>-3.1558140891919098</v>
      </c>
    </row>
    <row r="171" spans="1:22" x14ac:dyDescent="0.35">
      <c r="A171" s="54"/>
      <c r="B171" s="4">
        <v>0</v>
      </c>
      <c r="C171" s="4">
        <v>1</v>
      </c>
      <c r="D171" s="5">
        <v>0</v>
      </c>
      <c r="E171" s="11">
        <f>U167</f>
        <v>1.9201137038319649</v>
      </c>
      <c r="F171" s="3"/>
      <c r="G171" s="3"/>
      <c r="H171" s="7">
        <v>-1.1961636255825336</v>
      </c>
      <c r="I171" s="32">
        <f t="shared" si="4"/>
        <v>0.23215838912239892</v>
      </c>
      <c r="J171" s="32">
        <v>0</v>
      </c>
      <c r="K171" s="32">
        <v>0.26417180294045639</v>
      </c>
      <c r="L171" s="45"/>
      <c r="M171" s="32">
        <v>0</v>
      </c>
      <c r="N171" s="32">
        <v>1.3023519249719413</v>
      </c>
      <c r="O171" s="32">
        <f t="shared" si="5"/>
        <v>0.32558798124298532</v>
      </c>
      <c r="P171" s="32">
        <v>0.17826087148249173</v>
      </c>
      <c r="Q171" s="32">
        <v>5.8039597280599736E-2</v>
      </c>
      <c r="R171" s="8"/>
      <c r="S171" s="37">
        <v>-2.6674284794493464E-2</v>
      </c>
      <c r="T171" s="9"/>
      <c r="U171" s="10">
        <v>1.9467879886264583</v>
      </c>
      <c r="V171" s="20"/>
    </row>
    <row r="172" spans="1:22" x14ac:dyDescent="0.35">
      <c r="A172" s="54"/>
      <c r="B172" s="4">
        <v>1</v>
      </c>
      <c r="C172" s="4">
        <v>0</v>
      </c>
      <c r="D172" s="5">
        <v>0</v>
      </c>
      <c r="E172" s="3"/>
      <c r="F172" s="3"/>
      <c r="G172" s="3"/>
      <c r="H172" s="7">
        <v>-1.2517151688459776</v>
      </c>
      <c r="I172" s="32">
        <f t="shared" si="4"/>
        <v>0.22240337610544358</v>
      </c>
      <c r="J172" s="32">
        <v>0</v>
      </c>
      <c r="K172" s="32">
        <v>0.25154736754472024</v>
      </c>
      <c r="L172" s="45"/>
      <c r="M172" s="32">
        <v>0</v>
      </c>
      <c r="N172" s="32">
        <v>1.286013813938063</v>
      </c>
      <c r="O172" s="32">
        <f t="shared" si="5"/>
        <v>0.32150345348451576</v>
      </c>
      <c r="P172" s="32">
        <v>0.17294011440234419</v>
      </c>
      <c r="Q172" s="32">
        <v>5.5600844026360896E-2</v>
      </c>
      <c r="R172" s="8"/>
      <c r="S172" s="8"/>
      <c r="T172" s="8"/>
      <c r="U172" s="8"/>
      <c r="V172" s="20"/>
    </row>
    <row r="173" spans="1:22" ht="15" thickBot="1" x14ac:dyDescent="0.4">
      <c r="A173" s="55"/>
      <c r="B173" s="21">
        <v>1</v>
      </c>
      <c r="C173" s="21">
        <v>1</v>
      </c>
      <c r="D173" s="22">
        <v>1</v>
      </c>
      <c r="E173" s="23"/>
      <c r="F173" s="23"/>
      <c r="G173" s="23"/>
      <c r="H173" s="24">
        <v>0.66839853498598734</v>
      </c>
      <c r="I173" s="36">
        <f t="shared" si="4"/>
        <v>0.6611444716996272</v>
      </c>
      <c r="J173" s="36">
        <v>0.41378289765742021</v>
      </c>
      <c r="K173" s="36">
        <v>0</v>
      </c>
      <c r="L173" s="49"/>
      <c r="M173" s="36">
        <v>-1.5125287177086499</v>
      </c>
      <c r="N173" s="36">
        <v>0</v>
      </c>
      <c r="O173" s="36">
        <f t="shared" si="5"/>
        <v>-0.37813217942716248</v>
      </c>
      <c r="P173" s="36">
        <v>0.22403245924064805</v>
      </c>
      <c r="Q173" s="36">
        <v>-8.47138820750932E-2</v>
      </c>
      <c r="R173" s="25"/>
      <c r="S173" s="25"/>
      <c r="T173" s="25"/>
      <c r="U173" s="25"/>
      <c r="V173" s="26"/>
    </row>
    <row r="174" spans="1:22" x14ac:dyDescent="0.35">
      <c r="A174" s="53">
        <f>A170+1</f>
        <v>44</v>
      </c>
      <c r="B174" s="12">
        <v>0</v>
      </c>
      <c r="C174" s="12">
        <v>0</v>
      </c>
      <c r="D174" s="13">
        <v>0</v>
      </c>
      <c r="E174" s="27">
        <f>U170</f>
        <v>1.8936751986172533</v>
      </c>
      <c r="F174" s="28">
        <f>V170</f>
        <v>-3.1558140891919098</v>
      </c>
      <c r="G174" s="16">
        <v>1</v>
      </c>
      <c r="H174" s="17" cm="1">
        <f t="array" ref="H174:H177">MMULT(B174:C177,E174:E175)+F174</f>
        <v>-3.1558140891919098</v>
      </c>
      <c r="I174" s="39">
        <f t="shared" si="4"/>
        <v>4.0862797155916682E-2</v>
      </c>
      <c r="J174" s="39" cm="1">
        <f t="array" ref="J174:J177">-D174:D177*LN(I174:I177)</f>
        <v>0</v>
      </c>
      <c r="K174" s="39" cm="1">
        <f t="array" ref="K174:K177">-(1-D174:D177)*LN(1-I174:I177)</f>
        <v>4.1721145672936708E-2</v>
      </c>
      <c r="L174" s="48" cm="1">
        <f t="array" ref="L174">SUM(_xlfn.ANCHORARRAY(J174)+_xlfn.ANCHORARRAY(K174))/4</f>
        <v>0.24011645927823105</v>
      </c>
      <c r="M174" s="39" cm="1">
        <f t="array" ref="M174:M177">-D174:D177/I174:I177</f>
        <v>0</v>
      </c>
      <c r="N174" s="39" cm="1">
        <f t="array" ref="N174:N177">(1-D174:D177)/(1-I174:I177)</f>
        <v>1.0426037036565241</v>
      </c>
      <c r="O174" s="39">
        <f t="shared" si="5"/>
        <v>0.26065092591413103</v>
      </c>
      <c r="P174" s="39" cm="1">
        <f t="array" ref="P174:P177">I174:I177*(1-I174:I177)</f>
        <v>3.9193028964511087E-2</v>
      </c>
      <c r="Q174" s="39" cm="1">
        <f t="array" ref="Q174:Q177">O174:O177*_xlfn.ANCHORARRAY(P174)</f>
        <v>1.021569928897917E-2</v>
      </c>
      <c r="R174" s="43">
        <v>1</v>
      </c>
      <c r="S174" s="38" cm="1">
        <f t="array" ref="S174:S175">TRANSPOSE(MMULT(TRANSPOSE(_xlfn.ANCHORARRAY(Q174)),B174:C177))</f>
        <v>-2.8654637339313595E-2</v>
      </c>
      <c r="T174" s="44" cm="1">
        <f t="array" ref="T174">SUM(1*_xlfn.ANCHORARRAY(Q174))</f>
        <v>3.9029416099117961E-2</v>
      </c>
      <c r="U174" s="18" cm="1">
        <f t="array" ref="U174:U175">E174:E175-G174*_xlfn.ANCHORARRAY(S174)</f>
        <v>1.9223298359565668</v>
      </c>
      <c r="V174" s="19">
        <f>F174-G174*T174</f>
        <v>-3.1948435052910278</v>
      </c>
    </row>
    <row r="175" spans="1:22" x14ac:dyDescent="0.35">
      <c r="A175" s="54"/>
      <c r="B175" s="4">
        <v>0</v>
      </c>
      <c r="C175" s="4">
        <v>1</v>
      </c>
      <c r="D175" s="5">
        <v>0</v>
      </c>
      <c r="E175" s="11">
        <f>U171</f>
        <v>1.9467879886264583</v>
      </c>
      <c r="F175" s="3"/>
      <c r="G175" s="3"/>
      <c r="H175" s="7">
        <v>-1.2090261005654515</v>
      </c>
      <c r="I175" s="32">
        <f t="shared" si="4"/>
        <v>0.22987341659780958</v>
      </c>
      <c r="J175" s="32">
        <v>0</v>
      </c>
      <c r="K175" s="32">
        <v>0.26120038361680636</v>
      </c>
      <c r="L175" s="45"/>
      <c r="M175" s="32">
        <v>0</v>
      </c>
      <c r="N175" s="32">
        <v>1.298487835054722</v>
      </c>
      <c r="O175" s="32">
        <f t="shared" si="5"/>
        <v>0.3246219587636805</v>
      </c>
      <c r="P175" s="32">
        <v>0.17703162893945945</v>
      </c>
      <c r="Q175" s="32">
        <v>5.7468354149452394E-2</v>
      </c>
      <c r="R175" s="8"/>
      <c r="S175" s="37">
        <v>-2.6337761657599199E-2</v>
      </c>
      <c r="T175" s="9"/>
      <c r="U175" s="10">
        <v>1.9731257502840576</v>
      </c>
      <c r="V175" s="20"/>
    </row>
    <row r="176" spans="1:22" x14ac:dyDescent="0.35">
      <c r="A176" s="54"/>
      <c r="B176" s="4">
        <v>1</v>
      </c>
      <c r="C176" s="4">
        <v>0</v>
      </c>
      <c r="D176" s="5">
        <v>0</v>
      </c>
      <c r="E176" s="3"/>
      <c r="F176" s="3"/>
      <c r="G176" s="3"/>
      <c r="H176" s="7">
        <v>-1.2621388905746564</v>
      </c>
      <c r="I176" s="32">
        <f t="shared" si="4"/>
        <v>0.22060591387095196</v>
      </c>
      <c r="J176" s="32">
        <v>0</v>
      </c>
      <c r="K176" s="32">
        <v>0.24923847382886061</v>
      </c>
      <c r="L176" s="45"/>
      <c r="M176" s="32">
        <v>0</v>
      </c>
      <c r="N176" s="32">
        <v>1.2830479699513979</v>
      </c>
      <c r="O176" s="32">
        <f t="shared" si="5"/>
        <v>0.32076199248784948</v>
      </c>
      <c r="P176" s="32">
        <v>0.17193894463611409</v>
      </c>
      <c r="Q176" s="32">
        <v>5.5151478467737998E-2</v>
      </c>
      <c r="R176" s="8"/>
      <c r="S176" s="8"/>
      <c r="T176" s="8"/>
      <c r="U176" s="8"/>
      <c r="V176" s="20"/>
    </row>
    <row r="177" spans="1:22" ht="15" thickBot="1" x14ac:dyDescent="0.4">
      <c r="A177" s="55"/>
      <c r="B177" s="21">
        <v>1</v>
      </c>
      <c r="C177" s="21">
        <v>1</v>
      </c>
      <c r="D177" s="22">
        <v>1</v>
      </c>
      <c r="E177" s="23"/>
      <c r="F177" s="23"/>
      <c r="G177" s="23"/>
      <c r="H177" s="24">
        <v>0.68464909805180207</v>
      </c>
      <c r="I177" s="36">
        <f t="shared" si="4"/>
        <v>0.66477553677179357</v>
      </c>
      <c r="J177" s="36">
        <v>0.40830583399432052</v>
      </c>
      <c r="K177" s="36">
        <v>0</v>
      </c>
      <c r="L177" s="49"/>
      <c r="M177" s="36">
        <v>-1.5042671468569448</v>
      </c>
      <c r="N177" s="36">
        <v>0</v>
      </c>
      <c r="O177" s="36">
        <f t="shared" si="5"/>
        <v>-0.37606678671423621</v>
      </c>
      <c r="P177" s="36">
        <v>0.22284902248156729</v>
      </c>
      <c r="Q177" s="36">
        <v>-8.3806115807051593E-2</v>
      </c>
      <c r="R177" s="25"/>
      <c r="S177" s="25"/>
      <c r="T177" s="25"/>
      <c r="U177" s="25"/>
      <c r="V177" s="26"/>
    </row>
    <row r="178" spans="1:22" x14ac:dyDescent="0.35">
      <c r="A178" s="53">
        <f>A174+1</f>
        <v>45</v>
      </c>
      <c r="B178" s="12">
        <v>0</v>
      </c>
      <c r="C178" s="12">
        <v>0</v>
      </c>
      <c r="D178" s="13">
        <v>0</v>
      </c>
      <c r="E178" s="27">
        <f>U174</f>
        <v>1.9223298359565668</v>
      </c>
      <c r="F178" s="28">
        <f>V174</f>
        <v>-3.1948435052910278</v>
      </c>
      <c r="G178" s="16">
        <v>1</v>
      </c>
      <c r="H178" s="17" cm="1">
        <f t="array" ref="H178:H181">MMULT(B178:C181,E178:E179)+F178</f>
        <v>-3.1948435052910278</v>
      </c>
      <c r="I178" s="39">
        <f t="shared" si="4"/>
        <v>3.9360232594869121E-2</v>
      </c>
      <c r="J178" s="39" cm="1">
        <f t="array" ref="J178:J181">-D178:D181*LN(I178:I181)</f>
        <v>0</v>
      </c>
      <c r="K178" s="39" cm="1">
        <f t="array" ref="K178:K181">-(1-D178:D181)*LN(1-I178:I181)</f>
        <v>4.015579210202929E-2</v>
      </c>
      <c r="L178" s="48" cm="1">
        <f t="array" ref="L178">SUM(_xlfn.ANCHORARRAY(J178)+_xlfn.ANCHORARRAY(K178))/4</f>
        <v>0.23709872334711596</v>
      </c>
      <c r="M178" s="39" cm="1">
        <f t="array" ref="M178:M181">-D178:D181/I178:I181</f>
        <v>0</v>
      </c>
      <c r="N178" s="39" cm="1">
        <f t="array" ref="N178:N181">(1-D178:D181)/(1-I178:I181)</f>
        <v>1.0409729369222227</v>
      </c>
      <c r="O178" s="39">
        <f t="shared" si="5"/>
        <v>0.26024323423055568</v>
      </c>
      <c r="P178" s="39" cm="1">
        <f t="array" ref="P178:P181">I178:I181*(1-I178:I181)</f>
        <v>3.7811004684946928E-2</v>
      </c>
      <c r="Q178" s="39" cm="1">
        <f t="array" ref="Q178:Q181">O178:O181*_xlfn.ANCHORARRAY(P178)</f>
        <v>9.840058148717282E-3</v>
      </c>
      <c r="R178" s="43">
        <v>1</v>
      </c>
      <c r="S178" s="38" cm="1">
        <f t="array" ref="S178:S179">TRANSPOSE(MMULT(TRANSPOSE(_xlfn.ANCHORARRAY(Q178)),B178:C181))</f>
        <v>-2.8212319639448882E-2</v>
      </c>
      <c r="T178" s="44" cm="1">
        <f t="array" ref="T178">SUM(1*_xlfn.ANCHORARRAY(Q178))</f>
        <v>3.853631322941467E-2</v>
      </c>
      <c r="U178" s="18" cm="1">
        <f t="array" ref="U178:U179">E178:E179-G178*_xlfn.ANCHORARRAY(S178)</f>
        <v>1.9505421555960156</v>
      </c>
      <c r="V178" s="19">
        <f>F178-G178*T178</f>
        <v>-3.2333798185204423</v>
      </c>
    </row>
    <row r="179" spans="1:22" x14ac:dyDescent="0.35">
      <c r="A179" s="54"/>
      <c r="B179" s="4">
        <v>0</v>
      </c>
      <c r="C179" s="4">
        <v>1</v>
      </c>
      <c r="D179" s="5">
        <v>0</v>
      </c>
      <c r="E179" s="11">
        <f>U175</f>
        <v>1.9731257502840576</v>
      </c>
      <c r="F179" s="3"/>
      <c r="G179" s="3"/>
      <c r="H179" s="7">
        <v>-1.2217177550069702</v>
      </c>
      <c r="I179" s="32">
        <f t="shared" si="4"/>
        <v>0.22763429888058509</v>
      </c>
      <c r="J179" s="32">
        <v>0</v>
      </c>
      <c r="K179" s="32">
        <v>0.25829713500744972</v>
      </c>
      <c r="L179" s="45"/>
      <c r="M179" s="32">
        <v>0</v>
      </c>
      <c r="N179" s="32">
        <v>1.2947234691424894</v>
      </c>
      <c r="O179" s="32">
        <f t="shared" si="5"/>
        <v>0.32368086728562234</v>
      </c>
      <c r="P179" s="32">
        <v>0.17581692485372954</v>
      </c>
      <c r="Q179" s="32">
        <v>5.6908574720146272E-2</v>
      </c>
      <c r="R179" s="8"/>
      <c r="S179" s="37">
        <v>-2.6010559174559404E-2</v>
      </c>
      <c r="T179" s="9"/>
      <c r="U179" s="10">
        <v>1.999136309458617</v>
      </c>
      <c r="V179" s="20"/>
    </row>
    <row r="180" spans="1:22" x14ac:dyDescent="0.35">
      <c r="A180" s="54"/>
      <c r="B180" s="4">
        <v>1</v>
      </c>
      <c r="C180" s="4">
        <v>0</v>
      </c>
      <c r="D180" s="5">
        <v>0</v>
      </c>
      <c r="E180" s="3"/>
      <c r="F180" s="3"/>
      <c r="G180" s="3"/>
      <c r="H180" s="7">
        <v>-1.272513669334461</v>
      </c>
      <c r="I180" s="32">
        <f t="shared" si="4"/>
        <v>0.21882725702102715</v>
      </c>
      <c r="J180" s="32">
        <v>0</v>
      </c>
      <c r="K180" s="32">
        <v>0.24695897180827875</v>
      </c>
      <c r="L180" s="45"/>
      <c r="M180" s="32">
        <v>0</v>
      </c>
      <c r="N180" s="32">
        <v>1.2801265904216494</v>
      </c>
      <c r="O180" s="32">
        <f t="shared" si="5"/>
        <v>0.32003164760541236</v>
      </c>
      <c r="P180" s="32">
        <v>0.17094188860568049</v>
      </c>
      <c r="Q180" s="32">
        <v>5.4706814255256794E-2</v>
      </c>
      <c r="R180" s="8"/>
      <c r="S180" s="8"/>
      <c r="T180" s="8"/>
      <c r="U180" s="8"/>
      <c r="V180" s="20"/>
    </row>
    <row r="181" spans="1:22" ht="15" thickBot="1" x14ac:dyDescent="0.4">
      <c r="A181" s="55"/>
      <c r="B181" s="21">
        <v>1</v>
      </c>
      <c r="C181" s="21">
        <v>1</v>
      </c>
      <c r="D181" s="22">
        <v>1</v>
      </c>
      <c r="E181" s="23"/>
      <c r="F181" s="23"/>
      <c r="G181" s="23"/>
      <c r="H181" s="24">
        <v>0.70061208094959637</v>
      </c>
      <c r="I181" s="36">
        <f t="shared" si="4"/>
        <v>0.66832346442117729</v>
      </c>
      <c r="J181" s="36">
        <v>0.40298299447070612</v>
      </c>
      <c r="K181" s="36">
        <v>0</v>
      </c>
      <c r="L181" s="49"/>
      <c r="M181" s="36">
        <v>-1.4962814463892595</v>
      </c>
      <c r="N181" s="36">
        <v>0</v>
      </c>
      <c r="O181" s="36">
        <f t="shared" si="5"/>
        <v>-0.37407036159731488</v>
      </c>
      <c r="P181" s="36">
        <v>0.22166721132525266</v>
      </c>
      <c r="Q181" s="36">
        <v>-8.2919133894705677E-2</v>
      </c>
      <c r="R181" s="25"/>
      <c r="S181" s="25"/>
      <c r="T181" s="25"/>
      <c r="U181" s="25"/>
      <c r="V181" s="26"/>
    </row>
    <row r="182" spans="1:22" x14ac:dyDescent="0.35">
      <c r="A182" s="53">
        <f>A178+1</f>
        <v>46</v>
      </c>
      <c r="B182" s="12">
        <v>0</v>
      </c>
      <c r="C182" s="12">
        <v>0</v>
      </c>
      <c r="D182" s="13">
        <v>0</v>
      </c>
      <c r="E182" s="27">
        <f>U178</f>
        <v>1.9505421555960156</v>
      </c>
      <c r="F182" s="28">
        <f>V178</f>
        <v>-3.2333798185204423</v>
      </c>
      <c r="G182" s="16">
        <v>1</v>
      </c>
      <c r="H182" s="17" cm="1">
        <f t="array" ref="H182:H185">MMULT(B182:C185,E182:E183)+F182</f>
        <v>-3.2333798185204423</v>
      </c>
      <c r="I182" s="39">
        <f t="shared" si="4"/>
        <v>3.7928724242997237E-2</v>
      </c>
      <c r="J182" s="39" cm="1">
        <f t="array" ref="J182:J185">-D182:D185*LN(I182:I185)</f>
        <v>0</v>
      </c>
      <c r="K182" s="39" cm="1">
        <f t="array" ref="K182:K185">-(1-D182:D185)*LN(1-I182:I185)</f>
        <v>3.8666739837554066E-2</v>
      </c>
      <c r="L182" s="48" cm="1">
        <f t="array" ref="L182">SUM(_xlfn.ANCHORARRAY(J182)+_xlfn.ANCHORARRAY(K182))/4</f>
        <v>0.23416064766435105</v>
      </c>
      <c r="M182" s="39" cm="1">
        <f t="array" ref="M182:M185">-D182:D185/I182:I185</f>
        <v>0</v>
      </c>
      <c r="N182" s="39" cm="1">
        <f t="array" ref="N182:N185">(1-D182:D185)/(1-I182:I185)</f>
        <v>1.0394240273031259</v>
      </c>
      <c r="O182" s="39">
        <f t="shared" si="5"/>
        <v>0.25985600682578147</v>
      </c>
      <c r="P182" s="39" cm="1">
        <f t="array" ref="P182:P185">I182:I185*(1-I182:I185)</f>
        <v>3.6490136120295912E-2</v>
      </c>
      <c r="Q182" s="39" cm="1">
        <f t="array" ref="Q182:Q185">O182:O185*_xlfn.ANCHORARRAY(P182)</f>
        <v>9.4821810607493093E-3</v>
      </c>
      <c r="R182" s="43">
        <v>1</v>
      </c>
      <c r="S182" s="38" cm="1">
        <f t="array" ref="S182:S183">TRANSPOSE(MMULT(TRANSPOSE(_xlfn.ANCHORARRAY(Q182)),B182:C185))</f>
        <v>-2.7785247149492702E-2</v>
      </c>
      <c r="T182" s="44" cm="1">
        <f t="array" ref="T182">SUM(1*_xlfn.ANCHORARRAY(Q182))</f>
        <v>3.8056827787054853E-2</v>
      </c>
      <c r="U182" s="18" cm="1">
        <f t="array" ref="U182:U183">E182:E183-G182*_xlfn.ANCHORARRAY(S182)</f>
        <v>1.9783274027455082</v>
      </c>
      <c r="V182" s="19">
        <f>F182-G182*T182</f>
        <v>-3.2714366463074973</v>
      </c>
    </row>
    <row r="183" spans="1:22" x14ac:dyDescent="0.35">
      <c r="A183" s="54"/>
      <c r="B183" s="4">
        <v>0</v>
      </c>
      <c r="C183" s="4">
        <v>1</v>
      </c>
      <c r="D183" s="5">
        <v>0</v>
      </c>
      <c r="E183" s="11">
        <f>U179</f>
        <v>1.999136309458617</v>
      </c>
      <c r="F183" s="3"/>
      <c r="G183" s="3"/>
      <c r="H183" s="7">
        <v>-1.2342435090618253</v>
      </c>
      <c r="I183" s="32">
        <f t="shared" si="4"/>
        <v>0.22543957550319299</v>
      </c>
      <c r="J183" s="32">
        <v>0</v>
      </c>
      <c r="K183" s="32">
        <v>0.25545960474193719</v>
      </c>
      <c r="L183" s="45"/>
      <c r="M183" s="32">
        <v>0</v>
      </c>
      <c r="N183" s="32">
        <v>1.2910548594703246</v>
      </c>
      <c r="O183" s="32">
        <f t="shared" si="5"/>
        <v>0.32276371486758115</v>
      </c>
      <c r="P183" s="32">
        <v>0.17461657330013314</v>
      </c>
      <c r="Q183" s="32">
        <v>5.6359893875798255E-2</v>
      </c>
      <c r="R183" s="8"/>
      <c r="S183" s="37">
        <v>-2.5692247706309103E-2</v>
      </c>
      <c r="T183" s="9"/>
      <c r="U183" s="10">
        <v>2.024828557164926</v>
      </c>
      <c r="V183" s="20"/>
    </row>
    <row r="184" spans="1:22" x14ac:dyDescent="0.35">
      <c r="A184" s="54"/>
      <c r="B184" s="4">
        <v>1</v>
      </c>
      <c r="C184" s="4">
        <v>0</v>
      </c>
      <c r="D184" s="5">
        <v>0</v>
      </c>
      <c r="E184" s="3"/>
      <c r="F184" s="3"/>
      <c r="G184" s="3"/>
      <c r="H184" s="7">
        <v>-1.2828376629244267</v>
      </c>
      <c r="I184" s="32">
        <f t="shared" si="4"/>
        <v>0.21706757773045862</v>
      </c>
      <c r="J184" s="32">
        <v>0</v>
      </c>
      <c r="K184" s="32">
        <v>0.24470889288509373</v>
      </c>
      <c r="L184" s="45"/>
      <c r="M184" s="32">
        <v>0</v>
      </c>
      <c r="N184" s="32">
        <v>1.2772494426801606</v>
      </c>
      <c r="O184" s="32">
        <f t="shared" si="5"/>
        <v>0.31931236067004015</v>
      </c>
      <c r="P184" s="32">
        <v>0.16994924442868994</v>
      </c>
      <c r="Q184" s="32">
        <v>5.4266894432614655E-2</v>
      </c>
      <c r="R184" s="8"/>
      <c r="S184" s="8"/>
      <c r="T184" s="8"/>
      <c r="U184" s="8"/>
      <c r="V184" s="20"/>
    </row>
    <row r="185" spans="1:22" ht="15" thickBot="1" x14ac:dyDescent="0.4">
      <c r="A185" s="55"/>
      <c r="B185" s="21">
        <v>1</v>
      </c>
      <c r="C185" s="21">
        <v>1</v>
      </c>
      <c r="D185" s="22">
        <v>1</v>
      </c>
      <c r="E185" s="23"/>
      <c r="F185" s="23"/>
      <c r="G185" s="23"/>
      <c r="H185" s="24">
        <v>0.71629864653419029</v>
      </c>
      <c r="I185" s="36">
        <f t="shared" si="4"/>
        <v>0.67179143367157057</v>
      </c>
      <c r="J185" s="36">
        <v>0.39780735319281912</v>
      </c>
      <c r="K185" s="36">
        <v>0</v>
      </c>
      <c r="L185" s="49"/>
      <c r="M185" s="36">
        <v>-1.4885572364843311</v>
      </c>
      <c r="N185" s="36">
        <v>0</v>
      </c>
      <c r="O185" s="36">
        <f t="shared" si="5"/>
        <v>-0.37213930912108278</v>
      </c>
      <c r="P185" s="36">
        <v>0.22048770331706638</v>
      </c>
      <c r="Q185" s="36">
        <v>-8.2052141582107357E-2</v>
      </c>
      <c r="R185" s="25"/>
      <c r="S185" s="25"/>
      <c r="T185" s="25"/>
      <c r="U185" s="25"/>
      <c r="V185" s="26"/>
    </row>
    <row r="186" spans="1:22" x14ac:dyDescent="0.35">
      <c r="A186" s="53">
        <f>A182+1</f>
        <v>47</v>
      </c>
      <c r="B186" s="12">
        <v>0</v>
      </c>
      <c r="C186" s="12">
        <v>0</v>
      </c>
      <c r="D186" s="13">
        <v>0</v>
      </c>
      <c r="E186" s="27">
        <f>U182</f>
        <v>1.9783274027455082</v>
      </c>
      <c r="F186" s="28">
        <f>V182</f>
        <v>-3.2714366463074973</v>
      </c>
      <c r="G186" s="16">
        <v>1</v>
      </c>
      <c r="H186" s="17" cm="1">
        <f t="array" ref="H186:H189">MMULT(B186:C189,E186:E187)+F186</f>
        <v>-3.2714366463074973</v>
      </c>
      <c r="I186" s="39">
        <f t="shared" si="4"/>
        <v>3.6564185472938195E-2</v>
      </c>
      <c r="J186" s="39" cm="1">
        <f t="array" ref="J186:J189">-D186:D189*LN(I186:I189)</f>
        <v>0</v>
      </c>
      <c r="K186" s="39" cm="1">
        <f t="array" ref="K186:K189">-(1-D186:D189)*LN(1-I186:I189)</f>
        <v>3.7249410339915988E-2</v>
      </c>
      <c r="L186" s="48" cm="1">
        <f t="array" ref="L186">SUM(_xlfn.ANCHORARRAY(J186)+_xlfn.ANCHORARRAY(K186))/4</f>
        <v>0.23129885203341832</v>
      </c>
      <c r="M186" s="39" cm="1">
        <f t="array" ref="M186:M189">-D186:D189/I186:I189</f>
        <v>0</v>
      </c>
      <c r="N186" s="39" cm="1">
        <f t="array" ref="N186:N189">(1-D186:D189)/(1-I186:I189)</f>
        <v>1.0379518644850119</v>
      </c>
      <c r="O186" s="39">
        <f t="shared" si="5"/>
        <v>0.25948796612125297</v>
      </c>
      <c r="P186" s="39" cm="1">
        <f t="array" ref="P186:P189">I186:I189*(1-I186:I189)</f>
        <v>3.5227245813638772E-2</v>
      </c>
      <c r="Q186" s="39" cm="1">
        <f t="array" ref="Q186:Q189">O186:O189*_xlfn.ANCHORARRAY(P186)</f>
        <v>9.1410463682345486E-3</v>
      </c>
      <c r="R186" s="43">
        <v>1</v>
      </c>
      <c r="S186" s="38" cm="1">
        <f t="array" ref="S186:S187">TRANSPOSE(MMULT(TRANSPOSE(_xlfn.ANCHORARRAY(Q186)),B186:C189))</f>
        <v>-2.7372636319397479E-2</v>
      </c>
      <c r="T186" s="44" cm="1">
        <f t="array" ref="T186">SUM(1*_xlfn.ANCHORARRAY(Q186))</f>
        <v>3.7590371812039142E-2</v>
      </c>
      <c r="U186" s="18" cm="1">
        <f t="array" ref="U186:U187">E186:E187-G186*_xlfn.ANCHORARRAY(S186)</f>
        <v>2.0057000390649056</v>
      </c>
      <c r="V186" s="19">
        <f>F186-G186*T186</f>
        <v>-3.3090270181195365</v>
      </c>
    </row>
    <row r="187" spans="1:22" x14ac:dyDescent="0.35">
      <c r="A187" s="54"/>
      <c r="B187" s="4">
        <v>0</v>
      </c>
      <c r="C187" s="4">
        <v>1</v>
      </c>
      <c r="D187" s="5">
        <v>0</v>
      </c>
      <c r="E187" s="11">
        <f>U183</f>
        <v>2.024828557164926</v>
      </c>
      <c r="F187" s="3"/>
      <c r="G187" s="3"/>
      <c r="H187" s="7">
        <v>-1.2466080891425713</v>
      </c>
      <c r="I187" s="32">
        <f t="shared" si="4"/>
        <v>0.22328784705280821</v>
      </c>
      <c r="J187" s="32">
        <v>0</v>
      </c>
      <c r="K187" s="32">
        <v>0.25268545677899612</v>
      </c>
      <c r="L187" s="45"/>
      <c r="M187" s="32">
        <v>0</v>
      </c>
      <c r="N187" s="32">
        <v>1.2874782455837144</v>
      </c>
      <c r="O187" s="32">
        <f t="shared" si="5"/>
        <v>0.32186956139592859</v>
      </c>
      <c r="P187" s="32">
        <v>0.17343038441132994</v>
      </c>
      <c r="Q187" s="32">
        <v>5.582196176320206E-2</v>
      </c>
      <c r="R187" s="8"/>
      <c r="S187" s="37">
        <v>-2.5382425570308759E-2</v>
      </c>
      <c r="T187" s="9"/>
      <c r="U187" s="10">
        <v>2.0502109827352348</v>
      </c>
      <c r="V187" s="20"/>
    </row>
    <row r="188" spans="1:22" x14ac:dyDescent="0.35">
      <c r="A188" s="54"/>
      <c r="B188" s="4">
        <v>1</v>
      </c>
      <c r="C188" s="4">
        <v>0</v>
      </c>
      <c r="D188" s="5">
        <v>0</v>
      </c>
      <c r="E188" s="3"/>
      <c r="F188" s="3"/>
      <c r="G188" s="3"/>
      <c r="H188" s="7">
        <v>-1.2931092435619891</v>
      </c>
      <c r="I188" s="32">
        <f t="shared" si="4"/>
        <v>0.21532700405645336</v>
      </c>
      <c r="J188" s="32">
        <v>0</v>
      </c>
      <c r="K188" s="32">
        <v>0.24248821366432352</v>
      </c>
      <c r="L188" s="45"/>
      <c r="M188" s="32">
        <v>0</v>
      </c>
      <c r="N188" s="32">
        <v>1.2744162283774387</v>
      </c>
      <c r="O188" s="32">
        <f t="shared" si="5"/>
        <v>0.31860405709435968</v>
      </c>
      <c r="P188" s="32">
        <v>0.16896128538052549</v>
      </c>
      <c r="Q188" s="32">
        <v>5.383175101411334E-2</v>
      </c>
      <c r="R188" s="8"/>
      <c r="S188" s="8"/>
      <c r="T188" s="8"/>
      <c r="U188" s="8"/>
      <c r="V188" s="20"/>
    </row>
    <row r="189" spans="1:22" ht="15" thickBot="1" x14ac:dyDescent="0.4">
      <c r="A189" s="55"/>
      <c r="B189" s="21">
        <v>1</v>
      </c>
      <c r="C189" s="21">
        <v>1</v>
      </c>
      <c r="D189" s="22">
        <v>1</v>
      </c>
      <c r="E189" s="23"/>
      <c r="F189" s="23"/>
      <c r="G189" s="23"/>
      <c r="H189" s="24">
        <v>0.73171931360293696</v>
      </c>
      <c r="I189" s="36">
        <f t="shared" si="4"/>
        <v>0.67518245066595672</v>
      </c>
      <c r="J189" s="36">
        <v>0.3927723273504376</v>
      </c>
      <c r="K189" s="36">
        <v>0</v>
      </c>
      <c r="L189" s="49"/>
      <c r="M189" s="36">
        <v>-1.4810811492710807</v>
      </c>
      <c r="N189" s="36">
        <v>0</v>
      </c>
      <c r="O189" s="36">
        <f t="shared" si="5"/>
        <v>-0.37027028731777017</v>
      </c>
      <c r="P189" s="36">
        <v>0.21931110897866965</v>
      </c>
      <c r="Q189" s="36">
        <v>-8.1204387333510819E-2</v>
      </c>
      <c r="R189" s="25"/>
      <c r="S189" s="25"/>
      <c r="T189" s="25"/>
      <c r="U189" s="25"/>
      <c r="V189" s="26"/>
    </row>
    <row r="190" spans="1:22" x14ac:dyDescent="0.35">
      <c r="A190" s="53">
        <f>A186+1</f>
        <v>48</v>
      </c>
      <c r="B190" s="12">
        <v>0</v>
      </c>
      <c r="C190" s="12">
        <v>0</v>
      </c>
      <c r="D190" s="13">
        <v>0</v>
      </c>
      <c r="E190" s="27">
        <f>U186</f>
        <v>2.0057000390649056</v>
      </c>
      <c r="F190" s="28">
        <f>V186</f>
        <v>-3.3090270181195365</v>
      </c>
      <c r="G190" s="16">
        <v>1</v>
      </c>
      <c r="H190" s="17" cm="1">
        <f t="array" ref="H190:H193">MMULT(B190:C193,E190:E191)+F190</f>
        <v>-3.3090270181195365</v>
      </c>
      <c r="I190" s="39">
        <f t="shared" si="4"/>
        <v>3.5262804443296568E-2</v>
      </c>
      <c r="J190" s="39" cm="1">
        <f t="array" ref="J190:J193">-D190:D193*LN(I190:I193)</f>
        <v>0</v>
      </c>
      <c r="K190" s="39" cm="1">
        <f t="array" ref="K190:K193">-(1-D190:D193)*LN(1-I190:I193)</f>
        <v>3.5899550944061109E-2</v>
      </c>
      <c r="L190" s="48" cm="1">
        <f t="array" ref="L190">SUM(_xlfn.ANCHORARRAY(J190)+_xlfn.ANCHORARRAY(K190))/4</f>
        <v>0.22851015513813577</v>
      </c>
      <c r="M190" s="39" cm="1">
        <f t="array" ref="M190:M193">-D190:D193/I190:I193</f>
        <v>0</v>
      </c>
      <c r="N190" s="39" cm="1">
        <f t="array" ref="N190:N193">(1-D190:D193)/(1-I190:I193)</f>
        <v>1.0365517206195705</v>
      </c>
      <c r="O190" s="39">
        <f t="shared" si="5"/>
        <v>0.25913793015489262</v>
      </c>
      <c r="P190" s="39" cm="1">
        <f t="array" ref="P190:P193">I190:I193*(1-I190:I193)</f>
        <v>3.4019339066090393E-2</v>
      </c>
      <c r="Q190" s="39" cm="1">
        <f t="array" ref="Q190:Q193">O190:O193*_xlfn.ANCHORARRAY(P190)</f>
        <v>8.815701110824142E-3</v>
      </c>
      <c r="R190" s="43">
        <v>1</v>
      </c>
      <c r="S190" s="38" cm="1">
        <f t="array" ref="S190:S191">TRANSPOSE(MMULT(TRANSPOSE(_xlfn.ANCHORARRAY(Q190)),B190:C193))</f>
        <v>-2.6973753812881363E-2</v>
      </c>
      <c r="T190" s="44" cm="1">
        <f t="array" ref="T190">SUM(1*_xlfn.ANCHORARRAY(Q190))</f>
        <v>3.7136390414180015E-2</v>
      </c>
      <c r="U190" s="18" cm="1">
        <f t="array" ref="U190:U191">E190:E191-G190*_xlfn.ANCHORARRAY(S190)</f>
        <v>2.0326737928777869</v>
      </c>
      <c r="V190" s="19">
        <f>F190-G190*T190</f>
        <v>-3.3461634085337164</v>
      </c>
    </row>
    <row r="191" spans="1:22" x14ac:dyDescent="0.35">
      <c r="A191" s="54"/>
      <c r="B191" s="4">
        <v>0</v>
      </c>
      <c r="C191" s="4">
        <v>1</v>
      </c>
      <c r="D191" s="5">
        <v>0</v>
      </c>
      <c r="E191" s="11">
        <f>U187</f>
        <v>2.0502109827352348</v>
      </c>
      <c r="F191" s="3"/>
      <c r="G191" s="3"/>
      <c r="H191" s="7">
        <v>-1.2588160353843016</v>
      </c>
      <c r="I191" s="32">
        <f t="shared" si="4"/>
        <v>0.22117777246494894</v>
      </c>
      <c r="J191" s="32">
        <v>0</v>
      </c>
      <c r="K191" s="32">
        <v>0.24997246514271876</v>
      </c>
      <c r="L191" s="45"/>
      <c r="M191" s="32">
        <v>0</v>
      </c>
      <c r="N191" s="32">
        <v>1.2839900617178968</v>
      </c>
      <c r="O191" s="32">
        <f t="shared" si="5"/>
        <v>0.32099751542947419</v>
      </c>
      <c r="P191" s="32">
        <v>0.1722581654323922</v>
      </c>
      <c r="Q191" s="32">
        <v>5.5294443116237234E-2</v>
      </c>
      <c r="R191" s="8"/>
      <c r="S191" s="37">
        <v>-2.5080716774271518E-2</v>
      </c>
      <c r="T191" s="9"/>
      <c r="U191" s="10">
        <v>2.0752916995095063</v>
      </c>
      <c r="V191" s="20"/>
    </row>
    <row r="192" spans="1:22" x14ac:dyDescent="0.35">
      <c r="A192" s="54"/>
      <c r="B192" s="4">
        <v>1</v>
      </c>
      <c r="C192" s="4">
        <v>0</v>
      </c>
      <c r="D192" s="5">
        <v>0</v>
      </c>
      <c r="E192" s="3"/>
      <c r="F192" s="3"/>
      <c r="G192" s="3"/>
      <c r="H192" s="7">
        <v>-1.3033269790546309</v>
      </c>
      <c r="I192" s="32">
        <f t="shared" si="4"/>
        <v>0.21360562431050956</v>
      </c>
      <c r="J192" s="32">
        <v>0</v>
      </c>
      <c r="K192" s="32">
        <v>0.2402968621464108</v>
      </c>
      <c r="L192" s="45"/>
      <c r="M192" s="32">
        <v>0</v>
      </c>
      <c r="N192" s="32">
        <v>1.2716265920941074</v>
      </c>
      <c r="O192" s="32">
        <f t="shared" si="5"/>
        <v>0.31790664802352686</v>
      </c>
      <c r="P192" s="32">
        <v>0.16797826157342702</v>
      </c>
      <c r="Q192" s="32">
        <v>5.3401406077627389E-2</v>
      </c>
      <c r="R192" s="8"/>
      <c r="S192" s="8"/>
      <c r="T192" s="8"/>
      <c r="U192" s="8"/>
      <c r="V192" s="20"/>
    </row>
    <row r="193" spans="1:22" ht="15" thickBot="1" x14ac:dyDescent="0.4">
      <c r="A193" s="55"/>
      <c r="B193" s="21">
        <v>1</v>
      </c>
      <c r="C193" s="21">
        <v>1</v>
      </c>
      <c r="D193" s="22">
        <v>1</v>
      </c>
      <c r="E193" s="23"/>
      <c r="F193" s="23"/>
      <c r="G193" s="23"/>
      <c r="H193" s="24">
        <v>0.74688400368060393</v>
      </c>
      <c r="I193" s="36">
        <f t="shared" si="4"/>
        <v>0.67849936043796499</v>
      </c>
      <c r="J193" s="36">
        <v>0.3878717423193524</v>
      </c>
      <c r="K193" s="36">
        <v>0</v>
      </c>
      <c r="L193" s="49"/>
      <c r="M193" s="36">
        <v>-1.4738407407702041</v>
      </c>
      <c r="N193" s="36">
        <v>0</v>
      </c>
      <c r="O193" s="36">
        <f t="shared" si="5"/>
        <v>-0.36846018519255103</v>
      </c>
      <c r="P193" s="36">
        <v>0.21813797832323745</v>
      </c>
      <c r="Q193" s="36">
        <v>-8.0375159890508752E-2</v>
      </c>
      <c r="R193" s="25"/>
      <c r="S193" s="25"/>
      <c r="T193" s="25"/>
      <c r="U193" s="25"/>
      <c r="V193" s="26"/>
    </row>
    <row r="194" spans="1:22" x14ac:dyDescent="0.35">
      <c r="A194" s="53">
        <f>A190+1</f>
        <v>49</v>
      </c>
      <c r="B194" s="12">
        <v>0</v>
      </c>
      <c r="C194" s="12">
        <v>0</v>
      </c>
      <c r="D194" s="13">
        <v>0</v>
      </c>
      <c r="E194" s="27">
        <f>U190</f>
        <v>2.0326737928777869</v>
      </c>
      <c r="F194" s="28">
        <f>V190</f>
        <v>-3.3461634085337164</v>
      </c>
      <c r="G194" s="16">
        <v>1</v>
      </c>
      <c r="H194" s="17" cm="1">
        <f t="array" ref="H194:H197">MMULT(B194:C197,E194:E195)+F194</f>
        <v>-3.3461634085337164</v>
      </c>
      <c r="I194" s="39">
        <f t="shared" ref="I194:I257" si="6">1/(1+EXP(-H194))</f>
        <v>3.4021023178767554E-2</v>
      </c>
      <c r="J194" s="39" cm="1">
        <f t="array" ref="J194:J197">-D194:D197*LN(I194:I197)</f>
        <v>0</v>
      </c>
      <c r="K194" s="39" cm="1">
        <f t="array" ref="K194:K197">-(1-D194:D197)*LN(1-I194:I197)</f>
        <v>3.4613208131457456E-2</v>
      </c>
      <c r="L194" s="48" cm="1">
        <f t="array" ref="L194">SUM(_xlfn.ANCHORARRAY(J194)+_xlfn.ANCHORARRAY(K194))/4</f>
        <v>0.22579155985058391</v>
      </c>
      <c r="M194" s="39" cm="1">
        <f t="array" ref="M194:M197">-D194:D197/I194:I197</f>
        <v>0</v>
      </c>
      <c r="N194" s="39" cm="1">
        <f t="array" ref="N194:N197">(1-D194:D197)/(1-I194:I197)</f>
        <v>1.0352192169758407</v>
      </c>
      <c r="O194" s="39">
        <f t="shared" ref="O194:O257" si="7">SUM(M194:N194)/4</f>
        <v>0.25880480424396018</v>
      </c>
      <c r="P194" s="39" cm="1">
        <f t="array" ref="P194:P197">I194:I197*(1-I194:I197)</f>
        <v>3.2863593160637312E-2</v>
      </c>
      <c r="Q194" s="39" cm="1">
        <f t="array" ref="Q194:Q197">O194:O197*_xlfn.ANCHORARRAY(P194)</f>
        <v>8.5052557946918884E-3</v>
      </c>
      <c r="R194" s="43">
        <v>1</v>
      </c>
      <c r="S194" s="38" cm="1">
        <f t="array" ref="S194:S195">TRANSPOSE(MMULT(TRANSPOSE(_xlfn.ANCHORARRAY(Q194)),B194:C197))</f>
        <v>-2.6587912801445471E-2</v>
      </c>
      <c r="T194" s="44" cm="1">
        <f t="array" ref="T194">SUM(1*_xlfn.ANCHORARRAY(Q194))</f>
        <v>3.6694359592474302E-2</v>
      </c>
      <c r="U194" s="18" cm="1">
        <f t="array" ref="U194:U195">E194:E195-G194*_xlfn.ANCHORARRAY(S194)</f>
        <v>2.0592617056792326</v>
      </c>
      <c r="V194" s="19">
        <f>F194-G194*T194</f>
        <v>-3.3828577681261907</v>
      </c>
    </row>
    <row r="195" spans="1:22" x14ac:dyDescent="0.35">
      <c r="A195" s="54"/>
      <c r="B195" s="4">
        <v>0</v>
      </c>
      <c r="C195" s="4">
        <v>1</v>
      </c>
      <c r="D195" s="5">
        <v>0</v>
      </c>
      <c r="E195" s="11">
        <f>U191</f>
        <v>2.0752916995095063</v>
      </c>
      <c r="F195" s="3"/>
      <c r="G195" s="3"/>
      <c r="H195" s="7">
        <v>-1.2708717090242101</v>
      </c>
      <c r="I195" s="32">
        <f t="shared" si="6"/>
        <v>0.21910806639691152</v>
      </c>
      <c r="J195" s="32">
        <v>0</v>
      </c>
      <c r="K195" s="32">
        <v>0.24731850798257307</v>
      </c>
      <c r="L195" s="45"/>
      <c r="M195" s="32">
        <v>0</v>
      </c>
      <c r="N195" s="32">
        <v>1.2805869249870876</v>
      </c>
      <c r="O195" s="32">
        <f t="shared" si="7"/>
        <v>0.3201467312467719</v>
      </c>
      <c r="P195" s="32">
        <v>0.17109972163671813</v>
      </c>
      <c r="Q195" s="32">
        <v>5.477701659922788E-2</v>
      </c>
      <c r="R195" s="8"/>
      <c r="S195" s="37">
        <v>-2.4786768958988091E-2</v>
      </c>
      <c r="T195" s="9"/>
      <c r="U195" s="10">
        <v>2.1000784684684946</v>
      </c>
      <c r="V195" s="20"/>
    </row>
    <row r="196" spans="1:22" x14ac:dyDescent="0.35">
      <c r="A196" s="54"/>
      <c r="B196" s="4">
        <v>1</v>
      </c>
      <c r="C196" s="4">
        <v>0</v>
      </c>
      <c r="D196" s="5">
        <v>0</v>
      </c>
      <c r="E196" s="3"/>
      <c r="F196" s="3"/>
      <c r="G196" s="3"/>
      <c r="H196" s="7">
        <v>-1.3134896156559295</v>
      </c>
      <c r="I196" s="32">
        <f t="shared" si="6"/>
        <v>0.211903491027082</v>
      </c>
      <c r="J196" s="32">
        <v>0</v>
      </c>
      <c r="K196" s="32">
        <v>0.23813472330761648</v>
      </c>
      <c r="L196" s="45"/>
      <c r="M196" s="32">
        <v>0</v>
      </c>
      <c r="N196" s="32">
        <v>1.2688801290380591</v>
      </c>
      <c r="O196" s="32">
        <f t="shared" si="7"/>
        <v>0.31722003225951478</v>
      </c>
      <c r="P196" s="32">
        <v>0.16700040151761736</v>
      </c>
      <c r="Q196" s="32">
        <v>5.2975872756770501E-2</v>
      </c>
      <c r="R196" s="8"/>
      <c r="S196" s="8"/>
      <c r="T196" s="8"/>
      <c r="U196" s="8"/>
      <c r="V196" s="20"/>
    </row>
    <row r="197" spans="1:22" ht="15" thickBot="1" x14ac:dyDescent="0.4">
      <c r="A197" s="55"/>
      <c r="B197" s="21">
        <v>1</v>
      </c>
      <c r="C197" s="21">
        <v>1</v>
      </c>
      <c r="D197" s="22">
        <v>1</v>
      </c>
      <c r="E197" s="23"/>
      <c r="F197" s="23"/>
      <c r="G197" s="23"/>
      <c r="H197" s="24">
        <v>0.76180208385357728</v>
      </c>
      <c r="I197" s="36">
        <f t="shared" si="6"/>
        <v>0.68174485776713611</v>
      </c>
      <c r="J197" s="36">
        <v>0.38309979998068872</v>
      </c>
      <c r="K197" s="36">
        <v>0</v>
      </c>
      <c r="L197" s="49"/>
      <c r="M197" s="36">
        <v>-1.4668244118118019</v>
      </c>
      <c r="N197" s="36">
        <v>0</v>
      </c>
      <c r="O197" s="36">
        <f t="shared" si="7"/>
        <v>-0.36670610295295047</v>
      </c>
      <c r="P197" s="36">
        <v>0.21696880667520346</v>
      </c>
      <c r="Q197" s="36">
        <v>-7.9563785558215971E-2</v>
      </c>
      <c r="R197" s="25"/>
      <c r="S197" s="25"/>
      <c r="T197" s="25"/>
      <c r="U197" s="25"/>
      <c r="V197" s="26"/>
    </row>
    <row r="198" spans="1:22" x14ac:dyDescent="0.35">
      <c r="A198" s="53">
        <f>A194+1</f>
        <v>50</v>
      </c>
      <c r="B198" s="12">
        <v>0</v>
      </c>
      <c r="C198" s="12">
        <v>0</v>
      </c>
      <c r="D198" s="13">
        <v>0</v>
      </c>
      <c r="E198" s="27">
        <f>U194</f>
        <v>2.0592617056792326</v>
      </c>
      <c r="F198" s="28">
        <f>V194</f>
        <v>-3.3828577681261907</v>
      </c>
      <c r="G198" s="16">
        <v>1</v>
      </c>
      <c r="H198" s="17" cm="1">
        <f t="array" ref="H198:H201">MMULT(B198:C201,E198:E199)+F198</f>
        <v>-3.3828577681261907</v>
      </c>
      <c r="I198" s="39">
        <f t="shared" si="6"/>
        <v>3.2835518401245579E-2</v>
      </c>
      <c r="J198" s="39" cm="1">
        <f t="array" ref="J198:J201">-D198:D201*LN(I198:I201)</f>
        <v>0</v>
      </c>
      <c r="K198" s="39" cm="1">
        <f t="array" ref="K198:K201">-(1-D198:D201)*LN(1-I198:I201)</f>
        <v>3.3386703268641696E-2</v>
      </c>
      <c r="L198" s="48" cm="1">
        <f t="array" ref="L198">SUM(_xlfn.ANCHORARRAY(J198)+_xlfn.ANCHORARRAY(K198))/4</f>
        <v>0.22314023981731834</v>
      </c>
      <c r="M198" s="39" cm="1">
        <f t="array" ref="M198:M201">-D198:D201/I198:I201</f>
        <v>0</v>
      </c>
      <c r="N198" s="39" cm="1">
        <f t="array" ref="N198:N201">(1-D198:D201)/(1-I198:I201)</f>
        <v>1.0339502939013718</v>
      </c>
      <c r="O198" s="39">
        <f t="shared" si="7"/>
        <v>0.25848757347534296</v>
      </c>
      <c r="P198" s="39" cm="1">
        <f t="array" ref="P198:P201">I198:I201*(1-I198:I201)</f>
        <v>3.1757347132567046E-2</v>
      </c>
      <c r="Q198" s="39" cm="1">
        <f t="array" ref="Q198:Q201">O198:O201*_xlfn.ANCHORARRAY(P198)</f>
        <v>8.2088796003113966E-3</v>
      </c>
      <c r="R198" s="43">
        <v>1</v>
      </c>
      <c r="S198" s="38" cm="1">
        <f t="array" ref="S198:S199">TRANSPOSE(MMULT(TRANSPOSE(_xlfn.ANCHORARRAY(Q198)),B198:C201))</f>
        <v>-2.6214469559917346E-2</v>
      </c>
      <c r="T198" s="44" cm="1">
        <f t="array" ref="T198">SUM(1*_xlfn.ANCHORARRAY(Q198))</f>
        <v>3.6263784212226424E-2</v>
      </c>
      <c r="U198" s="18" cm="1">
        <f t="array" ref="U198:U199">E198:E199-G198*_xlfn.ANCHORARRAY(S198)</f>
        <v>2.0854761752391497</v>
      </c>
      <c r="V198" s="19">
        <f>F198-G198*T198</f>
        <v>-3.4191215523384173</v>
      </c>
    </row>
    <row r="199" spans="1:22" x14ac:dyDescent="0.35">
      <c r="A199" s="54"/>
      <c r="B199" s="4">
        <v>0</v>
      </c>
      <c r="C199" s="4">
        <v>1</v>
      </c>
      <c r="D199" s="5">
        <v>0</v>
      </c>
      <c r="E199" s="11">
        <f>U195</f>
        <v>2.1000784684684946</v>
      </c>
      <c r="F199" s="3"/>
      <c r="G199" s="3"/>
      <c r="H199" s="7">
        <v>-1.2827792996576961</v>
      </c>
      <c r="I199" s="32">
        <f t="shared" si="6"/>
        <v>0.21707749668732945</v>
      </c>
      <c r="J199" s="32">
        <v>0</v>
      </c>
      <c r="K199" s="32">
        <v>0.24472156194748124</v>
      </c>
      <c r="L199" s="45"/>
      <c r="M199" s="32">
        <v>0</v>
      </c>
      <c r="N199" s="32">
        <v>1.2772656243355374</v>
      </c>
      <c r="O199" s="32">
        <f t="shared" si="7"/>
        <v>0.31931640608388434</v>
      </c>
      <c r="P199" s="32">
        <v>0.16995485711929192</v>
      </c>
      <c r="Q199" s="32">
        <v>5.4269374171832363E-2</v>
      </c>
      <c r="R199" s="8"/>
      <c r="S199" s="37">
        <v>-2.4500251529829264E-2</v>
      </c>
      <c r="T199" s="9"/>
      <c r="U199" s="10">
        <v>2.1245787199983237</v>
      </c>
      <c r="V199" s="20"/>
    </row>
    <row r="200" spans="1:22" x14ac:dyDescent="0.35">
      <c r="A200" s="54"/>
      <c r="B200" s="4">
        <v>1</v>
      </c>
      <c r="C200" s="4">
        <v>0</v>
      </c>
      <c r="D200" s="5">
        <v>0</v>
      </c>
      <c r="E200" s="3"/>
      <c r="F200" s="3"/>
      <c r="G200" s="3"/>
      <c r="H200" s="7">
        <v>-1.323596062446958</v>
      </c>
      <c r="I200" s="32">
        <f t="shared" si="6"/>
        <v>0.21022062456697713</v>
      </c>
      <c r="J200" s="32">
        <v>0</v>
      </c>
      <c r="K200" s="32">
        <v>0.23600164412841459</v>
      </c>
      <c r="L200" s="45"/>
      <c r="M200" s="32">
        <v>0</v>
      </c>
      <c r="N200" s="32">
        <v>1.2661763919217524</v>
      </c>
      <c r="O200" s="32">
        <f t="shared" si="7"/>
        <v>0.31654409798043809</v>
      </c>
      <c r="P200" s="32">
        <v>0.16602791357364718</v>
      </c>
      <c r="Q200" s="32">
        <v>5.2555156141744282E-2</v>
      </c>
      <c r="R200" s="8"/>
      <c r="S200" s="8"/>
      <c r="T200" s="8"/>
      <c r="U200" s="8"/>
      <c r="V200" s="20"/>
    </row>
    <row r="201" spans="1:22" ht="15" thickBot="1" x14ac:dyDescent="0.4">
      <c r="A201" s="55"/>
      <c r="B201" s="21">
        <v>1</v>
      </c>
      <c r="C201" s="21">
        <v>1</v>
      </c>
      <c r="D201" s="22">
        <v>1</v>
      </c>
      <c r="E201" s="23"/>
      <c r="F201" s="23"/>
      <c r="G201" s="23"/>
      <c r="H201" s="24">
        <v>0.77648240602153695</v>
      </c>
      <c r="I201" s="36">
        <f t="shared" si="6"/>
        <v>0.68492149719335349</v>
      </c>
      <c r="J201" s="36">
        <v>0.37845104992473594</v>
      </c>
      <c r="K201" s="36">
        <v>0</v>
      </c>
      <c r="L201" s="49"/>
      <c r="M201" s="36">
        <v>-1.4600213368944672</v>
      </c>
      <c r="N201" s="36">
        <v>0</v>
      </c>
      <c r="O201" s="36">
        <f t="shared" si="7"/>
        <v>-0.36500533422361681</v>
      </c>
      <c r="P201" s="36">
        <v>0.21580403987576854</v>
      </c>
      <c r="Q201" s="36">
        <v>-7.8769625701661627E-2</v>
      </c>
      <c r="R201" s="25"/>
      <c r="S201" s="25"/>
      <c r="T201" s="25"/>
      <c r="U201" s="25"/>
      <c r="V201" s="26"/>
    </row>
    <row r="202" spans="1:22" x14ac:dyDescent="0.35">
      <c r="A202" s="53">
        <f>A198+1</f>
        <v>51</v>
      </c>
      <c r="B202" s="12">
        <v>0</v>
      </c>
      <c r="C202" s="12">
        <v>0</v>
      </c>
      <c r="D202" s="13">
        <v>0</v>
      </c>
      <c r="E202" s="27">
        <f>U198</f>
        <v>2.0854761752391497</v>
      </c>
      <c r="F202" s="28">
        <f>V198</f>
        <v>-3.4191215523384173</v>
      </c>
      <c r="G202" s="16">
        <v>1</v>
      </c>
      <c r="H202" s="17" cm="1">
        <f t="array" ref="H202:H205">MMULT(B202:C205,E202:E203)+F202</f>
        <v>-3.4191215523384173</v>
      </c>
      <c r="I202" s="39">
        <f t="shared" si="6"/>
        <v>3.1703183955698218E-2</v>
      </c>
      <c r="J202" s="39" cm="1">
        <f t="array" ref="J202:J205">-D202:D205*LN(I202:I205)</f>
        <v>0</v>
      </c>
      <c r="K202" s="39" cm="1">
        <f t="array" ref="K202:K205">-(1-D202:D205)*LN(1-I202:I205)</f>
        <v>3.2216610561422263E-2</v>
      </c>
      <c r="L202" s="48" cm="1">
        <f t="array" ref="L202">SUM(_xlfn.ANCHORARRAY(J202)+_xlfn.ANCHORARRAY(K202))/4</f>
        <v>0.22055352719818236</v>
      </c>
      <c r="M202" s="39" cm="1">
        <f t="array" ref="M202:M205">-D202:D205/I202:I205</f>
        <v>0</v>
      </c>
      <c r="N202" s="39" cm="1">
        <f t="array" ref="N202:N205">(1-D202:D205)/(1-I202:I205)</f>
        <v>1.0327411837263005</v>
      </c>
      <c r="O202" s="39">
        <f t="shared" si="7"/>
        <v>0.25818529593157513</v>
      </c>
      <c r="P202" s="39" cm="1">
        <f t="array" ref="P202:P205">I202:I205*(1-I202:I205)</f>
        <v>3.0698092082769374E-2</v>
      </c>
      <c r="Q202" s="39" cm="1">
        <f t="array" ref="Q202:Q205">O202:O205*_xlfn.ANCHORARRAY(P202)</f>
        <v>7.9257959889245545E-3</v>
      </c>
      <c r="R202" s="43">
        <v>1</v>
      </c>
      <c r="S202" s="38" cm="1">
        <f t="array" ref="S202:S203">TRANSPOSE(MMULT(TRANSPOSE(_xlfn.ANCHORARRAY(Q202)),B202:C205))</f>
        <v>-2.5852820337534971E-2</v>
      </c>
      <c r="T202" s="44" cm="1">
        <f t="array" ref="T202">SUM(1*_xlfn.ANCHORARRAY(Q202))</f>
        <v>3.5844196127960998E-2</v>
      </c>
      <c r="U202" s="18" cm="1">
        <f t="array" ref="U202:U203">E202:E203-G202*_xlfn.ANCHORARRAY(S202)</f>
        <v>2.1113289955766845</v>
      </c>
      <c r="V202" s="19">
        <f>F202-G202*T202</f>
        <v>-3.4549657484663783</v>
      </c>
    </row>
    <row r="203" spans="1:22" x14ac:dyDescent="0.35">
      <c r="A203" s="54"/>
      <c r="B203" s="4">
        <v>0</v>
      </c>
      <c r="C203" s="4">
        <v>1</v>
      </c>
      <c r="D203" s="5">
        <v>0</v>
      </c>
      <c r="E203" s="11">
        <f>U199</f>
        <v>2.1245787199983237</v>
      </c>
      <c r="F203" s="3"/>
      <c r="G203" s="3"/>
      <c r="H203" s="7">
        <v>-1.2945428323400936</v>
      </c>
      <c r="I203" s="32">
        <f t="shared" si="6"/>
        <v>0.21508488190628566</v>
      </c>
      <c r="J203" s="32">
        <v>0</v>
      </c>
      <c r="K203" s="32">
        <v>0.24217969686310306</v>
      </c>
      <c r="L203" s="45"/>
      <c r="M203" s="32">
        <v>0</v>
      </c>
      <c r="N203" s="32">
        <v>1.2740231102041351</v>
      </c>
      <c r="O203" s="32">
        <f t="shared" si="7"/>
        <v>0.31850577755103376</v>
      </c>
      <c r="P203" s="32">
        <v>0.16882337548164483</v>
      </c>
      <c r="Q203" s="32">
        <v>5.3771220476571416E-2</v>
      </c>
      <c r="R203" s="8"/>
      <c r="S203" s="37">
        <v>-2.4220853958418123E-2</v>
      </c>
      <c r="T203" s="9"/>
      <c r="U203" s="10">
        <v>2.148799573956742</v>
      </c>
      <c r="V203" s="20"/>
    </row>
    <row r="204" spans="1:22" x14ac:dyDescent="0.35">
      <c r="A204" s="54"/>
      <c r="B204" s="4">
        <v>1</v>
      </c>
      <c r="C204" s="4">
        <v>0</v>
      </c>
      <c r="D204" s="5">
        <v>0</v>
      </c>
      <c r="E204" s="3"/>
      <c r="F204" s="3"/>
      <c r="G204" s="3"/>
      <c r="H204" s="7">
        <v>-1.3336453770992676</v>
      </c>
      <c r="I204" s="32">
        <f t="shared" si="6"/>
        <v>0.2085570163898183</v>
      </c>
      <c r="J204" s="32">
        <v>0</v>
      </c>
      <c r="K204" s="32">
        <v>0.23389743812415231</v>
      </c>
      <c r="L204" s="45"/>
      <c r="M204" s="32">
        <v>0</v>
      </c>
      <c r="N204" s="32">
        <v>1.2635148971041243</v>
      </c>
      <c r="O204" s="32">
        <f t="shared" si="7"/>
        <v>0.31587872427603109</v>
      </c>
      <c r="P204" s="32">
        <v>0.16506098730439536</v>
      </c>
      <c r="Q204" s="32">
        <v>5.2139254097454568E-2</v>
      </c>
      <c r="R204" s="8"/>
      <c r="S204" s="8"/>
      <c r="T204" s="8"/>
      <c r="U204" s="8"/>
      <c r="V204" s="20"/>
    </row>
    <row r="205" spans="1:22" ht="15" thickBot="1" x14ac:dyDescent="0.4">
      <c r="A205" s="55"/>
      <c r="B205" s="21">
        <v>1</v>
      </c>
      <c r="C205" s="21">
        <v>1</v>
      </c>
      <c r="D205" s="22">
        <v>1</v>
      </c>
      <c r="E205" s="23"/>
      <c r="F205" s="23"/>
      <c r="G205" s="23"/>
      <c r="H205" s="24">
        <v>0.7909333428990557</v>
      </c>
      <c r="I205" s="36">
        <f t="shared" si="6"/>
        <v>0.68803170226004184</v>
      </c>
      <c r="J205" s="36">
        <v>0.37392036324405187</v>
      </c>
      <c r="K205" s="36">
        <v>0</v>
      </c>
      <c r="L205" s="49"/>
      <c r="M205" s="36">
        <v>-1.4534214000825934</v>
      </c>
      <c r="N205" s="36">
        <v>0</v>
      </c>
      <c r="O205" s="36">
        <f t="shared" si="7"/>
        <v>-0.36335535002064834</v>
      </c>
      <c r="P205" s="36">
        <v>0.21464407894519097</v>
      </c>
      <c r="Q205" s="36">
        <v>-7.7992074434989539E-2</v>
      </c>
      <c r="R205" s="25"/>
      <c r="S205" s="25"/>
      <c r="T205" s="25"/>
      <c r="U205" s="25"/>
      <c r="V205" s="26"/>
    </row>
    <row r="206" spans="1:22" x14ac:dyDescent="0.35">
      <c r="A206" s="53">
        <f>A202+1</f>
        <v>52</v>
      </c>
      <c r="B206" s="12">
        <v>0</v>
      </c>
      <c r="C206" s="12">
        <v>0</v>
      </c>
      <c r="D206" s="13">
        <v>0</v>
      </c>
      <c r="E206" s="27">
        <f>U202</f>
        <v>2.1113289955766845</v>
      </c>
      <c r="F206" s="28">
        <f>V202</f>
        <v>-3.4549657484663783</v>
      </c>
      <c r="G206" s="16">
        <v>1</v>
      </c>
      <c r="H206" s="17" cm="1">
        <f t="array" ref="H206:H209">MMULT(B206:C209,E206:E207)+F206</f>
        <v>-3.4549657484663783</v>
      </c>
      <c r="I206" s="39">
        <f t="shared" si="6"/>
        <v>3.0621114688868401E-2</v>
      </c>
      <c r="J206" s="39" cm="1">
        <f t="array" ref="J206:J209">-D206:D209*LN(I206:I209)</f>
        <v>0</v>
      </c>
      <c r="K206" s="39" cm="1">
        <f t="array" ref="K206:K209">-(1-D206:D209)*LN(1-I206:I209)</f>
        <v>3.1099737001461101E-2</v>
      </c>
      <c r="L206" s="48" cm="1">
        <f t="array" ref="L206">SUM(_xlfn.ANCHORARRAY(J206)+_xlfn.ANCHORARRAY(K206))/4</f>
        <v>0.21802890144560427</v>
      </c>
      <c r="M206" s="39" cm="1">
        <f t="array" ref="M206:M209">-D206:D209/I206:I209</f>
        <v>0</v>
      </c>
      <c r="N206" s="39" cm="1">
        <f t="array" ref="N206:N209">(1-D206:D209)/(1-I206:I209)</f>
        <v>1.0315883862882367</v>
      </c>
      <c r="O206" s="39">
        <f t="shared" si="7"/>
        <v>0.25789709657205917</v>
      </c>
      <c r="P206" s="39" cm="1">
        <f t="array" ref="P206:P209">I206:I209*(1-I206:I209)</f>
        <v>2.9683462024079569E-2</v>
      </c>
      <c r="Q206" s="39" cm="1">
        <f t="array" ref="Q206:Q209">O206:O209*_xlfn.ANCHORARRAY(P206)</f>
        <v>7.6552786722170994E-3</v>
      </c>
      <c r="R206" s="43">
        <v>1</v>
      </c>
      <c r="S206" s="38" cm="1">
        <f t="array" ref="S206:S207">TRANSPOSE(MMULT(TRANSPOSE(_xlfn.ANCHORARRAY(Q206)),B206:C209))</f>
        <v>-2.5502398480794421E-2</v>
      </c>
      <c r="T206" s="44" cm="1">
        <f t="array" ref="T206">SUM(1*_xlfn.ANCHORARRAY(Q206))</f>
        <v>3.5435152441121776E-2</v>
      </c>
      <c r="U206" s="18" cm="1">
        <f t="array" ref="U206:U207">E206:E207-G206*_xlfn.ANCHORARRAY(S206)</f>
        <v>2.136831394057479</v>
      </c>
      <c r="V206" s="19">
        <f>F206-G206*T206</f>
        <v>-3.4904009009074999</v>
      </c>
    </row>
    <row r="207" spans="1:22" x14ac:dyDescent="0.35">
      <c r="A207" s="54"/>
      <c r="B207" s="4">
        <v>0</v>
      </c>
      <c r="C207" s="4">
        <v>1</v>
      </c>
      <c r="D207" s="5">
        <v>0</v>
      </c>
      <c r="E207" s="11">
        <f>U203</f>
        <v>2.148799573956742</v>
      </c>
      <c r="F207" s="3"/>
      <c r="G207" s="3"/>
      <c r="H207" s="7">
        <v>-1.3061661745096362</v>
      </c>
      <c r="I207" s="32">
        <f t="shared" si="6"/>
        <v>0.2131290889987964</v>
      </c>
      <c r="J207" s="32">
        <v>0</v>
      </c>
      <c r="K207" s="32">
        <v>0.23969107070066062</v>
      </c>
      <c r="L207" s="45"/>
      <c r="M207" s="32">
        <v>0</v>
      </c>
      <c r="N207" s="32">
        <v>1.2708564848681647</v>
      </c>
      <c r="O207" s="32">
        <f t="shared" si="7"/>
        <v>0.31771412121704118</v>
      </c>
      <c r="P207" s="32">
        <v>0.16770508042133953</v>
      </c>
      <c r="Q207" s="32">
        <v>5.3282272249699107E-2</v>
      </c>
      <c r="R207" s="8"/>
      <c r="S207" s="37">
        <v>-2.3948284237751034E-2</v>
      </c>
      <c r="T207" s="9"/>
      <c r="U207" s="10">
        <v>2.172747858194493</v>
      </c>
      <c r="V207" s="20"/>
    </row>
    <row r="208" spans="1:22" x14ac:dyDescent="0.35">
      <c r="A208" s="54"/>
      <c r="B208" s="4">
        <v>1</v>
      </c>
      <c r="C208" s="4">
        <v>0</v>
      </c>
      <c r="D208" s="5">
        <v>0</v>
      </c>
      <c r="E208" s="3"/>
      <c r="F208" s="3"/>
      <c r="G208" s="3"/>
      <c r="H208" s="7">
        <v>-1.3436367528896938</v>
      </c>
      <c r="I208" s="32">
        <f t="shared" si="6"/>
        <v>0.20691263202662288</v>
      </c>
      <c r="J208" s="32">
        <v>0</v>
      </c>
      <c r="K208" s="32">
        <v>0.23182188942687104</v>
      </c>
      <c r="L208" s="45"/>
      <c r="M208" s="32">
        <v>0</v>
      </c>
      <c r="N208" s="32">
        <v>1.2608951300729438</v>
      </c>
      <c r="O208" s="32">
        <f t="shared" si="7"/>
        <v>0.31522378251823596</v>
      </c>
      <c r="P208" s="32">
        <v>0.16409979473443823</v>
      </c>
      <c r="Q208" s="32">
        <v>5.1728158006655721E-2</v>
      </c>
      <c r="R208" s="8"/>
      <c r="S208" s="8"/>
      <c r="T208" s="8"/>
      <c r="U208" s="8"/>
      <c r="V208" s="20"/>
    </row>
    <row r="209" spans="1:22" ht="15" thickBot="1" x14ac:dyDescent="0.4">
      <c r="A209" s="55"/>
      <c r="B209" s="21">
        <v>1</v>
      </c>
      <c r="C209" s="21">
        <v>1</v>
      </c>
      <c r="D209" s="22">
        <v>1</v>
      </c>
      <c r="E209" s="23"/>
      <c r="F209" s="23"/>
      <c r="G209" s="23"/>
      <c r="H209" s="24">
        <v>0.80516282106704828</v>
      </c>
      <c r="I209" s="36">
        <f t="shared" si="6"/>
        <v>0.69107777405019943</v>
      </c>
      <c r="J209" s="36">
        <v>0.36950290865342433</v>
      </c>
      <c r="K209" s="36">
        <v>0</v>
      </c>
      <c r="L209" s="49"/>
      <c r="M209" s="36">
        <v>-1.447015137152075</v>
      </c>
      <c r="N209" s="36">
        <v>0</v>
      </c>
      <c r="O209" s="36">
        <f t="shared" si="7"/>
        <v>-0.36175378428801874</v>
      </c>
      <c r="P209" s="36">
        <v>0.21348928426402095</v>
      </c>
      <c r="Q209" s="36">
        <v>-7.7230556487450142E-2</v>
      </c>
      <c r="R209" s="25"/>
      <c r="S209" s="25"/>
      <c r="T209" s="25"/>
      <c r="U209" s="25"/>
      <c r="V209" s="26"/>
    </row>
    <row r="210" spans="1:22" x14ac:dyDescent="0.35">
      <c r="A210" s="53">
        <f>A206+1</f>
        <v>53</v>
      </c>
      <c r="B210" s="12">
        <v>0</v>
      </c>
      <c r="C210" s="12">
        <v>0</v>
      </c>
      <c r="D210" s="13">
        <v>0</v>
      </c>
      <c r="E210" s="27">
        <f>U206</f>
        <v>2.136831394057479</v>
      </c>
      <c r="F210" s="28">
        <f>V206</f>
        <v>-3.4904009009074999</v>
      </c>
      <c r="G210" s="16">
        <v>1</v>
      </c>
      <c r="H210" s="17" cm="1">
        <f t="array" ref="H210:H213">MMULT(B210:C213,E210:E211)+F210</f>
        <v>-3.4904009009074999</v>
      </c>
      <c r="I210" s="39">
        <f t="shared" si="6"/>
        <v>2.9586591651898822E-2</v>
      </c>
      <c r="J210" s="39" cm="1">
        <f t="array" ref="J210:J213">-D210:D213*LN(I210:I213)</f>
        <v>0</v>
      </c>
      <c r="K210" s="39" cm="1">
        <f t="array" ref="K210:K213">-(1-D210:D213)*LN(1-I210:I213)</f>
        <v>3.0033104106348425E-2</v>
      </c>
      <c r="L210" s="48" cm="1">
        <f t="array" ref="L210">SUM(_xlfn.ANCHORARRAY(J210)+_xlfn.ANCHORARRAY(K210))/4</f>
        <v>0.21556397902426461</v>
      </c>
      <c r="M210" s="39" cm="1">
        <f t="array" ref="M210:M213">-D210:D213/I210:I213</f>
        <v>0</v>
      </c>
      <c r="N210" s="39" cm="1">
        <f t="array" ref="N210:N213">(1-D210:D213)/(1-I210:I213)</f>
        <v>1.0304886467946306</v>
      </c>
      <c r="O210" s="39">
        <f t="shared" si="7"/>
        <v>0.25762216169865765</v>
      </c>
      <c r="P210" s="39" cm="1">
        <f t="array" ref="P210:P213">I210:I213*(1-I210:I213)</f>
        <v>2.8711225246322615E-2</v>
      </c>
      <c r="Q210" s="39" cm="1">
        <f t="array" ref="Q210:Q213">O210:O213*_xlfn.ANCHORARRAY(P210)</f>
        <v>7.3966479129747064E-3</v>
      </c>
      <c r="R210" s="43">
        <v>1</v>
      </c>
      <c r="S210" s="38" cm="1">
        <f t="array" ref="S210:S211">TRANSPOSE(MMULT(TRANSPOSE(_xlfn.ANCHORARRAY(Q210)),B210:C213))</f>
        <v>-2.5162671786354021E-2</v>
      </c>
      <c r="T210" s="44" cm="1">
        <f t="array" ref="T210">SUM(1*_xlfn.ANCHORARRAY(Q210))</f>
        <v>3.5036233882401457E-2</v>
      </c>
      <c r="U210" s="18" cm="1">
        <f t="array" ref="U210:U211">E210:E211-G210*_xlfn.ANCHORARRAY(S210)</f>
        <v>2.161994065843833</v>
      </c>
      <c r="V210" s="19">
        <f>F210-G210*T210</f>
        <v>-3.5254371347899012</v>
      </c>
    </row>
    <row r="211" spans="1:22" x14ac:dyDescent="0.35">
      <c r="A211" s="54"/>
      <c r="B211" s="4">
        <v>0</v>
      </c>
      <c r="C211" s="4">
        <v>1</v>
      </c>
      <c r="D211" s="5">
        <v>0</v>
      </c>
      <c r="E211" s="11">
        <f>U207</f>
        <v>2.172747858194493</v>
      </c>
      <c r="F211" s="3"/>
      <c r="G211" s="3"/>
      <c r="H211" s="7">
        <v>-1.3176530427130069</v>
      </c>
      <c r="I211" s="32">
        <f t="shared" si="6"/>
        <v>0.21120903102312308</v>
      </c>
      <c r="J211" s="32">
        <v>0</v>
      </c>
      <c r="K211" s="32">
        <v>0.23725392482507782</v>
      </c>
      <c r="L211" s="45"/>
      <c r="M211" s="32">
        <v>0</v>
      </c>
      <c r="N211" s="32">
        <v>1.267762993403788</v>
      </c>
      <c r="O211" s="32">
        <f t="shared" si="7"/>
        <v>0.31694074835094699</v>
      </c>
      <c r="P211" s="32">
        <v>0.16659977623739652</v>
      </c>
      <c r="Q211" s="32">
        <v>5.280225775578077E-2</v>
      </c>
      <c r="R211" s="8"/>
      <c r="S211" s="37">
        <v>-2.3682267475704351E-2</v>
      </c>
      <c r="T211" s="9"/>
      <c r="U211" s="10">
        <v>2.1964301256701972</v>
      </c>
      <c r="V211" s="20"/>
    </row>
    <row r="212" spans="1:22" x14ac:dyDescent="0.35">
      <c r="A212" s="54"/>
      <c r="B212" s="4">
        <v>1</v>
      </c>
      <c r="C212" s="4">
        <v>0</v>
      </c>
      <c r="D212" s="5">
        <v>0</v>
      </c>
      <c r="E212" s="3"/>
      <c r="F212" s="3"/>
      <c r="G212" s="3"/>
      <c r="H212" s="7">
        <v>-1.3535695068500209</v>
      </c>
      <c r="I212" s="32">
        <f t="shared" si="6"/>
        <v>0.20528741378052437</v>
      </c>
      <c r="J212" s="32">
        <v>0</v>
      </c>
      <c r="K212" s="32">
        <v>0.22977475646231732</v>
      </c>
      <c r="L212" s="45"/>
      <c r="M212" s="32">
        <v>0</v>
      </c>
      <c r="N212" s="32">
        <v>1.2583165503356333</v>
      </c>
      <c r="O212" s="32">
        <f t="shared" si="7"/>
        <v>0.31457913758390832</v>
      </c>
      <c r="P212" s="32">
        <v>0.16314449152382815</v>
      </c>
      <c r="Q212" s="32">
        <v>5.1321853445131099E-2</v>
      </c>
      <c r="R212" s="8"/>
      <c r="S212" s="8"/>
      <c r="T212" s="8"/>
      <c r="U212" s="8"/>
      <c r="V212" s="20"/>
    </row>
    <row r="213" spans="1:22" ht="15" thickBot="1" x14ac:dyDescent="0.4">
      <c r="A213" s="55"/>
      <c r="B213" s="21">
        <v>1</v>
      </c>
      <c r="C213" s="21">
        <v>1</v>
      </c>
      <c r="D213" s="22">
        <v>1</v>
      </c>
      <c r="E213" s="23"/>
      <c r="F213" s="23"/>
      <c r="G213" s="23"/>
      <c r="H213" s="24">
        <v>0.8191783513444717</v>
      </c>
      <c r="I213" s="36">
        <f t="shared" si="6"/>
        <v>0.69406189907405946</v>
      </c>
      <c r="J213" s="36">
        <v>0.36519413070331491</v>
      </c>
      <c r="K213" s="36">
        <v>0</v>
      </c>
      <c r="L213" s="49"/>
      <c r="M213" s="36">
        <v>-1.4407936832926418</v>
      </c>
      <c r="N213" s="36">
        <v>0</v>
      </c>
      <c r="O213" s="36">
        <f t="shared" si="7"/>
        <v>-0.36019842082316045</v>
      </c>
      <c r="P213" s="36">
        <v>0.21233997932776955</v>
      </c>
      <c r="Q213" s="36">
        <v>-7.648452523148512E-2</v>
      </c>
      <c r="R213" s="25"/>
      <c r="S213" s="25"/>
      <c r="T213" s="25"/>
      <c r="U213" s="25"/>
      <c r="V213" s="26"/>
    </row>
    <row r="214" spans="1:22" x14ac:dyDescent="0.35">
      <c r="A214" s="53">
        <f>A210+1</f>
        <v>54</v>
      </c>
      <c r="B214" s="12">
        <v>0</v>
      </c>
      <c r="C214" s="12">
        <v>0</v>
      </c>
      <c r="D214" s="13">
        <v>0</v>
      </c>
      <c r="E214" s="27">
        <f>U210</f>
        <v>2.161994065843833</v>
      </c>
      <c r="F214" s="28">
        <f>V210</f>
        <v>-3.5254371347899012</v>
      </c>
      <c r="G214" s="16">
        <v>1</v>
      </c>
      <c r="H214" s="17" cm="1">
        <f t="array" ref="H214:H217">MMULT(B214:C217,E214:E215)+F214</f>
        <v>-3.5254371347899012</v>
      </c>
      <c r="I214" s="39">
        <f t="shared" si="6"/>
        <v>2.8597068509839809E-2</v>
      </c>
      <c r="J214" s="39" cm="1">
        <f t="array" ref="J214:J217">-D214:D217*LN(I214:I217)</f>
        <v>0</v>
      </c>
      <c r="K214" s="39" cm="1">
        <f t="array" ref="K214:K217">-(1-D214:D217)*LN(1-I214:I217)</f>
        <v>2.9013931275828308E-2</v>
      </c>
      <c r="L214" s="48" cm="1">
        <f t="array" ref="L214">SUM(_xlfn.ANCHORARRAY(J214)+_xlfn.ANCHORARRAY(K214))/4</f>
        <v>0.21315650398162941</v>
      </c>
      <c r="M214" s="39" cm="1">
        <f t="array" ref="M214:M217">-D214:D217/I214:I217</f>
        <v>0</v>
      </c>
      <c r="N214" s="39" cm="1">
        <f t="array" ref="N214:N217">(1-D214:D217)/(1-I214:I217)</f>
        <v>1.0294389357729969</v>
      </c>
      <c r="O214" s="39">
        <f t="shared" si="7"/>
        <v>0.25735973394324924</v>
      </c>
      <c r="P214" s="39" cm="1">
        <f t="array" ref="P214:P217">I214:I217*(1-I214:I217)</f>
        <v>2.777927618248334E-2</v>
      </c>
      <c r="Q214" s="39" cm="1">
        <f t="array" ref="Q214:Q217">O214:O217*_xlfn.ANCHORARRAY(P214)</f>
        <v>7.1492671274599523E-3</v>
      </c>
      <c r="R214" s="43">
        <v>1</v>
      </c>
      <c r="S214" s="38" cm="1">
        <f t="array" ref="S214:S215">TRANSPOSE(MMULT(TRANSPOSE(_xlfn.ANCHORARRAY(Q214)),B214:C217))</f>
        <v>-2.4833140064193258E-2</v>
      </c>
      <c r="T214" s="44" cm="1">
        <f t="array" ref="T214">SUM(1*_xlfn.ANCHORARRAY(Q214))</f>
        <v>3.4647043309330744E-2</v>
      </c>
      <c r="U214" s="18" cm="1">
        <f t="array" ref="U214:U215">E214:E215-G214*_xlfn.ANCHORARRAY(S214)</f>
        <v>2.1868272059080263</v>
      </c>
      <c r="V214" s="19">
        <f>F214-G214*T214</f>
        <v>-3.5600841780992321</v>
      </c>
    </row>
    <row r="215" spans="1:22" x14ac:dyDescent="0.35">
      <c r="A215" s="54"/>
      <c r="B215" s="4">
        <v>0</v>
      </c>
      <c r="C215" s="4">
        <v>1</v>
      </c>
      <c r="D215" s="5">
        <v>0</v>
      </c>
      <c r="E215" s="11">
        <f>U211</f>
        <v>2.1964301256701972</v>
      </c>
      <c r="F215" s="3"/>
      <c r="G215" s="3"/>
      <c r="H215" s="7">
        <v>-1.3290070091197039</v>
      </c>
      <c r="I215" s="32">
        <f t="shared" si="6"/>
        <v>0.20932366498425622</v>
      </c>
      <c r="J215" s="32">
        <v>0</v>
      </c>
      <c r="K215" s="32">
        <v>0.23486657950990958</v>
      </c>
      <c r="L215" s="45"/>
      <c r="M215" s="32">
        <v>0</v>
      </c>
      <c r="N215" s="32">
        <v>1.2647400152428847</v>
      </c>
      <c r="O215" s="32">
        <f t="shared" si="7"/>
        <v>0.31618500381072118</v>
      </c>
      <c r="P215" s="32">
        <v>0.16550726826181508</v>
      </c>
      <c r="Q215" s="32">
        <v>5.2330916246064056E-2</v>
      </c>
      <c r="R215" s="8"/>
      <c r="S215" s="37">
        <v>-2.3422544613367742E-2</v>
      </c>
      <c r="T215" s="9"/>
      <c r="U215" s="10">
        <v>2.219852670283565</v>
      </c>
      <c r="V215" s="20"/>
    </row>
    <row r="216" spans="1:22" x14ac:dyDescent="0.35">
      <c r="A216" s="54"/>
      <c r="B216" s="4">
        <v>1</v>
      </c>
      <c r="C216" s="4">
        <v>0</v>
      </c>
      <c r="D216" s="5">
        <v>0</v>
      </c>
      <c r="E216" s="3"/>
      <c r="F216" s="3"/>
      <c r="G216" s="3"/>
      <c r="H216" s="7">
        <v>-1.3634430689460681</v>
      </c>
      <c r="I216" s="32">
        <f t="shared" si="6"/>
        <v>0.20368128318095413</v>
      </c>
      <c r="J216" s="32">
        <v>0</v>
      </c>
      <c r="K216" s="32">
        <v>0.22775577526177143</v>
      </c>
      <c r="L216" s="45"/>
      <c r="M216" s="32">
        <v>0</v>
      </c>
      <c r="N216" s="32">
        <v>1.2557785957795569</v>
      </c>
      <c r="O216" s="32">
        <f t="shared" si="7"/>
        <v>0.31394464894488922</v>
      </c>
      <c r="P216" s="32">
        <v>0.16219521806271411</v>
      </c>
      <c r="Q216" s="32">
        <v>5.092032079523854E-2</v>
      </c>
      <c r="R216" s="8"/>
      <c r="S216" s="8"/>
      <c r="T216" s="8"/>
      <c r="U216" s="8"/>
      <c r="V216" s="20"/>
    </row>
    <row r="217" spans="1:22" ht="15" thickBot="1" x14ac:dyDescent="0.4">
      <c r="A217" s="55"/>
      <c r="B217" s="21">
        <v>1</v>
      </c>
      <c r="C217" s="21">
        <v>1</v>
      </c>
      <c r="D217" s="22">
        <v>1</v>
      </c>
      <c r="E217" s="23"/>
      <c r="F217" s="23"/>
      <c r="G217" s="23"/>
      <c r="H217" s="24">
        <v>0.83298705672412954</v>
      </c>
      <c r="I217" s="36">
        <f t="shared" si="6"/>
        <v>0.69698615656227281</v>
      </c>
      <c r="J217" s="36">
        <v>0.36098972987900835</v>
      </c>
      <c r="K217" s="36">
        <v>0</v>
      </c>
      <c r="L217" s="49"/>
      <c r="M217" s="36">
        <v>-1.4347487257598841</v>
      </c>
      <c r="N217" s="36">
        <v>0</v>
      </c>
      <c r="O217" s="36">
        <f t="shared" si="7"/>
        <v>-0.35868718143997103</v>
      </c>
      <c r="P217" s="36">
        <v>0.21119645412282376</v>
      </c>
      <c r="Q217" s="36">
        <v>-7.5753460859431798E-2</v>
      </c>
      <c r="R217" s="25"/>
      <c r="S217" s="25"/>
      <c r="T217" s="25"/>
      <c r="U217" s="25"/>
      <c r="V217" s="26"/>
    </row>
    <row r="218" spans="1:22" x14ac:dyDescent="0.35">
      <c r="A218" s="53">
        <f>A214+1</f>
        <v>55</v>
      </c>
      <c r="B218" s="12">
        <v>0</v>
      </c>
      <c r="C218" s="12">
        <v>0</v>
      </c>
      <c r="D218" s="13">
        <v>0</v>
      </c>
      <c r="E218" s="27">
        <f>U214</f>
        <v>2.1868272059080263</v>
      </c>
      <c r="F218" s="28">
        <f>V214</f>
        <v>-3.5600841780992321</v>
      </c>
      <c r="G218" s="16">
        <v>1</v>
      </c>
      <c r="H218" s="17" cm="1">
        <f t="array" ref="H218:H221">MMULT(B218:C221,E218:E219)+F218</f>
        <v>-3.5600841780992321</v>
      </c>
      <c r="I218" s="39">
        <f t="shared" si="6"/>
        <v>2.765015905179222E-2</v>
      </c>
      <c r="J218" s="39" cm="1">
        <f t="array" ref="J218:J221">-D218:D221*LN(I218:I221)</f>
        <v>0</v>
      </c>
      <c r="K218" s="39" cm="1">
        <f t="array" ref="K218:K221">-(1-D218:D221)*LN(1-I218:I221)</f>
        <v>2.803962060588994E-2</v>
      </c>
      <c r="L218" s="48" cm="1">
        <f t="array" ref="L218">SUM(_xlfn.ANCHORARRAY(J218)+_xlfn.ANCHORARRAY(K218))/4</f>
        <v>0.21080433928925241</v>
      </c>
      <c r="M218" s="39" cm="1">
        <f t="array" ref="M218:M221">-D218:D221/I218:I221</f>
        <v>0</v>
      </c>
      <c r="N218" s="39" cm="1">
        <f t="array" ref="N218:N221">(1-D218:D221)/(1-I218:I221)</f>
        <v>1.028436430888731</v>
      </c>
      <c r="O218" s="39">
        <f t="shared" si="7"/>
        <v>0.25710910772218276</v>
      </c>
      <c r="P218" s="39" cm="1">
        <f t="array" ref="P218:P221">I218:I221*(1-I218:I221)</f>
        <v>2.6885627756202811E-2</v>
      </c>
      <c r="Q218" s="39" cm="1">
        <f t="array" ref="Q218:Q221">O218:O221*_xlfn.ANCHORARRAY(P218)</f>
        <v>6.9125397629480551E-3</v>
      </c>
      <c r="R218" s="43">
        <v>1</v>
      </c>
      <c r="S218" s="38" cm="1">
        <f t="array" ref="S218:S219">TRANSPOSE(MMULT(TRANSPOSE(_xlfn.ANCHORARRAY(Q218)),B218:C221))</f>
        <v>-2.4513332892992776E-2</v>
      </c>
      <c r="T218" s="44" cm="1">
        <f t="array" ref="T218">SUM(1*_xlfn.ANCHORARRAY(Q218))</f>
        <v>3.4267204310453853E-2</v>
      </c>
      <c r="U218" s="18" cm="1">
        <f t="array" ref="U218:U219">E218:E219-G218*_xlfn.ANCHORARRAY(S218)</f>
        <v>2.2113405388010192</v>
      </c>
      <c r="V218" s="19">
        <f>F218-G218*T218</f>
        <v>-3.5943513824096858</v>
      </c>
    </row>
    <row r="219" spans="1:22" x14ac:dyDescent="0.35">
      <c r="A219" s="54"/>
      <c r="B219" s="4">
        <v>0</v>
      </c>
      <c r="C219" s="4">
        <v>1</v>
      </c>
      <c r="D219" s="5">
        <v>0</v>
      </c>
      <c r="E219" s="11">
        <f>U215</f>
        <v>2.219852670283565</v>
      </c>
      <c r="F219" s="3"/>
      <c r="G219" s="3"/>
      <c r="H219" s="7">
        <v>-1.340231507815667</v>
      </c>
      <c r="I219" s="32">
        <f t="shared" si="6"/>
        <v>0.2074719897619943</v>
      </c>
      <c r="J219" s="32">
        <v>0</v>
      </c>
      <c r="K219" s="32">
        <v>0.23252742970638804</v>
      </c>
      <c r="L219" s="45"/>
      <c r="M219" s="32">
        <v>0</v>
      </c>
      <c r="N219" s="32">
        <v>1.2617850562779327</v>
      </c>
      <c r="O219" s="32">
        <f t="shared" si="7"/>
        <v>0.31544626406948317</v>
      </c>
      <c r="P219" s="32">
        <v>0.16442736322619322</v>
      </c>
      <c r="Q219" s="32">
        <v>5.1867997440498574E-2</v>
      </c>
      <c r="R219" s="8"/>
      <c r="S219" s="37">
        <v>-2.3168871256027714E-2</v>
      </c>
      <c r="T219" s="9"/>
      <c r="U219" s="10">
        <v>2.2430215415395929</v>
      </c>
      <c r="V219" s="20"/>
    </row>
    <row r="220" spans="1:22" x14ac:dyDescent="0.35">
      <c r="A220" s="54"/>
      <c r="B220" s="4">
        <v>1</v>
      </c>
      <c r="C220" s="4">
        <v>0</v>
      </c>
      <c r="D220" s="5">
        <v>0</v>
      </c>
      <c r="E220" s="3"/>
      <c r="F220" s="3"/>
      <c r="G220" s="3"/>
      <c r="H220" s="7">
        <v>-1.3732569721912058</v>
      </c>
      <c r="I220" s="32">
        <f t="shared" si="6"/>
        <v>0.20209414321413405</v>
      </c>
      <c r="J220" s="32">
        <v>0</v>
      </c>
      <c r="K220" s="32">
        <v>0.22576466244435139</v>
      </c>
      <c r="L220" s="45"/>
      <c r="M220" s="32">
        <v>0</v>
      </c>
      <c r="N220" s="32">
        <v>1.253280686556447</v>
      </c>
      <c r="O220" s="32">
        <f t="shared" si="7"/>
        <v>0.31332017163911174</v>
      </c>
      <c r="P220" s="32">
        <v>0.1612521004926791</v>
      </c>
      <c r="Q220" s="32">
        <v>5.0523535803533512E-2</v>
      </c>
      <c r="R220" s="8"/>
      <c r="S220" s="8"/>
      <c r="T220" s="8"/>
      <c r="U220" s="8"/>
      <c r="V220" s="20"/>
    </row>
    <row r="221" spans="1:22" ht="15" thickBot="1" x14ac:dyDescent="0.4">
      <c r="A221" s="55"/>
      <c r="B221" s="21">
        <v>1</v>
      </c>
      <c r="C221" s="21">
        <v>1</v>
      </c>
      <c r="D221" s="22">
        <v>1</v>
      </c>
      <c r="E221" s="23"/>
      <c r="F221" s="23"/>
      <c r="G221" s="23"/>
      <c r="H221" s="24">
        <v>0.84659569809235879</v>
      </c>
      <c r="I221" s="36">
        <f t="shared" si="6"/>
        <v>0.69985252521389485</v>
      </c>
      <c r="J221" s="36">
        <v>0.35688564440038023</v>
      </c>
      <c r="K221" s="36">
        <v>0</v>
      </c>
      <c r="L221" s="49"/>
      <c r="M221" s="36">
        <v>-1.4288724609436416</v>
      </c>
      <c r="N221" s="36">
        <v>0</v>
      </c>
      <c r="O221" s="36">
        <f t="shared" si="7"/>
        <v>-0.35721811523591041</v>
      </c>
      <c r="P221" s="36">
        <v>0.21005896816562952</v>
      </c>
      <c r="Q221" s="36">
        <v>-7.5036868696526288E-2</v>
      </c>
      <c r="R221" s="25"/>
      <c r="S221" s="25"/>
      <c r="T221" s="25"/>
      <c r="U221" s="25"/>
      <c r="V221" s="26"/>
    </row>
    <row r="222" spans="1:22" x14ac:dyDescent="0.35">
      <c r="A222" s="53">
        <f>A218+1</f>
        <v>56</v>
      </c>
      <c r="B222" s="12">
        <v>0</v>
      </c>
      <c r="C222" s="12">
        <v>0</v>
      </c>
      <c r="D222" s="13">
        <v>0</v>
      </c>
      <c r="E222" s="27">
        <f>U218</f>
        <v>2.2113405388010192</v>
      </c>
      <c r="F222" s="28">
        <f>V218</f>
        <v>-3.5943513824096858</v>
      </c>
      <c r="G222" s="16">
        <v>1</v>
      </c>
      <c r="H222" s="17" cm="1">
        <f t="array" ref="H222:H225">MMULT(B222:C225,E222:E223)+F222</f>
        <v>-3.5943513824096858</v>
      </c>
      <c r="I222" s="39">
        <f t="shared" si="6"/>
        <v>2.6743625705238309E-2</v>
      </c>
      <c r="J222" s="39" cm="1">
        <f t="array" ref="J222:J225">-D222:D225*LN(I222:I225)</f>
        <v>0</v>
      </c>
      <c r="K222" s="39" cm="1">
        <f t="array" ref="K222:K225">-(1-D222:D225)*LN(1-I222:I225)</f>
        <v>2.7107743019301172E-2</v>
      </c>
      <c r="L222" s="48" cm="1">
        <f t="array" ref="L222">SUM(_xlfn.ANCHORARRAY(J222)+_xlfn.ANCHORARRAY(K222))/4</f>
        <v>0.20850545888308009</v>
      </c>
      <c r="M222" s="39" cm="1">
        <f t="array" ref="M222:M225">-D222:D225/I222:I225</f>
        <v>0</v>
      </c>
      <c r="N222" s="39" cm="1">
        <f t="array" ref="N222:N225">(1-D222:D225)/(1-I222:I225)</f>
        <v>1.0274785004358356</v>
      </c>
      <c r="O222" s="39">
        <f t="shared" si="7"/>
        <v>0.25686962510895889</v>
      </c>
      <c r="P222" s="39" cm="1">
        <f t="array" ref="P222:P225">I222:I225*(1-I222:I225)</f>
        <v>2.6028404189376426E-2</v>
      </c>
      <c r="Q222" s="39" cm="1">
        <f t="array" ref="Q222:Q225">O222:O225*_xlfn.ANCHORARRAY(P222)</f>
        <v>6.6859064263095772E-3</v>
      </c>
      <c r="R222" s="43">
        <v>1</v>
      </c>
      <c r="S222" s="38" cm="1">
        <f t="array" ref="S222:S223">TRANSPOSE(MMULT(TRANSPOSE(_xlfn.ANCHORARRAY(Q222)),B222:C225))</f>
        <v>-2.4202807551308284E-2</v>
      </c>
      <c r="T222" s="44" cm="1">
        <f t="array" ref="T222">SUM(1*_xlfn.ANCHORARRAY(Q222))</f>
        <v>3.3896359908079987E-2</v>
      </c>
      <c r="U222" s="18" cm="1">
        <f t="array" ref="U222:U223">E222:E223-G222*_xlfn.ANCHORARRAY(S222)</f>
        <v>2.2355433463523275</v>
      </c>
      <c r="V222" s="19">
        <f>F222-G222*T222</f>
        <v>-3.6282477423177659</v>
      </c>
    </row>
    <row r="223" spans="1:22" x14ac:dyDescent="0.35">
      <c r="A223" s="54"/>
      <c r="B223" s="4">
        <v>0</v>
      </c>
      <c r="C223" s="4">
        <v>1</v>
      </c>
      <c r="D223" s="5">
        <v>0</v>
      </c>
      <c r="E223" s="11">
        <f>U219</f>
        <v>2.2430215415395929</v>
      </c>
      <c r="F223" s="3"/>
      <c r="G223" s="3"/>
      <c r="H223" s="7">
        <v>-1.3513298408700929</v>
      </c>
      <c r="I223" s="32">
        <f t="shared" si="6"/>
        <v>0.20565304413231481</v>
      </c>
      <c r="J223" s="32">
        <v>0</v>
      </c>
      <c r="K223" s="32">
        <v>0.23023494105396905</v>
      </c>
      <c r="L223" s="45"/>
      <c r="M223" s="32">
        <v>0</v>
      </c>
      <c r="N223" s="32">
        <v>1.2588957414807171</v>
      </c>
      <c r="O223" s="32">
        <f t="shared" si="7"/>
        <v>0.31472393537017929</v>
      </c>
      <c r="P223" s="32">
        <v>0.16335986957142698</v>
      </c>
      <c r="Q223" s="32">
        <v>5.1413261033078701E-2</v>
      </c>
      <c r="R223" s="8"/>
      <c r="S223" s="37">
        <v>-2.2921016605858789E-2</v>
      </c>
      <c r="T223" s="9"/>
      <c r="U223" s="10">
        <v>2.2659425581454515</v>
      </c>
      <c r="V223" s="20"/>
    </row>
    <row r="224" spans="1:22" x14ac:dyDescent="0.35">
      <c r="A224" s="54"/>
      <c r="B224" s="4">
        <v>1</v>
      </c>
      <c r="C224" s="4">
        <v>0</v>
      </c>
      <c r="D224" s="5">
        <v>0</v>
      </c>
      <c r="E224" s="3"/>
      <c r="F224" s="3"/>
      <c r="G224" s="3"/>
      <c r="H224" s="7">
        <v>-1.3830108436086666</v>
      </c>
      <c r="I224" s="32">
        <f t="shared" si="6"/>
        <v>0.20052588035051683</v>
      </c>
      <c r="J224" s="32">
        <v>0</v>
      </c>
      <c r="K224" s="32">
        <v>0.22380111790188417</v>
      </c>
      <c r="L224" s="45"/>
      <c r="M224" s="32">
        <v>0</v>
      </c>
      <c r="N224" s="32">
        <v>1.2508222285399735</v>
      </c>
      <c r="O224" s="32">
        <f t="shared" si="7"/>
        <v>0.31270555713499337</v>
      </c>
      <c r="P224" s="32">
        <v>0.16031525166016705</v>
      </c>
      <c r="Q224" s="32">
        <v>5.0131470087629207E-2</v>
      </c>
      <c r="R224" s="8"/>
      <c r="S224" s="8"/>
      <c r="T224" s="8"/>
      <c r="U224" s="8"/>
      <c r="V224" s="20"/>
    </row>
    <row r="225" spans="1:22" ht="15" thickBot="1" x14ac:dyDescent="0.4">
      <c r="A225" s="55"/>
      <c r="B225" s="21">
        <v>1</v>
      </c>
      <c r="C225" s="21">
        <v>1</v>
      </c>
      <c r="D225" s="22">
        <v>1</v>
      </c>
      <c r="E225" s="23"/>
      <c r="F225" s="23"/>
      <c r="G225" s="23"/>
      <c r="H225" s="24">
        <v>0.86001069793092633</v>
      </c>
      <c r="I225" s="36">
        <f t="shared" si="6"/>
        <v>0.70266288944425004</v>
      </c>
      <c r="J225" s="36">
        <v>0.35287803355716602</v>
      </c>
      <c r="K225" s="36">
        <v>0</v>
      </c>
      <c r="L225" s="49"/>
      <c r="M225" s="36">
        <v>-1.4231575553832361</v>
      </c>
      <c r="N225" s="36">
        <v>0</v>
      </c>
      <c r="O225" s="36">
        <f t="shared" si="7"/>
        <v>-0.35578938884580902</v>
      </c>
      <c r="P225" s="36">
        <v>0.20892775324210769</v>
      </c>
      <c r="Q225" s="36">
        <v>-7.433427763893749E-2</v>
      </c>
      <c r="R225" s="25"/>
      <c r="S225" s="25"/>
      <c r="T225" s="25"/>
      <c r="U225" s="25"/>
      <c r="V225" s="26"/>
    </row>
    <row r="226" spans="1:22" x14ac:dyDescent="0.35">
      <c r="A226" s="53">
        <f>A222+1</f>
        <v>57</v>
      </c>
      <c r="B226" s="12">
        <v>0</v>
      </c>
      <c r="C226" s="12">
        <v>0</v>
      </c>
      <c r="D226" s="13">
        <v>0</v>
      </c>
      <c r="E226" s="27">
        <f>U222</f>
        <v>2.2355433463523275</v>
      </c>
      <c r="F226" s="28">
        <f>V222</f>
        <v>-3.6282477423177659</v>
      </c>
      <c r="G226" s="16">
        <v>1</v>
      </c>
      <c r="H226" s="17" cm="1">
        <f t="array" ref="H226:H229">MMULT(B226:C229,E226:E227)+F226</f>
        <v>-3.6282477423177659</v>
      </c>
      <c r="I226" s="39">
        <f t="shared" si="6"/>
        <v>2.5875368967005204E-2</v>
      </c>
      <c r="J226" s="39" cm="1">
        <f t="array" ref="J226:J229">-D226:D229*LN(I226:I229)</f>
        <v>0</v>
      </c>
      <c r="K226" s="39" cm="1">
        <f t="array" ref="K226:K229">-(1-D226:D229)*LN(1-I226:I229)</f>
        <v>2.6216025586101026E-2</v>
      </c>
      <c r="L226" s="48" cm="1">
        <f t="array" ref="L226">SUM(_xlfn.ANCHORARRAY(J226)+_xlfn.ANCHORARRAY(K226))/4</f>
        <v>0.20625794033839545</v>
      </c>
      <c r="M226" s="39" cm="1">
        <f t="array" ref="M226:M229">-D226:D229/I226:I229</f>
        <v>0</v>
      </c>
      <c r="N226" s="39" cm="1">
        <f t="array" ref="N226:N229">(1-D226:D229)/(1-I226:I229)</f>
        <v>1.0265626883282544</v>
      </c>
      <c r="O226" s="39">
        <f t="shared" si="7"/>
        <v>0.25664067208206359</v>
      </c>
      <c r="P226" s="39" cm="1">
        <f t="array" ref="P226:P229">I226:I229*(1-I226:I229)</f>
        <v>2.5205834247826551E-2</v>
      </c>
      <c r="Q226" s="39" cm="1">
        <f t="array" ref="Q226:Q229">O226:O229*_xlfn.ANCHORARRAY(P226)</f>
        <v>6.468842241751302E-3</v>
      </c>
      <c r="R226" s="43">
        <v>1</v>
      </c>
      <c r="S226" s="38" cm="1">
        <f t="array" ref="S226:S227">TRANSPOSE(MMULT(TRANSPOSE(_xlfn.ANCHORARRAY(Q226)),B226:C229))</f>
        <v>-2.3901147109589342E-2</v>
      </c>
      <c r="T226" s="44" cm="1">
        <f t="array" ref="T226">SUM(1*_xlfn.ANCHORARRAY(Q226))</f>
        <v>3.3534171352199882E-2</v>
      </c>
      <c r="U226" s="18" cm="1">
        <f t="array" ref="U226:U227">E226:E227-G226*_xlfn.ANCHORARRAY(S226)</f>
        <v>2.2594444934619169</v>
      </c>
      <c r="V226" s="19">
        <f>F226-G226*T226</f>
        <v>-3.6617819136699659</v>
      </c>
    </row>
    <row r="227" spans="1:22" x14ac:dyDescent="0.35">
      <c r="A227" s="54"/>
      <c r="B227" s="4">
        <v>0</v>
      </c>
      <c r="C227" s="4">
        <v>1</v>
      </c>
      <c r="D227" s="5">
        <v>0</v>
      </c>
      <c r="E227" s="11">
        <f>U223</f>
        <v>2.2659425581454515</v>
      </c>
      <c r="F227" s="3"/>
      <c r="G227" s="3"/>
      <c r="H227" s="7">
        <v>-1.3623051841723144</v>
      </c>
      <c r="I227" s="32">
        <f t="shared" si="6"/>
        <v>0.20386590488015169</v>
      </c>
      <c r="J227" s="32">
        <v>0</v>
      </c>
      <c r="K227" s="32">
        <v>0.22798764611990996</v>
      </c>
      <c r="L227" s="45"/>
      <c r="M227" s="32">
        <v>0</v>
      </c>
      <c r="N227" s="32">
        <v>1.2560698080007013</v>
      </c>
      <c r="O227" s="32">
        <f t="shared" si="7"/>
        <v>0.31401745200017533</v>
      </c>
      <c r="P227" s="32">
        <v>0.16230459770754863</v>
      </c>
      <c r="Q227" s="32">
        <v>5.0966476220037915E-2</v>
      </c>
      <c r="R227" s="8"/>
      <c r="S227" s="37">
        <v>-2.2678762486505188E-2</v>
      </c>
      <c r="T227" s="9"/>
      <c r="U227" s="10">
        <v>2.2886213206319566</v>
      </c>
      <c r="V227" s="20"/>
    </row>
    <row r="228" spans="1:22" x14ac:dyDescent="0.35">
      <c r="A228" s="54"/>
      <c r="B228" s="4">
        <v>1</v>
      </c>
      <c r="C228" s="4">
        <v>0</v>
      </c>
      <c r="D228" s="5">
        <v>0</v>
      </c>
      <c r="E228" s="3"/>
      <c r="F228" s="3"/>
      <c r="G228" s="3"/>
      <c r="H228" s="7">
        <v>-1.3927043959654384</v>
      </c>
      <c r="I228" s="32">
        <f t="shared" si="6"/>
        <v>0.19897636638781505</v>
      </c>
      <c r="J228" s="32">
        <v>0</v>
      </c>
      <c r="K228" s="32">
        <v>0.22186482721523176</v>
      </c>
      <c r="L228" s="45"/>
      <c r="M228" s="32">
        <v>0</v>
      </c>
      <c r="N228" s="32">
        <v>1.2484026164003912</v>
      </c>
      <c r="O228" s="32">
        <f t="shared" si="7"/>
        <v>0.3121006541000978</v>
      </c>
      <c r="P228" s="32">
        <v>0.15938477200691703</v>
      </c>
      <c r="Q228" s="32">
        <v>4.9744091596953761E-2</v>
      </c>
      <c r="R228" s="8"/>
      <c r="S228" s="8"/>
      <c r="T228" s="8"/>
      <c r="U228" s="8"/>
      <c r="V228" s="20"/>
    </row>
    <row r="229" spans="1:22" ht="15" thickBot="1" x14ac:dyDescent="0.4">
      <c r="A229" s="55"/>
      <c r="B229" s="21">
        <v>1</v>
      </c>
      <c r="C229" s="21">
        <v>1</v>
      </c>
      <c r="D229" s="22">
        <v>1</v>
      </c>
      <c r="E229" s="23"/>
      <c r="F229" s="23"/>
      <c r="G229" s="23"/>
      <c r="H229" s="24">
        <v>0.87323816218001271</v>
      </c>
      <c r="I229" s="36">
        <f t="shared" si="6"/>
        <v>0.70541904517382759</v>
      </c>
      <c r="J229" s="36">
        <v>0.34896326243233905</v>
      </c>
      <c r="K229" s="36">
        <v>0</v>
      </c>
      <c r="L229" s="49"/>
      <c r="M229" s="36">
        <v>-1.4175971103155891</v>
      </c>
      <c r="N229" s="36">
        <v>0</v>
      </c>
      <c r="O229" s="36">
        <f t="shared" si="7"/>
        <v>-0.35439927757889728</v>
      </c>
      <c r="P229" s="36">
        <v>0.20780301587987299</v>
      </c>
      <c r="Q229" s="36">
        <v>-7.3645238706543104E-2</v>
      </c>
      <c r="R229" s="25"/>
      <c r="S229" s="25"/>
      <c r="T229" s="25"/>
      <c r="U229" s="25"/>
      <c r="V229" s="26"/>
    </row>
    <row r="230" spans="1:22" x14ac:dyDescent="0.35">
      <c r="A230" s="53">
        <f>A226+1</f>
        <v>58</v>
      </c>
      <c r="B230" s="12">
        <v>0</v>
      </c>
      <c r="C230" s="12">
        <v>0</v>
      </c>
      <c r="D230" s="13">
        <v>0</v>
      </c>
      <c r="E230" s="27">
        <f>U226</f>
        <v>2.2594444934619169</v>
      </c>
      <c r="F230" s="28">
        <f>V226</f>
        <v>-3.6617819136699659</v>
      </c>
      <c r="G230" s="16">
        <v>1</v>
      </c>
      <c r="H230" s="17" cm="1">
        <f t="array" ref="H230:H233">MMULT(B230:C233,E230:E231)+F230</f>
        <v>-3.6617819136699659</v>
      </c>
      <c r="I230" s="39">
        <f t="shared" si="6"/>
        <v>2.5043417671367998E-2</v>
      </c>
      <c r="J230" s="39" cm="1">
        <f t="array" ref="J230:J233">-D230:D233*LN(I230:I233)</f>
        <v>0</v>
      </c>
      <c r="K230" s="39" cm="1">
        <f t="array" ref="K230:K233">-(1-D230:D233)*LN(1-I230:I233)</f>
        <v>2.5362339920814634E-2</v>
      </c>
      <c r="L230" s="48" cm="1">
        <f t="array" ref="L230">SUM(_xlfn.ANCHORARRAY(J230)+_xlfn.ANCHORARRAY(K230))/4</f>
        <v>0.20405995812159936</v>
      </c>
      <c r="M230" s="39" cm="1">
        <f t="array" ref="M230:M233">-D230:D233/I230:I233</f>
        <v>0</v>
      </c>
      <c r="N230" s="39" cm="1">
        <f t="array" ref="N230:N233">(1-D230:D233)/(1-I230:I233)</f>
        <v>1.0256867004390626</v>
      </c>
      <c r="O230" s="39">
        <f t="shared" si="7"/>
        <v>0.25642167510976566</v>
      </c>
      <c r="P230" s="39" cm="1">
        <f t="array" ref="P230:P233">I230:I233*(1-I230:I233)</f>
        <v>2.4416244902705411E-2</v>
      </c>
      <c r="Q230" s="39" cm="1">
        <f t="array" ref="Q230:Q233">O230:O233*_xlfn.ANCHORARRAY(P230)</f>
        <v>6.2608544178419986E-3</v>
      </c>
      <c r="R230" s="43">
        <v>1</v>
      </c>
      <c r="S230" s="38" cm="1">
        <f t="array" ref="S230:S231">TRANSPOSE(MMULT(TRANSPOSE(_xlfn.ANCHORARRAY(Q230)),B230:C233))</f>
        <v>-2.3607958669430044E-2</v>
      </c>
      <c r="T230" s="44" cm="1">
        <f t="array" ref="T230">SUM(1*_xlfn.ANCHORARRAY(Q230))</f>
        <v>3.3180316998725229E-2</v>
      </c>
      <c r="U230" s="18" cm="1">
        <f t="array" ref="U230:U231">E230:E231-G230*_xlfn.ANCHORARRAY(S230)</f>
        <v>2.2830524521313471</v>
      </c>
      <c r="V230" s="19">
        <f>F230-G230*T230</f>
        <v>-3.6949622306686911</v>
      </c>
    </row>
    <row r="231" spans="1:22" x14ac:dyDescent="0.35">
      <c r="A231" s="54"/>
      <c r="B231" s="4">
        <v>0</v>
      </c>
      <c r="C231" s="4">
        <v>1</v>
      </c>
      <c r="D231" s="5">
        <v>0</v>
      </c>
      <c r="E231" s="11">
        <f>U227</f>
        <v>2.2886213206319566</v>
      </c>
      <c r="F231" s="3"/>
      <c r="G231" s="3"/>
      <c r="H231" s="7">
        <v>-1.3731605930380093</v>
      </c>
      <c r="I231" s="32">
        <f t="shared" si="6"/>
        <v>0.20210968500125312</v>
      </c>
      <c r="J231" s="32">
        <v>0</v>
      </c>
      <c r="K231" s="32">
        <v>0.22578414085568529</v>
      </c>
      <c r="L231" s="45"/>
      <c r="M231" s="32">
        <v>0</v>
      </c>
      <c r="N231" s="32">
        <v>1.2533050987109307</v>
      </c>
      <c r="O231" s="32">
        <f t="shared" si="7"/>
        <v>0.31332627467773266</v>
      </c>
      <c r="P231" s="32">
        <v>0.16126136022994736</v>
      </c>
      <c r="Q231" s="32">
        <v>5.052742125031328E-2</v>
      </c>
      <c r="R231" s="8"/>
      <c r="S231" s="37">
        <v>-2.2441902450733832E-2</v>
      </c>
      <c r="T231" s="9"/>
      <c r="U231" s="10">
        <v>2.3110632230826904</v>
      </c>
      <c r="V231" s="20"/>
    </row>
    <row r="232" spans="1:22" x14ac:dyDescent="0.35">
      <c r="A232" s="54"/>
      <c r="B232" s="4">
        <v>1</v>
      </c>
      <c r="C232" s="4">
        <v>0</v>
      </c>
      <c r="D232" s="5">
        <v>0</v>
      </c>
      <c r="E232" s="3"/>
      <c r="F232" s="3"/>
      <c r="G232" s="3"/>
      <c r="H232" s="7">
        <v>-1.402337420208049</v>
      </c>
      <c r="I232" s="32">
        <f t="shared" si="6"/>
        <v>0.19744546012646827</v>
      </c>
      <c r="J232" s="32">
        <v>0</v>
      </c>
      <c r="K232" s="32">
        <v>0.21995546382807982</v>
      </c>
      <c r="L232" s="45"/>
      <c r="M232" s="32">
        <v>0</v>
      </c>
      <c r="N232" s="32">
        <v>1.2460212363356415</v>
      </c>
      <c r="O232" s="32">
        <f t="shared" si="7"/>
        <v>0.31150530908391039</v>
      </c>
      <c r="P232" s="32">
        <v>0.15846075040191551</v>
      </c>
      <c r="Q232" s="32">
        <v>4.9361365031617067E-2</v>
      </c>
      <c r="R232" s="8"/>
      <c r="S232" s="8"/>
      <c r="T232" s="8"/>
      <c r="U232" s="8"/>
      <c r="V232" s="20"/>
    </row>
    <row r="233" spans="1:22" ht="15" thickBot="1" x14ac:dyDescent="0.4">
      <c r="A233" s="55"/>
      <c r="B233" s="21">
        <v>1</v>
      </c>
      <c r="C233" s="21">
        <v>1</v>
      </c>
      <c r="D233" s="22">
        <v>1</v>
      </c>
      <c r="E233" s="23"/>
      <c r="F233" s="23"/>
      <c r="G233" s="23"/>
      <c r="H233" s="24">
        <v>0.88628390042390759</v>
      </c>
      <c r="I233" s="36">
        <f t="shared" si="6"/>
        <v>0.70812270519581155</v>
      </c>
      <c r="J233" s="36">
        <v>0.34513788788181765</v>
      </c>
      <c r="K233" s="36">
        <v>0</v>
      </c>
      <c r="L233" s="49"/>
      <c r="M233" s="36">
        <v>-1.4121846293905771</v>
      </c>
      <c r="N233" s="36">
        <v>0</v>
      </c>
      <c r="O233" s="36">
        <f t="shared" si="7"/>
        <v>-0.35304615734764427</v>
      </c>
      <c r="P233" s="36">
        <v>0.20668493958197731</v>
      </c>
      <c r="Q233" s="36">
        <v>-7.2969323701047112E-2</v>
      </c>
      <c r="R233" s="25"/>
      <c r="S233" s="25"/>
      <c r="T233" s="25"/>
      <c r="U233" s="25"/>
      <c r="V233" s="26"/>
    </row>
    <row r="234" spans="1:22" x14ac:dyDescent="0.35">
      <c r="A234" s="53">
        <f>A230+1</f>
        <v>59</v>
      </c>
      <c r="B234" s="12">
        <v>0</v>
      </c>
      <c r="C234" s="12">
        <v>0</v>
      </c>
      <c r="D234" s="13">
        <v>0</v>
      </c>
      <c r="E234" s="27">
        <f>U230</f>
        <v>2.2830524521313471</v>
      </c>
      <c r="F234" s="28">
        <f>V230</f>
        <v>-3.6949622306686911</v>
      </c>
      <c r="G234" s="16">
        <v>1</v>
      </c>
      <c r="H234" s="17" cm="1">
        <f t="array" ref="H234:H237">MMULT(B234:C237,E234:E235)+F234</f>
        <v>-3.6949622306686911</v>
      </c>
      <c r="I234" s="39">
        <f t="shared" si="6"/>
        <v>2.4245920023104189E-2</v>
      </c>
      <c r="J234" s="39" cm="1">
        <f t="array" ref="J234:J237">-D234:D237*LN(I234:I237)</f>
        <v>0</v>
      </c>
      <c r="K234" s="39" cm="1">
        <f t="array" ref="K234:K237">-(1-D234:D237)*LN(1-I234:I237)</f>
        <v>2.4544691554909143E-2</v>
      </c>
      <c r="L234" s="48" cm="1">
        <f t="array" ref="L234">SUM(_xlfn.ANCHORARRAY(J234)+_xlfn.ANCHORARRAY(K234))/4</f>
        <v>0.20190977736687865</v>
      </c>
      <c r="M234" s="39" cm="1">
        <f t="array" ref="M234:M237">-D234:D237/I234:I237</f>
        <v>0</v>
      </c>
      <c r="N234" s="39" cm="1">
        <f t="array" ref="N234:N237">(1-D234:D237)/(1-I234:I237)</f>
        <v>1.0248483921519225</v>
      </c>
      <c r="O234" s="39">
        <f t="shared" si="7"/>
        <v>0.25621209803798062</v>
      </c>
      <c r="P234" s="39" cm="1">
        <f t="array" ref="P234:P237">I234:I237*(1-I234:I237)</f>
        <v>2.3658055385337422E-2</v>
      </c>
      <c r="Q234" s="39" cm="1">
        <f t="array" ref="Q234:Q237">O234:O237*_xlfn.ANCHORARRAY(P234)</f>
        <v>6.0614800057760473E-3</v>
      </c>
      <c r="R234" s="43">
        <v>1</v>
      </c>
      <c r="S234" s="38" cm="1">
        <f t="array" ref="S234:S235">TRANSPOSE(MMULT(TRANSPOSE(_xlfn.ANCHORARRAY(Q234)),B234:C237))</f>
        <v>-2.3322871737665514E-2</v>
      </c>
      <c r="T234" s="44" cm="1">
        <f t="array" ref="T234">SUM(1*_xlfn.ANCHORARRAY(Q234))</f>
        <v>3.2834491265723492E-2</v>
      </c>
      <c r="U234" s="18" cm="1">
        <f t="array" ref="U234:U235">E234:E235-G234*_xlfn.ANCHORARRAY(S234)</f>
        <v>2.3063753238690126</v>
      </c>
      <c r="V234" s="19">
        <f>F234-G234*T234</f>
        <v>-3.7277967219344146</v>
      </c>
    </row>
    <row r="235" spans="1:22" x14ac:dyDescent="0.35">
      <c r="A235" s="54"/>
      <c r="B235" s="4">
        <v>0</v>
      </c>
      <c r="C235" s="4">
        <v>1</v>
      </c>
      <c r="D235" s="5">
        <v>0</v>
      </c>
      <c r="E235" s="11">
        <f>U231</f>
        <v>2.3110632230826904</v>
      </c>
      <c r="F235" s="3"/>
      <c r="G235" s="3"/>
      <c r="H235" s="7">
        <v>-1.3838990075860007</v>
      </c>
      <c r="I235" s="32">
        <f t="shared" si="6"/>
        <v>0.20038353199045178</v>
      </c>
      <c r="J235" s="32">
        <v>0</v>
      </c>
      <c r="K235" s="32">
        <v>0.22362308125838246</v>
      </c>
      <c r="L235" s="45"/>
      <c r="M235" s="32">
        <v>0</v>
      </c>
      <c r="N235" s="32">
        <v>1.2505995561712957</v>
      </c>
      <c r="O235" s="32">
        <f t="shared" si="7"/>
        <v>0.31264988904282393</v>
      </c>
      <c r="P235" s="32">
        <v>0.16022997209748338</v>
      </c>
      <c r="Q235" s="32">
        <v>5.0095882997612952E-2</v>
      </c>
      <c r="R235" s="8"/>
      <c r="S235" s="37">
        <v>-2.2210240963247856E-2</v>
      </c>
      <c r="T235" s="9"/>
      <c r="U235" s="10">
        <v>2.3332734640459383</v>
      </c>
      <c r="V235" s="20"/>
    </row>
    <row r="236" spans="1:22" x14ac:dyDescent="0.35">
      <c r="A236" s="54"/>
      <c r="B236" s="4">
        <v>1</v>
      </c>
      <c r="C236" s="4">
        <v>0</v>
      </c>
      <c r="D236" s="5">
        <v>0</v>
      </c>
      <c r="E236" s="3"/>
      <c r="F236" s="3"/>
      <c r="G236" s="3"/>
      <c r="H236" s="7">
        <v>-1.411909778537344</v>
      </c>
      <c r="I236" s="32">
        <f t="shared" si="6"/>
        <v>0.19593300889278117</v>
      </c>
      <c r="J236" s="32">
        <v>0</v>
      </c>
      <c r="K236" s="32">
        <v>0.21807269100161825</v>
      </c>
      <c r="L236" s="45"/>
      <c r="M236" s="32">
        <v>0</v>
      </c>
      <c r="N236" s="32">
        <v>1.243677468494232</v>
      </c>
      <c r="O236" s="32">
        <f t="shared" si="7"/>
        <v>0.310919367123558</v>
      </c>
      <c r="P236" s="32">
        <v>0.1575432649190025</v>
      </c>
      <c r="Q236" s="32">
        <v>4.8983252223195294E-2</v>
      </c>
      <c r="R236" s="8"/>
      <c r="S236" s="8"/>
      <c r="T236" s="8"/>
      <c r="U236" s="8"/>
      <c r="V236" s="20"/>
    </row>
    <row r="237" spans="1:22" ht="15" thickBot="1" x14ac:dyDescent="0.4">
      <c r="A237" s="55"/>
      <c r="B237" s="21">
        <v>1</v>
      </c>
      <c r="C237" s="21">
        <v>1</v>
      </c>
      <c r="D237" s="22">
        <v>1</v>
      </c>
      <c r="E237" s="23"/>
      <c r="F237" s="23"/>
      <c r="G237" s="23"/>
      <c r="H237" s="24">
        <v>0.89915344454534685</v>
      </c>
      <c r="I237" s="36">
        <f t="shared" si="6"/>
        <v>0.71077550415655677</v>
      </c>
      <c r="J237" s="36">
        <v>0.34139864565260475</v>
      </c>
      <c r="K237" s="36">
        <v>0</v>
      </c>
      <c r="L237" s="49"/>
      <c r="M237" s="36">
        <v>-1.406913989230189</v>
      </c>
      <c r="N237" s="36">
        <v>0</v>
      </c>
      <c r="O237" s="36">
        <f t="shared" si="7"/>
        <v>-0.35172849730754724</v>
      </c>
      <c r="P237" s="36">
        <v>0.20557368684754931</v>
      </c>
      <c r="Q237" s="36">
        <v>-7.2306123960860808E-2</v>
      </c>
      <c r="R237" s="25"/>
      <c r="S237" s="25"/>
      <c r="T237" s="25"/>
      <c r="U237" s="25"/>
      <c r="V237" s="26"/>
    </row>
    <row r="238" spans="1:22" x14ac:dyDescent="0.35">
      <c r="A238" s="53">
        <f>A234+1</f>
        <v>60</v>
      </c>
      <c r="B238" s="12">
        <v>0</v>
      </c>
      <c r="C238" s="12">
        <v>0</v>
      </c>
      <c r="D238" s="13">
        <v>0</v>
      </c>
      <c r="E238" s="27">
        <f>U234</f>
        <v>2.3063753238690126</v>
      </c>
      <c r="F238" s="28">
        <f>V234</f>
        <v>-3.7277967219344146</v>
      </c>
      <c r="G238" s="16">
        <v>1</v>
      </c>
      <c r="H238" s="17" cm="1">
        <f t="array" ref="H238:H241">MMULT(B238:C241,E238:E239)+F238</f>
        <v>-3.7277967219344146</v>
      </c>
      <c r="I238" s="39">
        <f t="shared" si="6"/>
        <v>2.3481135329927242E-2</v>
      </c>
      <c r="J238" s="39" cm="1">
        <f t="array" ref="J238:J241">-D238:D241*LN(I238:I241)</f>
        <v>0</v>
      </c>
      <c r="K238" s="39" cm="1">
        <f t="array" ref="K238:K241">-(1-D238:D241)*LN(1-I238:I241)</f>
        <v>2.3761210193457654E-2</v>
      </c>
      <c r="L238" s="48" cm="1">
        <f t="array" ref="L238">SUM(_xlfn.ANCHORARRAY(J238)+_xlfn.ANCHORARRAY(K238))/4</f>
        <v>0.19980574813100541</v>
      </c>
      <c r="M238" s="39" cm="1">
        <f t="array" ref="M238:M241">-D238:D241/I238:I241</f>
        <v>0</v>
      </c>
      <c r="N238" s="39" cm="1">
        <f t="array" ref="N238:N241">(1-D238:D241)/(1-I238:I241)</f>
        <v>1.0240457570042547</v>
      </c>
      <c r="O238" s="39">
        <f t="shared" si="7"/>
        <v>0.25601143925106368</v>
      </c>
      <c r="P238" s="39" cm="1">
        <f t="array" ref="P238:P241">I238:I241*(1-I238:I241)</f>
        <v>2.2929771613544883E-2</v>
      </c>
      <c r="Q238" s="39" cm="1">
        <f t="array" ref="Q238:Q241">O238:O241*_xlfn.ANCHORARRAY(P238)</f>
        <v>5.8702838324818105E-3</v>
      </c>
      <c r="R238" s="43">
        <v>1</v>
      </c>
      <c r="S238" s="38" cm="1">
        <f t="array" ref="S238:S239">TRANSPOSE(MMULT(TRANSPOSE(_xlfn.ANCHORARRAY(Q238)),B238:C241))</f>
        <v>-2.3045536724032811E-2</v>
      </c>
      <c r="T238" s="44" cm="1">
        <f t="array" ref="T238">SUM(1*_xlfn.ANCHORARRAY(Q238))</f>
        <v>3.2496403661809226E-2</v>
      </c>
      <c r="U238" s="18" cm="1">
        <f t="array" ref="U238:U239">E238:E239-G238*_xlfn.ANCHORARRAY(S238)</f>
        <v>2.3294208605930455</v>
      </c>
      <c r="V238" s="19">
        <f>F238-G238*T238</f>
        <v>-3.760293125596224</v>
      </c>
    </row>
    <row r="239" spans="1:22" x14ac:dyDescent="0.35">
      <c r="A239" s="54"/>
      <c r="B239" s="4">
        <v>0</v>
      </c>
      <c r="C239" s="4">
        <v>1</v>
      </c>
      <c r="D239" s="5">
        <v>0</v>
      </c>
      <c r="E239" s="11">
        <f>U235</f>
        <v>2.3332734640459383</v>
      </c>
      <c r="F239" s="3"/>
      <c r="G239" s="3"/>
      <c r="H239" s="7">
        <v>-1.3945232578884763</v>
      </c>
      <c r="I239" s="32">
        <f t="shared" si="6"/>
        <v>0.19868662621344096</v>
      </c>
      <c r="J239" s="32">
        <v>0</v>
      </c>
      <c r="K239" s="32">
        <v>0.22150318022562343</v>
      </c>
      <c r="L239" s="45"/>
      <c r="M239" s="32">
        <v>0</v>
      </c>
      <c r="N239" s="32">
        <v>1.2479512169808911</v>
      </c>
      <c r="O239" s="32">
        <f t="shared" si="7"/>
        <v>0.31198780424522277</v>
      </c>
      <c r="P239" s="32">
        <v>0.15921025077736134</v>
      </c>
      <c r="Q239" s="32">
        <v>4.9671656553360234E-2</v>
      </c>
      <c r="R239" s="8"/>
      <c r="S239" s="37">
        <v>-2.1983592651551941E-2</v>
      </c>
      <c r="T239" s="9"/>
      <c r="U239" s="10">
        <v>2.3552570566974902</v>
      </c>
      <c r="V239" s="20"/>
    </row>
    <row r="240" spans="1:22" x14ac:dyDescent="0.35">
      <c r="A240" s="54"/>
      <c r="B240" s="4">
        <v>1</v>
      </c>
      <c r="C240" s="4">
        <v>0</v>
      </c>
      <c r="D240" s="5">
        <v>0</v>
      </c>
      <c r="E240" s="3"/>
      <c r="F240" s="3"/>
      <c r="G240" s="3"/>
      <c r="H240" s="7">
        <v>-1.421421398065402</v>
      </c>
      <c r="I240" s="32">
        <f t="shared" si="6"/>
        <v>0.19443884992351745</v>
      </c>
      <c r="J240" s="32">
        <v>0</v>
      </c>
      <c r="K240" s="32">
        <v>0.21621616357122178</v>
      </c>
      <c r="L240" s="45"/>
      <c r="M240" s="32">
        <v>0</v>
      </c>
      <c r="N240" s="32">
        <v>1.2413706891215606</v>
      </c>
      <c r="O240" s="32">
        <f t="shared" si="7"/>
        <v>0.31034267228039014</v>
      </c>
      <c r="P240" s="32">
        <v>0.1566323835639373</v>
      </c>
      <c r="Q240" s="32">
        <v>4.8609712480879363E-2</v>
      </c>
      <c r="R240" s="8"/>
      <c r="S240" s="8"/>
      <c r="T240" s="8"/>
      <c r="U240" s="8"/>
      <c r="V240" s="20"/>
    </row>
    <row r="241" spans="1:22" ht="15" thickBot="1" x14ac:dyDescent="0.4">
      <c r="A241" s="55"/>
      <c r="B241" s="21">
        <v>1</v>
      </c>
      <c r="C241" s="21">
        <v>1</v>
      </c>
      <c r="D241" s="22">
        <v>1</v>
      </c>
      <c r="E241" s="23"/>
      <c r="F241" s="23"/>
      <c r="G241" s="23"/>
      <c r="H241" s="24">
        <v>0.91185206598053581</v>
      </c>
      <c r="I241" s="36">
        <f t="shared" si="6"/>
        <v>0.7133790031803513</v>
      </c>
      <c r="J241" s="36">
        <v>0.33774243853371877</v>
      </c>
      <c r="K241" s="36">
        <v>0</v>
      </c>
      <c r="L241" s="49"/>
      <c r="M241" s="36">
        <v>-1.401779412544873</v>
      </c>
      <c r="N241" s="36">
        <v>0</v>
      </c>
      <c r="O241" s="36">
        <f t="shared" si="7"/>
        <v>-0.35044485313621826</v>
      </c>
      <c r="P241" s="36">
        <v>0.20446940100175964</v>
      </c>
      <c r="Q241" s="36">
        <v>-7.1655249204912175E-2</v>
      </c>
      <c r="R241" s="25"/>
      <c r="S241" s="25"/>
      <c r="T241" s="25"/>
      <c r="U241" s="25"/>
      <c r="V241" s="26"/>
    </row>
    <row r="242" spans="1:22" x14ac:dyDescent="0.35">
      <c r="A242" s="53">
        <f>A238+1</f>
        <v>61</v>
      </c>
      <c r="B242" s="12">
        <v>0</v>
      </c>
      <c r="C242" s="12">
        <v>0</v>
      </c>
      <c r="D242" s="13">
        <v>0</v>
      </c>
      <c r="E242" s="27">
        <f>U238</f>
        <v>2.3294208605930455</v>
      </c>
      <c r="F242" s="28">
        <f>V238</f>
        <v>-3.760293125596224</v>
      </c>
      <c r="G242" s="16">
        <v>1</v>
      </c>
      <c r="H242" s="17" cm="1">
        <f t="array" ref="H242:H245">MMULT(B242:C245,E242:E243)+F242</f>
        <v>-3.760293125596224</v>
      </c>
      <c r="I242" s="39">
        <f t="shared" si="6"/>
        <v>2.2747426374717668E-2</v>
      </c>
      <c r="J242" s="39" cm="1">
        <f t="array" ref="J242:J245">-D242:D245*LN(I242:I245)</f>
        <v>0</v>
      </c>
      <c r="K242" s="39" cm="1">
        <f t="array" ref="K242:K245">-(1-D242:D245)*LN(1-I242:I245)</f>
        <v>2.3010140774262507E-2</v>
      </c>
      <c r="L242" s="48" cm="1">
        <f t="array" ref="L242">SUM(_xlfn.ANCHORARRAY(J242)+_xlfn.ANCHORARRAY(K242))/4</f>
        <v>0.19774630008414742</v>
      </c>
      <c r="M242" s="39" cm="1">
        <f t="array" ref="M242:M245">-D242:D245/I242:I245</f>
        <v>0</v>
      </c>
      <c r="N242" s="39" cm="1">
        <f t="array" ref="N242:N245">(1-D242:D245)/(1-I242:I245)</f>
        <v>1.0232769163148194</v>
      </c>
      <c r="O242" s="39">
        <f t="shared" si="7"/>
        <v>0.25581922907870486</v>
      </c>
      <c r="P242" s="39" cm="1">
        <f t="array" ref="P242:P245">I242:I245*(1-I242:I245)</f>
        <v>2.2229980968044467E-2</v>
      </c>
      <c r="Q242" s="39" cm="1">
        <f t="array" ref="Q242:Q245">O242:O245*_xlfn.ANCHORARRAY(P242)</f>
        <v>5.6868565936794169E-3</v>
      </c>
      <c r="R242" s="43">
        <v>1</v>
      </c>
      <c r="S242" s="38" cm="1">
        <f t="array" ref="S242:S243">TRANSPOSE(MMULT(TRANSPOSE(_xlfn.ANCHORARRAY(Q242)),B242:C245))</f>
        <v>-2.2775623552123266E-2</v>
      </c>
      <c r="T242" s="44" cm="1">
        <f t="array" ref="T242">SUM(1*_xlfn.ANCHORARRAY(Q242))</f>
        <v>3.2165777881301205E-2</v>
      </c>
      <c r="U242" s="18" cm="1">
        <f t="array" ref="U242:U243">E242:E243-G242*_xlfn.ANCHORARRAY(S242)</f>
        <v>2.352196484145169</v>
      </c>
      <c r="V242" s="19">
        <f>F242-G242*T242</f>
        <v>-3.7924589034775251</v>
      </c>
    </row>
    <row r="243" spans="1:22" x14ac:dyDescent="0.35">
      <c r="A243" s="54"/>
      <c r="B243" s="4">
        <v>0</v>
      </c>
      <c r="C243" s="4">
        <v>1</v>
      </c>
      <c r="D243" s="5">
        <v>0</v>
      </c>
      <c r="E243" s="11">
        <f>U239</f>
        <v>2.3552570566974902</v>
      </c>
      <c r="F243" s="3"/>
      <c r="G243" s="3"/>
      <c r="H243" s="7">
        <v>-1.4050360688987338</v>
      </c>
      <c r="I243" s="32">
        <f t="shared" si="6"/>
        <v>0.19701817935898019</v>
      </c>
      <c r="J243" s="32">
        <v>0</v>
      </c>
      <c r="K243" s="32">
        <v>0.2194232045929935</v>
      </c>
      <c r="L243" s="45"/>
      <c r="M243" s="32">
        <v>0</v>
      </c>
      <c r="N243" s="32">
        <v>1.2453582064930198</v>
      </c>
      <c r="O243" s="32">
        <f t="shared" si="7"/>
        <v>0.31133955162325494</v>
      </c>
      <c r="P243" s="32">
        <v>0.15820201636105288</v>
      </c>
      <c r="Q243" s="32">
        <v>4.9254544839745049E-2</v>
      </c>
      <c r="R243" s="8"/>
      <c r="S243" s="37">
        <v>-2.1761781618485701E-2</v>
      </c>
      <c r="T243" s="9"/>
      <c r="U243" s="10">
        <v>2.3770188383159758</v>
      </c>
      <c r="V243" s="20"/>
    </row>
    <row r="244" spans="1:22" x14ac:dyDescent="0.35">
      <c r="A244" s="54"/>
      <c r="B244" s="4">
        <v>1</v>
      </c>
      <c r="C244" s="4">
        <v>0</v>
      </c>
      <c r="D244" s="5">
        <v>0</v>
      </c>
      <c r="E244" s="3"/>
      <c r="F244" s="3"/>
      <c r="G244" s="3"/>
      <c r="H244" s="7">
        <v>-1.4308722650031784</v>
      </c>
      <c r="I244" s="32">
        <f t="shared" si="6"/>
        <v>0.19296281162442996</v>
      </c>
      <c r="J244" s="32">
        <v>0</v>
      </c>
      <c r="K244" s="32">
        <v>0.21438552952416551</v>
      </c>
      <c r="L244" s="45"/>
      <c r="M244" s="32">
        <v>0</v>
      </c>
      <c r="N244" s="32">
        <v>1.239100272458115</v>
      </c>
      <c r="O244" s="32">
        <f t="shared" si="7"/>
        <v>0.30977506811452876</v>
      </c>
      <c r="P244" s="32">
        <v>0.15572816495442471</v>
      </c>
      <c r="Q244" s="32">
        <v>4.8240702906107484E-2</v>
      </c>
      <c r="R244" s="8"/>
      <c r="S244" s="8"/>
      <c r="T244" s="8"/>
      <c r="U244" s="8"/>
      <c r="V244" s="20"/>
    </row>
    <row r="245" spans="1:22" ht="15" thickBot="1" x14ac:dyDescent="0.4">
      <c r="A245" s="55"/>
      <c r="B245" s="21">
        <v>1</v>
      </c>
      <c r="C245" s="21">
        <v>1</v>
      </c>
      <c r="D245" s="22">
        <v>1</v>
      </c>
      <c r="E245" s="23"/>
      <c r="F245" s="23"/>
      <c r="G245" s="23"/>
      <c r="H245" s="24">
        <v>0.92438479169431176</v>
      </c>
      <c r="I245" s="36">
        <f t="shared" si="6"/>
        <v>0.715934694167077</v>
      </c>
      <c r="J245" s="36">
        <v>0.33416632544516822</v>
      </c>
      <c r="K245" s="36">
        <v>0</v>
      </c>
      <c r="L245" s="49"/>
      <c r="M245" s="36">
        <v>-1.3967754435527202</v>
      </c>
      <c r="N245" s="36">
        <v>0</v>
      </c>
      <c r="O245" s="36">
        <f t="shared" si="7"/>
        <v>-0.34919386088818005</v>
      </c>
      <c r="P245" s="36">
        <v>0.20337220785497093</v>
      </c>
      <c r="Q245" s="36">
        <v>-7.101632645823075E-2</v>
      </c>
      <c r="R245" s="25"/>
      <c r="S245" s="25"/>
      <c r="T245" s="25"/>
      <c r="U245" s="25"/>
      <c r="V245" s="26"/>
    </row>
    <row r="246" spans="1:22" x14ac:dyDescent="0.35">
      <c r="A246" s="53">
        <f>A242+1</f>
        <v>62</v>
      </c>
      <c r="B246" s="12">
        <v>0</v>
      </c>
      <c r="C246" s="12">
        <v>0</v>
      </c>
      <c r="D246" s="13">
        <v>0</v>
      </c>
      <c r="E246" s="27">
        <f>U242</f>
        <v>2.352196484145169</v>
      </c>
      <c r="F246" s="28">
        <f>V242</f>
        <v>-3.7924589034775251</v>
      </c>
      <c r="G246" s="16">
        <v>1</v>
      </c>
      <c r="H246" s="17" cm="1">
        <f t="array" ref="H246:H249">MMULT(B246:C249,E246:E247)+F246</f>
        <v>-3.7924589034775251</v>
      </c>
      <c r="I246" s="39">
        <f t="shared" si="6"/>
        <v>2.204325237339293E-2</v>
      </c>
      <c r="J246" s="39" cm="1">
        <f t="array" ref="J246:J249">-D246:D249*LN(I246:I249)</f>
        <v>0</v>
      </c>
      <c r="K246" s="39" cm="1">
        <f t="array" ref="K246:K249">-(1-D246:D249)*LN(1-I246:I249)</f>
        <v>2.2289835255956059E-2</v>
      </c>
      <c r="L246" s="48" cm="1">
        <f t="array" ref="L246">SUM(_xlfn.ANCHORARRAY(J246)+_xlfn.ANCHORARRAY(K246))/4</f>
        <v>0.19572993759870572</v>
      </c>
      <c r="M246" s="39" cm="1">
        <f t="array" ref="M246:M249">-D246:D249/I246:I249</f>
        <v>0</v>
      </c>
      <c r="N246" s="39" cm="1">
        <f t="array" ref="N246:N249">(1-D246:D249)/(1-I246:I249)</f>
        <v>1.0225401097000346</v>
      </c>
      <c r="O246" s="39">
        <f t="shared" si="7"/>
        <v>0.25563502742500865</v>
      </c>
      <c r="P246" s="39" cm="1">
        <f t="array" ref="P246:P249">I246:I249*(1-I246:I249)</f>
        <v>2.1557347398195838E-2</v>
      </c>
      <c r="Q246" s="39" cm="1">
        <f t="array" ref="Q246:Q249">O246:O249*_xlfn.ANCHORARRAY(P246)</f>
        <v>5.5108130933482317E-3</v>
      </c>
      <c r="R246" s="43">
        <v>1</v>
      </c>
      <c r="S246" s="38" cm="1">
        <f t="array" ref="S246:S247">TRANSPOSE(MMULT(TRANSPOSE(_xlfn.ANCHORARRAY(Q246)),B246:C249))</f>
        <v>-2.2512820374269771E-2</v>
      </c>
      <c r="T246" s="44" cm="1">
        <f t="array" ref="T246">SUM(1*_xlfn.ANCHORARRAY(Q246))</f>
        <v>3.1842350961165999E-2</v>
      </c>
      <c r="U246" s="18" cm="1">
        <f t="array" ref="U246:U247">E246:E247-G246*_xlfn.ANCHORARRAY(S246)</f>
        <v>2.3747093045194387</v>
      </c>
      <c r="V246" s="19">
        <f>F246-G246*T246</f>
        <v>-3.8243012544386912</v>
      </c>
    </row>
    <row r="247" spans="1:22" x14ac:dyDescent="0.35">
      <c r="A247" s="54"/>
      <c r="B247" s="4">
        <v>0</v>
      </c>
      <c r="C247" s="4">
        <v>1</v>
      </c>
      <c r="D247" s="5">
        <v>0</v>
      </c>
      <c r="E247" s="11">
        <f>U243</f>
        <v>2.3770188383159758</v>
      </c>
      <c r="F247" s="3"/>
      <c r="G247" s="3"/>
      <c r="H247" s="7">
        <v>-1.4154400651615493</v>
      </c>
      <c r="I247" s="32">
        <f t="shared" si="6"/>
        <v>0.19537743296835017</v>
      </c>
      <c r="J247" s="32">
        <v>0</v>
      </c>
      <c r="K247" s="32">
        <v>0.21738197234343015</v>
      </c>
      <c r="L247" s="45"/>
      <c r="M247" s="32">
        <v>0</v>
      </c>
      <c r="N247" s="32">
        <v>1.2428187338681305</v>
      </c>
      <c r="O247" s="32">
        <f t="shared" si="7"/>
        <v>0.31070468346703262</v>
      </c>
      <c r="P247" s="32">
        <v>0.15720509165504801</v>
      </c>
      <c r="Q247" s="32">
        <v>4.8844358242087542E-2</v>
      </c>
      <c r="R247" s="8"/>
      <c r="S247" s="37">
        <v>-2.1544640810689943E-2</v>
      </c>
      <c r="T247" s="9"/>
      <c r="U247" s="10">
        <v>2.3985634791266657</v>
      </c>
      <c r="V247" s="20"/>
    </row>
    <row r="248" spans="1:22" x14ac:dyDescent="0.35">
      <c r="A248" s="54"/>
      <c r="B248" s="4">
        <v>1</v>
      </c>
      <c r="C248" s="4">
        <v>0</v>
      </c>
      <c r="D248" s="5">
        <v>0</v>
      </c>
      <c r="E248" s="3"/>
      <c r="F248" s="3"/>
      <c r="G248" s="3"/>
      <c r="H248" s="7">
        <v>-1.4402624193323561</v>
      </c>
      <c r="I248" s="32">
        <f t="shared" si="6"/>
        <v>0.19150471471403083</v>
      </c>
      <c r="J248" s="32">
        <v>0</v>
      </c>
      <c r="K248" s="32">
        <v>0.21258043141553543</v>
      </c>
      <c r="L248" s="45"/>
      <c r="M248" s="32">
        <v>0</v>
      </c>
      <c r="N248" s="32">
        <v>1.2368655924150438</v>
      </c>
      <c r="O248" s="32">
        <f t="shared" si="7"/>
        <v>0.30921639810376095</v>
      </c>
      <c r="P248" s="32">
        <v>0.1548306589563285</v>
      </c>
      <c r="Q248" s="32">
        <v>4.7876178678507714E-2</v>
      </c>
      <c r="R248" s="8"/>
      <c r="S248" s="8"/>
      <c r="T248" s="8"/>
      <c r="U248" s="8"/>
      <c r="V248" s="20"/>
    </row>
    <row r="249" spans="1:22" ht="15" thickBot="1" x14ac:dyDescent="0.4">
      <c r="A249" s="55"/>
      <c r="B249" s="21">
        <v>1</v>
      </c>
      <c r="C249" s="21">
        <v>1</v>
      </c>
      <c r="D249" s="22">
        <v>1</v>
      </c>
      <c r="E249" s="23"/>
      <c r="F249" s="23"/>
      <c r="G249" s="23"/>
      <c r="H249" s="24">
        <v>0.93675641898361972</v>
      </c>
      <c r="I249" s="36">
        <f t="shared" si="6"/>
        <v>0.71844400378889006</v>
      </c>
      <c r="J249" s="36">
        <v>0.3306675113799013</v>
      </c>
      <c r="K249" s="36">
        <v>0</v>
      </c>
      <c r="L249" s="49"/>
      <c r="M249" s="36">
        <v>-1.3918969254754101</v>
      </c>
      <c r="N249" s="36">
        <v>0</v>
      </c>
      <c r="O249" s="36">
        <f t="shared" si="7"/>
        <v>-0.34797423136885253</v>
      </c>
      <c r="P249" s="36">
        <v>0.20228221720867939</v>
      </c>
      <c r="Q249" s="36">
        <v>-7.0388999052777484E-2</v>
      </c>
      <c r="R249" s="25"/>
      <c r="S249" s="25"/>
      <c r="T249" s="25"/>
      <c r="U249" s="25"/>
      <c r="V249" s="26"/>
    </row>
    <row r="250" spans="1:22" x14ac:dyDescent="0.35">
      <c r="A250" s="53">
        <f>A246+1</f>
        <v>63</v>
      </c>
      <c r="B250" s="12">
        <v>0</v>
      </c>
      <c r="C250" s="12">
        <v>0</v>
      </c>
      <c r="D250" s="13">
        <v>0</v>
      </c>
      <c r="E250" s="27">
        <f>U246</f>
        <v>2.3747093045194387</v>
      </c>
      <c r="F250" s="28">
        <f>V246</f>
        <v>-3.8243012544386912</v>
      </c>
      <c r="G250" s="16">
        <v>1</v>
      </c>
      <c r="H250" s="17" cm="1">
        <f t="array" ref="H250:H253">MMULT(B250:C253,E250:E251)+F250</f>
        <v>-3.8243012544386912</v>
      </c>
      <c r="I250" s="39">
        <f t="shared" si="6"/>
        <v>2.1367162469166794E-2</v>
      </c>
      <c r="J250" s="39" cm="1">
        <f t="array" ref="J250:J253">-D250:D253*LN(I250:I253)</f>
        <v>0</v>
      </c>
      <c r="K250" s="39" cm="1">
        <f t="array" ref="K250:K253">-(1-D250:D253)*LN(1-I250:I253)</f>
        <v>2.1598745068965856E-2</v>
      </c>
      <c r="L250" s="48" cm="1">
        <f t="array" ref="L250">SUM(_xlfn.ANCHORARRAY(J250)+_xlfn.ANCHORARRAY(K250))/4</f>
        <v>0.1937552352018802</v>
      </c>
      <c r="M250" s="39" cm="1">
        <f t="array" ref="M250:M253">-D250:D253/I250:I253</f>
        <v>0</v>
      </c>
      <c r="N250" s="39" cm="1">
        <f t="array" ref="N250:N253">(1-D250:D253)/(1-I250:I253)</f>
        <v>1.0218336863936406</v>
      </c>
      <c r="O250" s="39">
        <f t="shared" si="7"/>
        <v>0.25545842159841015</v>
      </c>
      <c r="P250" s="39" cm="1">
        <f t="array" ref="P250:P253">I250:I253*(1-I250:I253)</f>
        <v>2.0910606837183023E-2</v>
      </c>
      <c r="Q250" s="39" cm="1">
        <f t="array" ref="Q250:Q253">O250:O253*_xlfn.ANCHORARRAY(P250)</f>
        <v>5.3417906172916986E-3</v>
      </c>
      <c r="R250" s="43">
        <v>1</v>
      </c>
      <c r="S250" s="38" cm="1">
        <f t="array" ref="S250:S251">TRANSPOSE(MMULT(TRANSPOSE(_xlfn.ANCHORARRAY(Q250)),B250:C253))</f>
        <v>-2.2256832381836331E-2</v>
      </c>
      <c r="T250" s="44" cm="1">
        <f t="array" ref="T250">SUM(1*_xlfn.ANCHORARRAY(Q250))</f>
        <v>3.1525872495161089E-2</v>
      </c>
      <c r="U250" s="18" cm="1">
        <f t="array" ref="U250:U251">E250:E251-G250*_xlfn.ANCHORARRAY(S250)</f>
        <v>2.3969661369012751</v>
      </c>
      <c r="V250" s="19">
        <f>F250-G250*T250</f>
        <v>-3.8558271269338524</v>
      </c>
    </row>
    <row r="251" spans="1:22" x14ac:dyDescent="0.35">
      <c r="A251" s="54"/>
      <c r="B251" s="4">
        <v>0</v>
      </c>
      <c r="C251" s="4">
        <v>1</v>
      </c>
      <c r="D251" s="5">
        <v>0</v>
      </c>
      <c r="E251" s="11">
        <f>U247</f>
        <v>2.3985634791266657</v>
      </c>
      <c r="F251" s="3"/>
      <c r="G251" s="3"/>
      <c r="H251" s="7">
        <v>-1.4257377753120255</v>
      </c>
      <c r="I251" s="32">
        <f t="shared" si="6"/>
        <v>0.1937636570388229</v>
      </c>
      <c r="J251" s="32">
        <v>0</v>
      </c>
      <c r="K251" s="32">
        <v>0.2153783499785018</v>
      </c>
      <c r="L251" s="45"/>
      <c r="M251" s="32">
        <v>0</v>
      </c>
      <c r="N251" s="32">
        <v>1.2403310874416305</v>
      </c>
      <c r="O251" s="32">
        <f t="shared" si="7"/>
        <v>0.31008277186040761</v>
      </c>
      <c r="P251" s="32">
        <v>0.1562193022497643</v>
      </c>
      <c r="Q251" s="32">
        <v>4.8440914259705724E-2</v>
      </c>
      <c r="R251" s="8"/>
      <c r="S251" s="37">
        <v>-2.1332011437843364E-2</v>
      </c>
      <c r="T251" s="9"/>
      <c r="U251" s="10">
        <v>2.4198954905645089</v>
      </c>
      <c r="V251" s="20"/>
    </row>
    <row r="252" spans="1:22" x14ac:dyDescent="0.35">
      <c r="A252" s="54"/>
      <c r="B252" s="4">
        <v>1</v>
      </c>
      <c r="C252" s="4">
        <v>0</v>
      </c>
      <c r="D252" s="5">
        <v>0</v>
      </c>
      <c r="E252" s="3"/>
      <c r="F252" s="3"/>
      <c r="G252" s="3"/>
      <c r="H252" s="7">
        <v>-1.4495919499192524</v>
      </c>
      <c r="I252" s="32">
        <f t="shared" si="6"/>
        <v>0.19006437326285103</v>
      </c>
      <c r="J252" s="32">
        <v>0</v>
      </c>
      <c r="K252" s="32">
        <v>0.21080050763782551</v>
      </c>
      <c r="L252" s="45"/>
      <c r="M252" s="32">
        <v>0</v>
      </c>
      <c r="N252" s="32">
        <v>1.2346660240499994</v>
      </c>
      <c r="O252" s="32">
        <f t="shared" si="7"/>
        <v>0.30866650601249984</v>
      </c>
      <c r="P252" s="32">
        <v>0.15393990727905066</v>
      </c>
      <c r="Q252" s="32">
        <v>4.7516093315712757E-2</v>
      </c>
      <c r="R252" s="8"/>
      <c r="S252" s="8"/>
      <c r="T252" s="8"/>
      <c r="U252" s="8"/>
      <c r="V252" s="20"/>
    </row>
    <row r="253" spans="1:22" ht="15" thickBot="1" x14ac:dyDescent="0.4">
      <c r="A253" s="55"/>
      <c r="B253" s="21">
        <v>1</v>
      </c>
      <c r="C253" s="21">
        <v>1</v>
      </c>
      <c r="D253" s="22">
        <v>1</v>
      </c>
      <c r="E253" s="23"/>
      <c r="F253" s="23"/>
      <c r="G253" s="23"/>
      <c r="H253" s="24">
        <v>0.94897152920741368</v>
      </c>
      <c r="I253" s="36">
        <f t="shared" si="6"/>
        <v>0.72090829720980365</v>
      </c>
      <c r="J253" s="36">
        <v>0.32724333812222756</v>
      </c>
      <c r="K253" s="36">
        <v>0</v>
      </c>
      <c r="L253" s="49"/>
      <c r="M253" s="36">
        <v>-1.3871389799096363</v>
      </c>
      <c r="N253" s="36">
        <v>0</v>
      </c>
      <c r="O253" s="36">
        <f t="shared" si="7"/>
        <v>-0.34678474497740908</v>
      </c>
      <c r="P253" s="36">
        <v>0.20119952422386506</v>
      </c>
      <c r="Q253" s="36">
        <v>-6.9772925697549087E-2</v>
      </c>
      <c r="R253" s="25"/>
      <c r="S253" s="25"/>
      <c r="T253" s="25"/>
      <c r="U253" s="25"/>
      <c r="V253" s="26"/>
    </row>
    <row r="254" spans="1:22" x14ac:dyDescent="0.35">
      <c r="A254" s="53">
        <f>A250+1</f>
        <v>64</v>
      </c>
      <c r="B254" s="12">
        <v>0</v>
      </c>
      <c r="C254" s="12">
        <v>0</v>
      </c>
      <c r="D254" s="13">
        <v>0</v>
      </c>
      <c r="E254" s="27">
        <f>U250</f>
        <v>2.3969661369012751</v>
      </c>
      <c r="F254" s="28">
        <f>V250</f>
        <v>-3.8558271269338524</v>
      </c>
      <c r="G254" s="16">
        <v>1</v>
      </c>
      <c r="H254" s="17" cm="1">
        <f t="array" ref="H254:H257">MMULT(B254:C257,E254:E255)+F254</f>
        <v>-3.8558271269338524</v>
      </c>
      <c r="I254" s="39">
        <f t="shared" si="6"/>
        <v>2.0717789718392953E-2</v>
      </c>
      <c r="J254" s="39" cm="1">
        <f t="array" ref="J254:J257">-D254:D257*LN(I254:I257)</f>
        <v>0</v>
      </c>
      <c r="K254" s="39" cm="1">
        <f t="array" ref="K254:K257">-(1-D254:D257)*LN(1-I254:I257)</f>
        <v>2.0935414169793175E-2</v>
      </c>
      <c r="L254" s="48" cm="1">
        <f t="array" ref="L254">SUM(_xlfn.ANCHORARRAY(J254)+_xlfn.ANCHORARRAY(K254))/4</f>
        <v>0.19182083336097139</v>
      </c>
      <c r="M254" s="39" cm="1">
        <f t="array" ref="M254:M257">-D254:D257/I254:I257</f>
        <v>0</v>
      </c>
      <c r="N254" s="39" cm="1">
        <f t="array" ref="N254:N257">(1-D254:D257)/(1-I254:I257)</f>
        <v>1.0211560972933791</v>
      </c>
      <c r="O254" s="39">
        <f t="shared" si="7"/>
        <v>0.25528902432334477</v>
      </c>
      <c r="P254" s="39" cm="1">
        <f t="array" ref="P254:P257">I254:I257*(1-I254:I257)</f>
        <v>2.0288562907577402E-2</v>
      </c>
      <c r="Q254" s="39" cm="1">
        <f t="array" ref="Q254:Q257">O254:O257*_xlfn.ANCHORARRAY(P254)</f>
        <v>5.1794474295982374E-3</v>
      </c>
      <c r="R254" s="43">
        <v>1</v>
      </c>
      <c r="S254" s="38" cm="1">
        <f t="array" ref="S254:S255">TRANSPOSE(MMULT(TRANSPOSE(_xlfn.ANCHORARRAY(Q254)),B254:C257))</f>
        <v>-2.2007380703135786E-2</v>
      </c>
      <c r="T254" s="44" cm="1">
        <f t="array" ref="T254">SUM(1*_xlfn.ANCHORARRAY(Q254))</f>
        <v>3.121610390093793E-2</v>
      </c>
      <c r="U254" s="18" cm="1">
        <f t="array" ref="U254:U255">E254:E255-G254*_xlfn.ANCHORARRAY(S254)</f>
        <v>2.4189735176044107</v>
      </c>
      <c r="V254" s="19">
        <f>F254-G254*T254</f>
        <v>-3.8870432308347902</v>
      </c>
    </row>
    <row r="255" spans="1:22" x14ac:dyDescent="0.35">
      <c r="A255" s="54"/>
      <c r="B255" s="4">
        <v>0</v>
      </c>
      <c r="C255" s="4">
        <v>1</v>
      </c>
      <c r="D255" s="5">
        <v>0</v>
      </c>
      <c r="E255" s="11">
        <f>U251</f>
        <v>2.4198954905645089</v>
      </c>
      <c r="F255" s="3"/>
      <c r="G255" s="3"/>
      <c r="H255" s="7">
        <v>-1.4359316363693435</v>
      </c>
      <c r="I255" s="32">
        <f t="shared" si="6"/>
        <v>0.19217614869790189</v>
      </c>
      <c r="J255" s="32">
        <v>0</v>
      </c>
      <c r="K255" s="32">
        <v>0.21341125004199846</v>
      </c>
      <c r="L255" s="45"/>
      <c r="M255" s="32">
        <v>0</v>
      </c>
      <c r="N255" s="32">
        <v>1.2378936303850661</v>
      </c>
      <c r="O255" s="32">
        <f t="shared" si="7"/>
        <v>0.30947340759626651</v>
      </c>
      <c r="P255" s="32">
        <v>0.15524447656954379</v>
      </c>
      <c r="Q255" s="32">
        <v>4.8044037174475474E-2</v>
      </c>
      <c r="R255" s="8"/>
      <c r="S255" s="37">
        <v>-2.1123742438031695E-2</v>
      </c>
      <c r="T255" s="9"/>
      <c r="U255" s="10">
        <v>2.4410192330025406</v>
      </c>
      <c r="V255" s="20"/>
    </row>
    <row r="256" spans="1:22" x14ac:dyDescent="0.35">
      <c r="A256" s="54"/>
      <c r="B256" s="4">
        <v>1</v>
      </c>
      <c r="C256" s="4">
        <v>0</v>
      </c>
      <c r="D256" s="5">
        <v>0</v>
      </c>
      <c r="E256" s="3"/>
      <c r="F256" s="3"/>
      <c r="G256" s="3"/>
      <c r="H256" s="7">
        <v>-1.4588609900325773</v>
      </c>
      <c r="I256" s="32">
        <f t="shared" si="6"/>
        <v>0.18864159563748556</v>
      </c>
      <c r="J256" s="32">
        <v>0</v>
      </c>
      <c r="K256" s="32">
        <v>0.20904539355820301</v>
      </c>
      <c r="L256" s="45"/>
      <c r="M256" s="32">
        <v>0</v>
      </c>
      <c r="N256" s="32">
        <v>1.2325009448638196</v>
      </c>
      <c r="O256" s="32">
        <f t="shared" si="7"/>
        <v>0.30812523621595489</v>
      </c>
      <c r="P256" s="32">
        <v>0.15305594403282893</v>
      </c>
      <c r="Q256" s="32">
        <v>4.7160398909371383E-2</v>
      </c>
      <c r="R256" s="8"/>
      <c r="S256" s="8"/>
      <c r="T256" s="8"/>
      <c r="U256" s="8"/>
      <c r="V256" s="20"/>
    </row>
    <row r="257" spans="1:22" ht="15" thickBot="1" x14ac:dyDescent="0.4">
      <c r="A257" s="55"/>
      <c r="B257" s="21">
        <v>1</v>
      </c>
      <c r="C257" s="21">
        <v>1</v>
      </c>
      <c r="D257" s="22">
        <v>1</v>
      </c>
      <c r="E257" s="23"/>
      <c r="F257" s="23"/>
      <c r="G257" s="23"/>
      <c r="H257" s="24">
        <v>0.96103450053193118</v>
      </c>
      <c r="I257" s="36">
        <f t="shared" si="6"/>
        <v>0.72332888154997133</v>
      </c>
      <c r="J257" s="36">
        <v>0.32389127567389092</v>
      </c>
      <c r="K257" s="36">
        <v>0</v>
      </c>
      <c r="L257" s="49"/>
      <c r="M257" s="36">
        <v>-1.3824969878945927</v>
      </c>
      <c r="N257" s="36">
        <v>0</v>
      </c>
      <c r="O257" s="36">
        <f t="shared" si="7"/>
        <v>-0.34562424697364819</v>
      </c>
      <c r="P257" s="36">
        <v>0.20012421066563887</v>
      </c>
      <c r="Q257" s="36">
        <v>-6.9167779612507169E-2</v>
      </c>
      <c r="R257" s="25"/>
      <c r="S257" s="25"/>
      <c r="T257" s="25"/>
      <c r="U257" s="25"/>
      <c r="V257" s="26"/>
    </row>
    <row r="258" spans="1:22" x14ac:dyDescent="0.35">
      <c r="A258" s="53">
        <f>A254+1</f>
        <v>65</v>
      </c>
      <c r="B258" s="12">
        <v>0</v>
      </c>
      <c r="C258" s="12">
        <v>0</v>
      </c>
      <c r="D258" s="13">
        <v>0</v>
      </c>
      <c r="E258" s="27">
        <f>U254</f>
        <v>2.4189735176044107</v>
      </c>
      <c r="F258" s="28">
        <f>V254</f>
        <v>-3.8870432308347902</v>
      </c>
      <c r="G258" s="16">
        <v>1</v>
      </c>
      <c r="H258" s="17" cm="1">
        <f t="array" ref="H258:H261">MMULT(B258:C261,E258:E259)+F258</f>
        <v>-3.8870432308347902</v>
      </c>
      <c r="I258" s="39">
        <f t="shared" ref="I258:I281" si="8">1/(1+EXP(-H258))</f>
        <v>2.0093845527211215E-2</v>
      </c>
      <c r="J258" s="39" cm="1">
        <f t="array" ref="J258:J261">-D258:D261*LN(I258:I261)</f>
        <v>0</v>
      </c>
      <c r="K258" s="39" cm="1">
        <f t="array" ref="K258:K261">-(1-D258:D261)*LN(1-I258:I261)</f>
        <v>2.0298472644924247E-2</v>
      </c>
      <c r="L258" s="48" cm="1">
        <f t="array" ref="L258">SUM(_xlfn.ANCHORARRAY(J258)+_xlfn.ANCHORARRAY(K258))/4</f>
        <v>0.18992543457337185</v>
      </c>
      <c r="M258" s="39" cm="1">
        <f t="array" ref="M258:M261">-D258:D261/I258:I261</f>
        <v>0</v>
      </c>
      <c r="N258" s="39" cm="1">
        <f t="array" ref="N258:N261">(1-D258:D261)/(1-I258:I261)</f>
        <v>1.0205058876663777</v>
      </c>
      <c r="O258" s="39">
        <f t="shared" ref="O258:O281" si="9">SUM(M258:N258)/4</f>
        <v>0.25512647191659443</v>
      </c>
      <c r="P258" s="39" cm="1">
        <f t="array" ref="P258:P261">I258:I261*(1-I258:I261)</f>
        <v>1.9690082899139788E-2</v>
      </c>
      <c r="Q258" s="39" cm="1">
        <f t="array" ref="Q258:Q261">O258:O261*_xlfn.ANCHORARRAY(P258)</f>
        <v>5.0234613818028037E-3</v>
      </c>
      <c r="R258" s="43">
        <v>1</v>
      </c>
      <c r="S258" s="38" cm="1">
        <f t="array" ref="S258:S259">TRANSPOSE(MMULT(TRANSPOSE(_xlfn.ANCHORARRAY(Q258)),B258:C261))</f>
        <v>-2.1764201381879233E-2</v>
      </c>
      <c r="T258" s="44" cm="1">
        <f t="array" ref="T258">SUM(1*_xlfn.ANCHORARRAY(Q258))</f>
        <v>3.0912817736200221E-2</v>
      </c>
      <c r="U258" s="18" cm="1">
        <f t="array" ref="U258:U259">E258:E259-G258*_xlfn.ANCHORARRAY(S258)</f>
        <v>2.44073771898629</v>
      </c>
      <c r="V258" s="19">
        <f>F258-G258*T258</f>
        <v>-3.9179560485709906</v>
      </c>
    </row>
    <row r="259" spans="1:22" x14ac:dyDescent="0.35">
      <c r="A259" s="54"/>
      <c r="B259" s="4">
        <v>0</v>
      </c>
      <c r="C259" s="4">
        <v>1</v>
      </c>
      <c r="D259" s="5">
        <v>0</v>
      </c>
      <c r="E259" s="11">
        <f>U255</f>
        <v>2.4410192330025406</v>
      </c>
      <c r="F259" s="3"/>
      <c r="G259" s="3"/>
      <c r="H259" s="7">
        <v>-1.4460239978322496</v>
      </c>
      <c r="I259" s="32">
        <f t="shared" si="8"/>
        <v>0.19061423094510663</v>
      </c>
      <c r="J259" s="32">
        <v>0</v>
      </c>
      <c r="K259" s="32">
        <v>0.21147962878674326</v>
      </c>
      <c r="L259" s="45"/>
      <c r="M259" s="32">
        <v>0</v>
      </c>
      <c r="N259" s="32">
        <v>1.2355047966406474</v>
      </c>
      <c r="O259" s="32">
        <f t="shared" si="9"/>
        <v>0.30887619916016185</v>
      </c>
      <c r="P259" s="32">
        <v>0.15428044590631218</v>
      </c>
      <c r="Q259" s="32">
        <v>4.7653557736276657E-2</v>
      </c>
      <c r="R259" s="8"/>
      <c r="S259" s="37">
        <v>-2.0919689985067748E-2</v>
      </c>
      <c r="T259" s="9"/>
      <c r="U259" s="10">
        <v>2.4619389229876085</v>
      </c>
      <c r="V259" s="20"/>
    </row>
    <row r="260" spans="1:22" x14ac:dyDescent="0.35">
      <c r="A260" s="54"/>
      <c r="B260" s="4">
        <v>1</v>
      </c>
      <c r="C260" s="4">
        <v>0</v>
      </c>
      <c r="D260" s="5">
        <v>0</v>
      </c>
      <c r="E260" s="3"/>
      <c r="F260" s="3"/>
      <c r="G260" s="3"/>
      <c r="H260" s="7">
        <v>-1.4680697132303795</v>
      </c>
      <c r="I260" s="32">
        <f t="shared" si="8"/>
        <v>0.18723618535786068</v>
      </c>
      <c r="J260" s="32">
        <v>0</v>
      </c>
      <c r="K260" s="32">
        <v>0.2073147225360687</v>
      </c>
      <c r="L260" s="45"/>
      <c r="M260" s="32">
        <v>0</v>
      </c>
      <c r="N260" s="32">
        <v>1.2303697359365107</v>
      </c>
      <c r="O260" s="32">
        <f t="shared" si="9"/>
        <v>0.30759243398412767</v>
      </c>
      <c r="P260" s="32">
        <v>0.15217879625049752</v>
      </c>
      <c r="Q260" s="32">
        <v>4.6809046339465171E-2</v>
      </c>
      <c r="R260" s="8"/>
      <c r="S260" s="8"/>
      <c r="T260" s="8"/>
      <c r="U260" s="8"/>
      <c r="V260" s="20"/>
    </row>
    <row r="261" spans="1:22" ht="15" thickBot="1" x14ac:dyDescent="0.4">
      <c r="A261" s="55"/>
      <c r="B261" s="21">
        <v>1</v>
      </c>
      <c r="C261" s="21">
        <v>1</v>
      </c>
      <c r="D261" s="22">
        <v>1</v>
      </c>
      <c r="E261" s="23"/>
      <c r="F261" s="23"/>
      <c r="G261" s="23"/>
      <c r="H261" s="24">
        <v>0.97294951977216071</v>
      </c>
      <c r="I261" s="36">
        <f t="shared" si="8"/>
        <v>0.72570700911462238</v>
      </c>
      <c r="J261" s="36">
        <v>0.32060891432575128</v>
      </c>
      <c r="K261" s="36">
        <v>0</v>
      </c>
      <c r="L261" s="49"/>
      <c r="M261" s="36">
        <v>-1.3779665725152921</v>
      </c>
      <c r="N261" s="36">
        <v>0</v>
      </c>
      <c r="O261" s="36">
        <f t="shared" si="9"/>
        <v>-0.34449164312882302</v>
      </c>
      <c r="P261" s="36">
        <v>0.19905634603653177</v>
      </c>
      <c r="Q261" s="36">
        <v>-6.8573247721344405E-2</v>
      </c>
      <c r="R261" s="25"/>
      <c r="S261" s="25"/>
      <c r="T261" s="25"/>
      <c r="U261" s="25"/>
      <c r="V261" s="26"/>
    </row>
    <row r="262" spans="1:22" x14ac:dyDescent="0.35">
      <c r="A262" s="53">
        <f>A258+1</f>
        <v>66</v>
      </c>
      <c r="B262" s="12">
        <v>0</v>
      </c>
      <c r="C262" s="12">
        <v>0</v>
      </c>
      <c r="D262" s="13">
        <v>0</v>
      </c>
      <c r="E262" s="27">
        <f>U258</f>
        <v>2.44073771898629</v>
      </c>
      <c r="F262" s="28">
        <f>V258</f>
        <v>-3.9179560485709906</v>
      </c>
      <c r="G262" s="16">
        <v>1</v>
      </c>
      <c r="H262" s="17" cm="1">
        <f t="array" ref="H262:H265">MMULT(B262:C265,E262:E263)+F262</f>
        <v>-3.9179560485709906</v>
      </c>
      <c r="I262" s="39">
        <f t="shared" si="8"/>
        <v>1.9494114501858121E-2</v>
      </c>
      <c r="J262" s="39" cm="1">
        <f t="array" ref="J262:J265">-D262:D265*LN(I262:I265)</f>
        <v>0</v>
      </c>
      <c r="K262" s="39" cm="1">
        <f t="array" ref="K262:K265">-(1-D262:D265)*LN(1-I262:I265)</f>
        <v>1.968663081592684E-2</v>
      </c>
      <c r="L262" s="48" cm="1">
        <f t="array" ref="L262">SUM(_xlfn.ANCHORARRAY(J262)+_xlfn.ANCHORARRAY(K262))/4</f>
        <v>0.18806779973584911</v>
      </c>
      <c r="M262" s="39" cm="1">
        <f t="array" ref="M262:M265">-D262:D265/I262:I265</f>
        <v>0</v>
      </c>
      <c r="N262" s="39" cm="1">
        <f t="array" ref="N262:N265">(1-D262:D265)/(1-I262:I265)</f>
        <v>1.0198816904520203</v>
      </c>
      <c r="O262" s="39">
        <f t="shared" si="9"/>
        <v>0.25497042261300507</v>
      </c>
      <c r="P262" s="39" cm="1">
        <f t="array" ref="P262:P265">I262:I265*(1-I262:I265)</f>
        <v>1.9114094001646566E-2</v>
      </c>
      <c r="Q262" s="39" cm="1">
        <f t="array" ref="Q262:Q265">O262:O265*_xlfn.ANCHORARRAY(P262)</f>
        <v>4.8735286254645302E-3</v>
      </c>
      <c r="R262" s="43">
        <v>1</v>
      </c>
      <c r="S262" s="38" cm="1">
        <f t="array" ref="S262:S263">TRANSPOSE(MMULT(TRANSPOSE(_xlfn.ANCHORARRAY(Q262)),B262:C265))</f>
        <v>-2.1527044429683263E-2</v>
      </c>
      <c r="T262" s="44" cm="1">
        <f t="array" ref="T262">SUM(1*_xlfn.ANCHORARRAY(Q262))</f>
        <v>3.0615797060312075E-2</v>
      </c>
      <c r="U262" s="18" cm="1">
        <f t="array" ref="U262:U263">E262:E263-G262*_xlfn.ANCHORARRAY(S262)</f>
        <v>2.4622647634159733</v>
      </c>
      <c r="V262" s="19">
        <f>F262-G262*T262</f>
        <v>-3.9485718456313026</v>
      </c>
    </row>
    <row r="263" spans="1:22" x14ac:dyDescent="0.35">
      <c r="A263" s="54"/>
      <c r="B263" s="4">
        <v>0</v>
      </c>
      <c r="C263" s="4">
        <v>1</v>
      </c>
      <c r="D263" s="5">
        <v>0</v>
      </c>
      <c r="E263" s="11">
        <f>U259</f>
        <v>2.4619389229876085</v>
      </c>
      <c r="F263" s="3"/>
      <c r="G263" s="3"/>
      <c r="H263" s="7">
        <v>-1.456017125583382</v>
      </c>
      <c r="I263" s="32">
        <f t="shared" si="8"/>
        <v>0.18907725145812324</v>
      </c>
      <c r="J263" s="32">
        <v>0</v>
      </c>
      <c r="K263" s="32">
        <v>0.20958248397601417</v>
      </c>
      <c r="L263" s="45"/>
      <c r="M263" s="32">
        <v>0</v>
      </c>
      <c r="N263" s="32">
        <v>1.23316308711046</v>
      </c>
      <c r="O263" s="32">
        <f t="shared" si="9"/>
        <v>0.30829077177761499</v>
      </c>
      <c r="P263" s="32">
        <v>0.15332704443916487</v>
      </c>
      <c r="Q263" s="32">
        <v>4.7269312864530809E-2</v>
      </c>
      <c r="R263" s="8"/>
      <c r="S263" s="37">
        <v>-2.0719717033999198E-2</v>
      </c>
      <c r="T263" s="9"/>
      <c r="U263" s="10">
        <v>2.4826586400216075</v>
      </c>
      <c r="V263" s="20"/>
    </row>
    <row r="264" spans="1:22" x14ac:dyDescent="0.35">
      <c r="A264" s="54"/>
      <c r="B264" s="4">
        <v>1</v>
      </c>
      <c r="C264" s="4">
        <v>0</v>
      </c>
      <c r="D264" s="5">
        <v>0</v>
      </c>
      <c r="E264" s="3"/>
      <c r="F264" s="3"/>
      <c r="G264" s="3"/>
      <c r="H264" s="7">
        <v>-1.4772183295847006</v>
      </c>
      <c r="I264" s="32">
        <f t="shared" si="8"/>
        <v>0.18584794187538697</v>
      </c>
      <c r="J264" s="32">
        <v>0</v>
      </c>
      <c r="K264" s="32">
        <v>0.20560812683232468</v>
      </c>
      <c r="L264" s="45"/>
      <c r="M264" s="32">
        <v>0</v>
      </c>
      <c r="N264" s="32">
        <v>1.228271782919133</v>
      </c>
      <c r="O264" s="32">
        <f t="shared" si="9"/>
        <v>0.30706794572978324</v>
      </c>
      <c r="P264" s="32">
        <v>0.15130848437606975</v>
      </c>
      <c r="Q264" s="32">
        <v>4.6461985468846743E-2</v>
      </c>
      <c r="R264" s="8"/>
      <c r="S264" s="8"/>
      <c r="T264" s="8"/>
      <c r="U264" s="8"/>
      <c r="V264" s="20"/>
    </row>
    <row r="265" spans="1:22" ht="15" thickBot="1" x14ac:dyDescent="0.4">
      <c r="A265" s="55"/>
      <c r="B265" s="21">
        <v>1</v>
      </c>
      <c r="C265" s="21">
        <v>1</v>
      </c>
      <c r="D265" s="22">
        <v>1</v>
      </c>
      <c r="E265" s="23"/>
      <c r="F265" s="23"/>
      <c r="G265" s="23"/>
      <c r="H265" s="24">
        <v>0.98472059340290796</v>
      </c>
      <c r="I265" s="36">
        <f t="shared" si="8"/>
        <v>0.72804388040587997</v>
      </c>
      <c r="J265" s="36">
        <v>0.31739395731913078</v>
      </c>
      <c r="K265" s="36">
        <v>0</v>
      </c>
      <c r="L265" s="49"/>
      <c r="M265" s="36">
        <v>-1.3735435828984732</v>
      </c>
      <c r="N265" s="36">
        <v>0</v>
      </c>
      <c r="O265" s="36">
        <f t="shared" si="9"/>
        <v>-0.34338589572461831</v>
      </c>
      <c r="P265" s="36">
        <v>0.19799598860942871</v>
      </c>
      <c r="Q265" s="36">
        <v>-6.7989029898530007E-2</v>
      </c>
      <c r="R265" s="25"/>
      <c r="S265" s="25"/>
      <c r="T265" s="25"/>
      <c r="U265" s="25"/>
      <c r="V265" s="26"/>
    </row>
    <row r="266" spans="1:22" x14ac:dyDescent="0.35">
      <c r="A266" s="53">
        <f>A262+1</f>
        <v>67</v>
      </c>
      <c r="B266" s="12">
        <v>0</v>
      </c>
      <c r="C266" s="12">
        <v>0</v>
      </c>
      <c r="D266" s="13">
        <v>0</v>
      </c>
      <c r="E266" s="27">
        <f>U262</f>
        <v>2.4622647634159733</v>
      </c>
      <c r="F266" s="28">
        <f>V262</f>
        <v>-3.9485718456313026</v>
      </c>
      <c r="G266" s="16">
        <v>1</v>
      </c>
      <c r="H266" s="17" cm="1">
        <f t="array" ref="H266:H269">MMULT(B266:C269,E266:E267)+F266</f>
        <v>-3.9485718456313026</v>
      </c>
      <c r="I266" s="39">
        <f t="shared" si="8"/>
        <v>1.8917449678804172E-2</v>
      </c>
      <c r="J266" s="39" cm="1">
        <f t="array" ref="J266:J269">-D266:D269*LN(I266:I269)</f>
        <v>0</v>
      </c>
      <c r="K266" s="39" cm="1">
        <f t="array" ref="K266:K269">-(1-D266:D269)*LN(1-I266:I269)</f>
        <v>1.909867380197194E-2</v>
      </c>
      <c r="L266" s="48" cm="1">
        <f t="array" ref="L266">SUM(_xlfn.ANCHORARRAY(J266)+_xlfn.ANCHORARRAY(K266))/4</f>
        <v>0.18624674477009112</v>
      </c>
      <c r="M266" s="39" cm="1">
        <f t="array" ref="M266:M269">-D266:D269/I266:I269</f>
        <v>0</v>
      </c>
      <c r="N266" s="39" cm="1">
        <f t="array" ref="N266:N269">(1-D266:D269)/(1-I266:I269)</f>
        <v>1.0192822201073812</v>
      </c>
      <c r="O266" s="39">
        <f t="shared" si="9"/>
        <v>0.25482055502684531</v>
      </c>
      <c r="P266" s="39" cm="1">
        <f t="array" ref="P266:P269">I266:I269*(1-I266:I269)</f>
        <v>1.8559579776454085E-2</v>
      </c>
      <c r="Q266" s="39" cm="1">
        <f t="array" ref="Q266:Q269">O266:O269*_xlfn.ANCHORARRAY(P266)</f>
        <v>4.7293624197010439E-3</v>
      </c>
      <c r="R266" s="43">
        <v>1</v>
      </c>
      <c r="S266" s="38" cm="1">
        <f t="array" ref="S266:S267">TRANSPOSE(MMULT(TRANSPOSE(_xlfn.ANCHORARRAY(Q266)),B266:C269))</f>
        <v>-2.1295672946720946E-2</v>
      </c>
      <c r="T266" s="44" cm="1">
        <f t="array" ref="T266">SUM(1*_xlfn.ANCHORARRAY(Q266))</f>
        <v>3.032483483803311E-2</v>
      </c>
      <c r="U266" s="18" cm="1">
        <f t="array" ref="U266:U267">E266:E267-G266*_xlfn.ANCHORARRAY(S266)</f>
        <v>2.4835604363626942</v>
      </c>
      <c r="V266" s="19">
        <f>F266-G266*T266</f>
        <v>-3.9788966804693358</v>
      </c>
    </row>
    <row r="267" spans="1:22" x14ac:dyDescent="0.35">
      <c r="A267" s="54"/>
      <c r="B267" s="4">
        <v>0</v>
      </c>
      <c r="C267" s="4">
        <v>1</v>
      </c>
      <c r="D267" s="5">
        <v>0</v>
      </c>
      <c r="E267" s="11">
        <f>U263</f>
        <v>2.4826586400216075</v>
      </c>
      <c r="F267" s="3"/>
      <c r="G267" s="3"/>
      <c r="H267" s="7">
        <v>-1.4659132056096951</v>
      </c>
      <c r="I267" s="32">
        <f t="shared" si="8"/>
        <v>0.18756458146021204</v>
      </c>
      <c r="J267" s="32">
        <v>0</v>
      </c>
      <c r="K267" s="32">
        <v>0.20771885281144165</v>
      </c>
      <c r="L267" s="45"/>
      <c r="M267" s="32">
        <v>0</v>
      </c>
      <c r="N267" s="32">
        <v>1.230867066083021</v>
      </c>
      <c r="O267" s="32">
        <f t="shared" si="9"/>
        <v>0.30771676652075525</v>
      </c>
      <c r="P267" s="32">
        <v>0.15238410924186752</v>
      </c>
      <c r="Q267" s="32">
        <v>4.6891145365053011E-2</v>
      </c>
      <c r="R267" s="8"/>
      <c r="S267" s="37">
        <v>-2.0523692901408305E-2</v>
      </c>
      <c r="T267" s="9"/>
      <c r="U267" s="10">
        <v>2.5031823329230156</v>
      </c>
      <c r="V267" s="20"/>
    </row>
    <row r="268" spans="1:22" x14ac:dyDescent="0.35">
      <c r="A268" s="54"/>
      <c r="B268" s="4">
        <v>1</v>
      </c>
      <c r="C268" s="4">
        <v>0</v>
      </c>
      <c r="D268" s="5">
        <v>0</v>
      </c>
      <c r="E268" s="3"/>
      <c r="F268" s="3"/>
      <c r="G268" s="3"/>
      <c r="H268" s="7">
        <v>-1.4863070822153293</v>
      </c>
      <c r="I268" s="32">
        <f t="shared" si="8"/>
        <v>0.18447666127896148</v>
      </c>
      <c r="J268" s="32">
        <v>0</v>
      </c>
      <c r="K268" s="32">
        <v>0.20392523842066315</v>
      </c>
      <c r="L268" s="45"/>
      <c r="M268" s="32">
        <v>0</v>
      </c>
      <c r="N268" s="32">
        <v>1.2262064768965053</v>
      </c>
      <c r="O268" s="32">
        <f t="shared" si="9"/>
        <v>0.30655161922412633</v>
      </c>
      <c r="P268" s="32">
        <v>0.15044502272232879</v>
      </c>
      <c r="Q268" s="32">
        <v>4.611916531974037E-2</v>
      </c>
      <c r="R268" s="8"/>
      <c r="S268" s="8"/>
      <c r="T268" s="8"/>
      <c r="U268" s="8"/>
      <c r="V268" s="20"/>
    </row>
    <row r="269" spans="1:22" ht="15" thickBot="1" x14ac:dyDescent="0.4">
      <c r="A269" s="55"/>
      <c r="B269" s="21">
        <v>1</v>
      </c>
      <c r="C269" s="21">
        <v>1</v>
      </c>
      <c r="D269" s="22">
        <v>1</v>
      </c>
      <c r="E269" s="23"/>
      <c r="F269" s="23"/>
      <c r="G269" s="23"/>
      <c r="H269" s="24">
        <v>0.99635155780627871</v>
      </c>
      <c r="I269" s="36">
        <f t="shared" si="8"/>
        <v>0.73034064693415479</v>
      </c>
      <c r="J269" s="36">
        <v>0.31424421404628783</v>
      </c>
      <c r="K269" s="36">
        <v>0</v>
      </c>
      <c r="L269" s="49"/>
      <c r="M269" s="36">
        <v>-1.3692240794728174</v>
      </c>
      <c r="N269" s="36">
        <v>0</v>
      </c>
      <c r="O269" s="36">
        <f t="shared" si="9"/>
        <v>-0.34230601986820436</v>
      </c>
      <c r="P269" s="36">
        <v>0.19694318636995506</v>
      </c>
      <c r="Q269" s="36">
        <v>-6.7414838266461316E-2</v>
      </c>
      <c r="R269" s="25"/>
      <c r="S269" s="25"/>
      <c r="T269" s="25"/>
      <c r="U269" s="25"/>
      <c r="V269" s="26"/>
    </row>
    <row r="270" spans="1:22" x14ac:dyDescent="0.35">
      <c r="A270" s="53">
        <f>A266+1</f>
        <v>68</v>
      </c>
      <c r="B270" s="12">
        <v>0</v>
      </c>
      <c r="C270" s="12">
        <v>0</v>
      </c>
      <c r="D270" s="13">
        <v>0</v>
      </c>
      <c r="E270" s="27">
        <f>U266</f>
        <v>2.4835604363626942</v>
      </c>
      <c r="F270" s="28">
        <f>V266</f>
        <v>-3.9788966804693358</v>
      </c>
      <c r="G270" s="16">
        <v>1</v>
      </c>
      <c r="H270" s="17" cm="1">
        <f t="array" ref="H270:H273">MMULT(B270:C273,E270:E271)+F270</f>
        <v>-3.9788966804693358</v>
      </c>
      <c r="I270" s="39">
        <f t="shared" si="8"/>
        <v>1.8362768103869605E-2</v>
      </c>
      <c r="J270" s="39" cm="1">
        <f t="array" ref="J270:J273">-D270:D273*LN(I270:I273)</f>
        <v>0</v>
      </c>
      <c r="K270" s="39" cm="1">
        <f t="array" ref="K270:K273">-(1-D270:D273)*LN(1-I270:I273)</f>
        <v>1.8533456500218405E-2</v>
      </c>
      <c r="L270" s="48" cm="1">
        <f t="array" ref="L270">SUM(_xlfn.ANCHORARRAY(J270)+_xlfn.ANCHORARRAY(K270))/4</f>
        <v>0.18446113748361634</v>
      </c>
      <c r="M270" s="39" cm="1">
        <f t="array" ref="M270:M273">-D270:D273/I270:I273</f>
        <v>0</v>
      </c>
      <c r="N270" s="39" cm="1">
        <f t="array" ref="N270:N273">(1-D270:D273)/(1-I270:I273)</f>
        <v>1.018706266945886</v>
      </c>
      <c r="O270" s="39">
        <f t="shared" si="9"/>
        <v>0.25467656673647149</v>
      </c>
      <c r="P270" s="39" cm="1">
        <f t="array" ref="P270:P273">I270:I273*(1-I270:I273)</f>
        <v>1.8025576851433113E-2</v>
      </c>
      <c r="Q270" s="39" cm="1">
        <f t="array" ref="Q270:Q273">O270:O273*_xlfn.ANCHORARRAY(P270)</f>
        <v>4.5906920259674005E-3</v>
      </c>
      <c r="R270" s="43">
        <v>1</v>
      </c>
      <c r="S270" s="38" cm="1">
        <f t="array" ref="S270:S271">TRANSPOSE(MMULT(TRANSPOSE(_xlfn.ANCHORARRAY(Q270)),B270:C273))</f>
        <v>-2.106986230511531E-2</v>
      </c>
      <c r="T270" s="44" cm="1">
        <f t="array" ref="T270">SUM(1*_xlfn.ANCHORARRAY(Q270))</f>
        <v>3.0039733382312722E-2</v>
      </c>
      <c r="U270" s="18" cm="1">
        <f t="array" ref="U270:U271">E270:E271-G270*_xlfn.ANCHORARRAY(S270)</f>
        <v>2.5046302986678093</v>
      </c>
      <c r="V270" s="19">
        <f>F270-G270*T270</f>
        <v>-4.0089364138516483</v>
      </c>
    </row>
    <row r="271" spans="1:22" x14ac:dyDescent="0.35">
      <c r="A271" s="54"/>
      <c r="B271" s="4">
        <v>0</v>
      </c>
      <c r="C271" s="4">
        <v>1</v>
      </c>
      <c r="D271" s="5">
        <v>0</v>
      </c>
      <c r="E271" s="11">
        <f>U267</f>
        <v>2.5031823329230156</v>
      </c>
      <c r="F271" s="3"/>
      <c r="G271" s="3"/>
      <c r="H271" s="7">
        <v>-1.4757143475463201</v>
      </c>
      <c r="I271" s="32">
        <f t="shared" si="8"/>
        <v>0.18607561464584249</v>
      </c>
      <c r="J271" s="32">
        <v>0</v>
      </c>
      <c r="K271" s="32">
        <v>0.20588780997969958</v>
      </c>
      <c r="L271" s="45"/>
      <c r="M271" s="32">
        <v>0</v>
      </c>
      <c r="N271" s="32">
        <v>1.2286153578810353</v>
      </c>
      <c r="O271" s="32">
        <f t="shared" si="9"/>
        <v>0.30715383947025882</v>
      </c>
      <c r="P271" s="32">
        <v>0.15145148028001443</v>
      </c>
      <c r="Q271" s="32">
        <v>4.6518903661460623E-2</v>
      </c>
      <c r="R271" s="8"/>
      <c r="S271" s="37">
        <v>-2.0331492877442195E-2</v>
      </c>
      <c r="T271" s="9"/>
      <c r="U271" s="10">
        <v>2.5235138258004577</v>
      </c>
      <c r="V271" s="20"/>
    </row>
    <row r="272" spans="1:22" x14ac:dyDescent="0.35">
      <c r="A272" s="54"/>
      <c r="B272" s="4">
        <v>1</v>
      </c>
      <c r="C272" s="4">
        <v>0</v>
      </c>
      <c r="D272" s="5">
        <v>0</v>
      </c>
      <c r="E272" s="3"/>
      <c r="F272" s="3"/>
      <c r="G272" s="3"/>
      <c r="H272" s="7">
        <v>-1.4953362441066416</v>
      </c>
      <c r="I272" s="32">
        <f t="shared" si="8"/>
        <v>0.18312213693515003</v>
      </c>
      <c r="J272" s="32">
        <v>0</v>
      </c>
      <c r="K272" s="32">
        <v>0.20226568971020598</v>
      </c>
      <c r="L272" s="45"/>
      <c r="M272" s="32">
        <v>0</v>
      </c>
      <c r="N272" s="32">
        <v>1.224173215134136</v>
      </c>
      <c r="O272" s="32">
        <f t="shared" si="9"/>
        <v>0.306043303783534</v>
      </c>
      <c r="P272" s="32">
        <v>0.14958841989945421</v>
      </c>
      <c r="Q272" s="32">
        <v>4.5780534233787508E-2</v>
      </c>
      <c r="R272" s="8"/>
      <c r="S272" s="8"/>
      <c r="T272" s="8"/>
      <c r="U272" s="8"/>
      <c r="V272" s="20"/>
    </row>
    <row r="273" spans="1:22" ht="15" thickBot="1" x14ac:dyDescent="0.4">
      <c r="A273" s="55"/>
      <c r="B273" s="21">
        <v>1</v>
      </c>
      <c r="C273" s="21">
        <v>1</v>
      </c>
      <c r="D273" s="22">
        <v>1</v>
      </c>
      <c r="E273" s="23"/>
      <c r="F273" s="23"/>
      <c r="G273" s="23"/>
      <c r="H273" s="24">
        <v>1.0078460888163745</v>
      </c>
      <c r="I273" s="36">
        <f t="shared" si="8"/>
        <v>0.73259841384438873</v>
      </c>
      <c r="J273" s="36">
        <v>0.31115759374434138</v>
      </c>
      <c r="K273" s="36">
        <v>0</v>
      </c>
      <c r="L273" s="49"/>
      <c r="M273" s="36">
        <v>-1.3650043203784632</v>
      </c>
      <c r="N273" s="36">
        <v>0</v>
      </c>
      <c r="O273" s="36">
        <f t="shared" si="9"/>
        <v>-0.3412510800946158</v>
      </c>
      <c r="P273" s="36">
        <v>0.19589797787707447</v>
      </c>
      <c r="Q273" s="36">
        <v>-6.6850396538902818E-2</v>
      </c>
      <c r="R273" s="25"/>
      <c r="S273" s="25"/>
      <c r="T273" s="25"/>
      <c r="U273" s="25"/>
      <c r="V273" s="26"/>
    </row>
    <row r="274" spans="1:22" x14ac:dyDescent="0.35">
      <c r="A274" s="53">
        <f>A270+1</f>
        <v>69</v>
      </c>
      <c r="B274" s="12">
        <v>0</v>
      </c>
      <c r="C274" s="12">
        <v>0</v>
      </c>
      <c r="D274" s="13">
        <v>0</v>
      </c>
      <c r="E274" s="27">
        <f>U270</f>
        <v>2.5046302986678093</v>
      </c>
      <c r="F274" s="28">
        <f>V270</f>
        <v>-4.0089364138516483</v>
      </c>
      <c r="G274" s="16">
        <v>1</v>
      </c>
      <c r="H274" s="17" cm="1">
        <f t="array" ref="H274:H277">MMULT(B274:C277,E274:E275)+F274</f>
        <v>-4.0089364138516483</v>
      </c>
      <c r="I274" s="39">
        <f t="shared" si="8"/>
        <v>1.7829046732180946E-2</v>
      </c>
      <c r="J274" s="39" cm="1">
        <f t="array" ref="J274:J277">-D274:D277*LN(I274:I277)</f>
        <v>0</v>
      </c>
      <c r="K274" s="39" cm="1">
        <f t="array" ref="K274:K277">-(1-D274:D277)*LN(1-I274:I277)</f>
        <v>1.7989898948252165E-2</v>
      </c>
      <c r="L274" s="48" cm="1">
        <f t="array" ref="L274">SUM(_xlfn.ANCHORARRAY(J274)+_xlfn.ANCHORARRAY(K274))/4</f>
        <v>0.1827098946470582</v>
      </c>
      <c r="M274" s="39" cm="1">
        <f t="array" ref="M274:M277">-D274:D277/I274:I277</f>
        <v>0</v>
      </c>
      <c r="N274" s="39" cm="1">
        <f t="array" ref="N274:N277">(1-D274:D277)/(1-I274:I277)</f>
        <v>1.0181526919248236</v>
      </c>
      <c r="O274" s="39">
        <f t="shared" si="9"/>
        <v>0.2545381729812059</v>
      </c>
      <c r="P274" s="39" cm="1">
        <f t="array" ref="P274:P277">I274:I277*(1-I274:I277)</f>
        <v>1.7511171824802652E-2</v>
      </c>
      <c r="Q274" s="39" cm="1">
        <f t="array" ref="Q274:Q277">O274:O277*_xlfn.ANCHORARRAY(P274)</f>
        <v>4.4572616830452364E-3</v>
      </c>
      <c r="R274" s="43">
        <v>1</v>
      </c>
      <c r="S274" s="38" cm="1">
        <f t="array" ref="S274:S275">TRANSPOSE(MMULT(TRANSPOSE(_xlfn.ANCHORARRAY(Q274)),B274:C277))</f>
        <v>-2.0849399390134644E-2</v>
      </c>
      <c r="T274" s="44" cm="1">
        <f t="array" ref="T274">SUM(1*_xlfn.ANCHORARRAY(Q274))</f>
        <v>2.9760303833316404E-2</v>
      </c>
      <c r="U274" s="18" cm="1">
        <f t="array" ref="U274:U275">E274:E275-G274*_xlfn.ANCHORARRAY(S274)</f>
        <v>2.5254796980579441</v>
      </c>
      <c r="V274" s="19">
        <f>F274-G274*T274</f>
        <v>-4.0386967176849646</v>
      </c>
    </row>
    <row r="275" spans="1:22" x14ac:dyDescent="0.35">
      <c r="A275" s="54"/>
      <c r="B275" s="4">
        <v>0</v>
      </c>
      <c r="C275" s="4">
        <v>1</v>
      </c>
      <c r="D275" s="5">
        <v>0</v>
      </c>
      <c r="E275" s="11">
        <f>U271</f>
        <v>2.5235138258004577</v>
      </c>
      <c r="F275" s="3"/>
      <c r="G275" s="3"/>
      <c r="H275" s="7">
        <v>-1.4854225880511907</v>
      </c>
      <c r="I275" s="32">
        <f t="shared" si="8"/>
        <v>0.18460976616162328</v>
      </c>
      <c r="J275" s="32">
        <v>0</v>
      </c>
      <c r="K275" s="32">
        <v>0.20408846581075529</v>
      </c>
      <c r="L275" s="45"/>
      <c r="M275" s="32">
        <v>0</v>
      </c>
      <c r="N275" s="32">
        <v>1.2264066437153525</v>
      </c>
      <c r="O275" s="32">
        <f t="shared" si="9"/>
        <v>0.30660166092883812</v>
      </c>
      <c r="P275" s="32">
        <v>0.15052900039937406</v>
      </c>
      <c r="Q275" s="32">
        <v>4.615244154040582E-2</v>
      </c>
      <c r="R275" s="8"/>
      <c r="S275" s="37">
        <v>-2.0142997866806706E-2</v>
      </c>
      <c r="T275" s="9"/>
      <c r="U275" s="10">
        <v>2.5436568236672645</v>
      </c>
      <c r="V275" s="20"/>
    </row>
    <row r="276" spans="1:22" x14ac:dyDescent="0.35">
      <c r="A276" s="54"/>
      <c r="B276" s="4">
        <v>1</v>
      </c>
      <c r="C276" s="4">
        <v>0</v>
      </c>
      <c r="D276" s="5">
        <v>0</v>
      </c>
      <c r="E276" s="3"/>
      <c r="F276" s="3"/>
      <c r="G276" s="3"/>
      <c r="H276" s="7">
        <v>-1.5043061151838391</v>
      </c>
      <c r="I276" s="32">
        <f t="shared" si="8"/>
        <v>0.18178416006831152</v>
      </c>
      <c r="J276" s="32">
        <v>0</v>
      </c>
      <c r="K276" s="32">
        <v>0.200629114187934</v>
      </c>
      <c r="L276" s="45"/>
      <c r="M276" s="32">
        <v>0</v>
      </c>
      <c r="N276" s="32">
        <v>1.2221714017214436</v>
      </c>
      <c r="O276" s="32">
        <f t="shared" si="9"/>
        <v>0.30554285043036089</v>
      </c>
      <c r="P276" s="32">
        <v>0.14873867921657002</v>
      </c>
      <c r="Q276" s="32">
        <v>4.5446040017077881E-2</v>
      </c>
      <c r="R276" s="8"/>
      <c r="S276" s="8"/>
      <c r="T276" s="8"/>
      <c r="U276" s="8"/>
      <c r="V276" s="20"/>
    </row>
    <row r="277" spans="1:22" ht="15" thickBot="1" x14ac:dyDescent="0.4">
      <c r="A277" s="55"/>
      <c r="B277" s="21">
        <v>1</v>
      </c>
      <c r="C277" s="21">
        <v>1</v>
      </c>
      <c r="D277" s="22">
        <v>1</v>
      </c>
      <c r="E277" s="23"/>
      <c r="F277" s="23"/>
      <c r="G277" s="23"/>
      <c r="H277" s="24">
        <v>1.0192077106166186</v>
      </c>
      <c r="I277" s="36">
        <f t="shared" si="8"/>
        <v>0.7348182423711499</v>
      </c>
      <c r="J277" s="36">
        <v>0.30813209964129129</v>
      </c>
      <c r="K277" s="36">
        <v>0</v>
      </c>
      <c r="L277" s="49"/>
      <c r="M277" s="36">
        <v>-1.3608807489225467</v>
      </c>
      <c r="N277" s="36">
        <v>0</v>
      </c>
      <c r="O277" s="36">
        <f t="shared" si="9"/>
        <v>-0.34022018723063668</v>
      </c>
      <c r="P277" s="36">
        <v>0.19486039304972391</v>
      </c>
      <c r="Q277" s="36">
        <v>-6.6295439407212525E-2</v>
      </c>
      <c r="R277" s="25"/>
      <c r="S277" s="25"/>
      <c r="T277" s="25"/>
      <c r="U277" s="25"/>
      <c r="V277" s="26"/>
    </row>
    <row r="278" spans="1:22" x14ac:dyDescent="0.35">
      <c r="A278" s="53">
        <f>A274+1</f>
        <v>70</v>
      </c>
      <c r="B278" s="12">
        <v>0</v>
      </c>
      <c r="C278" s="12">
        <v>0</v>
      </c>
      <c r="D278" s="13">
        <v>0</v>
      </c>
      <c r="E278" s="27">
        <f>U274</f>
        <v>2.5254796980579441</v>
      </c>
      <c r="F278" s="28">
        <f>V274</f>
        <v>-4.0386967176849646</v>
      </c>
      <c r="G278" s="16">
        <v>1</v>
      </c>
      <c r="H278" s="17" cm="1">
        <f t="array" ref="H278:H281">MMULT(B278:C281,E278:E279)+F278</f>
        <v>-4.0386967176849646</v>
      </c>
      <c r="I278" s="39">
        <f t="shared" si="8"/>
        <v>1.7315318623287512E-2</v>
      </c>
      <c r="J278" s="39" cm="1">
        <f t="array" ref="J278:J281">-D278:D281*LN(I278:I281)</f>
        <v>0</v>
      </c>
      <c r="K278" s="39" cm="1">
        <f t="array" ref="K278:K281">-(1-D278:D281)*LN(1-I278:I281)</f>
        <v>1.746698203614765E-2</v>
      </c>
      <c r="L278" s="48" cm="1">
        <f t="array" ref="L278">SUM(_xlfn.ANCHORARRAY(J278)+_xlfn.ANCHORARRAY(K278))/4</f>
        <v>0.18099197927056038</v>
      </c>
      <c r="M278" s="39" cm="1">
        <f t="array" ref="M278:M281">-D278:D281/I278:I281</f>
        <v>0</v>
      </c>
      <c r="N278" s="39" cm="1">
        <f t="array" ref="N278:N281">(1-D278:D281)/(1-I278:I281)</f>
        <v>1.0176204218417542</v>
      </c>
      <c r="O278" s="39">
        <f t="shared" si="9"/>
        <v>0.25440510546043854</v>
      </c>
      <c r="P278" s="39" cm="1">
        <f t="array" ref="P278:P281">I278:I281*(1-I278:I281)</f>
        <v>1.7015498364261545E-2</v>
      </c>
      <c r="Q278" s="39" cm="1">
        <f t="array" ref="Q278:Q281">O278:O281*_xlfn.ANCHORARRAY(P278)</f>
        <v>4.3288296558218779E-3</v>
      </c>
      <c r="R278" s="43">
        <v>1</v>
      </c>
      <c r="S278" s="38" cm="1">
        <f t="array" ref="S278:S279">TRANSPOSE(MMULT(TRANSPOSE(_xlfn.ANCHORARRAY(Q278)),B278:C281))</f>
        <v>-2.0634081894673875E-2</v>
      </c>
      <c r="T278" s="44" cm="1">
        <f t="array" ref="T278">SUM(1*_xlfn.ANCHORARRAY(Q278))</f>
        <v>2.9486365671072212E-2</v>
      </c>
      <c r="U278" s="18" cm="1">
        <f t="array" ref="U278:U279">E278:E279-G278*_xlfn.ANCHORARRAY(S278)</f>
        <v>2.5461137799526181</v>
      </c>
      <c r="V278" s="19">
        <f>F278-G278*T278</f>
        <v>-4.0681830833560371</v>
      </c>
    </row>
    <row r="279" spans="1:22" x14ac:dyDescent="0.35">
      <c r="A279" s="54"/>
      <c r="B279" s="4">
        <v>0</v>
      </c>
      <c r="C279" s="4">
        <v>1</v>
      </c>
      <c r="D279" s="5">
        <v>0</v>
      </c>
      <c r="E279" s="11">
        <f>U275</f>
        <v>2.5436568236672645</v>
      </c>
      <c r="F279" s="3"/>
      <c r="G279" s="3"/>
      <c r="H279" s="7">
        <v>-1.4950398940177001</v>
      </c>
      <c r="I279" s="32">
        <f t="shared" si="8"/>
        <v>0.18316647163969682</v>
      </c>
      <c r="J279" s="32">
        <v>0</v>
      </c>
      <c r="K279" s="32">
        <v>0.20231996454086501</v>
      </c>
      <c r="L279" s="45"/>
      <c r="M279" s="32">
        <v>0</v>
      </c>
      <c r="N279" s="32">
        <v>1.2242396587311761</v>
      </c>
      <c r="O279" s="32">
        <f t="shared" si="9"/>
        <v>0.30605991468279403</v>
      </c>
      <c r="P279" s="32">
        <v>0.14961651530676096</v>
      </c>
      <c r="Q279" s="32">
        <v>4.5791617909924205E-2</v>
      </c>
      <c r="R279" s="8"/>
      <c r="S279" s="37">
        <v>-1.9958094056226165E-2</v>
      </c>
      <c r="T279" s="9"/>
      <c r="U279" s="10">
        <v>2.5636149177234908</v>
      </c>
      <c r="V279" s="20"/>
    </row>
    <row r="280" spans="1:22" x14ac:dyDescent="0.35">
      <c r="A280" s="54"/>
      <c r="B280" s="4">
        <v>1</v>
      </c>
      <c r="C280" s="4">
        <v>0</v>
      </c>
      <c r="D280" s="5">
        <v>0</v>
      </c>
      <c r="E280" s="3"/>
      <c r="F280" s="3"/>
      <c r="G280" s="3"/>
      <c r="H280" s="7">
        <v>-1.5132170196270205</v>
      </c>
      <c r="I280" s="32">
        <f t="shared" si="8"/>
        <v>0.18046252028590601</v>
      </c>
      <c r="J280" s="32">
        <v>0</v>
      </c>
      <c r="K280" s="32">
        <v>0.199015146988545</v>
      </c>
      <c r="L280" s="45"/>
      <c r="M280" s="32">
        <v>0</v>
      </c>
      <c r="N280" s="32">
        <v>1.2202004481221074</v>
      </c>
      <c r="O280" s="32">
        <f t="shared" si="9"/>
        <v>0.30505011203052684</v>
      </c>
      <c r="P280" s="32">
        <v>0.14789579905796496</v>
      </c>
      <c r="Q280" s="32">
        <v>4.5115630071476495E-2</v>
      </c>
      <c r="R280" s="8"/>
      <c r="S280" s="8"/>
      <c r="T280" s="8"/>
      <c r="U280" s="8"/>
      <c r="V280" s="20"/>
    </row>
    <row r="281" spans="1:22" ht="15" thickBot="1" x14ac:dyDescent="0.4">
      <c r="A281" s="55"/>
      <c r="B281" s="21">
        <v>1</v>
      </c>
      <c r="C281" s="21">
        <v>1</v>
      </c>
      <c r="D281" s="22">
        <v>1</v>
      </c>
      <c r="E281" s="23"/>
      <c r="F281" s="23"/>
      <c r="G281" s="23"/>
      <c r="H281" s="24">
        <v>1.0304398040402445</v>
      </c>
      <c r="I281" s="36">
        <f t="shared" si="8"/>
        <v>0.73700115213539852</v>
      </c>
      <c r="J281" s="36">
        <v>0.30516582351668381</v>
      </c>
      <c r="K281" s="36">
        <v>0</v>
      </c>
      <c r="L281" s="49"/>
      <c r="M281" s="36">
        <v>-1.3568499819879312</v>
      </c>
      <c r="N281" s="36">
        <v>0</v>
      </c>
      <c r="O281" s="36">
        <f t="shared" si="9"/>
        <v>-0.33921249549698279</v>
      </c>
      <c r="P281" s="36">
        <v>0.1938304538864937</v>
      </c>
      <c r="Q281" s="36">
        <v>-6.574971196615037E-2</v>
      </c>
      <c r="R281" s="25"/>
      <c r="S281" s="25"/>
      <c r="T281" s="25"/>
      <c r="U281" s="25"/>
      <c r="V281" s="26"/>
    </row>
    <row r="282" spans="1:22" x14ac:dyDescent="0.35">
      <c r="L282" s="46"/>
    </row>
  </sheetData>
  <mergeCells count="70">
    <mergeCell ref="A46:A49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94:A97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142:A145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90:A193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238:A241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66:A269"/>
    <mergeCell ref="A270:A273"/>
    <mergeCell ref="A274:A277"/>
    <mergeCell ref="A278:A281"/>
    <mergeCell ref="A242:A245"/>
    <mergeCell ref="A246:A249"/>
    <mergeCell ref="A250:A253"/>
    <mergeCell ref="A254:A257"/>
    <mergeCell ref="A258:A261"/>
    <mergeCell ref="A262:A26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24E-8F6F-4B2E-9ACD-EC50345A26D8}">
  <dimension ref="A1:V281"/>
  <sheetViews>
    <sheetView zoomScale="70" zoomScaleNormal="70" workbookViewId="0">
      <selection activeCell="V34" sqref="V34"/>
    </sheetView>
  </sheetViews>
  <sheetFormatPr defaultRowHeight="14.5" x14ac:dyDescent="0.35"/>
  <cols>
    <col min="9" max="9" width="8.7265625" customWidth="1"/>
    <col min="10" max="10" width="9.54296875" customWidth="1"/>
    <col min="11" max="11" width="13.453125" customWidth="1"/>
    <col min="12" max="12" width="11.81640625" customWidth="1"/>
    <col min="13" max="13" width="13.81640625" customWidth="1"/>
    <col min="14" max="16" width="8.7265625" customWidth="1"/>
    <col min="17" max="17" width="9.1796875" customWidth="1"/>
    <col min="18" max="18" width="8.7265625" customWidth="1"/>
    <col min="19" max="19" width="12.36328125" customWidth="1"/>
  </cols>
  <sheetData>
    <row r="1" spans="1:22" ht="15" thickBot="1" x14ac:dyDescent="0.4">
      <c r="A1" s="34" t="s">
        <v>20</v>
      </c>
      <c r="B1" s="30" t="s">
        <v>0</v>
      </c>
      <c r="C1" s="30"/>
      <c r="D1" s="30" t="s">
        <v>2</v>
      </c>
      <c r="E1" s="30" t="s">
        <v>1</v>
      </c>
      <c r="F1" s="30" t="s">
        <v>4</v>
      </c>
      <c r="G1" s="30" t="s">
        <v>16</v>
      </c>
      <c r="H1" s="30" t="s">
        <v>3</v>
      </c>
      <c r="I1" s="30" t="s">
        <v>31</v>
      </c>
      <c r="J1" s="33" t="s">
        <v>32</v>
      </c>
      <c r="K1" s="33" t="s">
        <v>33</v>
      </c>
      <c r="L1" s="30" t="s">
        <v>34</v>
      </c>
      <c r="M1" s="30" t="s">
        <v>35</v>
      </c>
      <c r="N1" s="30" t="s">
        <v>36</v>
      </c>
      <c r="O1" s="30" t="s">
        <v>14</v>
      </c>
      <c r="P1" s="30" t="s">
        <v>8</v>
      </c>
      <c r="Q1" s="30" t="s">
        <v>9</v>
      </c>
      <c r="R1" s="30" t="s">
        <v>10</v>
      </c>
      <c r="S1" s="30" t="s">
        <v>15</v>
      </c>
      <c r="T1" s="35" t="s">
        <v>17</v>
      </c>
    </row>
    <row r="2" spans="1:22" x14ac:dyDescent="0.35">
      <c r="A2" s="56">
        <v>1</v>
      </c>
      <c r="B2" s="12">
        <v>0</v>
      </c>
      <c r="C2" s="12">
        <v>0</v>
      </c>
      <c r="D2" s="13">
        <v>0</v>
      </c>
      <c r="E2" s="14">
        <v>10</v>
      </c>
      <c r="F2" s="15">
        <v>10</v>
      </c>
      <c r="G2" s="16">
        <v>1</v>
      </c>
      <c r="H2" s="17" cm="1">
        <f t="array" ref="H2:H5">MMULT(B2:C5,E2:E3)+F2</f>
        <v>10</v>
      </c>
      <c r="I2" s="39">
        <f t="shared" ref="I2:I9" si="0">1/(1+EXP(-H2))</f>
        <v>0.99995460213129761</v>
      </c>
      <c r="J2" s="39" cm="1">
        <f t="array" ref="J2:J5">-D2:D5*LN(I2:I5)</f>
        <v>0</v>
      </c>
      <c r="K2" s="39" cm="1">
        <f t="array" ref="K2:K5">-(1-D2:D5)*LN(1-I2:I5)</f>
        <v>10.000045398900186</v>
      </c>
      <c r="L2" s="47" cm="1">
        <f t="array" ref="L2">SUM(_xlfn.ANCHORARRAY(J2)+_xlfn.ANCHORARRAY(K2))/4</f>
        <v>12.500011332809981</v>
      </c>
      <c r="M2" s="39" cm="1">
        <f t="array" ref="M2:M5">1/4*(I2:I5-D2:D5)/(I2:I5*(1-I2:I5))</f>
        <v>5506.8664487070191</v>
      </c>
      <c r="N2" s="39" cm="1">
        <f t="array" ref="N2:N5">I2:I5*(1-I2:I5)</f>
        <v>4.5395807735907655E-5</v>
      </c>
      <c r="O2" s="39" cm="1">
        <f t="array" ref="O2:O5">M2:M5*_xlfn.ANCHORARRAY(N2)</f>
        <v>0.2499886505328244</v>
      </c>
      <c r="P2" s="39">
        <v>1</v>
      </c>
      <c r="Q2" s="38" cm="1">
        <f t="array" ref="Q2:Q3">TRANSPOSE(MMULT(TRANSPOSE(_xlfn.ANCHORARRAY(O2)),B2:C5))</f>
        <v>0.24999999948468821</v>
      </c>
      <c r="R2" s="38" cm="1">
        <f t="array" ref="R2">SUM(1*_xlfn.ANCHORARRAY(O2))</f>
        <v>0.74998864950222432</v>
      </c>
      <c r="S2" s="18" cm="1">
        <f t="array" ref="S2:S3">E2:E3-G2*_xlfn.ANCHORARRAY(Q2)</f>
        <v>9.7500000005153122</v>
      </c>
      <c r="T2" s="19">
        <f>F2-G2*R2</f>
        <v>9.2500113504977755</v>
      </c>
      <c r="V2" s="29"/>
    </row>
    <row r="3" spans="1:22" x14ac:dyDescent="0.35">
      <c r="A3" s="57"/>
      <c r="B3" s="4">
        <v>0</v>
      </c>
      <c r="C3" s="4">
        <v>1</v>
      </c>
      <c r="D3" s="5">
        <v>0</v>
      </c>
      <c r="E3" s="6">
        <v>10</v>
      </c>
      <c r="F3" s="3"/>
      <c r="G3" s="3"/>
      <c r="H3" s="7">
        <v>20</v>
      </c>
      <c r="I3" s="32">
        <f t="shared" si="0"/>
        <v>0.99999999793884631</v>
      </c>
      <c r="J3" s="32">
        <v>0</v>
      </c>
      <c r="K3" s="32">
        <v>19.999999966169824</v>
      </c>
      <c r="L3" s="45"/>
      <c r="M3" s="32">
        <v>121291294.74914159</v>
      </c>
      <c r="N3" s="32">
        <v>2.0611536879193953E-9</v>
      </c>
      <c r="O3" s="32">
        <v>0.24999999948471158</v>
      </c>
      <c r="P3" s="9"/>
      <c r="Q3" s="37">
        <v>0.24999999948468821</v>
      </c>
      <c r="R3" s="9"/>
      <c r="S3" s="10">
        <v>9.7500000005153122</v>
      </c>
      <c r="T3" s="20"/>
      <c r="V3" s="29"/>
    </row>
    <row r="4" spans="1:22" x14ac:dyDescent="0.35">
      <c r="A4" s="57"/>
      <c r="B4" s="4">
        <v>1</v>
      </c>
      <c r="C4" s="4">
        <v>0</v>
      </c>
      <c r="D4" s="5">
        <v>0</v>
      </c>
      <c r="E4" s="3"/>
      <c r="F4" s="3"/>
      <c r="G4" s="3"/>
      <c r="H4" s="7">
        <v>20</v>
      </c>
      <c r="I4" s="32">
        <f t="shared" si="0"/>
        <v>0.99999999793884631</v>
      </c>
      <c r="J4" s="32">
        <v>0</v>
      </c>
      <c r="K4" s="32">
        <v>19.999999966169824</v>
      </c>
      <c r="L4" s="45"/>
      <c r="M4" s="32">
        <v>121291294.74914159</v>
      </c>
      <c r="N4" s="32">
        <v>2.0611536879193953E-9</v>
      </c>
      <c r="O4" s="32">
        <v>0.24999999948471158</v>
      </c>
      <c r="P4" s="9"/>
      <c r="Q4" s="8"/>
      <c r="R4" s="8"/>
      <c r="S4" s="8"/>
      <c r="T4" s="20"/>
      <c r="V4" s="29"/>
    </row>
    <row r="5" spans="1:22" ht="15" thickBot="1" x14ac:dyDescent="0.4">
      <c r="A5" s="58"/>
      <c r="B5" s="41">
        <v>1</v>
      </c>
      <c r="C5" s="41">
        <v>1</v>
      </c>
      <c r="D5" s="42">
        <v>1</v>
      </c>
      <c r="E5" s="3"/>
      <c r="F5" s="3"/>
      <c r="G5" s="3"/>
      <c r="H5" s="31">
        <v>30</v>
      </c>
      <c r="I5" s="40">
        <f t="shared" si="0"/>
        <v>0.99999999999990652</v>
      </c>
      <c r="J5" s="40">
        <v>9.3480778673442548E-14</v>
      </c>
      <c r="K5" s="40">
        <v>0</v>
      </c>
      <c r="L5" s="45"/>
      <c r="M5" s="40">
        <v>-0.25000000000002337</v>
      </c>
      <c r="N5" s="40">
        <v>9.3480778673429446E-14</v>
      </c>
      <c r="O5" s="40">
        <v>-2.3370194668359545E-14</v>
      </c>
      <c r="P5" s="9"/>
      <c r="Q5" s="8"/>
      <c r="R5" s="8"/>
      <c r="S5" s="8"/>
      <c r="T5" s="20"/>
      <c r="V5" s="29"/>
    </row>
    <row r="6" spans="1:22" x14ac:dyDescent="0.35">
      <c r="A6" s="53">
        <f>A2+1</f>
        <v>2</v>
      </c>
      <c r="B6" s="12">
        <v>0</v>
      </c>
      <c r="C6" s="12">
        <v>0</v>
      </c>
      <c r="D6" s="13">
        <v>0</v>
      </c>
      <c r="E6" s="27">
        <f>S2</f>
        <v>9.7500000005153122</v>
      </c>
      <c r="F6" s="28">
        <f>T2</f>
        <v>9.2500113504977755</v>
      </c>
      <c r="G6" s="16">
        <v>1</v>
      </c>
      <c r="H6" s="17" cm="1">
        <f t="array" ref="H6:H9">MMULT(B6:C9,E6:E7)+F6</f>
        <v>9.2500113504977755</v>
      </c>
      <c r="I6" s="39">
        <f t="shared" si="0"/>
        <v>0.99990389867519969</v>
      </c>
      <c r="J6" s="39" cm="1">
        <f t="array" ref="J6:J9">-D6:D9*LN(I6:I9)</f>
        <v>0</v>
      </c>
      <c r="K6" s="39" cm="1">
        <f t="array" ref="K6:K9">-(1-D6:D9)*LN(1-I6:I9)</f>
        <v>9.2501074564398351</v>
      </c>
      <c r="L6" s="48" cm="1">
        <f t="array" ref="L6">SUM(_xlfn.ANCHORARRAY(J6)+_xlfn.ANCHORARRAY(K6))/4</f>
        <v>11.812532530355767</v>
      </c>
      <c r="M6" s="39" cm="1">
        <f t="array" ref="M6:M9">1/4*(I6:I9-D6:D9)/(I6:I9*(1-I6:I9))</f>
        <v>2601.4209535557425</v>
      </c>
      <c r="N6" s="39" cm="1">
        <f t="array" ref="N6:N9">I6:I9*(1-I6:I9)</f>
        <v>9.6092089335684481E-5</v>
      </c>
      <c r="O6" s="39" cm="1">
        <f t="array" ref="O6:O9">M6:M9*_xlfn.ANCHORARRAY(N6)</f>
        <v>0.24997597466879992</v>
      </c>
      <c r="P6" s="43">
        <v>1</v>
      </c>
      <c r="Q6" s="38" cm="1">
        <f t="array" ref="Q6:Q7">TRANSPOSE(MMULT(TRANSPOSE(_xlfn.ANCHORARRAY(O6)),B6:C9))</f>
        <v>0.24999999859923508</v>
      </c>
      <c r="R6" s="44" cm="1">
        <f t="array" ref="R6">SUM(1*_xlfn.ANCHORARRAY(O6))</f>
        <v>0.74997597186735176</v>
      </c>
      <c r="S6" s="18" cm="1">
        <f t="array" ref="S6:S7">E6:E7-G6*_xlfn.ANCHORARRAY(Q6)</f>
        <v>9.500000001916078</v>
      </c>
      <c r="T6" s="19">
        <f>F6-G6*R6</f>
        <v>8.5000353786304235</v>
      </c>
      <c r="V6" s="29"/>
    </row>
    <row r="7" spans="1:22" x14ac:dyDescent="0.35">
      <c r="A7" s="54"/>
      <c r="B7" s="4">
        <v>0</v>
      </c>
      <c r="C7" s="4">
        <v>1</v>
      </c>
      <c r="D7" s="5">
        <v>0</v>
      </c>
      <c r="E7" s="11">
        <f>S3</f>
        <v>9.7500000005153122</v>
      </c>
      <c r="F7" s="3"/>
      <c r="G7" s="3"/>
      <c r="H7" s="7">
        <v>19.000011351013086</v>
      </c>
      <c r="I7" s="32">
        <f t="shared" si="0"/>
        <v>0.99999999439726706</v>
      </c>
      <c r="J7" s="32">
        <v>0</v>
      </c>
      <c r="K7" s="32">
        <v>19.000011332491454</v>
      </c>
      <c r="L7" s="45"/>
      <c r="M7" s="32">
        <v>44621080.90594966</v>
      </c>
      <c r="N7" s="32">
        <v>5.6027329128636683E-9</v>
      </c>
      <c r="O7" s="32">
        <v>0.24999999859931674</v>
      </c>
      <c r="P7" s="8"/>
      <c r="Q7" s="37">
        <v>0.24999999859923508</v>
      </c>
      <c r="R7" s="9"/>
      <c r="S7" s="10">
        <v>9.500000001916078</v>
      </c>
      <c r="T7" s="20"/>
      <c r="V7" s="29"/>
    </row>
    <row r="8" spans="1:22" x14ac:dyDescent="0.35">
      <c r="A8" s="54"/>
      <c r="B8" s="4">
        <v>1</v>
      </c>
      <c r="C8" s="4">
        <v>0</v>
      </c>
      <c r="D8" s="5">
        <v>0</v>
      </c>
      <c r="E8" s="3"/>
      <c r="F8" s="3"/>
      <c r="G8" s="3"/>
      <c r="H8" s="7">
        <v>19.000011351013086</v>
      </c>
      <c r="I8" s="32">
        <f t="shared" si="0"/>
        <v>0.99999999439726706</v>
      </c>
      <c r="J8" s="32">
        <v>0</v>
      </c>
      <c r="K8" s="32">
        <v>19.000011332491454</v>
      </c>
      <c r="L8" s="45"/>
      <c r="M8" s="32">
        <v>44621080.90594966</v>
      </c>
      <c r="N8" s="32">
        <v>5.6027329128636683E-9</v>
      </c>
      <c r="O8" s="32">
        <v>0.24999999859931674</v>
      </c>
      <c r="P8" s="8"/>
      <c r="Q8" s="8"/>
      <c r="R8" s="8"/>
      <c r="S8" s="8"/>
      <c r="T8" s="20"/>
      <c r="V8" s="29"/>
    </row>
    <row r="9" spans="1:22" ht="15" thickBot="1" x14ac:dyDescent="0.4">
      <c r="A9" s="55"/>
      <c r="B9" s="21">
        <v>1</v>
      </c>
      <c r="C9" s="21">
        <v>1</v>
      </c>
      <c r="D9" s="22">
        <v>1</v>
      </c>
      <c r="E9" s="23"/>
      <c r="F9" s="23"/>
      <c r="G9" s="23"/>
      <c r="H9" s="24">
        <v>28.7500113515284</v>
      </c>
      <c r="I9" s="36">
        <f t="shared" si="0"/>
        <v>0.99999999999967337</v>
      </c>
      <c r="J9" s="36">
        <v>3.2662761384477442E-13</v>
      </c>
      <c r="K9" s="36">
        <v>0</v>
      </c>
      <c r="L9" s="49"/>
      <c r="M9" s="40">
        <v>-0.25000000000008166</v>
      </c>
      <c r="N9" s="36">
        <v>3.2662761384461437E-13</v>
      </c>
      <c r="O9" s="36">
        <v>-8.1656903461180264E-14</v>
      </c>
      <c r="P9" s="25"/>
      <c r="Q9" s="25"/>
      <c r="R9" s="25"/>
      <c r="S9" s="25"/>
      <c r="T9" s="26"/>
      <c r="V9" s="29"/>
    </row>
    <row r="10" spans="1:22" x14ac:dyDescent="0.35">
      <c r="A10" s="53">
        <f t="shared" ref="A10" si="1">A6+1</f>
        <v>3</v>
      </c>
      <c r="B10" s="12">
        <v>0</v>
      </c>
      <c r="C10" s="12">
        <v>0</v>
      </c>
      <c r="D10" s="13">
        <v>0</v>
      </c>
      <c r="E10" s="27">
        <f t="shared" ref="E10:F10" si="2">S6</f>
        <v>9.500000001916078</v>
      </c>
      <c r="F10" s="28">
        <f t="shared" si="2"/>
        <v>8.5000353786304235</v>
      </c>
      <c r="G10" s="16">
        <v>1</v>
      </c>
      <c r="H10" s="17" cm="1">
        <f t="array" ref="H10:H13">MMULT(B10:C13,E10:E11)+F10</f>
        <v>8.5000353786304235</v>
      </c>
      <c r="I10" s="39">
        <f t="shared" ref="I10:I73" si="3">1/(1+EXP(-H10))</f>
        <v>0.99979658021732132</v>
      </c>
      <c r="J10" s="39" cm="1">
        <f t="array" ref="J10:J13">-D10:D13*LN(I10:I13)</f>
        <v>0</v>
      </c>
      <c r="K10" s="39" cm="1">
        <f t="array" ref="K10:K13">-(1-D10:D13)*LN(1-I10:I13)</f>
        <v>8.5002388191054035</v>
      </c>
      <c r="L10" s="48" cm="1">
        <f t="array" ref="L10">SUM(_xlfn.ANCHORARRAY(J10)+_xlfn.ANCHORARRAY(K10))/4</f>
        <v>11.125077405284333</v>
      </c>
      <c r="M10" s="39" cm="1">
        <f t="array" ref="M10:M13">1/4*(I10:I13-D10:D13)/(I10:I13*(1-I10:I13))</f>
        <v>1228.985680290963</v>
      </c>
      <c r="N10" s="39" cm="1">
        <f t="array" ref="N10:N13">I10:I13*(1-I10:I13)</f>
        <v>2.0337840307069706E-4</v>
      </c>
      <c r="O10" s="39" cm="1">
        <f t="array" ref="O10:O13">M10:M13*_xlfn.ANCHORARRAY(N10)</f>
        <v>0.24994914505433033</v>
      </c>
      <c r="P10" s="43">
        <v>1</v>
      </c>
      <c r="Q10" s="38" cm="1">
        <f t="array" ref="Q10:Q11">TRANSPOSE(MMULT(TRANSPOSE(_xlfn.ANCHORARRAY(O10)),B10:C13))</f>
        <v>0.24999999619235486</v>
      </c>
      <c r="R10" s="44" cm="1">
        <f t="array" ref="R10">SUM(1*_xlfn.ANCHORARRAY(O10))</f>
        <v>0.74994913743932512</v>
      </c>
      <c r="S10" s="18" cm="1">
        <f t="array" ref="S10:S11">E10:E11-G10*_xlfn.ANCHORARRAY(Q10)</f>
        <v>9.2500000057237237</v>
      </c>
      <c r="T10" s="19">
        <f t="shared" ref="T10" si="4">F10-G10*R10</f>
        <v>7.7500862411910987</v>
      </c>
      <c r="V10" s="29"/>
    </row>
    <row r="11" spans="1:22" x14ac:dyDescent="0.35">
      <c r="A11" s="54"/>
      <c r="B11" s="4">
        <v>0</v>
      </c>
      <c r="C11" s="4">
        <v>1</v>
      </c>
      <c r="D11" s="5">
        <v>0</v>
      </c>
      <c r="E11" s="11">
        <f t="shared" ref="E11" si="5">S7</f>
        <v>9.500000001916078</v>
      </c>
      <c r="F11" s="3"/>
      <c r="G11" s="3"/>
      <c r="H11" s="7">
        <v>18.0000353805465</v>
      </c>
      <c r="I11" s="32">
        <f t="shared" si="3"/>
        <v>0.9999999847705594</v>
      </c>
      <c r="J11" s="32">
        <v>0</v>
      </c>
      <c r="K11" s="32">
        <v>18.000035401015399</v>
      </c>
      <c r="L11" s="45"/>
      <c r="M11" s="32">
        <v>16415573.402013257</v>
      </c>
      <c r="N11" s="32">
        <v>1.5229440365572553E-8</v>
      </c>
      <c r="O11" s="32">
        <v>0.24999999619263985</v>
      </c>
      <c r="P11" s="8"/>
      <c r="Q11" s="37">
        <v>0.24999999619235486</v>
      </c>
      <c r="R11" s="9"/>
      <c r="S11" s="10">
        <v>9.2500000057237237</v>
      </c>
      <c r="T11" s="20"/>
      <c r="V11" s="29"/>
    </row>
    <row r="12" spans="1:22" x14ac:dyDescent="0.35">
      <c r="A12" s="54"/>
      <c r="B12" s="4">
        <v>1</v>
      </c>
      <c r="C12" s="4">
        <v>0</v>
      </c>
      <c r="D12" s="5">
        <v>0</v>
      </c>
      <c r="E12" s="3"/>
      <c r="F12" s="3"/>
      <c r="G12" s="3"/>
      <c r="H12" s="7">
        <v>18.0000353805465</v>
      </c>
      <c r="I12" s="32">
        <f t="shared" si="3"/>
        <v>0.9999999847705594</v>
      </c>
      <c r="J12" s="32">
        <v>0</v>
      </c>
      <c r="K12" s="32">
        <v>18.000035401015399</v>
      </c>
      <c r="L12" s="45"/>
      <c r="M12" s="32">
        <v>16415573.402013257</v>
      </c>
      <c r="N12" s="32">
        <v>1.5229440365572553E-8</v>
      </c>
      <c r="O12" s="32">
        <v>0.24999999619263985</v>
      </c>
      <c r="P12" s="8"/>
      <c r="Q12" s="8"/>
      <c r="R12" s="8"/>
      <c r="S12" s="8"/>
      <c r="T12" s="20"/>
      <c r="V12" s="29"/>
    </row>
    <row r="13" spans="1:22" ht="15" thickBot="1" x14ac:dyDescent="0.4">
      <c r="A13" s="55"/>
      <c r="B13" s="21">
        <v>1</v>
      </c>
      <c r="C13" s="21">
        <v>1</v>
      </c>
      <c r="D13" s="22">
        <v>1</v>
      </c>
      <c r="E13" s="23"/>
      <c r="F13" s="23"/>
      <c r="G13" s="23"/>
      <c r="H13" s="24">
        <v>27.500035382462578</v>
      </c>
      <c r="I13" s="36">
        <f t="shared" si="3"/>
        <v>0.99999999999886002</v>
      </c>
      <c r="J13" s="36">
        <v>1.1399770016857606E-12</v>
      </c>
      <c r="K13" s="36">
        <v>0</v>
      </c>
      <c r="L13" s="49"/>
      <c r="M13" s="40">
        <v>-0.25000000000028499</v>
      </c>
      <c r="N13" s="36">
        <v>1.1399770016838112E-12</v>
      </c>
      <c r="O13" s="36">
        <v>-2.8499425042127768E-13</v>
      </c>
      <c r="P13" s="25"/>
      <c r="Q13" s="25"/>
      <c r="R13" s="25"/>
      <c r="S13" s="25"/>
      <c r="T13" s="26"/>
      <c r="V13" s="29"/>
    </row>
    <row r="14" spans="1:22" x14ac:dyDescent="0.35">
      <c r="A14" s="53">
        <f t="shared" ref="A14" si="6">A10+1</f>
        <v>4</v>
      </c>
      <c r="B14" s="12">
        <v>0</v>
      </c>
      <c r="C14" s="12">
        <v>0</v>
      </c>
      <c r="D14" s="13">
        <v>0</v>
      </c>
      <c r="E14" s="27">
        <f t="shared" ref="E14:F14" si="7">S10</f>
        <v>9.2500000057237237</v>
      </c>
      <c r="F14" s="28">
        <f t="shared" si="7"/>
        <v>7.7500862411910987</v>
      </c>
      <c r="G14" s="16">
        <v>1</v>
      </c>
      <c r="H14" s="17" cm="1">
        <f t="array" ref="H14:H17">MMULT(B14:C17,E14:E15)+F14</f>
        <v>7.7500862411910987</v>
      </c>
      <c r="I14" s="39">
        <f t="shared" si="3"/>
        <v>0.99956948003284463</v>
      </c>
      <c r="J14" s="39" cm="1">
        <f t="array" ref="J14:J17">-D14:D17*LN(I14:I17)</f>
        <v>0</v>
      </c>
      <c r="K14" s="39" cm="1">
        <f t="array" ref="K14:K17">-(1-D14:D17)*LN(1-I14:I17)</f>
        <v>7.7505168538587723</v>
      </c>
      <c r="L14" s="48" cm="1">
        <f t="array" ref="L14">SUM(_xlfn.ANCHORARRAY(J14)+_xlfn.ANCHORARRAY(K14))/4</f>
        <v>10.437672356927308</v>
      </c>
      <c r="M14" s="39" cm="1">
        <f t="array" ref="M14:M17">1/4*(I14:I17-D14:D17)/(I14:I17*(1-I14:I17))</f>
        <v>580.69315960385052</v>
      </c>
      <c r="N14" s="39" cm="1">
        <f t="array" ref="N14:N17">I14:I17*(1-I14:I17)</f>
        <v>4.3033461971325444E-4</v>
      </c>
      <c r="O14" s="39" cm="1">
        <f t="array" ref="O14:O17">M14:M17*_xlfn.ANCHORARRAY(N14)</f>
        <v>0.24989237000821118</v>
      </c>
      <c r="P14" s="43">
        <v>1</v>
      </c>
      <c r="Q14" s="38" cm="1">
        <f t="array" ref="Q14:Q15">TRANSPOSE(MMULT(TRANSPOSE(_xlfn.ANCHORARRAY(O14)),B14:C17))</f>
        <v>0.24999998965005407</v>
      </c>
      <c r="R14" s="44" cm="1">
        <f t="array" ref="R14">SUM(1*_xlfn.ANCHORARRAY(O14))</f>
        <v>0.74989234930931403</v>
      </c>
      <c r="S14" s="18" cm="1">
        <f t="array" ref="S14:S15">E14:E15-G14*_xlfn.ANCHORARRAY(Q14)</f>
        <v>9.0000000160736704</v>
      </c>
      <c r="T14" s="19">
        <f t="shared" ref="T14" si="8">F14-G14*R14</f>
        <v>7.0001938918817848</v>
      </c>
      <c r="V14" s="29"/>
    </row>
    <row r="15" spans="1:22" x14ac:dyDescent="0.35">
      <c r="A15" s="54"/>
      <c r="B15" s="4">
        <v>0</v>
      </c>
      <c r="C15" s="4">
        <v>1</v>
      </c>
      <c r="D15" s="5">
        <v>0</v>
      </c>
      <c r="E15" s="11">
        <f t="shared" ref="E15" si="9">S11</f>
        <v>9.2500000057237237</v>
      </c>
      <c r="F15" s="3"/>
      <c r="G15" s="3"/>
      <c r="H15" s="7">
        <v>17.000086246914822</v>
      </c>
      <c r="I15" s="32">
        <f t="shared" si="3"/>
        <v>0.99999995860419488</v>
      </c>
      <c r="J15" s="32">
        <v>0</v>
      </c>
      <c r="K15" s="32">
        <v>17.000086286923242</v>
      </c>
      <c r="L15" s="45"/>
      <c r="M15" s="32">
        <v>6039259.2750135176</v>
      </c>
      <c r="N15" s="32">
        <v>4.1395803403471057E-8</v>
      </c>
      <c r="O15" s="32">
        <v>0.24999998965104872</v>
      </c>
      <c r="P15" s="8"/>
      <c r="Q15" s="37">
        <v>0.24999998965005407</v>
      </c>
      <c r="R15" s="9"/>
      <c r="S15" s="10">
        <v>9.0000000160736704</v>
      </c>
      <c r="T15" s="20"/>
      <c r="V15" s="29"/>
    </row>
    <row r="16" spans="1:22" x14ac:dyDescent="0.35">
      <c r="A16" s="54"/>
      <c r="B16" s="4">
        <v>1</v>
      </c>
      <c r="C16" s="4">
        <v>0</v>
      </c>
      <c r="D16" s="5">
        <v>0</v>
      </c>
      <c r="E16" s="3"/>
      <c r="F16" s="3"/>
      <c r="G16" s="3"/>
      <c r="H16" s="7">
        <v>17.000086246914822</v>
      </c>
      <c r="I16" s="32">
        <f t="shared" si="3"/>
        <v>0.99999995860419488</v>
      </c>
      <c r="J16" s="32">
        <v>0</v>
      </c>
      <c r="K16" s="32">
        <v>17.000086286923242</v>
      </c>
      <c r="L16" s="45"/>
      <c r="M16" s="32">
        <v>6039259.2750135176</v>
      </c>
      <c r="N16" s="32">
        <v>4.1395803403471057E-8</v>
      </c>
      <c r="O16" s="32">
        <v>0.24999998965104872</v>
      </c>
      <c r="P16" s="8"/>
      <c r="Q16" s="8"/>
      <c r="R16" s="8"/>
      <c r="S16" s="8"/>
      <c r="T16" s="20"/>
      <c r="V16" s="29"/>
    </row>
    <row r="17" spans="1:22" ht="15" thickBot="1" x14ac:dyDescent="0.4">
      <c r="A17" s="55"/>
      <c r="B17" s="21">
        <v>1</v>
      </c>
      <c r="C17" s="21">
        <v>1</v>
      </c>
      <c r="D17" s="22">
        <v>1</v>
      </c>
      <c r="E17" s="23"/>
      <c r="F17" s="23"/>
      <c r="G17" s="23"/>
      <c r="H17" s="24">
        <v>26.250086252638546</v>
      </c>
      <c r="I17" s="36">
        <f t="shared" si="3"/>
        <v>0.9999999999960214</v>
      </c>
      <c r="J17" s="36">
        <v>3.9785952310546257E-12</v>
      </c>
      <c r="K17" s="36">
        <v>0</v>
      </c>
      <c r="L17" s="49"/>
      <c r="M17" s="40">
        <v>-0.25000000000099465</v>
      </c>
      <c r="N17" s="36">
        <v>3.9785952310308815E-12</v>
      </c>
      <c r="O17" s="36">
        <v>-9.9464880776167774E-13</v>
      </c>
      <c r="P17" s="25"/>
      <c r="Q17" s="25"/>
      <c r="R17" s="25"/>
      <c r="S17" s="25"/>
      <c r="T17" s="26"/>
      <c r="V17" s="29"/>
    </row>
    <row r="18" spans="1:22" x14ac:dyDescent="0.35">
      <c r="A18" s="53">
        <f t="shared" ref="A18" si="10">A14+1</f>
        <v>5</v>
      </c>
      <c r="B18" s="12">
        <v>0</v>
      </c>
      <c r="C18" s="12">
        <v>0</v>
      </c>
      <c r="D18" s="13">
        <v>0</v>
      </c>
      <c r="E18" s="27">
        <f t="shared" ref="E18:F18" si="11">S14</f>
        <v>9.0000000160736704</v>
      </c>
      <c r="F18" s="28">
        <f t="shared" si="11"/>
        <v>7.0001938918817848</v>
      </c>
      <c r="G18" s="16">
        <v>1</v>
      </c>
      <c r="H18" s="17" cm="1">
        <f t="array" ref="H18:H21">MMULT(B18:C21,E18:E19)+F18</f>
        <v>7.0001938918817848</v>
      </c>
      <c r="I18" s="39">
        <f t="shared" si="3"/>
        <v>0.99908912527301963</v>
      </c>
      <c r="J18" s="39" cm="1">
        <f t="array" ref="J18:J21">-D18:D21*LN(I18:I21)</f>
        <v>0</v>
      </c>
      <c r="K18" s="39" cm="1">
        <f t="array" ref="K18:K21">-(1-D18:D21)*LN(1-I18:I21)</f>
        <v>7.0011051817072385</v>
      </c>
      <c r="L18" s="48" cm="1">
        <f t="array" ref="L18">SUM(_xlfn.ANCHORARRAY(J18)+_xlfn.ANCHORARRAY(K18))/4</f>
        <v>9.7503733059631887</v>
      </c>
      <c r="M18" s="39" cm="1">
        <f t="array" ref="M18:M21">1/4*(I18:I21-D18:D21)/(I18:I21*(1-I18:I21))</f>
        <v>274.46145182748876</v>
      </c>
      <c r="N18" s="39" cm="1">
        <f t="array" ref="N18:N21">I18:I21*(1-I18:I21)</f>
        <v>9.100450342121192E-4</v>
      </c>
      <c r="O18" s="39" cm="1">
        <f t="array" ref="O18:O21">M18:M21*_xlfn.ANCHORARRAY(N18)</f>
        <v>0.24977228131825491</v>
      </c>
      <c r="P18" s="43">
        <v>1</v>
      </c>
      <c r="Q18" s="38" cm="1">
        <f t="array" ref="Q18:Q19">TRANSPOSE(MMULT(TRANSPOSE(_xlfn.ANCHORARRAY(O18)),B18:C21))</f>
        <v>0.24999997186819303</v>
      </c>
      <c r="R18" s="44" cm="1">
        <f t="array" ref="R18">SUM(1*_xlfn.ANCHORARRAY(O18))</f>
        <v>0.74977222505811225</v>
      </c>
      <c r="S18" s="18" cm="1">
        <f t="array" ref="S18:S19">E18:E19-G18*_xlfn.ANCHORARRAY(Q18)</f>
        <v>8.7500000442054766</v>
      </c>
      <c r="T18" s="19">
        <f t="shared" ref="T18" si="12">F18-G18*R18</f>
        <v>6.250421666823673</v>
      </c>
      <c r="V18" s="29"/>
    </row>
    <row r="19" spans="1:22" x14ac:dyDescent="0.35">
      <c r="A19" s="54"/>
      <c r="B19" s="4">
        <v>0</v>
      </c>
      <c r="C19" s="4">
        <v>1</v>
      </c>
      <c r="D19" s="5">
        <v>0</v>
      </c>
      <c r="E19" s="11">
        <f t="shared" ref="E19" si="13">S15</f>
        <v>9.0000000160736704</v>
      </c>
      <c r="F19" s="3"/>
      <c r="G19" s="3"/>
      <c r="H19" s="7">
        <v>16.000193907955456</v>
      </c>
      <c r="I19" s="32">
        <f t="shared" si="3"/>
        <v>0.99999988748665736</v>
      </c>
      <c r="J19" s="32">
        <v>0</v>
      </c>
      <c r="K19" s="32">
        <v>16.000194021065816</v>
      </c>
      <c r="L19" s="45"/>
      <c r="M19" s="32">
        <v>2221958.6951019936</v>
      </c>
      <c r="N19" s="32">
        <v>1.12513329983476E-7</v>
      </c>
      <c r="O19" s="32">
        <v>0.24999997187166437</v>
      </c>
      <c r="P19" s="8"/>
      <c r="Q19" s="37">
        <v>0.24999997186819303</v>
      </c>
      <c r="R19" s="9"/>
      <c r="S19" s="10">
        <v>8.7500000442054766</v>
      </c>
      <c r="T19" s="20"/>
      <c r="V19" s="29"/>
    </row>
    <row r="20" spans="1:22" x14ac:dyDescent="0.35">
      <c r="A20" s="54"/>
      <c r="B20" s="4">
        <v>1</v>
      </c>
      <c r="C20" s="4">
        <v>0</v>
      </c>
      <c r="D20" s="5">
        <v>0</v>
      </c>
      <c r="E20" s="3"/>
      <c r="F20" s="3"/>
      <c r="G20" s="3"/>
      <c r="H20" s="7">
        <v>16.000193907955456</v>
      </c>
      <c r="I20" s="32">
        <f t="shared" si="3"/>
        <v>0.99999988748665736</v>
      </c>
      <c r="J20" s="32">
        <v>0</v>
      </c>
      <c r="K20" s="32">
        <v>16.000194021065816</v>
      </c>
      <c r="L20" s="45"/>
      <c r="M20" s="32">
        <v>2221958.6951019936</v>
      </c>
      <c r="N20" s="32">
        <v>1.12513329983476E-7</v>
      </c>
      <c r="O20" s="32">
        <v>0.24999997187166437</v>
      </c>
      <c r="P20" s="8"/>
      <c r="Q20" s="8"/>
      <c r="R20" s="8"/>
      <c r="S20" s="8"/>
      <c r="T20" s="20"/>
      <c r="V20" s="29"/>
    </row>
    <row r="21" spans="1:22" ht="15" thickBot="1" x14ac:dyDescent="0.4">
      <c r="A21" s="55"/>
      <c r="B21" s="21">
        <v>1</v>
      </c>
      <c r="C21" s="21">
        <v>1</v>
      </c>
      <c r="D21" s="22">
        <v>1</v>
      </c>
      <c r="E21" s="23"/>
      <c r="F21" s="23"/>
      <c r="G21" s="23"/>
      <c r="H21" s="24">
        <v>25.000193924029126</v>
      </c>
      <c r="I21" s="36">
        <f t="shared" si="3"/>
        <v>0.99999999998611466</v>
      </c>
      <c r="J21" s="36">
        <v>1.388533732447831E-11</v>
      </c>
      <c r="K21" s="36">
        <v>0</v>
      </c>
      <c r="L21" s="49"/>
      <c r="M21" s="40">
        <v>-0.25000000000347133</v>
      </c>
      <c r="N21" s="36">
        <v>1.3885337324189105E-11</v>
      </c>
      <c r="O21" s="36">
        <v>-3.471334331095477E-12</v>
      </c>
      <c r="P21" s="25"/>
      <c r="Q21" s="25"/>
      <c r="R21" s="25"/>
      <c r="S21" s="25"/>
      <c r="T21" s="26"/>
      <c r="V21" s="29"/>
    </row>
    <row r="22" spans="1:22" x14ac:dyDescent="0.35">
      <c r="A22" s="53">
        <f t="shared" ref="A22" si="14">A18+1</f>
        <v>6</v>
      </c>
      <c r="B22" s="12">
        <v>0</v>
      </c>
      <c r="C22" s="12">
        <v>0</v>
      </c>
      <c r="D22" s="13">
        <v>0</v>
      </c>
      <c r="E22" s="27">
        <f t="shared" ref="E22:F22" si="15">S18</f>
        <v>8.7500000442054766</v>
      </c>
      <c r="F22" s="28">
        <f t="shared" si="15"/>
        <v>6.250421666823673</v>
      </c>
      <c r="G22" s="16">
        <v>1</v>
      </c>
      <c r="H22" s="17" cm="1">
        <f t="array" ref="H22:H25">MMULT(B22:C25,E22:E23)+F22</f>
        <v>6.250421666823673</v>
      </c>
      <c r="I22" s="39">
        <f t="shared" si="3"/>
        <v>0.99807407604112475</v>
      </c>
      <c r="J22" s="39" cm="1">
        <f t="array" ref="J22:J25">-D22:D25*LN(I22:I25)</f>
        <v>0</v>
      </c>
      <c r="K22" s="39" cm="1">
        <f t="array" ref="K22:K25">-(1-D22:D25)*LN(1-I22:I25)</f>
        <v>6.2523494477587942</v>
      </c>
      <c r="L22" s="48" cm="1">
        <f t="array" ref="L22">SUM(_xlfn.ANCHORARRAY(J22)+_xlfn.ANCHORARRAY(K22))/4</f>
        <v>9.0632983703358345</v>
      </c>
      <c r="M22" s="39" cm="1">
        <f t="array" ref="M22:M25">1/4*(I22:I25-D22:D25)/(I22:I25*(1-I22:I25))</f>
        <v>129.80782488733405</v>
      </c>
      <c r="N22" s="39" cm="1">
        <f t="array" ref="N22:N25">I22:I25*(1-I22:I25)</f>
        <v>1.9222147757798833E-3</v>
      </c>
      <c r="O22" s="39" cm="1">
        <f t="array" ref="O22:O25">M22:M25*_xlfn.ANCHORARRAY(N22)</f>
        <v>0.24951851901028116</v>
      </c>
      <c r="P22" s="43">
        <v>1</v>
      </c>
      <c r="Q22" s="38" cm="1">
        <f t="array" ref="Q22:Q23">TRANSPOSE(MMULT(TRANSPOSE(_xlfn.ANCHORARRAY(O22)),B22:C25))</f>
        <v>0.24999992354457373</v>
      </c>
      <c r="R22" s="44" cm="1">
        <f t="array" ref="R22">SUM(1*_xlfn.ANCHORARRAY(O22))</f>
        <v>0.74951836611154199</v>
      </c>
      <c r="S22" s="18" cm="1">
        <f t="array" ref="S22:S23">E22:E23-G22*_xlfn.ANCHORARRAY(Q22)</f>
        <v>8.5000001206609035</v>
      </c>
      <c r="T22" s="19">
        <f t="shared" ref="T22" si="16">F22-G22*R22</f>
        <v>5.5009033007121309</v>
      </c>
      <c r="V22" s="29"/>
    </row>
    <row r="23" spans="1:22" x14ac:dyDescent="0.35">
      <c r="A23" s="54"/>
      <c r="B23" s="4">
        <v>0</v>
      </c>
      <c r="C23" s="4">
        <v>1</v>
      </c>
      <c r="D23" s="5">
        <v>0</v>
      </c>
      <c r="E23" s="11">
        <f t="shared" ref="E23" si="17">S19</f>
        <v>8.7500000442054766</v>
      </c>
      <c r="F23" s="3"/>
      <c r="G23" s="3"/>
      <c r="H23" s="7">
        <v>15.00042171102915</v>
      </c>
      <c r="I23" s="32">
        <f t="shared" si="3"/>
        <v>0.99999969422674817</v>
      </c>
      <c r="J23" s="32">
        <v>0</v>
      </c>
      <c r="K23" s="32">
        <v>15.000422016768045</v>
      </c>
      <c r="L23" s="45"/>
      <c r="M23" s="32">
        <v>817599.31094056461</v>
      </c>
      <c r="N23" s="32">
        <v>3.0577315833239588E-7</v>
      </c>
      <c r="O23" s="32">
        <v>0.24999992355668704</v>
      </c>
      <c r="P23" s="8"/>
      <c r="Q23" s="37">
        <v>0.24999992354457373</v>
      </c>
      <c r="R23" s="9"/>
      <c r="S23" s="10">
        <v>8.5000001206609035</v>
      </c>
      <c r="T23" s="20"/>
      <c r="V23" s="29"/>
    </row>
    <row r="24" spans="1:22" x14ac:dyDescent="0.35">
      <c r="A24" s="54"/>
      <c r="B24" s="4">
        <v>1</v>
      </c>
      <c r="C24" s="4">
        <v>0</v>
      </c>
      <c r="D24" s="5">
        <v>0</v>
      </c>
      <c r="E24" s="3"/>
      <c r="F24" s="3"/>
      <c r="G24" s="3"/>
      <c r="H24" s="7">
        <v>15.00042171102915</v>
      </c>
      <c r="I24" s="32">
        <f t="shared" si="3"/>
        <v>0.99999969422674817</v>
      </c>
      <c r="J24" s="32">
        <v>0</v>
      </c>
      <c r="K24" s="32">
        <v>15.000422016768045</v>
      </c>
      <c r="L24" s="45"/>
      <c r="M24" s="32">
        <v>817599.31094056461</v>
      </c>
      <c r="N24" s="32">
        <v>3.0577315833239588E-7</v>
      </c>
      <c r="O24" s="32">
        <v>0.24999992355668704</v>
      </c>
      <c r="P24" s="8"/>
      <c r="Q24" s="8"/>
      <c r="R24" s="8"/>
      <c r="S24" s="8"/>
      <c r="T24" s="20"/>
      <c r="V24" s="29"/>
    </row>
    <row r="25" spans="1:22" ht="15" thickBot="1" x14ac:dyDescent="0.4">
      <c r="A25" s="55"/>
      <c r="B25" s="21">
        <v>1</v>
      </c>
      <c r="C25" s="21">
        <v>1</v>
      </c>
      <c r="D25" s="22">
        <v>1</v>
      </c>
      <c r="E25" s="23"/>
      <c r="F25" s="23"/>
      <c r="G25" s="23"/>
      <c r="H25" s="24">
        <v>23.750421755234626</v>
      </c>
      <c r="I25" s="36">
        <f t="shared" si="3"/>
        <v>0.99999999995154676</v>
      </c>
      <c r="J25" s="36">
        <v>4.8453241420284642E-11</v>
      </c>
      <c r="K25" s="36">
        <v>0</v>
      </c>
      <c r="L25" s="49"/>
      <c r="M25" s="40">
        <v>-0.25000000001211331</v>
      </c>
      <c r="N25" s="36">
        <v>4.8453241416763062E-11</v>
      </c>
      <c r="O25" s="36">
        <v>-1.2113310354777695E-11</v>
      </c>
      <c r="P25" s="25"/>
      <c r="Q25" s="25"/>
      <c r="R25" s="25"/>
      <c r="S25" s="25"/>
      <c r="T25" s="26"/>
      <c r="V25" s="29"/>
    </row>
    <row r="26" spans="1:22" x14ac:dyDescent="0.35">
      <c r="A26" s="53">
        <f t="shared" ref="A26" si="18">A22+1</f>
        <v>7</v>
      </c>
      <c r="B26" s="12">
        <v>0</v>
      </c>
      <c r="C26" s="12">
        <v>0</v>
      </c>
      <c r="D26" s="13">
        <v>0</v>
      </c>
      <c r="E26" s="27">
        <f t="shared" ref="E26:F26" si="19">S22</f>
        <v>8.5000001206609035</v>
      </c>
      <c r="F26" s="28">
        <f t="shared" si="19"/>
        <v>5.5009033007121309</v>
      </c>
      <c r="G26" s="16">
        <v>1</v>
      </c>
      <c r="H26" s="17" cm="1">
        <f t="array" ref="H26:H29">MMULT(B26:C29,E26:E27)+F26</f>
        <v>5.5009033007121309</v>
      </c>
      <c r="I26" s="39">
        <f t="shared" si="3"/>
        <v>0.99593352223848997</v>
      </c>
      <c r="J26" s="39" cm="1">
        <f t="array" ref="J26:J29">-D26:D29*LN(I26:I29)</f>
        <v>0</v>
      </c>
      <c r="K26" s="39" cm="1">
        <f t="array" ref="K26:K29">-(1-D26:D29)*LN(1-I26:I29)</f>
        <v>5.504978069077664</v>
      </c>
      <c r="L26" s="48" cm="1">
        <f t="array" ref="L26">SUM(_xlfn.ANCHORARRAY(J26)+_xlfn.ANCHORARRAY(K26))/4</f>
        <v>8.376696643471405</v>
      </c>
      <c r="M26" s="39" cm="1">
        <f t="array" ref="M26:M29">1/4*(I26:I29-D26:D29)/(I26:I29*(1-I26:I29))</f>
        <v>61.478265629852039</v>
      </c>
      <c r="N26" s="39" cm="1">
        <f t="array" ref="N26:N29">I26:I29*(1-I26:I29)</f>
        <v>4.0499415201251786E-3</v>
      </c>
      <c r="O26" s="39" cm="1">
        <f t="array" ref="O26:O29">M26:M29*_xlfn.ANCHORARRAY(N26)</f>
        <v>0.24898338055962249</v>
      </c>
      <c r="P26" s="43">
        <v>1</v>
      </c>
      <c r="Q26" s="38" cm="1">
        <f t="array" ref="Q26:Q27">TRANSPOSE(MMULT(TRANSPOSE(_xlfn.ANCHORARRAY(O26)),B26:C29))</f>
        <v>0.24999979226345395</v>
      </c>
      <c r="R26" s="44" cm="1">
        <f t="array" ref="R26">SUM(1*_xlfn.ANCHORARRAY(O26))</f>
        <v>0.74898296512878959</v>
      </c>
      <c r="S26" s="18" cm="1">
        <f t="array" ref="S26:S27">E26:E27-G26*_xlfn.ANCHORARRAY(Q26)</f>
        <v>8.2500003283974497</v>
      </c>
      <c r="T26" s="19">
        <f t="shared" ref="T26" si="20">F26-G26*R26</f>
        <v>4.7519203355833408</v>
      </c>
      <c r="V26" s="29"/>
    </row>
    <row r="27" spans="1:22" x14ac:dyDescent="0.35">
      <c r="A27" s="54"/>
      <c r="B27" s="4">
        <v>0</v>
      </c>
      <c r="C27" s="4">
        <v>1</v>
      </c>
      <c r="D27" s="5">
        <v>0</v>
      </c>
      <c r="E27" s="11">
        <f t="shared" ref="E27" si="21">S23</f>
        <v>8.5000001206609035</v>
      </c>
      <c r="F27" s="3"/>
      <c r="G27" s="3"/>
      <c r="H27" s="7">
        <v>14.000903421373035</v>
      </c>
      <c r="I27" s="32">
        <f t="shared" si="3"/>
        <v>0.99999916922285281</v>
      </c>
      <c r="J27" s="32">
        <v>0</v>
      </c>
      <c r="K27" s="32">
        <v>14.000904252319462</v>
      </c>
      <c r="L27" s="45"/>
      <c r="M27" s="32">
        <v>300923.05842360924</v>
      </c>
      <c r="N27" s="32">
        <v>8.3077645699648787E-7</v>
      </c>
      <c r="O27" s="32">
        <v>0.2499997923057132</v>
      </c>
      <c r="P27" s="8"/>
      <c r="Q27" s="37">
        <v>0.24999979226345395</v>
      </c>
      <c r="R27" s="9"/>
      <c r="S27" s="10">
        <v>8.2500003283974497</v>
      </c>
      <c r="T27" s="20"/>
      <c r="V27" s="29"/>
    </row>
    <row r="28" spans="1:22" x14ac:dyDescent="0.35">
      <c r="A28" s="54"/>
      <c r="B28" s="4">
        <v>1</v>
      </c>
      <c r="C28" s="4">
        <v>0</v>
      </c>
      <c r="D28" s="5">
        <v>0</v>
      </c>
      <c r="E28" s="3"/>
      <c r="F28" s="3"/>
      <c r="G28" s="3"/>
      <c r="H28" s="7">
        <v>14.000903421373035</v>
      </c>
      <c r="I28" s="32">
        <f t="shared" si="3"/>
        <v>0.99999916922285281</v>
      </c>
      <c r="J28" s="32">
        <v>0</v>
      </c>
      <c r="K28" s="32">
        <v>14.000904252319462</v>
      </c>
      <c r="L28" s="45"/>
      <c r="M28" s="32">
        <v>300923.05842360924</v>
      </c>
      <c r="N28" s="32">
        <v>8.3077645699648787E-7</v>
      </c>
      <c r="O28" s="32">
        <v>0.2499997923057132</v>
      </c>
      <c r="P28" s="8"/>
      <c r="Q28" s="8"/>
      <c r="R28" s="8"/>
      <c r="S28" s="8"/>
      <c r="T28" s="20"/>
      <c r="V28" s="29"/>
    </row>
    <row r="29" spans="1:22" ht="15" thickBot="1" x14ac:dyDescent="0.4">
      <c r="A29" s="55"/>
      <c r="B29" s="21">
        <v>1</v>
      </c>
      <c r="C29" s="21">
        <v>1</v>
      </c>
      <c r="D29" s="22">
        <v>1</v>
      </c>
      <c r="E29" s="23"/>
      <c r="F29" s="23"/>
      <c r="G29" s="23"/>
      <c r="H29" s="24">
        <v>22.500903542033939</v>
      </c>
      <c r="I29" s="36">
        <f t="shared" si="3"/>
        <v>0.99999999983096299</v>
      </c>
      <c r="J29" s="36">
        <v>1.6903700662858996E-10</v>
      </c>
      <c r="K29" s="36">
        <v>0</v>
      </c>
      <c r="L29" s="49"/>
      <c r="M29" s="40">
        <v>-0.25000000004225925</v>
      </c>
      <c r="N29" s="36">
        <v>1.690370065857297E-10</v>
      </c>
      <c r="O29" s="36">
        <v>-4.2259251653575802E-11</v>
      </c>
      <c r="P29" s="25"/>
      <c r="Q29" s="25"/>
      <c r="R29" s="25"/>
      <c r="S29" s="25"/>
      <c r="T29" s="26"/>
      <c r="V29" s="29"/>
    </row>
    <row r="30" spans="1:22" x14ac:dyDescent="0.35">
      <c r="A30" s="53">
        <f t="shared" ref="A30" si="22">A26+1</f>
        <v>8</v>
      </c>
      <c r="B30" s="12">
        <v>0</v>
      </c>
      <c r="C30" s="12">
        <v>0</v>
      </c>
      <c r="D30" s="13">
        <v>0</v>
      </c>
      <c r="E30" s="27">
        <f t="shared" ref="E30:F30" si="23">S26</f>
        <v>8.2500003283974497</v>
      </c>
      <c r="F30" s="28">
        <f t="shared" si="23"/>
        <v>4.7519203355833408</v>
      </c>
      <c r="G30" s="16">
        <v>1</v>
      </c>
      <c r="H30" s="17" cm="1">
        <f t="array" ref="H30:H33">MMULT(B30:C33,E30:E31)+F30</f>
        <v>4.7519203355833408</v>
      </c>
      <c r="I30" s="39">
        <f t="shared" si="3"/>
        <v>0.99143882955002005</v>
      </c>
      <c r="J30" s="39" cm="1">
        <f t="array" ref="J30:J33">-D30:D33*LN(I30:I33)</f>
        <v>0</v>
      </c>
      <c r="K30" s="39" cm="1">
        <f t="array" ref="K30:K33">-(1-D30:D33)*LN(1-I30:I33)</f>
        <v>4.7605183633650965</v>
      </c>
      <c r="L30" s="48" cm="1">
        <f t="array" ref="L30">SUM(_xlfn.ANCHORARRAY(J30)+_xlfn.ANCHORARRAY(K30))/4</f>
        <v>7.6910910509788799</v>
      </c>
      <c r="M30" s="39" cm="1">
        <f t="array" ref="M30:M33">1/4*(I30:I33-D30:D33)/(I30:I33*(1-I30:I33))</f>
        <v>29.201614599389913</v>
      </c>
      <c r="N30" s="39" cm="1">
        <f t="array" ref="N30:N33">I30:I33*(1-I30:I33)</f>
        <v>8.4878768105063392E-3</v>
      </c>
      <c r="O30" s="39" cm="1">
        <f t="array" ref="O30:O33">M30:M33*_xlfn.ANCHORARRAY(N30)</f>
        <v>0.24785970738750501</v>
      </c>
      <c r="P30" s="43">
        <v>1</v>
      </c>
      <c r="Q30" s="38" cm="1">
        <f t="array" ref="Q30:Q31">TRANSPOSE(MMULT(TRANSPOSE(_xlfn.ANCHORARRAY(O30)),B30:C33))</f>
        <v>0.24999943585586309</v>
      </c>
      <c r="R30" s="44" cm="1">
        <f t="array" ref="R30">SUM(1*_xlfn.ANCHORARRAY(O30))</f>
        <v>0.74785857924658039</v>
      </c>
      <c r="S30" s="18" cm="1">
        <f t="array" ref="S30:S31">E30:E31-G30*_xlfn.ANCHORARRAY(Q30)</f>
        <v>8.0000008925415873</v>
      </c>
      <c r="T30" s="19">
        <f t="shared" ref="T30" si="24">F30-G30*R30</f>
        <v>4.0040617563367604</v>
      </c>
      <c r="V30" s="29"/>
    </row>
    <row r="31" spans="1:22" x14ac:dyDescent="0.35">
      <c r="A31" s="54"/>
      <c r="B31" s="4">
        <v>0</v>
      </c>
      <c r="C31" s="4">
        <v>1</v>
      </c>
      <c r="D31" s="5">
        <v>0</v>
      </c>
      <c r="E31" s="11">
        <f t="shared" ref="E31" si="25">S27</f>
        <v>8.2500003283974497</v>
      </c>
      <c r="F31" s="3"/>
      <c r="G31" s="3"/>
      <c r="H31" s="7">
        <v>13.00192066398079</v>
      </c>
      <c r="I31" s="32">
        <f t="shared" si="3"/>
        <v>0.99999774401284935</v>
      </c>
      <c r="J31" s="32">
        <v>0</v>
      </c>
      <c r="K31" s="32">
        <v>13.001922919980512</v>
      </c>
      <c r="L31" s="45"/>
      <c r="M31" s="32">
        <v>110816.23400579244</v>
      </c>
      <c r="N31" s="32">
        <v>2.2559820611675424E-6</v>
      </c>
      <c r="O31" s="32">
        <v>0.24999943600321234</v>
      </c>
      <c r="P31" s="8"/>
      <c r="Q31" s="37">
        <v>0.24999943585586309</v>
      </c>
      <c r="R31" s="9"/>
      <c r="S31" s="10">
        <v>8.0000008925415873</v>
      </c>
      <c r="T31" s="20"/>
      <c r="V31" s="29"/>
    </row>
    <row r="32" spans="1:22" x14ac:dyDescent="0.35">
      <c r="A32" s="54"/>
      <c r="B32" s="4">
        <v>1</v>
      </c>
      <c r="C32" s="4">
        <v>0</v>
      </c>
      <c r="D32" s="5">
        <v>0</v>
      </c>
      <c r="E32" s="3"/>
      <c r="F32" s="3"/>
      <c r="G32" s="3"/>
      <c r="H32" s="7">
        <v>13.00192066398079</v>
      </c>
      <c r="I32" s="32">
        <f t="shared" si="3"/>
        <v>0.99999774401284935</v>
      </c>
      <c r="J32" s="32">
        <v>0</v>
      </c>
      <c r="K32" s="32">
        <v>13.001922919980512</v>
      </c>
      <c r="L32" s="45"/>
      <c r="M32" s="32">
        <v>110816.23400579244</v>
      </c>
      <c r="N32" s="32">
        <v>2.2559820611675424E-6</v>
      </c>
      <c r="O32" s="32">
        <v>0.24999943600321234</v>
      </c>
      <c r="P32" s="8"/>
      <c r="Q32" s="8"/>
      <c r="R32" s="8"/>
      <c r="S32" s="8"/>
      <c r="T32" s="20"/>
      <c r="V32" s="29"/>
    </row>
    <row r="33" spans="1:22" ht="15" thickBot="1" x14ac:dyDescent="0.4">
      <c r="A33" s="55"/>
      <c r="B33" s="21">
        <v>1</v>
      </c>
      <c r="C33" s="21">
        <v>1</v>
      </c>
      <c r="D33" s="22">
        <v>1</v>
      </c>
      <c r="E33" s="23"/>
      <c r="F33" s="23"/>
      <c r="G33" s="23"/>
      <c r="H33" s="24">
        <v>21.251920992378238</v>
      </c>
      <c r="I33" s="36">
        <f t="shared" si="3"/>
        <v>0.99999999941060302</v>
      </c>
      <c r="J33" s="36">
        <v>5.8939697584353689E-10</v>
      </c>
      <c r="K33" s="36">
        <v>0</v>
      </c>
      <c r="L33" s="49"/>
      <c r="M33" s="40">
        <v>-0.25000000014734924</v>
      </c>
      <c r="N33" s="36">
        <v>5.8939697532245374E-10</v>
      </c>
      <c r="O33" s="36">
        <v>-1.4734924391746063E-10</v>
      </c>
      <c r="P33" s="25"/>
      <c r="Q33" s="25"/>
      <c r="R33" s="25"/>
      <c r="S33" s="25"/>
      <c r="T33" s="26"/>
      <c r="V33" s="29"/>
    </row>
    <row r="34" spans="1:22" x14ac:dyDescent="0.35">
      <c r="A34" s="53">
        <f t="shared" ref="A34" si="26">A30+1</f>
        <v>9</v>
      </c>
      <c r="B34" s="12">
        <v>0</v>
      </c>
      <c r="C34" s="12">
        <v>0</v>
      </c>
      <c r="D34" s="13">
        <v>0</v>
      </c>
      <c r="E34" s="27">
        <f t="shared" ref="E34:F34" si="27">S30</f>
        <v>8.0000008925415873</v>
      </c>
      <c r="F34" s="28">
        <f t="shared" si="27"/>
        <v>4.0040617563367604</v>
      </c>
      <c r="G34" s="16">
        <v>1</v>
      </c>
      <c r="H34" s="17" cm="1">
        <f t="array" ref="H34:H37">MMULT(B34:C37,E34:E35)+F34</f>
        <v>4.0040617563367604</v>
      </c>
      <c r="I34" s="39">
        <f t="shared" si="3"/>
        <v>0.98208539136566031</v>
      </c>
      <c r="J34" s="39" cm="1">
        <f t="array" ref="J34:J37">-D34:D37*LN(I34:I37)</f>
        <v>0</v>
      </c>
      <c r="K34" s="39" cm="1">
        <f t="array" ref="K34:K37">-(1-D34:D37)*LN(1-I34:I37)</f>
        <v>4.0221387741607604</v>
      </c>
      <c r="L34" s="48" cm="1">
        <f t="array" ref="L34">SUM(_xlfn.ANCHORARRAY(J34)+_xlfn.ANCHORARRAY(K34))/4</f>
        <v>7.0075690781256021</v>
      </c>
      <c r="M34" s="39" cm="1">
        <f t="array" ref="M34:M37">1/4*(I34:I37-D34:D37)/(I34:I37*(1-I34:I37))</f>
        <v>13.9550913504628</v>
      </c>
      <c r="N34" s="39" cm="1">
        <f t="array" ref="N34:N37">I34:I37*(1-I34:I37)</f>
        <v>1.7593675431818133E-2</v>
      </c>
      <c r="O34" s="39" cm="1">
        <f t="array" ref="O34:O37">M34:M37*_xlfn.ANCHORARRAY(N34)</f>
        <v>0.24552134784141508</v>
      </c>
      <c r="P34" s="43">
        <v>1</v>
      </c>
      <c r="Q34" s="38" cm="1">
        <f t="array" ref="Q34:Q35">TRANSPOSE(MMULT(TRANSPOSE(_xlfn.ANCHORARRAY(O34)),B34:C37))</f>
        <v>0.24999846967085945</v>
      </c>
      <c r="R34" s="44" cm="1">
        <f t="array" ref="R34">SUM(1*_xlfn.ANCHORARRAY(O34))</f>
        <v>0.74551828769633266</v>
      </c>
      <c r="S34" s="18" cm="1">
        <f t="array" ref="S34:S35">E34:E35-G34*_xlfn.ANCHORARRAY(Q34)</f>
        <v>7.750002422870728</v>
      </c>
      <c r="T34" s="19">
        <f t="shared" ref="T34" si="28">F34-G34*R34</f>
        <v>3.2585434686404278</v>
      </c>
      <c r="V34" s="29"/>
    </row>
    <row r="35" spans="1:22" x14ac:dyDescent="0.35">
      <c r="A35" s="54"/>
      <c r="B35" s="4">
        <v>0</v>
      </c>
      <c r="C35" s="4">
        <v>1</v>
      </c>
      <c r="D35" s="5">
        <v>0</v>
      </c>
      <c r="E35" s="11">
        <f t="shared" ref="E35" si="29">S31</f>
        <v>8.0000008925415873</v>
      </c>
      <c r="F35" s="3"/>
      <c r="G35" s="3"/>
      <c r="H35" s="7">
        <v>12.004062648878348</v>
      </c>
      <c r="I35" s="32">
        <f t="shared" si="3"/>
        <v>0.99999388073623274</v>
      </c>
      <c r="J35" s="32">
        <v>0</v>
      </c>
      <c r="K35" s="32">
        <v>12.004068768144426</v>
      </c>
      <c r="L35" s="45"/>
      <c r="M35" s="32">
        <v>40854.587987807528</v>
      </c>
      <c r="N35" s="32">
        <v>6.1192263218678571E-6</v>
      </c>
      <c r="O35" s="32">
        <v>0.24999847018405821</v>
      </c>
      <c r="P35" s="8"/>
      <c r="Q35" s="37">
        <v>0.24999846967085945</v>
      </c>
      <c r="R35" s="9"/>
      <c r="S35" s="10">
        <v>7.750002422870728</v>
      </c>
      <c r="T35" s="20"/>
      <c r="V35" s="29"/>
    </row>
    <row r="36" spans="1:22" x14ac:dyDescent="0.35">
      <c r="A36" s="54"/>
      <c r="B36" s="4">
        <v>1</v>
      </c>
      <c r="C36" s="4">
        <v>0</v>
      </c>
      <c r="D36" s="5">
        <v>0</v>
      </c>
      <c r="E36" s="3"/>
      <c r="F36" s="3"/>
      <c r="G36" s="3"/>
      <c r="H36" s="7">
        <v>12.004062648878348</v>
      </c>
      <c r="I36" s="32">
        <f t="shared" si="3"/>
        <v>0.99999388073623274</v>
      </c>
      <c r="J36" s="32">
        <v>0</v>
      </c>
      <c r="K36" s="32">
        <v>12.004068768144426</v>
      </c>
      <c r="L36" s="45"/>
      <c r="M36" s="32">
        <v>40854.587987807528</v>
      </c>
      <c r="N36" s="32">
        <v>6.1192263218678571E-6</v>
      </c>
      <c r="O36" s="32">
        <v>0.24999847018405821</v>
      </c>
      <c r="P36" s="8"/>
      <c r="Q36" s="8"/>
      <c r="R36" s="8"/>
      <c r="S36" s="8"/>
      <c r="T36" s="20"/>
      <c r="V36" s="29"/>
    </row>
    <row r="37" spans="1:22" ht="15" thickBot="1" x14ac:dyDescent="0.4">
      <c r="A37" s="55"/>
      <c r="B37" s="21">
        <v>1</v>
      </c>
      <c r="C37" s="21">
        <v>1</v>
      </c>
      <c r="D37" s="22">
        <v>1</v>
      </c>
      <c r="E37" s="23"/>
      <c r="F37" s="23"/>
      <c r="G37" s="23"/>
      <c r="H37" s="24">
        <v>20.004063541419935</v>
      </c>
      <c r="I37" s="36">
        <f t="shared" si="3"/>
        <v>0.99999999794720495</v>
      </c>
      <c r="J37" s="36">
        <v>2.0527950471669356E-9</v>
      </c>
      <c r="K37" s="36">
        <v>0</v>
      </c>
      <c r="L37" s="49"/>
      <c r="M37" s="40">
        <v>-0.25000000051319876</v>
      </c>
      <c r="N37" s="36">
        <v>2.0527950408459845E-9</v>
      </c>
      <c r="O37" s="36">
        <v>-5.1319876126498798E-10</v>
      </c>
      <c r="P37" s="25"/>
      <c r="Q37" s="25"/>
      <c r="R37" s="25"/>
      <c r="S37" s="25"/>
      <c r="T37" s="26"/>
      <c r="V37" s="29"/>
    </row>
    <row r="38" spans="1:22" x14ac:dyDescent="0.35">
      <c r="A38" s="53">
        <f t="shared" ref="A38" si="30">A34+1</f>
        <v>10</v>
      </c>
      <c r="B38" s="12">
        <v>0</v>
      </c>
      <c r="C38" s="12">
        <v>0</v>
      </c>
      <c r="D38" s="13">
        <v>0</v>
      </c>
      <c r="E38" s="27">
        <f t="shared" ref="E38:F38" si="31">S34</f>
        <v>7.750002422870728</v>
      </c>
      <c r="F38" s="28">
        <f t="shared" si="31"/>
        <v>3.2585434686404278</v>
      </c>
      <c r="G38" s="16">
        <v>1</v>
      </c>
      <c r="H38" s="17" cm="1">
        <f t="array" ref="H38:H41">MMULT(B38:C41,E38:E39)+F38</f>
        <v>3.2585434686404278</v>
      </c>
      <c r="I38" s="39">
        <f t="shared" si="3"/>
        <v>0.96297889957755134</v>
      </c>
      <c r="J38" s="39" cm="1">
        <f t="array" ref="J38:J41">-D38:D41*LN(I38:I41)</f>
        <v>0</v>
      </c>
      <c r="K38" s="39" cm="1">
        <f t="array" ref="K38:K41">-(1-D38:D41)*LN(1-I38:I41)</f>
        <v>3.2962672471989167</v>
      </c>
      <c r="L38" s="48" cm="1">
        <f t="array" ref="L38">SUM(_xlfn.ANCHORARRAY(J38)+_xlfn.ANCHORARRAY(K38))/4</f>
        <v>6.3283480390611162</v>
      </c>
      <c r="M38" s="39" cm="1">
        <f t="array" ref="M38:M41">1/4*(I38:I41-D38:D41)/(I38:I41*(1-I38:I41))</f>
        <v>6.7529056982975657</v>
      </c>
      <c r="N38" s="39" cm="1">
        <f t="array" ref="N38:N41">I38:I41*(1-I38:I41)</f>
        <v>3.5650538545959634E-2</v>
      </c>
      <c r="O38" s="39" cm="1">
        <f t="array" ref="O38:O41">M38:M41*_xlfn.ANCHORARRAY(N38)</f>
        <v>0.24074472489438783</v>
      </c>
      <c r="P38" s="43">
        <v>1</v>
      </c>
      <c r="Q38" s="38" cm="1">
        <f t="array" ref="Q38:Q39">TRANSPOSE(MMULT(TRANSPOSE(_xlfn.ANCHORARRAY(O38)),B38:C41))</f>
        <v>0.24999585839082566</v>
      </c>
      <c r="R38" s="44" cm="1">
        <f t="array" ref="R38">SUM(1*_xlfn.ANCHORARRAY(O38))</f>
        <v>0.74073644345926348</v>
      </c>
      <c r="S38" s="18" cm="1">
        <f t="array" ref="S38:S39">E38:E39-G38*_xlfn.ANCHORARRAY(Q38)</f>
        <v>7.5000065644799028</v>
      </c>
      <c r="T38" s="19">
        <f t="shared" ref="T38" si="32">F38-G38*R38</f>
        <v>2.5178070251811642</v>
      </c>
      <c r="V38" s="29"/>
    </row>
    <row r="39" spans="1:22" x14ac:dyDescent="0.35">
      <c r="A39" s="54"/>
      <c r="B39" s="4">
        <v>0</v>
      </c>
      <c r="C39" s="4">
        <v>1</v>
      </c>
      <c r="D39" s="5">
        <v>0</v>
      </c>
      <c r="E39" s="11">
        <f t="shared" ref="E39" si="33">S35</f>
        <v>7.750002422870728</v>
      </c>
      <c r="F39" s="3"/>
      <c r="G39" s="3"/>
      <c r="H39" s="7">
        <v>11.008545891511156</v>
      </c>
      <c r="I39" s="32">
        <f t="shared" si="3"/>
        <v>0.99998344069620004</v>
      </c>
      <c r="J39" s="32">
        <v>0</v>
      </c>
      <c r="K39" s="32">
        <v>11.008562450956326</v>
      </c>
      <c r="L39" s="45"/>
      <c r="M39" s="32">
        <v>15097.253062091486</v>
      </c>
      <c r="N39" s="32">
        <v>1.6559029589414396E-5</v>
      </c>
      <c r="O39" s="32">
        <v>0.24999586017405001</v>
      </c>
      <c r="P39" s="8"/>
      <c r="Q39" s="37">
        <v>0.24999585839082566</v>
      </c>
      <c r="R39" s="9"/>
      <c r="S39" s="10">
        <v>7.5000065644799028</v>
      </c>
      <c r="T39" s="20"/>
      <c r="V39" s="29"/>
    </row>
    <row r="40" spans="1:22" x14ac:dyDescent="0.35">
      <c r="A40" s="54"/>
      <c r="B40" s="4">
        <v>1</v>
      </c>
      <c r="C40" s="4">
        <v>0</v>
      </c>
      <c r="D40" s="5">
        <v>0</v>
      </c>
      <c r="E40" s="3"/>
      <c r="F40" s="3"/>
      <c r="G40" s="3"/>
      <c r="H40" s="7">
        <v>11.008545891511156</v>
      </c>
      <c r="I40" s="32">
        <f t="shared" si="3"/>
        <v>0.99998344069620004</v>
      </c>
      <c r="J40" s="32">
        <v>0</v>
      </c>
      <c r="K40" s="32">
        <v>11.008562450956326</v>
      </c>
      <c r="L40" s="45"/>
      <c r="M40" s="32">
        <v>15097.253062091486</v>
      </c>
      <c r="N40" s="32">
        <v>1.6559029589414396E-5</v>
      </c>
      <c r="O40" s="32">
        <v>0.24999586017405001</v>
      </c>
      <c r="P40" s="8"/>
      <c r="Q40" s="8"/>
      <c r="R40" s="8"/>
      <c r="S40" s="8"/>
      <c r="T40" s="20"/>
      <c r="V40" s="29"/>
    </row>
    <row r="41" spans="1:22" ht="15" thickBot="1" x14ac:dyDescent="0.4">
      <c r="A41" s="55"/>
      <c r="B41" s="21">
        <v>1</v>
      </c>
      <c r="C41" s="21">
        <v>1</v>
      </c>
      <c r="D41" s="22">
        <v>1</v>
      </c>
      <c r="E41" s="23"/>
      <c r="F41" s="23"/>
      <c r="G41" s="23"/>
      <c r="H41" s="24">
        <v>18.758548314381883</v>
      </c>
      <c r="I41" s="36">
        <f t="shared" si="3"/>
        <v>0.99999999286710262</v>
      </c>
      <c r="J41" s="36">
        <v>7.1328974092938097E-9</v>
      </c>
      <c r="K41" s="36">
        <v>0</v>
      </c>
      <c r="L41" s="49"/>
      <c r="M41" s="40">
        <v>-0.25000000178322435</v>
      </c>
      <c r="N41" s="36">
        <v>7.1328973329764721E-9</v>
      </c>
      <c r="O41" s="36">
        <v>-1.7832243459636743E-9</v>
      </c>
      <c r="P41" s="25"/>
      <c r="Q41" s="25"/>
      <c r="R41" s="25"/>
      <c r="S41" s="25"/>
      <c r="T41" s="26"/>
      <c r="V41" s="29"/>
    </row>
    <row r="42" spans="1:22" x14ac:dyDescent="0.35">
      <c r="A42" s="53">
        <f t="shared" ref="A42" si="34">A38+1</f>
        <v>11</v>
      </c>
      <c r="B42" s="12">
        <v>0</v>
      </c>
      <c r="C42" s="12">
        <v>0</v>
      </c>
      <c r="D42" s="13">
        <v>0</v>
      </c>
      <c r="E42" s="27">
        <f t="shared" ref="E42:F42" si="35">S38</f>
        <v>7.5000065644799028</v>
      </c>
      <c r="F42" s="28">
        <f t="shared" si="35"/>
        <v>2.5178070251811642</v>
      </c>
      <c r="G42" s="16">
        <v>1</v>
      </c>
      <c r="H42" s="17" cm="1">
        <f t="array" ref="H42:H45">MMULT(B42:C45,E42:E43)+F42</f>
        <v>2.5178070251811642</v>
      </c>
      <c r="I42" s="39">
        <f t="shared" si="3"/>
        <v>0.92538076847519479</v>
      </c>
      <c r="J42" s="39" cm="1">
        <f t="array" ref="J42:J45">-D42:D45*LN(I42:I45)</f>
        <v>0</v>
      </c>
      <c r="K42" s="39" cm="1">
        <f t="array" ref="K42:K45">-(1-D42:D45)*LN(1-I42:I45)</f>
        <v>2.5953570097572292</v>
      </c>
      <c r="L42" s="48" cm="1">
        <f t="array" ref="L42">SUM(_xlfn.ANCHORARRAY(J42)+_xlfn.ANCHORARRAY(K42))/4</f>
        <v>5.6577683521164674</v>
      </c>
      <c r="M42" s="39" cm="1">
        <f t="array" ref="M42:M45">1/4*(I42:I45-D42:D45)/(I42:I45*(1-I42:I45))</f>
        <v>3.3503427319121348</v>
      </c>
      <c r="N42" s="39" cm="1">
        <f t="array" ref="N42:N45">I42:I45*(1-I42:I45)</f>
        <v>6.9051201811452731E-2</v>
      </c>
      <c r="O42" s="39" cm="1">
        <f t="array" ref="O42:O45">M42:M45*_xlfn.ANCHORARRAY(N42)</f>
        <v>0.2313451921187987</v>
      </c>
      <c r="P42" s="43">
        <v>1</v>
      </c>
      <c r="Q42" s="38" cm="1">
        <f t="array" ref="Q42:Q43">TRANSPOSE(MMULT(TRANSPOSE(_xlfn.ANCHORARRAY(O42)),B42:C45))</f>
        <v>0.24998884474193248</v>
      </c>
      <c r="R42" s="44" cm="1">
        <f t="array" ref="R42">SUM(1*_xlfn.ANCHORARRAY(O42))</f>
        <v>0.73132288776928622</v>
      </c>
      <c r="S42" s="18" cm="1">
        <f t="array" ref="S42:S43">E42:E43-G42*_xlfn.ANCHORARRAY(Q42)</f>
        <v>7.2500177197379703</v>
      </c>
      <c r="T42" s="19">
        <f t="shared" ref="T42" si="36">F42-G42*R42</f>
        <v>1.7864841374118781</v>
      </c>
      <c r="V42" s="29"/>
    </row>
    <row r="43" spans="1:22" x14ac:dyDescent="0.35">
      <c r="A43" s="54"/>
      <c r="B43" s="4">
        <v>0</v>
      </c>
      <c r="C43" s="4">
        <v>1</v>
      </c>
      <c r="D43" s="5">
        <v>0</v>
      </c>
      <c r="E43" s="11">
        <f t="shared" ref="E43" si="37">S39</f>
        <v>7.5000065644799028</v>
      </c>
      <c r="F43" s="3"/>
      <c r="G43" s="3"/>
      <c r="H43" s="7">
        <v>10.017813589661067</v>
      </c>
      <c r="I43" s="32">
        <f t="shared" si="3"/>
        <v>0.99995540363422042</v>
      </c>
      <c r="J43" s="32">
        <v>0</v>
      </c>
      <c r="K43" s="32">
        <v>10.017858187021075</v>
      </c>
      <c r="L43" s="45"/>
      <c r="M43" s="32">
        <v>5605.8379562951914</v>
      </c>
      <c r="N43" s="32">
        <v>4.4594376943740402E-5</v>
      </c>
      <c r="O43" s="32">
        <v>0.2499888509085551</v>
      </c>
      <c r="P43" s="8"/>
      <c r="Q43" s="37">
        <v>0.24998884474193248</v>
      </c>
      <c r="R43" s="9"/>
      <c r="S43" s="10">
        <v>7.2500177197379703</v>
      </c>
      <c r="T43" s="20"/>
      <c r="V43" s="29"/>
    </row>
    <row r="44" spans="1:22" x14ac:dyDescent="0.35">
      <c r="A44" s="54"/>
      <c r="B44" s="4">
        <v>1</v>
      </c>
      <c r="C44" s="4">
        <v>0</v>
      </c>
      <c r="D44" s="5">
        <v>0</v>
      </c>
      <c r="E44" s="3"/>
      <c r="F44" s="3"/>
      <c r="G44" s="3"/>
      <c r="H44" s="7">
        <v>10.017813589661067</v>
      </c>
      <c r="I44" s="32">
        <f t="shared" si="3"/>
        <v>0.99995540363422042</v>
      </c>
      <c r="J44" s="32">
        <v>0</v>
      </c>
      <c r="K44" s="32">
        <v>10.017858187021075</v>
      </c>
      <c r="L44" s="45"/>
      <c r="M44" s="32">
        <v>5605.8379562951914</v>
      </c>
      <c r="N44" s="32">
        <v>4.4594376943740402E-5</v>
      </c>
      <c r="O44" s="32">
        <v>0.2499888509085551</v>
      </c>
      <c r="P44" s="8"/>
      <c r="Q44" s="8"/>
      <c r="R44" s="8"/>
      <c r="S44" s="8"/>
      <c r="T44" s="20"/>
      <c r="V44" s="29"/>
    </row>
    <row r="45" spans="1:22" ht="15" thickBot="1" x14ac:dyDescent="0.4">
      <c r="A45" s="55"/>
      <c r="B45" s="21">
        <v>1</v>
      </c>
      <c r="C45" s="21">
        <v>1</v>
      </c>
      <c r="D45" s="22">
        <v>1</v>
      </c>
      <c r="E45" s="23"/>
      <c r="F45" s="23"/>
      <c r="G45" s="23"/>
      <c r="H45" s="24">
        <v>17.517820154140971</v>
      </c>
      <c r="I45" s="36">
        <f t="shared" si="3"/>
        <v>0.99999997533350948</v>
      </c>
      <c r="J45" s="36">
        <v>2.4666490821018247E-8</v>
      </c>
      <c r="K45" s="36">
        <v>0</v>
      </c>
      <c r="L45" s="49"/>
      <c r="M45" s="40">
        <v>-0.25000000616662277</v>
      </c>
      <c r="N45" s="36">
        <v>2.4666489908364612E-8</v>
      </c>
      <c r="O45" s="36">
        <v>-6.1666226292000914E-9</v>
      </c>
      <c r="P45" s="25"/>
      <c r="Q45" s="25"/>
      <c r="R45" s="25"/>
      <c r="S45" s="25"/>
      <c r="T45" s="26"/>
      <c r="V45" s="29"/>
    </row>
    <row r="46" spans="1:22" x14ac:dyDescent="0.35">
      <c r="A46" s="53">
        <f t="shared" ref="A46" si="38">A42+1</f>
        <v>12</v>
      </c>
      <c r="B46" s="12">
        <v>0</v>
      </c>
      <c r="C46" s="12">
        <v>0</v>
      </c>
      <c r="D46" s="13">
        <v>0</v>
      </c>
      <c r="E46" s="27">
        <f t="shared" ref="E46:F46" si="39">S42</f>
        <v>7.2500177197379703</v>
      </c>
      <c r="F46" s="28">
        <f t="shared" si="39"/>
        <v>1.7864841374118781</v>
      </c>
      <c r="G46" s="16">
        <v>1</v>
      </c>
      <c r="H46" s="17" cm="1">
        <f t="array" ref="H46:H49">MMULT(B46:C49,E46:E47)+F46</f>
        <v>1.7864841374118781</v>
      </c>
      <c r="I46" s="39">
        <f t="shared" si="3"/>
        <v>0.85649568033424628</v>
      </c>
      <c r="J46" s="39" cm="1">
        <f t="array" ref="J46:J49">-D46:D49*LN(I46:I49)</f>
        <v>0</v>
      </c>
      <c r="K46" s="39" cm="1">
        <f t="array" ref="K46:K49">-(1-D46:D49)*LN(1-I46:I49)</f>
        <v>1.9413901420351489</v>
      </c>
      <c r="L46" s="48" cm="1">
        <f t="array" ref="L46">SUM(_xlfn.ANCHORARRAY(J46)+_xlfn.ANCHORARRAY(K46))/4</f>
        <v>5.0036579748397765</v>
      </c>
      <c r="M46" s="39" cm="1">
        <f t="array" ref="M46:M49">1/4*(I46:I49-D46:D49)/(I46:I49*(1-I46:I49))</f>
        <v>1.7421078374664474</v>
      </c>
      <c r="N46" s="39" cm="1">
        <f t="array" ref="N46:N49">I46:I49*(1-I46:I49)</f>
        <v>0.12291082990302289</v>
      </c>
      <c r="O46" s="39" cm="1">
        <f t="array" ref="O46:O49">M46:M49*_xlfn.ANCHORARRAY(N46)</f>
        <v>0.21412392008356157</v>
      </c>
      <c r="P46" s="43">
        <v>1</v>
      </c>
      <c r="Q46" s="38" cm="1">
        <f t="array" ref="Q46:Q47">TRANSPOSE(MMULT(TRANSPOSE(_xlfn.ANCHORARRAY(O46)),B46:C49))</f>
        <v>0.24997023582900427</v>
      </c>
      <c r="R46" s="44" cm="1">
        <f t="array" ref="R46">SUM(1*_xlfn.ANCHORARRAY(O46))</f>
        <v>0.71406441286645683</v>
      </c>
      <c r="S46" s="18" cm="1">
        <f t="array" ref="S46:S47">E46:E47-G46*_xlfn.ANCHORARRAY(Q46)</f>
        <v>7.0000474839089657</v>
      </c>
      <c r="T46" s="19">
        <f t="shared" ref="T46" si="40">F46-G46*R46</f>
        <v>1.0724197245454212</v>
      </c>
      <c r="V46" s="29"/>
    </row>
    <row r="47" spans="1:22" x14ac:dyDescent="0.35">
      <c r="A47" s="54"/>
      <c r="B47" s="4">
        <v>0</v>
      </c>
      <c r="C47" s="4">
        <v>1</v>
      </c>
      <c r="D47" s="5">
        <v>0</v>
      </c>
      <c r="E47" s="11">
        <f t="shared" ref="E47" si="41">S43</f>
        <v>7.2500177197379703</v>
      </c>
      <c r="F47" s="3"/>
      <c r="G47" s="3"/>
      <c r="H47" s="7">
        <v>9.0365018571498474</v>
      </c>
      <c r="I47" s="32">
        <f t="shared" si="3"/>
        <v>0.99988102781556421</v>
      </c>
      <c r="J47" s="32">
        <v>0</v>
      </c>
      <c r="K47" s="32">
        <v>9.0366208364122045</v>
      </c>
      <c r="L47" s="45"/>
      <c r="M47" s="32">
        <v>2101.3315102650413</v>
      </c>
      <c r="N47" s="32">
        <v>1.1895803005512551E-4</v>
      </c>
      <c r="O47" s="32">
        <v>0.24997025695389105</v>
      </c>
      <c r="P47" s="8"/>
      <c r="Q47" s="37">
        <v>0.24997023582900427</v>
      </c>
      <c r="R47" s="9"/>
      <c r="S47" s="10">
        <v>7.0000474839089657</v>
      </c>
      <c r="T47" s="20"/>
      <c r="V47" s="29"/>
    </row>
    <row r="48" spans="1:22" x14ac:dyDescent="0.35">
      <c r="A48" s="54"/>
      <c r="B48" s="4">
        <v>1</v>
      </c>
      <c r="C48" s="4">
        <v>0</v>
      </c>
      <c r="D48" s="5">
        <v>0</v>
      </c>
      <c r="E48" s="3"/>
      <c r="F48" s="3"/>
      <c r="G48" s="3"/>
      <c r="H48" s="7">
        <v>9.0365018571498474</v>
      </c>
      <c r="I48" s="32">
        <f t="shared" si="3"/>
        <v>0.99988102781556421</v>
      </c>
      <c r="J48" s="32">
        <v>0</v>
      </c>
      <c r="K48" s="32">
        <v>9.0366208364122045</v>
      </c>
      <c r="L48" s="45"/>
      <c r="M48" s="32">
        <v>2101.3315102650413</v>
      </c>
      <c r="N48" s="32">
        <v>1.1895803005512551E-4</v>
      </c>
      <c r="O48" s="32">
        <v>0.24997025695389105</v>
      </c>
      <c r="P48" s="8"/>
      <c r="Q48" s="8"/>
      <c r="R48" s="8"/>
      <c r="S48" s="8"/>
      <c r="T48" s="20"/>
      <c r="V48" s="29"/>
    </row>
    <row r="49" spans="1:22" ht="15" thickBot="1" x14ac:dyDescent="0.4">
      <c r="A49" s="55"/>
      <c r="B49" s="21">
        <v>1</v>
      </c>
      <c r="C49" s="21">
        <v>1</v>
      </c>
      <c r="D49" s="22">
        <v>1</v>
      </c>
      <c r="E49" s="23"/>
      <c r="F49" s="23"/>
      <c r="G49" s="23"/>
      <c r="H49" s="24">
        <v>16.286519576887819</v>
      </c>
      <c r="I49" s="36">
        <f t="shared" si="3"/>
        <v>0.99999991550045286</v>
      </c>
      <c r="J49" s="36">
        <v>8.4499550707271483E-8</v>
      </c>
      <c r="K49" s="36">
        <v>0</v>
      </c>
      <c r="L49" s="49"/>
      <c r="M49" s="40">
        <v>-0.25000002112488856</v>
      </c>
      <c r="N49" s="36">
        <v>8.449953999701108E-8</v>
      </c>
      <c r="O49" s="36">
        <v>-2.1124886784296137E-8</v>
      </c>
      <c r="P49" s="25"/>
      <c r="Q49" s="25"/>
      <c r="R49" s="25"/>
      <c r="S49" s="25"/>
      <c r="T49" s="26"/>
      <c r="V49" s="29"/>
    </row>
    <row r="50" spans="1:22" x14ac:dyDescent="0.35">
      <c r="A50" s="53">
        <f t="shared" ref="A50" si="42">A46+1</f>
        <v>13</v>
      </c>
      <c r="B50" s="12">
        <v>0</v>
      </c>
      <c r="C50" s="12">
        <v>0</v>
      </c>
      <c r="D50" s="13">
        <v>0</v>
      </c>
      <c r="E50" s="27">
        <f t="shared" ref="E50:F50" si="43">S46</f>
        <v>7.0000474839089657</v>
      </c>
      <c r="F50" s="28">
        <f t="shared" si="43"/>
        <v>1.0724197245454212</v>
      </c>
      <c r="G50" s="16">
        <v>1</v>
      </c>
      <c r="H50" s="17" cm="1">
        <f t="array" ref="H50:H53">MMULT(B50:C53,E50:E51)+F50</f>
        <v>1.0724197245454212</v>
      </c>
      <c r="I50" s="39">
        <f t="shared" si="3"/>
        <v>0.74505680811271557</v>
      </c>
      <c r="J50" s="39" cm="1">
        <f t="array" ref="J50:J53">-D50:D53*LN(I50:I53)</f>
        <v>0</v>
      </c>
      <c r="K50" s="39" cm="1">
        <f t="array" ref="K50:K53">-(1-D50:D53)*LN(1-I50:I53)</f>
        <v>1.3667145355547834</v>
      </c>
      <c r="L50" s="48" cm="1">
        <f t="array" ref="L50">SUM(_xlfn.ANCHORARRAY(J50)+_xlfn.ANCHORARRAY(K50))/4</f>
        <v>4.37806829117463</v>
      </c>
      <c r="M50" s="39" cm="1">
        <f t="array" ref="M50:M53">1/4*(I50:I53-D50:D53)/(I50:I53*(1-I50:I53))</f>
        <v>0.98061061426786433</v>
      </c>
      <c r="N50" s="39" cm="1">
        <f t="array" ref="N50:N53">I50:I53*(1-I50:I53)</f>
        <v>0.18994716079760771</v>
      </c>
      <c r="O50" s="39" cm="1">
        <f t="array" ref="O50:O53">M50:M53*_xlfn.ANCHORARRAY(N50)</f>
        <v>0.18626420202817889</v>
      </c>
      <c r="P50" s="43">
        <v>1</v>
      </c>
      <c r="Q50" s="38" cm="1">
        <f t="array" ref="Q50:Q51">TRANSPOSE(MMULT(TRANSPOSE(_xlfn.ANCHORARRAY(O50)),B50:C53))</f>
        <v>0.24992195007143567</v>
      </c>
      <c r="R50" s="44" cm="1">
        <f t="array" ref="R50">SUM(1*_xlfn.ANCHORARRAY(O50))</f>
        <v>0.68610817329730245</v>
      </c>
      <c r="S50" s="18" cm="1">
        <f t="array" ref="S50:S51">E50:E51-G50*_xlfn.ANCHORARRAY(Q50)</f>
        <v>6.7501255338375303</v>
      </c>
      <c r="T50" s="19">
        <f t="shared" ref="T50" si="44">F50-G50*R50</f>
        <v>0.38631155124811878</v>
      </c>
      <c r="V50" s="29"/>
    </row>
    <row r="51" spans="1:22" x14ac:dyDescent="0.35">
      <c r="A51" s="54"/>
      <c r="B51" s="4">
        <v>0</v>
      </c>
      <c r="C51" s="4">
        <v>1</v>
      </c>
      <c r="D51" s="5">
        <v>0</v>
      </c>
      <c r="E51" s="11">
        <f t="shared" ref="E51" si="45">S47</f>
        <v>7.0000474839089657</v>
      </c>
      <c r="F51" s="3"/>
      <c r="G51" s="3"/>
      <c r="H51" s="7">
        <v>8.0724672084543876</v>
      </c>
      <c r="I51" s="32">
        <f t="shared" si="3"/>
        <v>0.99968808479075166</v>
      </c>
      <c r="J51" s="32">
        <v>0</v>
      </c>
      <c r="K51" s="32">
        <v>8.0727791723193434</v>
      </c>
      <c r="L51" s="45"/>
      <c r="M51" s="32">
        <v>801.49987107861125</v>
      </c>
      <c r="N51" s="32">
        <v>3.1181791815057639E-4</v>
      </c>
      <c r="O51" s="32">
        <v>0.24992202119768792</v>
      </c>
      <c r="P51" s="8"/>
      <c r="Q51" s="37">
        <v>0.24992195007143567</v>
      </c>
      <c r="R51" s="9"/>
      <c r="S51" s="10">
        <v>6.7501255338375303</v>
      </c>
      <c r="T51" s="20"/>
      <c r="V51" s="29"/>
    </row>
    <row r="52" spans="1:22" x14ac:dyDescent="0.35">
      <c r="A52" s="54"/>
      <c r="B52" s="4">
        <v>1</v>
      </c>
      <c r="C52" s="4">
        <v>0</v>
      </c>
      <c r="D52" s="5">
        <v>0</v>
      </c>
      <c r="E52" s="3"/>
      <c r="F52" s="3"/>
      <c r="G52" s="3"/>
      <c r="H52" s="7">
        <v>8.0724672084543876</v>
      </c>
      <c r="I52" s="32">
        <f t="shared" si="3"/>
        <v>0.99968808479075166</v>
      </c>
      <c r="J52" s="32">
        <v>0</v>
      </c>
      <c r="K52" s="32">
        <v>8.0727791723193434</v>
      </c>
      <c r="L52" s="45"/>
      <c r="M52" s="32">
        <v>801.49987107861125</v>
      </c>
      <c r="N52" s="32">
        <v>3.1181791815057639E-4</v>
      </c>
      <c r="O52" s="32">
        <v>0.24992202119768792</v>
      </c>
      <c r="P52" s="8"/>
      <c r="Q52" s="8"/>
      <c r="R52" s="8"/>
      <c r="S52" s="8"/>
      <c r="T52" s="20"/>
      <c r="V52" s="29"/>
    </row>
    <row r="53" spans="1:22" ht="15" thickBot="1" x14ac:dyDescent="0.4">
      <c r="A53" s="55"/>
      <c r="B53" s="21">
        <v>1</v>
      </c>
      <c r="C53" s="21">
        <v>1</v>
      </c>
      <c r="D53" s="22">
        <v>1</v>
      </c>
      <c r="E53" s="23"/>
      <c r="F53" s="23"/>
      <c r="G53" s="23"/>
      <c r="H53" s="24">
        <v>15.072514692363352</v>
      </c>
      <c r="I53" s="36">
        <f t="shared" si="3"/>
        <v>0.999999715494991</v>
      </c>
      <c r="J53" s="36">
        <v>2.8450504946768536E-7</v>
      </c>
      <c r="K53" s="36">
        <v>0</v>
      </c>
      <c r="L53" s="49"/>
      <c r="M53" s="40">
        <v>-0.25000007112627248</v>
      </c>
      <c r="N53" s="36">
        <v>2.8450492805302746E-7</v>
      </c>
      <c r="O53" s="36">
        <v>-7.1126252249031907E-8</v>
      </c>
      <c r="P53" s="25"/>
      <c r="Q53" s="25"/>
      <c r="R53" s="25"/>
      <c r="S53" s="25"/>
      <c r="T53" s="26"/>
      <c r="V53" s="29"/>
    </row>
    <row r="54" spans="1:22" x14ac:dyDescent="0.35">
      <c r="A54" s="53">
        <f t="shared" ref="A54" si="46">A50+1</f>
        <v>14</v>
      </c>
      <c r="B54" s="12">
        <v>0</v>
      </c>
      <c r="C54" s="12">
        <v>0</v>
      </c>
      <c r="D54" s="13">
        <v>0</v>
      </c>
      <c r="E54" s="27">
        <f t="shared" ref="E54:F54" si="47">S50</f>
        <v>6.7501255338375303</v>
      </c>
      <c r="F54" s="28">
        <f t="shared" si="47"/>
        <v>0.38631155124811878</v>
      </c>
      <c r="G54" s="16">
        <v>1</v>
      </c>
      <c r="H54" s="17" cm="1">
        <f t="array" ref="H54:H57">MMULT(B54:C57,E54:E55)+F54</f>
        <v>0.38631155124811878</v>
      </c>
      <c r="I54" s="39">
        <f t="shared" si="3"/>
        <v>0.59539446591520129</v>
      </c>
      <c r="J54" s="39" cm="1">
        <f t="array" ref="J54:J57">-D54:D57*LN(I54:I57)</f>
        <v>0</v>
      </c>
      <c r="K54" s="39" cm="1">
        <f t="array" ref="K54:K57">-(1-D54:D57)*LN(1-I54:I57)</f>
        <v>0.90484267642607064</v>
      </c>
      <c r="L54" s="48" cm="1">
        <f t="array" ref="L54">SUM(_xlfn.ANCHORARRAY(J54)+_xlfn.ANCHORARRAY(K54))/4</f>
        <v>3.7948270771700736</v>
      </c>
      <c r="M54" s="39" cm="1">
        <f t="array" ref="M54:M57">1/4*(I54:I57-D54:D57)/(I54:I57*(1-I54:I57))</f>
        <v>0.61788576512056326</v>
      </c>
      <c r="N54" s="39" cm="1">
        <f t="array" ref="N54:N57">I54:I57*(1-I54:I57)</f>
        <v>0.24089989587275351</v>
      </c>
      <c r="O54" s="39" cm="1">
        <f t="array" ref="O54:O57">M54:M57*_xlfn.ANCHORARRAY(N54)</f>
        <v>0.14884861647880032</v>
      </c>
      <c r="P54" s="43">
        <v>1</v>
      </c>
      <c r="Q54" s="38" cm="1">
        <f t="array" ref="Q54:Q55">TRANSPOSE(MMULT(TRANSPOSE(_xlfn.ANCHORARRAY(O54)),B54:C57))</f>
        <v>0.24980102984799912</v>
      </c>
      <c r="R54" s="44" cm="1">
        <f t="array" ref="R54">SUM(1*_xlfn.ANCHORARRAY(O54))</f>
        <v>0.64845090902793179</v>
      </c>
      <c r="S54" s="18" cm="1">
        <f t="array" ref="S54:S55">E54:E55-G54*_xlfn.ANCHORARRAY(Q54)</f>
        <v>6.500324503989531</v>
      </c>
      <c r="T54" s="19">
        <f t="shared" ref="T54" si="48">F54-G54*R54</f>
        <v>-0.26213935777981301</v>
      </c>
      <c r="V54" s="29"/>
    </row>
    <row r="55" spans="1:22" x14ac:dyDescent="0.35">
      <c r="A55" s="54"/>
      <c r="B55" s="4">
        <v>0</v>
      </c>
      <c r="C55" s="4">
        <v>1</v>
      </c>
      <c r="D55" s="5">
        <v>0</v>
      </c>
      <c r="E55" s="11">
        <f t="shared" ref="E55" si="49">S51</f>
        <v>6.7501255338375303</v>
      </c>
      <c r="F55" s="3"/>
      <c r="G55" s="3"/>
      <c r="H55" s="7">
        <v>7.1364370850856496</v>
      </c>
      <c r="I55" s="32">
        <f t="shared" si="3"/>
        <v>0.99920505080452959</v>
      </c>
      <c r="J55" s="32">
        <v>0</v>
      </c>
      <c r="K55" s="32">
        <v>7.1372323504206285</v>
      </c>
      <c r="L55" s="45"/>
      <c r="M55" s="32">
        <v>314.48550602288975</v>
      </c>
      <c r="N55" s="32">
        <v>7.9431725124702785E-4</v>
      </c>
      <c r="O55" s="32">
        <v>0.2498012627011324</v>
      </c>
      <c r="P55" s="8"/>
      <c r="Q55" s="37">
        <v>0.24980102984799912</v>
      </c>
      <c r="R55" s="9"/>
      <c r="S55" s="10">
        <v>6.500324503989531</v>
      </c>
      <c r="T55" s="20"/>
      <c r="V55" s="29"/>
    </row>
    <row r="56" spans="1:22" x14ac:dyDescent="0.35">
      <c r="A56" s="54"/>
      <c r="B56" s="4">
        <v>1</v>
      </c>
      <c r="C56" s="4">
        <v>0</v>
      </c>
      <c r="D56" s="5">
        <v>0</v>
      </c>
      <c r="E56" s="3"/>
      <c r="F56" s="3"/>
      <c r="G56" s="3"/>
      <c r="H56" s="7">
        <v>7.1364370850856496</v>
      </c>
      <c r="I56" s="32">
        <f t="shared" si="3"/>
        <v>0.99920505080452959</v>
      </c>
      <c r="J56" s="32">
        <v>0</v>
      </c>
      <c r="K56" s="32">
        <v>7.1372323504206285</v>
      </c>
      <c r="L56" s="45"/>
      <c r="M56" s="32">
        <v>314.48550602288975</v>
      </c>
      <c r="N56" s="32">
        <v>7.9431725124702785E-4</v>
      </c>
      <c r="O56" s="32">
        <v>0.2498012627011324</v>
      </c>
      <c r="P56" s="8"/>
      <c r="Q56" s="8"/>
      <c r="R56" s="8"/>
      <c r="S56" s="8"/>
      <c r="T56" s="20"/>
      <c r="V56" s="29"/>
    </row>
    <row r="57" spans="1:22" ht="15" thickBot="1" x14ac:dyDescent="0.4">
      <c r="A57" s="55"/>
      <c r="B57" s="21">
        <v>1</v>
      </c>
      <c r="C57" s="21">
        <v>1</v>
      </c>
      <c r="D57" s="22">
        <v>1</v>
      </c>
      <c r="E57" s="23"/>
      <c r="F57" s="23"/>
      <c r="G57" s="23"/>
      <c r="H57" s="24">
        <v>13.886562618923179</v>
      </c>
      <c r="I57" s="36">
        <f t="shared" si="3"/>
        <v>0.9999990685874669</v>
      </c>
      <c r="J57" s="36">
        <v>9.3141296686550675E-7</v>
      </c>
      <c r="K57" s="36">
        <v>0</v>
      </c>
      <c r="L57" s="49"/>
      <c r="M57" s="40">
        <v>-0.25000023285335016</v>
      </c>
      <c r="N57" s="36">
        <v>9.3141166557127719E-7</v>
      </c>
      <c r="O57" s="36">
        <v>-2.3285313327514601E-7</v>
      </c>
      <c r="P57" s="25"/>
      <c r="Q57" s="25"/>
      <c r="R57" s="25"/>
      <c r="S57" s="25"/>
      <c r="T57" s="26"/>
      <c r="V57" s="29"/>
    </row>
    <row r="58" spans="1:22" x14ac:dyDescent="0.35">
      <c r="A58" s="53">
        <f t="shared" ref="A58" si="50">A54+1</f>
        <v>15</v>
      </c>
      <c r="B58" s="12">
        <v>0</v>
      </c>
      <c r="C58" s="12">
        <v>0</v>
      </c>
      <c r="D58" s="13">
        <v>0</v>
      </c>
      <c r="E58" s="27">
        <f t="shared" ref="E58:F58" si="51">S54</f>
        <v>6.500324503989531</v>
      </c>
      <c r="F58" s="28">
        <f t="shared" si="51"/>
        <v>-0.26213935777981301</v>
      </c>
      <c r="G58" s="16">
        <v>1</v>
      </c>
      <c r="H58" s="17" cm="1">
        <f t="array" ref="H58:H61">MMULT(B58:C61,E58:E59)+F58</f>
        <v>-0.26213935777981301</v>
      </c>
      <c r="I58" s="39">
        <f t="shared" si="3"/>
        <v>0.43483787958059961</v>
      </c>
      <c r="J58" s="39" cm="1">
        <f t="array" ref="J58:J61">-D58:D61*LN(I58:I61)</f>
        <v>0</v>
      </c>
      <c r="K58" s="39" cm="1">
        <f t="array" ref="K58:K61">-(1-D58:D61)*LN(1-I58:I61)</f>
        <v>0.57064265019936011</v>
      </c>
      <c r="L58" s="48" cm="1">
        <f t="array" ref="L58">SUM(_xlfn.ANCHORARRAY(J58)+_xlfn.ANCHORARRAY(K58))/4</f>
        <v>3.2627297156383217</v>
      </c>
      <c r="M58" s="39" cm="1">
        <f t="array" ref="M58:M61">1/4*(I58:I61-D58:D61)/(I58:I61*(1-I58:I61))</f>
        <v>0.44235094845790057</v>
      </c>
      <c r="N58" s="39" cm="1">
        <f t="array" ref="N58:N61">I58:I61*(1-I58:I61)</f>
        <v>0.24575389806244757</v>
      </c>
      <c r="O58" s="39" cm="1">
        <f t="array" ref="O58:O61">M58:M61*_xlfn.ANCHORARRAY(N58)</f>
        <v>0.1087094698951499</v>
      </c>
      <c r="P58" s="43">
        <v>1</v>
      </c>
      <c r="Q58" s="38" cm="1">
        <f t="array" ref="Q58:Q59">TRANSPOSE(MMULT(TRANSPOSE(_xlfn.ANCHORARRAY(O58)),B58:C61))</f>
        <v>0.24951186875775025</v>
      </c>
      <c r="R58" s="44" cm="1">
        <f t="array" ref="R58">SUM(1*_xlfn.ANCHORARRAY(O58))</f>
        <v>0.60773394137384951</v>
      </c>
      <c r="S58" s="18" cm="1">
        <f t="array" ref="S58:S59">E58:E59-G58*_xlfn.ANCHORARRAY(Q58)</f>
        <v>6.2508126352317808</v>
      </c>
      <c r="T58" s="19">
        <f t="shared" ref="T58" si="52">F58-G58*R58</f>
        <v>-0.86987329915366252</v>
      </c>
      <c r="V58" s="29"/>
    </row>
    <row r="59" spans="1:22" x14ac:dyDescent="0.35">
      <c r="A59" s="54"/>
      <c r="B59" s="4">
        <v>0</v>
      </c>
      <c r="C59" s="4">
        <v>1</v>
      </c>
      <c r="D59" s="5">
        <v>0</v>
      </c>
      <c r="E59" s="11">
        <f t="shared" ref="E59" si="53">S55</f>
        <v>6.500324503989531</v>
      </c>
      <c r="F59" s="3"/>
      <c r="G59" s="3"/>
      <c r="H59" s="7">
        <v>6.2381851462097178</v>
      </c>
      <c r="I59" s="32">
        <f t="shared" si="3"/>
        <v>0.99805041088379709</v>
      </c>
      <c r="J59" s="32">
        <v>0</v>
      </c>
      <c r="K59" s="32">
        <v>6.2401366382484103</v>
      </c>
      <c r="L59" s="45"/>
      <c r="M59" s="32">
        <v>128.23214795480035</v>
      </c>
      <c r="N59" s="32">
        <v>1.945788218480893E-3</v>
      </c>
      <c r="O59" s="32">
        <v>0.24951260272094927</v>
      </c>
      <c r="P59" s="8"/>
      <c r="Q59" s="37">
        <v>0.24951186875775025</v>
      </c>
      <c r="R59" s="9"/>
      <c r="S59" s="10">
        <v>6.2508126352317808</v>
      </c>
      <c r="T59" s="20"/>
      <c r="V59" s="29"/>
    </row>
    <row r="60" spans="1:22" x14ac:dyDescent="0.35">
      <c r="A60" s="54"/>
      <c r="B60" s="4">
        <v>1</v>
      </c>
      <c r="C60" s="4">
        <v>0</v>
      </c>
      <c r="D60" s="5">
        <v>0</v>
      </c>
      <c r="E60" s="3"/>
      <c r="F60" s="3"/>
      <c r="G60" s="3"/>
      <c r="H60" s="7">
        <v>6.2381851462097178</v>
      </c>
      <c r="I60" s="32">
        <f t="shared" si="3"/>
        <v>0.99805041088379709</v>
      </c>
      <c r="J60" s="32">
        <v>0</v>
      </c>
      <c r="K60" s="32">
        <v>6.2401366382484103</v>
      </c>
      <c r="L60" s="45"/>
      <c r="M60" s="32">
        <v>128.23214795480035</v>
      </c>
      <c r="N60" s="32">
        <v>1.945788218480893E-3</v>
      </c>
      <c r="O60" s="32">
        <v>0.24951260272094927</v>
      </c>
      <c r="P60" s="8"/>
      <c r="Q60" s="8"/>
      <c r="R60" s="8"/>
      <c r="S60" s="8"/>
      <c r="T60" s="20"/>
      <c r="V60" s="29"/>
    </row>
    <row r="61" spans="1:22" ht="15" thickBot="1" x14ac:dyDescent="0.4">
      <c r="A61" s="55"/>
      <c r="B61" s="21">
        <v>1</v>
      </c>
      <c r="C61" s="21">
        <v>1</v>
      </c>
      <c r="D61" s="22">
        <v>1</v>
      </c>
      <c r="E61" s="23"/>
      <c r="F61" s="23"/>
      <c r="G61" s="23"/>
      <c r="H61" s="24">
        <v>12.73850965019925</v>
      </c>
      <c r="I61" s="36">
        <f t="shared" si="3"/>
        <v>0.99999706414720391</v>
      </c>
      <c r="J61" s="36">
        <v>2.935857105717463E-6</v>
      </c>
      <c r="K61" s="36">
        <v>0</v>
      </c>
      <c r="L61" s="49"/>
      <c r="M61" s="40">
        <v>-0.25000073396535383</v>
      </c>
      <c r="N61" s="36">
        <v>2.9358441768615677E-6</v>
      </c>
      <c r="O61" s="36">
        <v>-7.3396319902330198E-7</v>
      </c>
      <c r="P61" s="25"/>
      <c r="Q61" s="25"/>
      <c r="R61" s="25"/>
      <c r="S61" s="25"/>
      <c r="T61" s="26"/>
      <c r="V61" s="29"/>
    </row>
    <row r="62" spans="1:22" x14ac:dyDescent="0.35">
      <c r="A62" s="53">
        <f t="shared" ref="A62" si="54">A58+1</f>
        <v>16</v>
      </c>
      <c r="B62" s="12">
        <v>0</v>
      </c>
      <c r="C62" s="12">
        <v>0</v>
      </c>
      <c r="D62" s="13">
        <v>0</v>
      </c>
      <c r="E62" s="27">
        <f t="shared" ref="E62:F62" si="55">S58</f>
        <v>6.2508126352317808</v>
      </c>
      <c r="F62" s="28">
        <f t="shared" si="55"/>
        <v>-0.86987329915366252</v>
      </c>
      <c r="G62" s="16">
        <v>1</v>
      </c>
      <c r="H62" s="17" cm="1">
        <f t="array" ref="H62:H65">MMULT(B62:C65,E62:E63)+F62</f>
        <v>-0.86987329915366252</v>
      </c>
      <c r="I62" s="39">
        <f t="shared" si="3"/>
        <v>0.29528066649644469</v>
      </c>
      <c r="J62" s="39" cm="1">
        <f t="array" ref="J62:J65">-D62:D65*LN(I62:I65)</f>
        <v>0</v>
      </c>
      <c r="K62" s="39" cm="1">
        <f t="array" ref="K62:K65">-(1-D62:D65)*LN(1-I62:I65)</f>
        <v>0.3499556639416932</v>
      </c>
      <c r="L62" s="48" cm="1">
        <f t="array" ref="L62">SUM(_xlfn.ANCHORARRAY(J62)+_xlfn.ANCHORARRAY(K62))/4</f>
        <v>2.780257269914308</v>
      </c>
      <c r="M62" s="39" cm="1">
        <f t="array" ref="M62:M65">1/4*(I62:I65-D62:D65)/(I62:I65*(1-I62:I65))</f>
        <v>0.35475115853159539</v>
      </c>
      <c r="N62" s="39" cm="1">
        <f t="array" ref="N62:N65">I62:I65*(1-I62:I65)</f>
        <v>0.2080899944898601</v>
      </c>
      <c r="O62" s="39" cm="1">
        <f t="array" ref="O62:O65">M62:M65*_xlfn.ANCHORARRAY(N62)</f>
        <v>7.3820166624111172E-2</v>
      </c>
      <c r="P62" s="43">
        <v>1</v>
      </c>
      <c r="Q62" s="38" cm="1">
        <f t="array" ref="Q62:Q63">TRANSPOSE(MMULT(TRANSPOSE(_xlfn.ANCHORARRAY(O62)),B62:C65))</f>
        <v>0.24885217996323195</v>
      </c>
      <c r="R62" s="44" cm="1">
        <f t="array" ref="R62">SUM(1*_xlfn.ANCHORARRAY(O62))</f>
        <v>0.57152674643547119</v>
      </c>
      <c r="S62" s="18" cm="1">
        <f t="array" ref="S62:S63">E62:E63-G62*_xlfn.ANCHORARRAY(Q62)</f>
        <v>6.0019604552685486</v>
      </c>
      <c r="T62" s="19">
        <f t="shared" ref="T62" si="56">F62-G62*R62</f>
        <v>-1.4414000455891336</v>
      </c>
      <c r="V62" s="29"/>
    </row>
    <row r="63" spans="1:22" x14ac:dyDescent="0.35">
      <c r="A63" s="54"/>
      <c r="B63" s="4">
        <v>0</v>
      </c>
      <c r="C63" s="4">
        <v>1</v>
      </c>
      <c r="D63" s="5">
        <v>0</v>
      </c>
      <c r="E63" s="11">
        <f t="shared" ref="E63" si="57">S59</f>
        <v>6.2508126352317808</v>
      </c>
      <c r="F63" s="3"/>
      <c r="G63" s="3"/>
      <c r="H63" s="7">
        <v>5.3809393360781179</v>
      </c>
      <c r="I63" s="32">
        <f t="shared" si="3"/>
        <v>0.9954175993925124</v>
      </c>
      <c r="J63" s="32">
        <v>0</v>
      </c>
      <c r="K63" s="32">
        <v>5.3855322680682658</v>
      </c>
      <c r="L63" s="45"/>
      <c r="M63" s="32">
        <v>54.55655701326117</v>
      </c>
      <c r="N63" s="32">
        <v>4.5614022121600994E-3</v>
      </c>
      <c r="O63" s="32">
        <v>0.24885439984812807</v>
      </c>
      <c r="P63" s="8"/>
      <c r="Q63" s="37">
        <v>0.24885217996323195</v>
      </c>
      <c r="R63" s="9"/>
      <c r="S63" s="10">
        <v>6.0019604552685486</v>
      </c>
      <c r="T63" s="20"/>
      <c r="V63" s="29"/>
    </row>
    <row r="64" spans="1:22" x14ac:dyDescent="0.35">
      <c r="A64" s="54"/>
      <c r="B64" s="4">
        <v>1</v>
      </c>
      <c r="C64" s="4">
        <v>0</v>
      </c>
      <c r="D64" s="5">
        <v>0</v>
      </c>
      <c r="E64" s="3"/>
      <c r="F64" s="3"/>
      <c r="G64" s="3"/>
      <c r="H64" s="7">
        <v>5.3809393360781179</v>
      </c>
      <c r="I64" s="32">
        <f t="shared" si="3"/>
        <v>0.9954175993925124</v>
      </c>
      <c r="J64" s="32">
        <v>0</v>
      </c>
      <c r="K64" s="32">
        <v>5.3855322680682658</v>
      </c>
      <c r="L64" s="45"/>
      <c r="M64" s="32">
        <v>54.55655701326117</v>
      </c>
      <c r="N64" s="32">
        <v>4.5614022121600994E-3</v>
      </c>
      <c r="O64" s="32">
        <v>0.24885439984812807</v>
      </c>
      <c r="P64" s="8"/>
      <c r="Q64" s="8"/>
      <c r="R64" s="8"/>
      <c r="S64" s="8"/>
      <c r="T64" s="20"/>
      <c r="V64" s="29"/>
    </row>
    <row r="65" spans="1:22" ht="15" thickBot="1" x14ac:dyDescent="0.4">
      <c r="A65" s="55"/>
      <c r="B65" s="21">
        <v>1</v>
      </c>
      <c r="C65" s="21">
        <v>1</v>
      </c>
      <c r="D65" s="22">
        <v>1</v>
      </c>
      <c r="E65" s="23"/>
      <c r="F65" s="23"/>
      <c r="G65" s="23"/>
      <c r="H65" s="24">
        <v>11.6317519713099</v>
      </c>
      <c r="I65" s="36">
        <f t="shared" si="3"/>
        <v>0.99999112046041549</v>
      </c>
      <c r="J65" s="36">
        <v>8.8795790078503705E-6</v>
      </c>
      <c r="K65" s="36">
        <v>0</v>
      </c>
      <c r="L65" s="49"/>
      <c r="M65" s="40">
        <v>-0.25000221990460786</v>
      </c>
      <c r="N65" s="36">
        <v>8.8794607382821475E-6</v>
      </c>
      <c r="O65" s="36">
        <v>-2.2198848961263451E-6</v>
      </c>
      <c r="P65" s="25"/>
      <c r="Q65" s="25"/>
      <c r="R65" s="25"/>
      <c r="S65" s="25"/>
      <c r="T65" s="26"/>
      <c r="V65" s="29"/>
    </row>
    <row r="66" spans="1:22" x14ac:dyDescent="0.35">
      <c r="A66" s="53">
        <f t="shared" ref="A66" si="58">A62+1</f>
        <v>17</v>
      </c>
      <c r="B66" s="12">
        <v>0</v>
      </c>
      <c r="C66" s="12">
        <v>0</v>
      </c>
      <c r="D66" s="13">
        <v>0</v>
      </c>
      <c r="E66" s="27">
        <f t="shared" ref="E66:F66" si="59">S62</f>
        <v>6.0019604552685486</v>
      </c>
      <c r="F66" s="28">
        <f t="shared" si="59"/>
        <v>-1.4414000455891336</v>
      </c>
      <c r="G66" s="16">
        <v>1</v>
      </c>
      <c r="H66" s="17" cm="1">
        <f t="array" ref="H66:H69">MMULT(B66:C69,E66:E67)+F66</f>
        <v>-1.4414000455891336</v>
      </c>
      <c r="I66" s="39">
        <f t="shared" si="3"/>
        <v>0.19132863710488618</v>
      </c>
      <c r="J66" s="39" cm="1">
        <f t="array" ref="J66:J69">-D66:D69*LN(I66:I69)</f>
        <v>0</v>
      </c>
      <c r="K66" s="39" cm="1">
        <f t="array" ref="K66:K69">-(1-D66:D69)*LN(1-I66:I69)</f>
        <v>0.21236267079075558</v>
      </c>
      <c r="L66" s="48" cm="1">
        <f t="array" ref="L66">SUM(_xlfn.ANCHORARRAY(J66)+_xlfn.ANCHORARRAY(K66))/4</f>
        <v>2.3385782941516844</v>
      </c>
      <c r="M66" s="39" cm="1">
        <f t="array" ref="M66:M69">1/4*(I66:I69-D66:D69)/(I66:I69*(1-I66:I69))</f>
        <v>0.3091490702786584</v>
      </c>
      <c r="N66" s="39" cm="1">
        <f t="array" ref="N66:N69">I66:I69*(1-I66:I69)</f>
        <v>0.15472198972847295</v>
      </c>
      <c r="O66" s="39" cm="1">
        <f t="array" ref="O66:O69">M66:M69*_xlfn.ANCHORARRAY(N66)</f>
        <v>4.7832159276221545E-2</v>
      </c>
      <c r="P66" s="43">
        <v>1</v>
      </c>
      <c r="Q66" s="38" cm="1">
        <f t="array" ref="Q66:Q67">TRANSPOSE(MMULT(TRANSPOSE(_xlfn.ANCHORARRAY(O66)),B66:C69))</f>
        <v>0.2474065340652504</v>
      </c>
      <c r="R66" s="44" cm="1">
        <f t="array" ref="R66">SUM(1*_xlfn.ANCHORARRAY(O66))</f>
        <v>0.54265169412956693</v>
      </c>
      <c r="S66" s="18" cm="1">
        <f t="array" ref="S66:S67">E66:E67-G66*_xlfn.ANCHORARRAY(Q66)</f>
        <v>5.7545539212032981</v>
      </c>
      <c r="T66" s="19">
        <f t="shared" ref="T66" si="60">F66-G66*R66</f>
        <v>-1.9840517397187005</v>
      </c>
      <c r="V66" s="29"/>
    </row>
    <row r="67" spans="1:22" x14ac:dyDescent="0.35">
      <c r="A67" s="54"/>
      <c r="B67" s="4">
        <v>0</v>
      </c>
      <c r="C67" s="4">
        <v>1</v>
      </c>
      <c r="D67" s="5">
        <v>0</v>
      </c>
      <c r="E67" s="11">
        <f t="shared" ref="E67" si="61">S63</f>
        <v>6.0019604552685486</v>
      </c>
      <c r="F67" s="3"/>
      <c r="G67" s="3"/>
      <c r="H67" s="7">
        <v>4.5605604096794146</v>
      </c>
      <c r="I67" s="32">
        <f t="shared" si="3"/>
        <v>0.98965200315237978</v>
      </c>
      <c r="J67" s="32">
        <v>0</v>
      </c>
      <c r="K67" s="32">
        <v>4.5709623192950239</v>
      </c>
      <c r="L67" s="45"/>
      <c r="M67" s="32">
        <v>24.159265187396503</v>
      </c>
      <c r="N67" s="32">
        <v>1.0240915808861864E-2</v>
      </c>
      <c r="O67" s="32">
        <v>0.24741300078809494</v>
      </c>
      <c r="P67" s="8"/>
      <c r="Q67" s="37">
        <v>0.2474065340652504</v>
      </c>
      <c r="R67" s="9"/>
      <c r="S67" s="10">
        <v>5.7545539212032981</v>
      </c>
      <c r="T67" s="20"/>
      <c r="V67" s="29"/>
    </row>
    <row r="68" spans="1:22" x14ac:dyDescent="0.35">
      <c r="A68" s="54"/>
      <c r="B68" s="4">
        <v>1</v>
      </c>
      <c r="C68" s="4">
        <v>0</v>
      </c>
      <c r="D68" s="5">
        <v>0</v>
      </c>
      <c r="E68" s="3"/>
      <c r="F68" s="3"/>
      <c r="G68" s="3"/>
      <c r="H68" s="7">
        <v>4.5605604096794146</v>
      </c>
      <c r="I68" s="32">
        <f t="shared" si="3"/>
        <v>0.98965200315237978</v>
      </c>
      <c r="J68" s="32">
        <v>0</v>
      </c>
      <c r="K68" s="32">
        <v>4.5709623192950239</v>
      </c>
      <c r="L68" s="45"/>
      <c r="M68" s="32">
        <v>24.159265187396503</v>
      </c>
      <c r="N68" s="32">
        <v>1.0240915808861864E-2</v>
      </c>
      <c r="O68" s="32">
        <v>0.24741300078809494</v>
      </c>
      <c r="P68" s="8"/>
      <c r="Q68" s="8"/>
      <c r="R68" s="8"/>
      <c r="S68" s="8"/>
      <c r="T68" s="20"/>
      <c r="V68" s="29"/>
    </row>
    <row r="69" spans="1:22" ht="15" thickBot="1" x14ac:dyDescent="0.4">
      <c r="A69" s="55"/>
      <c r="B69" s="21">
        <v>1</v>
      </c>
      <c r="C69" s="21">
        <v>1</v>
      </c>
      <c r="D69" s="22">
        <v>1</v>
      </c>
      <c r="E69" s="23"/>
      <c r="F69" s="23"/>
      <c r="G69" s="23"/>
      <c r="H69" s="24">
        <v>10.562520864947963</v>
      </c>
      <c r="I69" s="36">
        <f t="shared" si="3"/>
        <v>0.99997413310862182</v>
      </c>
      <c r="J69" s="36">
        <v>2.5867225931983034E-5</v>
      </c>
      <c r="K69" s="36">
        <v>0</v>
      </c>
      <c r="L69" s="49"/>
      <c r="M69" s="40">
        <v>-0.25000646689012285</v>
      </c>
      <c r="N69" s="36">
        <v>2.5866222282109422E-5</v>
      </c>
      <c r="O69" s="36">
        <v>-6.4667228445447469E-6</v>
      </c>
      <c r="P69" s="25"/>
      <c r="Q69" s="25"/>
      <c r="R69" s="25"/>
      <c r="S69" s="25"/>
      <c r="T69" s="26"/>
      <c r="V69" s="29"/>
    </row>
    <row r="70" spans="1:22" x14ac:dyDescent="0.35">
      <c r="A70" s="53">
        <f t="shared" ref="A70" si="62">A66+1</f>
        <v>18</v>
      </c>
      <c r="B70" s="12">
        <v>0</v>
      </c>
      <c r="C70" s="12">
        <v>0</v>
      </c>
      <c r="D70" s="13">
        <v>0</v>
      </c>
      <c r="E70" s="27">
        <f t="shared" ref="E70:F70" si="63">S66</f>
        <v>5.7545539212032981</v>
      </c>
      <c r="F70" s="28">
        <f t="shared" si="63"/>
        <v>-1.9840517397187005</v>
      </c>
      <c r="G70" s="16">
        <v>1</v>
      </c>
      <c r="H70" s="17" cm="1">
        <f t="array" ref="H70:H73">MMULT(B70:C73,E70:E71)+F70</f>
        <v>-1.9840517397187005</v>
      </c>
      <c r="I70" s="39">
        <f t="shared" si="3"/>
        <v>0.12088758237086186</v>
      </c>
      <c r="J70" s="39" cm="1">
        <f t="array" ref="J70:J73">-D70:D73*LN(I70:I73)</f>
        <v>0</v>
      </c>
      <c r="K70" s="39" cm="1">
        <f t="array" ref="K70:K73">-(1-D70:D73)*LN(1-I70:I73)</f>
        <v>0.12884249683614388</v>
      </c>
      <c r="L70" s="48" cm="1">
        <f t="array" ref="L70">SUM(_xlfn.ANCHORARRAY(J70)+_xlfn.ANCHORARRAY(K70))/4</f>
        <v>1.9288694970596554</v>
      </c>
      <c r="M70" s="39" cm="1">
        <f t="array" ref="M70:M73">1/4*(I70:I73-D70:D73)/(I70:I73*(1-I70:I73))</f>
        <v>0.2843777371206066</v>
      </c>
      <c r="N70" s="39" cm="1">
        <f t="array" ref="N70:N73">I70:I73*(1-I70:I73)</f>
        <v>0.10627377479938996</v>
      </c>
      <c r="O70" s="39" cm="1">
        <f t="array" ref="O70:O73">M70:M73*_xlfn.ANCHORARRAY(N70)</f>
        <v>3.0221895592715466E-2</v>
      </c>
      <c r="P70" s="43">
        <v>1</v>
      </c>
      <c r="Q70" s="38" cm="1">
        <f t="array" ref="Q70:Q71">TRANSPOSE(MMULT(TRANSPOSE(_xlfn.ANCHORARRAY(O70)),B70:C73))</f>
        <v>0.24435135602281916</v>
      </c>
      <c r="R70" s="44" cm="1">
        <f t="array" ref="R70">SUM(1*_xlfn.ANCHORARRAY(O70))</f>
        <v>0.51894285621522229</v>
      </c>
      <c r="S70" s="18" cm="1">
        <f t="array" ref="S70:S71">E70:E71-G70*_xlfn.ANCHORARRAY(Q70)</f>
        <v>5.5102025651804789</v>
      </c>
      <c r="T70" s="19">
        <f t="shared" ref="T70" si="64">F70-G70*R70</f>
        <v>-2.5029945959339228</v>
      </c>
      <c r="V70" s="29"/>
    </row>
    <row r="71" spans="1:22" x14ac:dyDescent="0.35">
      <c r="A71" s="54"/>
      <c r="B71" s="4">
        <v>0</v>
      </c>
      <c r="C71" s="4">
        <v>1</v>
      </c>
      <c r="D71" s="5">
        <v>0</v>
      </c>
      <c r="E71" s="11">
        <f t="shared" ref="E71" si="65">S67</f>
        <v>5.7545539212032981</v>
      </c>
      <c r="F71" s="3"/>
      <c r="G71" s="3"/>
      <c r="H71" s="7">
        <v>3.7705021814845976</v>
      </c>
      <c r="I71" s="32">
        <f t="shared" si="3"/>
        <v>0.97747841839875083</v>
      </c>
      <c r="J71" s="32">
        <v>0</v>
      </c>
      <c r="K71" s="32">
        <v>3.7932812472153947</v>
      </c>
      <c r="L71" s="45"/>
      <c r="M71" s="32">
        <v>11.100463743014105</v>
      </c>
      <c r="N71" s="32">
        <v>2.201435996342745E-2</v>
      </c>
      <c r="O71" s="32">
        <v>0.24436960459968773</v>
      </c>
      <c r="P71" s="8"/>
      <c r="Q71" s="37">
        <v>0.24435135602281916</v>
      </c>
      <c r="R71" s="9"/>
      <c r="S71" s="10">
        <v>5.5102025651804789</v>
      </c>
      <c r="T71" s="20"/>
      <c r="V71" s="29"/>
    </row>
    <row r="72" spans="1:22" x14ac:dyDescent="0.35">
      <c r="A72" s="54"/>
      <c r="B72" s="4">
        <v>1</v>
      </c>
      <c r="C72" s="4">
        <v>0</v>
      </c>
      <c r="D72" s="5">
        <v>0</v>
      </c>
      <c r="E72" s="3"/>
      <c r="F72" s="3"/>
      <c r="G72" s="3"/>
      <c r="H72" s="7">
        <v>3.7705021814845976</v>
      </c>
      <c r="I72" s="32">
        <f t="shared" si="3"/>
        <v>0.97747841839875083</v>
      </c>
      <c r="J72" s="32">
        <v>0</v>
      </c>
      <c r="K72" s="32">
        <v>3.7932812472153947</v>
      </c>
      <c r="L72" s="45"/>
      <c r="M72" s="32">
        <v>11.100463743014105</v>
      </c>
      <c r="N72" s="32">
        <v>2.201435996342745E-2</v>
      </c>
      <c r="O72" s="32">
        <v>0.24436960459968773</v>
      </c>
      <c r="P72" s="8"/>
      <c r="Q72" s="8"/>
      <c r="R72" s="8"/>
      <c r="S72" s="8"/>
      <c r="T72" s="20"/>
    </row>
    <row r="73" spans="1:22" ht="15" thickBot="1" x14ac:dyDescent="0.4">
      <c r="A73" s="55"/>
      <c r="B73" s="21">
        <v>1</v>
      </c>
      <c r="C73" s="21">
        <v>1</v>
      </c>
      <c r="D73" s="22">
        <v>1</v>
      </c>
      <c r="E73" s="23"/>
      <c r="F73" s="23"/>
      <c r="G73" s="23"/>
      <c r="H73" s="24">
        <v>9.5250561026878948</v>
      </c>
      <c r="I73" s="36">
        <f t="shared" si="3"/>
        <v>0.99992700569252568</v>
      </c>
      <c r="J73" s="36">
        <v>7.29969716884276E-5</v>
      </c>
      <c r="K73" s="36">
        <v>0</v>
      </c>
      <c r="L73" s="49"/>
      <c r="M73" s="40">
        <v>-0.25001824990900806</v>
      </c>
      <c r="N73" s="36">
        <v>7.2988979305393017E-5</v>
      </c>
      <c r="O73" s="36">
        <v>-1.8248576868579169E-5</v>
      </c>
      <c r="P73" s="25"/>
      <c r="Q73" s="25"/>
      <c r="R73" s="25"/>
      <c r="S73" s="25"/>
      <c r="T73" s="26"/>
    </row>
    <row r="74" spans="1:22" x14ac:dyDescent="0.35">
      <c r="A74" s="53">
        <f t="shared" ref="A74" si="66">A70+1</f>
        <v>19</v>
      </c>
      <c r="B74" s="12">
        <v>0</v>
      </c>
      <c r="C74" s="12">
        <v>0</v>
      </c>
      <c r="D74" s="13">
        <v>0</v>
      </c>
      <c r="E74" s="27">
        <f t="shared" ref="E74:F74" si="67">S70</f>
        <v>5.5102025651804789</v>
      </c>
      <c r="F74" s="28">
        <f t="shared" si="67"/>
        <v>-2.5029945959339228</v>
      </c>
      <c r="G74" s="16">
        <v>1</v>
      </c>
      <c r="H74" s="17" cm="1">
        <f t="array" ref="H74:H77">MMULT(B74:C77,E74:E75)+F74</f>
        <v>-2.5029945959339228</v>
      </c>
      <c r="I74" s="39">
        <f t="shared" ref="I74:I137" si="68">1/(1+EXP(-H74))</f>
        <v>7.5648514176993267E-2</v>
      </c>
      <c r="J74" s="39" cm="1">
        <f t="array" ref="J74:J77">-D74:D77*LN(I74:I77)</f>
        <v>0</v>
      </c>
      <c r="K74" s="39" cm="1">
        <f t="array" ref="K74:K77">-(1-D74:D77)*LN(1-I74:I77)</f>
        <v>7.8662883760290334E-2</v>
      </c>
      <c r="L74" s="48" cm="1">
        <f t="array" ref="L74">SUM(_xlfn.ANCHORARRAY(J74)+_xlfn.ANCHORARRAY(K74))/4</f>
        <v>1.5474430288814582</v>
      </c>
      <c r="M74" s="39" cm="1">
        <f t="array" ref="M74:M77">1/4*(I74:I77-D74:D77)/(I74:I77*(1-I74:I77))</f>
        <v>0.27045988872664567</v>
      </c>
      <c r="N74" s="39" cm="1">
        <f t="array" ref="N74:N77">I74:I77*(1-I74:I77)</f>
        <v>6.9925816479806516E-2</v>
      </c>
      <c r="O74" s="39" cm="1">
        <f t="array" ref="O74:O77">M74:M77*_xlfn.ANCHORARRAY(N74)</f>
        <v>1.8912128544248317E-2</v>
      </c>
      <c r="P74" s="43">
        <v>1</v>
      </c>
      <c r="Q74" s="38" cm="1">
        <f t="array" ref="Q74:Q75">TRANSPOSE(MMULT(TRANSPOSE(_xlfn.ANCHORARRAY(O74)),B74:C77))</f>
        <v>0.23817469550775083</v>
      </c>
      <c r="R74" s="44" cm="1">
        <f t="array" ref="R74">SUM(1*_xlfn.ANCHORARRAY(O74))</f>
        <v>0.49531149870012453</v>
      </c>
      <c r="S74" s="18" cm="1">
        <f t="array" ref="S74:S75">E74:E75-G74*_xlfn.ANCHORARRAY(Q74)</f>
        <v>5.2720278696727281</v>
      </c>
      <c r="T74" s="19">
        <f t="shared" ref="T74" si="69">F74-G74*R74</f>
        <v>-2.9983060946340472</v>
      </c>
    </row>
    <row r="75" spans="1:22" x14ac:dyDescent="0.35">
      <c r="A75" s="54"/>
      <c r="B75" s="4">
        <v>0</v>
      </c>
      <c r="C75" s="4">
        <v>1</v>
      </c>
      <c r="D75" s="5">
        <v>0</v>
      </c>
      <c r="E75" s="11">
        <f t="shared" ref="E75" si="70">S71</f>
        <v>5.5102025651804789</v>
      </c>
      <c r="F75" s="3"/>
      <c r="G75" s="3"/>
      <c r="H75" s="7">
        <v>3.0072079692465561</v>
      </c>
      <c r="I75" s="32">
        <f t="shared" si="68"/>
        <v>0.95289869859250143</v>
      </c>
      <c r="J75" s="32">
        <v>0</v>
      </c>
      <c r="K75" s="32">
        <v>3.0554546476090327</v>
      </c>
      <c r="L75" s="45"/>
      <c r="M75" s="32">
        <v>5.3077089704404594</v>
      </c>
      <c r="N75" s="32">
        <v>4.4882768813218545E-2</v>
      </c>
      <c r="O75" s="32">
        <v>0.23822467464812536</v>
      </c>
      <c r="P75" s="8"/>
      <c r="Q75" s="37">
        <v>0.23817469550775083</v>
      </c>
      <c r="R75" s="9"/>
      <c r="S75" s="10">
        <v>5.2720278696727281</v>
      </c>
      <c r="T75" s="20"/>
    </row>
    <row r="76" spans="1:22" x14ac:dyDescent="0.35">
      <c r="A76" s="54"/>
      <c r="B76" s="4">
        <v>1</v>
      </c>
      <c r="C76" s="4">
        <v>0</v>
      </c>
      <c r="D76" s="5">
        <v>0</v>
      </c>
      <c r="E76" s="3"/>
      <c r="F76" s="3"/>
      <c r="G76" s="3"/>
      <c r="H76" s="7">
        <v>3.0072079692465561</v>
      </c>
      <c r="I76" s="32">
        <f t="shared" si="68"/>
        <v>0.95289869859250143</v>
      </c>
      <c r="J76" s="32">
        <v>0</v>
      </c>
      <c r="K76" s="32">
        <v>3.0554546476090327</v>
      </c>
      <c r="L76" s="45"/>
      <c r="M76" s="32">
        <v>5.3077089704404594</v>
      </c>
      <c r="N76" s="32">
        <v>4.4882768813218545E-2</v>
      </c>
      <c r="O76" s="32">
        <v>0.23822467464812536</v>
      </c>
      <c r="P76" s="8"/>
      <c r="Q76" s="8"/>
      <c r="R76" s="8"/>
      <c r="S76" s="8"/>
      <c r="T76" s="20"/>
    </row>
    <row r="77" spans="1:22" ht="15" thickBot="1" x14ac:dyDescent="0.4">
      <c r="A77" s="55"/>
      <c r="B77" s="21">
        <v>1</v>
      </c>
      <c r="C77" s="21">
        <v>1</v>
      </c>
      <c r="D77" s="22">
        <v>1</v>
      </c>
      <c r="E77" s="23"/>
      <c r="F77" s="23"/>
      <c r="G77" s="23"/>
      <c r="H77" s="24">
        <v>8.5174105344270359</v>
      </c>
      <c r="I77" s="36">
        <f t="shared" si="68"/>
        <v>0.99980008343850191</v>
      </c>
      <c r="J77" s="36">
        <v>1.9993654747760297E-4</v>
      </c>
      <c r="K77" s="36">
        <v>0</v>
      </c>
      <c r="L77" s="49"/>
      <c r="M77" s="40">
        <v>-0.25004998913403031</v>
      </c>
      <c r="N77" s="36">
        <v>1.9987659486653123E-4</v>
      </c>
      <c r="O77" s="36">
        <v>-4.9979140374523112E-5</v>
      </c>
      <c r="P77" s="25"/>
      <c r="Q77" s="25"/>
      <c r="R77" s="25"/>
      <c r="S77" s="25"/>
      <c r="T77" s="26"/>
    </row>
    <row r="78" spans="1:22" x14ac:dyDescent="0.35">
      <c r="A78" s="53">
        <f t="shared" ref="A78" si="71">A74+1</f>
        <v>20</v>
      </c>
      <c r="B78" s="12">
        <v>0</v>
      </c>
      <c r="C78" s="12">
        <v>0</v>
      </c>
      <c r="D78" s="13">
        <v>0</v>
      </c>
      <c r="E78" s="27">
        <f t="shared" ref="E78:F78" si="72">S74</f>
        <v>5.2720278696727281</v>
      </c>
      <c r="F78" s="28">
        <f t="shared" si="72"/>
        <v>-2.9983060946340472</v>
      </c>
      <c r="G78" s="16">
        <v>1</v>
      </c>
      <c r="H78" s="17" cm="1">
        <f t="array" ref="H78:H81">MMULT(B78:C81,E78:E79)+F78</f>
        <v>-2.9983060946340472</v>
      </c>
      <c r="I78" s="39">
        <f t="shared" si="68"/>
        <v>4.750245685599553E-2</v>
      </c>
      <c r="J78" s="39" cm="1">
        <f t="array" ref="J78:J81">-D78:D81*LN(I78:I81)</f>
        <v>0</v>
      </c>
      <c r="K78" s="39" cm="1">
        <f t="array" ref="K78:K81">-(1-D78:D81)*LN(1-I78:I81)</f>
        <v>4.8667751360980872E-2</v>
      </c>
      <c r="L78" s="48" cm="1">
        <f t="array" ref="L78">SUM(_xlfn.ANCHORARRAY(J78)+_xlfn.ANCHORARRAY(K78))/4</f>
        <v>1.1981442858614735</v>
      </c>
      <c r="M78" s="39" cm="1">
        <f t="array" ref="M78:M81">1/4*(I78:I81-D78:D81)/(I78:I81*(1-I78:I81))</f>
        <v>0.26246786860446886</v>
      </c>
      <c r="N78" s="39" cm="1">
        <f t="array" ref="N78:N81">I78:I81*(1-I78:I81)</f>
        <v>4.5245973448639815E-2</v>
      </c>
      <c r="O78" s="39" cm="1">
        <f t="array" ref="O78:O81">M78:M81*_xlfn.ANCHORARRAY(N78)</f>
        <v>1.1875614213998881E-2</v>
      </c>
      <c r="P78" s="43">
        <v>1</v>
      </c>
      <c r="Q78" s="38" cm="1">
        <f t="array" ref="Q78:Q79">TRANSPOSE(MMULT(TRANSPOSE(_xlfn.ANCHORARRAY(O78)),B78:C81))</f>
        <v>0.22653727644572844</v>
      </c>
      <c r="R78" s="44" cm="1">
        <f t="array" ref="R78">SUM(1*_xlfn.ANCHORARRAY(O78))</f>
        <v>0.46508218511386457</v>
      </c>
      <c r="S78" s="18" cm="1">
        <f t="array" ref="S78:S79">E78:E79-G78*_xlfn.ANCHORARRAY(Q78)</f>
        <v>5.045490593227</v>
      </c>
      <c r="T78" s="19">
        <f t="shared" ref="T78" si="73">F78-G78*R78</f>
        <v>-3.4633882797479116</v>
      </c>
    </row>
    <row r="79" spans="1:22" x14ac:dyDescent="0.35">
      <c r="A79" s="54"/>
      <c r="B79" s="4">
        <v>0</v>
      </c>
      <c r="C79" s="4">
        <v>1</v>
      </c>
      <c r="D79" s="5">
        <v>0</v>
      </c>
      <c r="E79" s="11">
        <f t="shared" ref="E79" si="74">S75</f>
        <v>5.2720278696727281</v>
      </c>
      <c r="F79" s="3"/>
      <c r="G79" s="3"/>
      <c r="H79" s="7">
        <v>2.2737217750386809</v>
      </c>
      <c r="I79" s="32">
        <f t="shared" si="68"/>
        <v>0.90667717781654877</v>
      </c>
      <c r="J79" s="32">
        <v>0</v>
      </c>
      <c r="K79" s="32">
        <v>2.3716905902860677</v>
      </c>
      <c r="L79" s="45"/>
      <c r="M79" s="32">
        <v>2.6788731218239143</v>
      </c>
      <c r="N79" s="32">
        <v>8.4613673043167165E-2</v>
      </c>
      <c r="O79" s="32">
        <v>0.22666929445413722</v>
      </c>
      <c r="P79" s="8"/>
      <c r="Q79" s="37">
        <v>0.22653727644572844</v>
      </c>
      <c r="R79" s="9"/>
      <c r="S79" s="10">
        <v>5.045490593227</v>
      </c>
      <c r="T79" s="20"/>
    </row>
    <row r="80" spans="1:22" x14ac:dyDescent="0.35">
      <c r="A80" s="54"/>
      <c r="B80" s="4">
        <v>1</v>
      </c>
      <c r="C80" s="4">
        <v>0</v>
      </c>
      <c r="D80" s="5">
        <v>0</v>
      </c>
      <c r="E80" s="3"/>
      <c r="F80" s="3"/>
      <c r="G80" s="3"/>
      <c r="H80" s="7">
        <v>2.2737217750386809</v>
      </c>
      <c r="I80" s="32">
        <f t="shared" si="68"/>
        <v>0.90667717781654877</v>
      </c>
      <c r="J80" s="32">
        <v>0</v>
      </c>
      <c r="K80" s="32">
        <v>2.3716905902860677</v>
      </c>
      <c r="L80" s="45"/>
      <c r="M80" s="32">
        <v>2.6788731218239143</v>
      </c>
      <c r="N80" s="32">
        <v>8.4613673043167165E-2</v>
      </c>
      <c r="O80" s="32">
        <v>0.22666929445413722</v>
      </c>
      <c r="P80" s="8"/>
      <c r="Q80" s="8"/>
      <c r="R80" s="8"/>
      <c r="S80" s="8"/>
      <c r="T80" s="20"/>
    </row>
    <row r="81" spans="1:20" ht="15" thickBot="1" x14ac:dyDescent="0.4">
      <c r="A81" s="55"/>
      <c r="B81" s="21">
        <v>1</v>
      </c>
      <c r="C81" s="21">
        <v>1</v>
      </c>
      <c r="D81" s="22">
        <v>1</v>
      </c>
      <c r="E81" s="23"/>
      <c r="F81" s="23"/>
      <c r="G81" s="23"/>
      <c r="H81" s="24">
        <v>7.5457496447114085</v>
      </c>
      <c r="I81" s="36">
        <f t="shared" si="68"/>
        <v>0.99947192796636486</v>
      </c>
      <c r="J81" s="36">
        <v>5.2821151277701204E-4</v>
      </c>
      <c r="K81" s="36">
        <v>0</v>
      </c>
      <c r="L81" s="49"/>
      <c r="M81" s="40">
        <v>-0.25013208776026097</v>
      </c>
      <c r="N81" s="36">
        <v>5.2779317356243323E-4</v>
      </c>
      <c r="O81" s="36">
        <v>-1.3201800840878519E-4</v>
      </c>
      <c r="P81" s="25"/>
      <c r="Q81" s="25"/>
      <c r="R81" s="25"/>
      <c r="S81" s="25"/>
      <c r="T81" s="26"/>
    </row>
    <row r="82" spans="1:20" x14ac:dyDescent="0.35">
      <c r="A82" s="53">
        <f t="shared" ref="A82" si="75">A78+1</f>
        <v>21</v>
      </c>
      <c r="B82" s="12">
        <v>0</v>
      </c>
      <c r="C82" s="12">
        <v>0</v>
      </c>
      <c r="D82" s="13">
        <v>0</v>
      </c>
      <c r="E82" s="27">
        <f t="shared" ref="E82:F82" si="76">S78</f>
        <v>5.045490593227</v>
      </c>
      <c r="F82" s="28">
        <f t="shared" si="76"/>
        <v>-3.4633882797479116</v>
      </c>
      <c r="G82" s="16">
        <v>1</v>
      </c>
      <c r="H82" s="17" cm="1">
        <f t="array" ref="H82:H85">MMULT(B82:C85,E82:E83)+F82</f>
        <v>-3.4633882797479116</v>
      </c>
      <c r="I82" s="39">
        <f t="shared" si="68"/>
        <v>3.0372090754400352E-2</v>
      </c>
      <c r="J82" s="39" cm="1">
        <f t="array" ref="J82:J85">-D82:D85*LN(I82:I85)</f>
        <v>0</v>
      </c>
      <c r="K82" s="39" cm="1">
        <f t="array" ref="K82:K85">-(1-D82:D85)*LN(1-I82:I85)</f>
        <v>3.0842879793393323E-2</v>
      </c>
      <c r="L82" s="48" cm="1">
        <f t="array" ref="L82">SUM(_xlfn.ANCHORARRAY(J82)+_xlfn.ANCHORARRAY(K82))/4</f>
        <v>0.89255734265250819</v>
      </c>
      <c r="M82" s="39" cm="1">
        <f t="array" ref="M82:M85">1/4*(I82:I85-D82:D85)/(I82:I85*(1-I82:I85))</f>
        <v>0.25783086235059766</v>
      </c>
      <c r="N82" s="39" cm="1">
        <f t="array" ref="N82:N85">I82:I85*(1-I82:I85)</f>
        <v>2.9449626857606818E-2</v>
      </c>
      <c r="O82" s="39" cm="1">
        <f t="array" ref="O82:O85">M82:M85*_xlfn.ANCHORARRAY(N82)</f>
        <v>7.5930226886000872E-3</v>
      </c>
      <c r="P82" s="43">
        <v>1</v>
      </c>
      <c r="Q82" s="38" cm="1">
        <f t="array" ref="Q82:Q83">TRANSPOSE(MMULT(TRANSPOSE(_xlfn.ANCHORARRAY(O82)),B82:C85))</f>
        <v>0.20704511376494966</v>
      </c>
      <c r="R82" s="44" cm="1">
        <f t="array" ref="R82">SUM(1*_xlfn.ANCHORARRAY(O82))</f>
        <v>0.42201364915417405</v>
      </c>
      <c r="S82" s="18" cm="1">
        <f t="array" ref="S82:S83">E82:E83-G82*_xlfn.ANCHORARRAY(Q82)</f>
        <v>4.8384454794620506</v>
      </c>
      <c r="T82" s="19">
        <f t="shared" ref="T82" si="77">F82-G82*R82</f>
        <v>-3.8854019289020858</v>
      </c>
    </row>
    <row r="83" spans="1:20" x14ac:dyDescent="0.35">
      <c r="A83" s="54"/>
      <c r="B83" s="4">
        <v>0</v>
      </c>
      <c r="C83" s="4">
        <v>1</v>
      </c>
      <c r="D83" s="5">
        <v>0</v>
      </c>
      <c r="E83" s="11">
        <f t="shared" ref="E83" si="78">S79</f>
        <v>5.045490593227</v>
      </c>
      <c r="F83" s="3"/>
      <c r="G83" s="3"/>
      <c r="H83" s="7">
        <v>1.5821023134790884</v>
      </c>
      <c r="I83" s="32">
        <f t="shared" si="68"/>
        <v>0.82950205080249695</v>
      </c>
      <c r="J83" s="32">
        <v>0</v>
      </c>
      <c r="K83" s="32">
        <v>1.7690320104980422</v>
      </c>
      <c r="L83" s="45"/>
      <c r="M83" s="32">
        <v>1.4662932966448916</v>
      </c>
      <c r="N83" s="32">
        <v>0.14142839851694872</v>
      </c>
      <c r="O83" s="32">
        <v>0.20737551270062424</v>
      </c>
      <c r="P83" s="8"/>
      <c r="Q83" s="37">
        <v>0.20704511376494966</v>
      </c>
      <c r="R83" s="9"/>
      <c r="S83" s="10">
        <v>4.8384454794620506</v>
      </c>
      <c r="T83" s="20"/>
    </row>
    <row r="84" spans="1:20" x14ac:dyDescent="0.35">
      <c r="A84" s="54"/>
      <c r="B84" s="4">
        <v>1</v>
      </c>
      <c r="C84" s="4">
        <v>0</v>
      </c>
      <c r="D84" s="5">
        <v>0</v>
      </c>
      <c r="E84" s="3"/>
      <c r="F84" s="3"/>
      <c r="G84" s="3"/>
      <c r="H84" s="7">
        <v>1.5821023134790884</v>
      </c>
      <c r="I84" s="32">
        <f t="shared" si="68"/>
        <v>0.82950205080249695</v>
      </c>
      <c r="J84" s="32">
        <v>0</v>
      </c>
      <c r="K84" s="32">
        <v>1.7690320104980422</v>
      </c>
      <c r="L84" s="45"/>
      <c r="M84" s="32">
        <v>1.4662932966448916</v>
      </c>
      <c r="N84" s="32">
        <v>0.14142839851694872</v>
      </c>
      <c r="O84" s="32">
        <v>0.20737551270062424</v>
      </c>
      <c r="P84" s="8"/>
      <c r="Q84" s="8"/>
      <c r="R84" s="8"/>
      <c r="S84" s="8"/>
      <c r="T84" s="20"/>
    </row>
    <row r="85" spans="1:20" ht="15" thickBot="1" x14ac:dyDescent="0.4">
      <c r="A85" s="55"/>
      <c r="B85" s="21">
        <v>1</v>
      </c>
      <c r="C85" s="21">
        <v>1</v>
      </c>
      <c r="D85" s="22">
        <v>1</v>
      </c>
      <c r="E85" s="23"/>
      <c r="F85" s="23"/>
      <c r="G85" s="23"/>
      <c r="H85" s="24">
        <v>6.6275929067060879</v>
      </c>
      <c r="I85" s="36">
        <f t="shared" si="68"/>
        <v>0.9986784042573017</v>
      </c>
      <c r="J85" s="36">
        <v>1.3224698205551177E-3</v>
      </c>
      <c r="K85" s="36">
        <v>0</v>
      </c>
      <c r="L85" s="49"/>
      <c r="M85" s="40">
        <v>-0.25033083616734486</v>
      </c>
      <c r="N85" s="36">
        <v>1.3198491273911821E-3</v>
      </c>
      <c r="O85" s="36">
        <v>-3.3039893567457507E-4</v>
      </c>
      <c r="P85" s="25"/>
      <c r="Q85" s="25"/>
      <c r="R85" s="25"/>
      <c r="S85" s="25"/>
      <c r="T85" s="26"/>
    </row>
    <row r="86" spans="1:20" x14ac:dyDescent="0.35">
      <c r="A86" s="53">
        <f t="shared" ref="A86" si="79">A82+1</f>
        <v>22</v>
      </c>
      <c r="B86" s="12">
        <v>0</v>
      </c>
      <c r="C86" s="12">
        <v>0</v>
      </c>
      <c r="D86" s="13">
        <v>0</v>
      </c>
      <c r="E86" s="27">
        <f t="shared" ref="E86:F86" si="80">S82</f>
        <v>4.8384454794620506</v>
      </c>
      <c r="F86" s="28">
        <f t="shared" si="80"/>
        <v>-3.8854019289020858</v>
      </c>
      <c r="G86" s="16">
        <v>1</v>
      </c>
      <c r="H86" s="17" cm="1">
        <f t="array" ref="H86:H89">MMULT(B86:C89,E86:E87)+F86</f>
        <v>-3.8854019289020858</v>
      </c>
      <c r="I86" s="39">
        <f t="shared" si="68"/>
        <v>2.0126188366581418E-2</v>
      </c>
      <c r="J86" s="39" cm="1">
        <f t="array" ref="J86:J89">-D86:D89*LN(I86:I89)</f>
        <v>0</v>
      </c>
      <c r="K86" s="39" cm="1">
        <f t="array" ref="K86:K89">-(1-D86:D89)*LN(1-I86:I89)</f>
        <v>2.0331479247637362E-2</v>
      </c>
      <c r="L86" s="48" cm="1">
        <f t="array" ref="L86">SUM(_xlfn.ANCHORARRAY(J86)+_xlfn.ANCHORARRAY(K86))/4</f>
        <v>0.64542110897675753</v>
      </c>
      <c r="M86" s="39" cm="1">
        <f t="array" ref="M86:M89">1/4*(I86:I89-D86:D89)/(I86:I89*(1-I86:I89))</f>
        <v>0.25513489291366803</v>
      </c>
      <c r="N86" s="39" cm="1">
        <f t="array" ref="N86:N89">I86:I89*(1-I86:I89)</f>
        <v>1.9721124908414302E-2</v>
      </c>
      <c r="O86" s="39" cm="1">
        <f t="array" ref="O86:O89">M86:M89*_xlfn.ANCHORARRAY(N86)</f>
        <v>5.0315470916453544E-3</v>
      </c>
      <c r="P86" s="43">
        <v>1</v>
      </c>
      <c r="Q86" s="38" cm="1">
        <f t="array" ref="Q86:Q87">TRANSPOSE(MMULT(TRANSPOSE(_xlfn.ANCHORARRAY(O86)),B86:C89))</f>
        <v>0.17967067786089019</v>
      </c>
      <c r="R86" s="44" cm="1">
        <f t="array" ref="R86">SUM(1*_xlfn.ANCHORARRAY(O86))</f>
        <v>0.36513393708132652</v>
      </c>
      <c r="S86" s="18" cm="1">
        <f t="array" ref="S86:S87">E86:E87-G86*_xlfn.ANCHORARRAY(Q86)</f>
        <v>4.6587748016011608</v>
      </c>
      <c r="T86" s="19">
        <f t="shared" ref="T86" si="81">F86-G86*R86</f>
        <v>-4.2505358659834123</v>
      </c>
    </row>
    <row r="87" spans="1:20" x14ac:dyDescent="0.35">
      <c r="A87" s="54"/>
      <c r="B87" s="4">
        <v>0</v>
      </c>
      <c r="C87" s="4">
        <v>1</v>
      </c>
      <c r="D87" s="5">
        <v>0</v>
      </c>
      <c r="E87" s="11">
        <f t="shared" ref="E87" si="82">S83</f>
        <v>4.8384454794620506</v>
      </c>
      <c r="F87" s="3"/>
      <c r="G87" s="3"/>
      <c r="H87" s="7">
        <v>0.95304355055996481</v>
      </c>
      <c r="I87" s="32">
        <f t="shared" si="68"/>
        <v>0.721726848515164</v>
      </c>
      <c r="J87" s="32">
        <v>0</v>
      </c>
      <c r="K87" s="32">
        <v>1.2791520883889536</v>
      </c>
      <c r="L87" s="45"/>
      <c r="M87" s="32">
        <v>0.898397846382328</v>
      </c>
      <c r="N87" s="32">
        <v>0.20083720464753352</v>
      </c>
      <c r="O87" s="32">
        <v>0.180431712128791</v>
      </c>
      <c r="P87" s="8"/>
      <c r="Q87" s="37">
        <v>0.17967067786089019</v>
      </c>
      <c r="R87" s="9"/>
      <c r="S87" s="10">
        <v>4.6587748016011608</v>
      </c>
      <c r="T87" s="20"/>
    </row>
    <row r="88" spans="1:20" x14ac:dyDescent="0.35">
      <c r="A88" s="54"/>
      <c r="B88" s="4">
        <v>1</v>
      </c>
      <c r="C88" s="4">
        <v>0</v>
      </c>
      <c r="D88" s="5">
        <v>0</v>
      </c>
      <c r="E88" s="3"/>
      <c r="F88" s="3"/>
      <c r="G88" s="3"/>
      <c r="H88" s="7">
        <v>0.95304355055996481</v>
      </c>
      <c r="I88" s="32">
        <f t="shared" si="68"/>
        <v>0.721726848515164</v>
      </c>
      <c r="J88" s="32">
        <v>0</v>
      </c>
      <c r="K88" s="32">
        <v>1.2791520883889536</v>
      </c>
      <c r="L88" s="45"/>
      <c r="M88" s="32">
        <v>0.898397846382328</v>
      </c>
      <c r="N88" s="32">
        <v>0.20083720464753352</v>
      </c>
      <c r="O88" s="32">
        <v>0.180431712128791</v>
      </c>
      <c r="P88" s="8"/>
      <c r="Q88" s="8"/>
      <c r="R88" s="8"/>
      <c r="S88" s="8"/>
      <c r="T88" s="20"/>
    </row>
    <row r="89" spans="1:20" ht="15" thickBot="1" x14ac:dyDescent="0.4">
      <c r="A89" s="55"/>
      <c r="B89" s="21">
        <v>1</v>
      </c>
      <c r="C89" s="21">
        <v>1</v>
      </c>
      <c r="D89" s="22">
        <v>1</v>
      </c>
      <c r="E89" s="23"/>
      <c r="F89" s="23"/>
      <c r="G89" s="23"/>
      <c r="H89" s="24">
        <v>5.7914890300220154</v>
      </c>
      <c r="I89" s="36">
        <f t="shared" si="68"/>
        <v>0.99695586292839677</v>
      </c>
      <c r="J89" s="36">
        <v>3.0487798814858025E-3</v>
      </c>
      <c r="K89" s="36">
        <v>0</v>
      </c>
      <c r="L89" s="49"/>
      <c r="M89" s="40">
        <v>-0.2507633580343922</v>
      </c>
      <c r="N89" s="36">
        <v>3.0348703010925166E-3</v>
      </c>
      <c r="O89" s="36">
        <v>-7.6103426790080642E-4</v>
      </c>
      <c r="P89" s="25"/>
      <c r="Q89" s="25"/>
      <c r="R89" s="25"/>
      <c r="S89" s="25"/>
      <c r="T89" s="26"/>
    </row>
    <row r="90" spans="1:20" x14ac:dyDescent="0.35">
      <c r="A90" s="53">
        <f t="shared" ref="A90" si="83">A86+1</f>
        <v>23</v>
      </c>
      <c r="B90" s="12">
        <v>0</v>
      </c>
      <c r="C90" s="12">
        <v>0</v>
      </c>
      <c r="D90" s="13">
        <v>0</v>
      </c>
      <c r="E90" s="27">
        <f t="shared" ref="E90:F90" si="84">S86</f>
        <v>4.6587748016011608</v>
      </c>
      <c r="F90" s="28">
        <f t="shared" si="84"/>
        <v>-4.2505358659834123</v>
      </c>
      <c r="G90" s="16">
        <v>1</v>
      </c>
      <c r="H90" s="17" cm="1">
        <f t="array" ref="H90:H93">MMULT(B90:C93,E90:E91)+F90</f>
        <v>-4.2505358659834123</v>
      </c>
      <c r="I90" s="39">
        <f t="shared" si="68"/>
        <v>1.4056198744970308E-2</v>
      </c>
      <c r="J90" s="39" cm="1">
        <f t="array" ref="J90:J93">-D90:D93*LN(I90:I93)</f>
        <v>0</v>
      </c>
      <c r="K90" s="39" cm="1">
        <f t="array" ref="K90:K93">-(1-D90:D93)*LN(1-I90:I93)</f>
        <v>1.415592270262806E-2</v>
      </c>
      <c r="L90" s="48" cm="1">
        <f t="array" ref="L90">SUM(_xlfn.ANCHORARRAY(J90)+_xlfn.ANCHORARRAY(K90))/4</f>
        <v>0.46408731630857081</v>
      </c>
      <c r="M90" s="39" cm="1">
        <f t="array" ref="M90:M93">1/4*(I90:I93-D90:D93)/(I90:I93*(1-I90:I93))</f>
        <v>0.2535641480597266</v>
      </c>
      <c r="N90" s="39" cm="1">
        <f t="array" ref="N90:N93">I90:I93*(1-I90:I93)</f>
        <v>1.3858622021812202E-2</v>
      </c>
      <c r="O90" s="39" cm="1">
        <f t="array" ref="O90:O93">M90:M93*_xlfn.ANCHORARRAY(N90)</f>
        <v>3.5140496862425771E-3</v>
      </c>
      <c r="P90" s="43">
        <v>1</v>
      </c>
      <c r="Q90" s="38" cm="1">
        <f t="array" ref="Q90:Q91">TRANSPOSE(MMULT(TRANSPOSE(_xlfn.ANCHORARRAY(O90)),B90:C93))</f>
        <v>0.14860094526039136</v>
      </c>
      <c r="R90" s="44" cm="1">
        <f t="array" ref="R90">SUM(1*_xlfn.ANCHORARRAY(O90))</f>
        <v>0.30228137833864488</v>
      </c>
      <c r="S90" s="18" cm="1">
        <f t="array" ref="S90:S91">E90:E91-G90*_xlfn.ANCHORARRAY(Q90)</f>
        <v>4.5101738563407689</v>
      </c>
      <c r="T90" s="19">
        <f t="shared" ref="T90" si="85">F90-G90*R90</f>
        <v>-4.5528172443220569</v>
      </c>
    </row>
    <row r="91" spans="1:20" x14ac:dyDescent="0.35">
      <c r="A91" s="54"/>
      <c r="B91" s="4">
        <v>0</v>
      </c>
      <c r="C91" s="4">
        <v>1</v>
      </c>
      <c r="D91" s="5">
        <v>0</v>
      </c>
      <c r="E91" s="11">
        <f t="shared" ref="E91" si="86">S87</f>
        <v>4.6587748016011608</v>
      </c>
      <c r="F91" s="3"/>
      <c r="G91" s="3"/>
      <c r="H91" s="7">
        <v>0.40823893561774849</v>
      </c>
      <c r="I91" s="32">
        <f t="shared" si="68"/>
        <v>0.60066553356804364</v>
      </c>
      <c r="J91" s="32">
        <v>0</v>
      </c>
      <c r="K91" s="32">
        <v>0.91795595150319398</v>
      </c>
      <c r="L91" s="45"/>
      <c r="M91" s="32">
        <v>0.62604162929822671</v>
      </c>
      <c r="N91" s="32">
        <v>0.23986645035146109</v>
      </c>
      <c r="O91" s="32">
        <v>0.15016638339201091</v>
      </c>
      <c r="P91" s="8"/>
      <c r="Q91" s="37">
        <v>0.14860094526039136</v>
      </c>
      <c r="R91" s="9"/>
      <c r="S91" s="10">
        <v>4.5101738563407689</v>
      </c>
      <c r="T91" s="20"/>
    </row>
    <row r="92" spans="1:20" x14ac:dyDescent="0.35">
      <c r="A92" s="54"/>
      <c r="B92" s="4">
        <v>1</v>
      </c>
      <c r="C92" s="4">
        <v>0</v>
      </c>
      <c r="D92" s="5">
        <v>0</v>
      </c>
      <c r="E92" s="3"/>
      <c r="F92" s="3"/>
      <c r="G92" s="3"/>
      <c r="H92" s="7">
        <v>0.40823893561774849</v>
      </c>
      <c r="I92" s="32">
        <f t="shared" si="68"/>
        <v>0.60066553356804364</v>
      </c>
      <c r="J92" s="32">
        <v>0</v>
      </c>
      <c r="K92" s="32">
        <v>0.91795595150319398</v>
      </c>
      <c r="L92" s="45"/>
      <c r="M92" s="32">
        <v>0.62604162929822671</v>
      </c>
      <c r="N92" s="32">
        <v>0.23986645035146109</v>
      </c>
      <c r="O92" s="32">
        <v>0.15016638339201091</v>
      </c>
      <c r="P92" s="8"/>
      <c r="Q92" s="8"/>
      <c r="R92" s="8"/>
      <c r="S92" s="8"/>
      <c r="T92" s="20"/>
    </row>
    <row r="93" spans="1:20" ht="15" thickBot="1" x14ac:dyDescent="0.4">
      <c r="A93" s="55"/>
      <c r="B93" s="21">
        <v>1</v>
      </c>
      <c r="C93" s="21">
        <v>1</v>
      </c>
      <c r="D93" s="22">
        <v>1</v>
      </c>
      <c r="E93" s="23"/>
      <c r="F93" s="23"/>
      <c r="G93" s="23"/>
      <c r="H93" s="24">
        <v>5.0670137372189092</v>
      </c>
      <c r="I93" s="36">
        <f t="shared" si="68"/>
        <v>0.9937382474735218</v>
      </c>
      <c r="J93" s="36">
        <v>6.2814395252673823E-3</v>
      </c>
      <c r="K93" s="36">
        <v>0</v>
      </c>
      <c r="L93" s="49"/>
      <c r="M93" s="40">
        <v>-0.25157530228468061</v>
      </c>
      <c r="N93" s="36">
        <v>6.2225429817753478E-3</v>
      </c>
      <c r="O93" s="36">
        <v>-1.5654381316195509E-3</v>
      </c>
      <c r="P93" s="25"/>
      <c r="Q93" s="25"/>
      <c r="R93" s="25"/>
      <c r="S93" s="25"/>
      <c r="T93" s="26"/>
    </row>
    <row r="94" spans="1:20" x14ac:dyDescent="0.35">
      <c r="A94" s="53">
        <f t="shared" ref="A94" si="87">A90+1</f>
        <v>24</v>
      </c>
      <c r="B94" s="12">
        <v>0</v>
      </c>
      <c r="C94" s="12">
        <v>0</v>
      </c>
      <c r="D94" s="13">
        <v>0</v>
      </c>
      <c r="E94" s="27">
        <f t="shared" ref="E94:F94" si="88">S90</f>
        <v>4.5101738563407689</v>
      </c>
      <c r="F94" s="28">
        <f t="shared" si="88"/>
        <v>-4.5528172443220569</v>
      </c>
      <c r="G94" s="16">
        <v>1</v>
      </c>
      <c r="H94" s="17" cm="1">
        <f t="array" ref="H94:H97">MMULT(B94:C97,E94:E95)+F94</f>
        <v>-4.5528172443220569</v>
      </c>
      <c r="I94" s="39">
        <f t="shared" si="68"/>
        <v>1.0427595348683257E-2</v>
      </c>
      <c r="J94" s="39" cm="1">
        <f t="array" ref="J94:J97">-D94:D97*LN(I94:I97)</f>
        <v>0</v>
      </c>
      <c r="K94" s="39" cm="1">
        <f t="array" ref="K94:K97">-(1-D94:D97)*LN(1-I94:I97)</f>
        <v>1.0482343649052345E-2</v>
      </c>
      <c r="L94" s="48" cm="1">
        <f t="array" ref="L94">SUM(_xlfn.ANCHORARRAY(J94)+_xlfn.ANCHORARRAY(K94))/4</f>
        <v>0.34149954294728491</v>
      </c>
      <c r="M94" s="39" cm="1">
        <f t="array" ref="M94:M97">1/4*(I94:I97-D94:D97)/(I94:I97*(1-I94:I97))</f>
        <v>0.25263436897079738</v>
      </c>
      <c r="N94" s="39" cm="1">
        <f t="array" ref="N94:N97">I94:I97*(1-I94:I97)</f>
        <v>1.0318860603927378E-2</v>
      </c>
      <c r="O94" s="39" cm="1">
        <f t="array" ref="O94:O97">M94:M97*_xlfn.ANCHORARRAY(N94)</f>
        <v>2.6068988371708143E-3</v>
      </c>
      <c r="P94" s="43">
        <v>1</v>
      </c>
      <c r="Q94" s="38" cm="1">
        <f t="array" ref="Q94:Q95">TRANSPOSE(MMULT(TRANSPOSE(_xlfn.ANCHORARRAY(O94)),B94:C97))</f>
        <v>0.11949883593155701</v>
      </c>
      <c r="R94" s="44" cm="1">
        <f t="array" ref="R94">SUM(1*_xlfn.ANCHORARRAY(O94))</f>
        <v>0.24444092682788851</v>
      </c>
      <c r="S94" s="18" cm="1">
        <f t="array" ref="S94:S95">E94:E95-G94*_xlfn.ANCHORARRAY(Q94)</f>
        <v>4.390675020409212</v>
      </c>
      <c r="T94" s="19">
        <f t="shared" ref="T94" si="89">F94-G94*R94</f>
        <v>-4.7972581711499451</v>
      </c>
    </row>
    <row r="95" spans="1:20" x14ac:dyDescent="0.35">
      <c r="A95" s="54"/>
      <c r="B95" s="4">
        <v>0</v>
      </c>
      <c r="C95" s="4">
        <v>1</v>
      </c>
      <c r="D95" s="5">
        <v>0</v>
      </c>
      <c r="E95" s="11">
        <f t="shared" ref="E95" si="90">S91</f>
        <v>4.5101738563407689</v>
      </c>
      <c r="F95" s="3"/>
      <c r="G95" s="3"/>
      <c r="H95" s="7">
        <v>-4.2643387981287972E-2</v>
      </c>
      <c r="I95" s="32">
        <f t="shared" si="68"/>
        <v>0.48934076823664269</v>
      </c>
      <c r="J95" s="32">
        <v>0</v>
      </c>
      <c r="K95" s="32">
        <v>0.67205277666583219</v>
      </c>
      <c r="L95" s="45"/>
      <c r="M95" s="32">
        <v>0.48956326342466189</v>
      </c>
      <c r="N95" s="32">
        <v>0.24988638077821507</v>
      </c>
      <c r="O95" s="32">
        <v>0.12233519205916067</v>
      </c>
      <c r="P95" s="8"/>
      <c r="Q95" s="37">
        <v>0.11949883593155701</v>
      </c>
      <c r="R95" s="9"/>
      <c r="S95" s="10">
        <v>4.390675020409212</v>
      </c>
      <c r="T95" s="20"/>
    </row>
    <row r="96" spans="1:20" x14ac:dyDescent="0.35">
      <c r="A96" s="54"/>
      <c r="B96" s="4">
        <v>1</v>
      </c>
      <c r="C96" s="4">
        <v>0</v>
      </c>
      <c r="D96" s="5">
        <v>0</v>
      </c>
      <c r="E96" s="3"/>
      <c r="F96" s="3"/>
      <c r="G96" s="3"/>
      <c r="H96" s="7">
        <v>-4.2643387981287972E-2</v>
      </c>
      <c r="I96" s="32">
        <f t="shared" si="68"/>
        <v>0.48934076823664269</v>
      </c>
      <c r="J96" s="32">
        <v>0</v>
      </c>
      <c r="K96" s="32">
        <v>0.67205277666583219</v>
      </c>
      <c r="L96" s="45"/>
      <c r="M96" s="32">
        <v>0.48956326342466189</v>
      </c>
      <c r="N96" s="32">
        <v>0.24988638077821507</v>
      </c>
      <c r="O96" s="32">
        <v>0.12233519205916067</v>
      </c>
      <c r="P96" s="8"/>
      <c r="Q96" s="8"/>
      <c r="R96" s="8"/>
      <c r="S96" s="8"/>
      <c r="T96" s="20"/>
    </row>
    <row r="97" spans="1:20" ht="15" thickBot="1" x14ac:dyDescent="0.4">
      <c r="A97" s="55"/>
      <c r="B97" s="21">
        <v>1</v>
      </c>
      <c r="C97" s="21">
        <v>1</v>
      </c>
      <c r="D97" s="22">
        <v>1</v>
      </c>
      <c r="E97" s="23"/>
      <c r="F97" s="23"/>
      <c r="G97" s="23"/>
      <c r="H97" s="24">
        <v>4.467530468359481</v>
      </c>
      <c r="I97" s="36">
        <f t="shared" si="68"/>
        <v>0.98865457548958535</v>
      </c>
      <c r="J97" s="36">
        <v>1.1410274808422754E-2</v>
      </c>
      <c r="K97" s="36">
        <v>0</v>
      </c>
      <c r="L97" s="49"/>
      <c r="M97" s="40">
        <v>-0.25286890507354309</v>
      </c>
      <c r="N97" s="36">
        <v>1.121670585309313E-2</v>
      </c>
      <c r="O97" s="36">
        <v>-2.836356127603662E-3</v>
      </c>
      <c r="P97" s="25"/>
      <c r="Q97" s="25"/>
      <c r="R97" s="25"/>
      <c r="S97" s="25"/>
      <c r="T97" s="26"/>
    </row>
    <row r="98" spans="1:20" x14ac:dyDescent="0.35">
      <c r="A98" s="53">
        <f t="shared" ref="A98" si="91">A94+1</f>
        <v>25</v>
      </c>
      <c r="B98" s="12">
        <v>0</v>
      </c>
      <c r="C98" s="12">
        <v>0</v>
      </c>
      <c r="D98" s="13">
        <v>0</v>
      </c>
      <c r="E98" s="27">
        <f t="shared" ref="E98:F98" si="92">S94</f>
        <v>4.390675020409212</v>
      </c>
      <c r="F98" s="28">
        <f t="shared" si="92"/>
        <v>-4.7972581711499451</v>
      </c>
      <c r="G98" s="16">
        <v>1</v>
      </c>
      <c r="H98" s="17" cm="1">
        <f t="array" ref="H98:H101">MMULT(B98:C101,E98:E99)+F98</f>
        <v>-4.7972581711499451</v>
      </c>
      <c r="I98" s="39">
        <f t="shared" si="68"/>
        <v>8.1847988056719476E-3</v>
      </c>
      <c r="J98" s="39" cm="1">
        <f t="array" ref="J98:J101">-D98:D101*LN(I98:I101)</f>
        <v>0</v>
      </c>
      <c r="K98" s="39" cm="1">
        <f t="array" ref="K98:K101">-(1-D98:D101)*LN(1-I98:I101)</f>
        <v>8.2184781698582659E-3</v>
      </c>
      <c r="L98" s="48" cm="1">
        <f t="array" ref="L98">SUM(_xlfn.ANCHORARRAY(J98)+_xlfn.ANCHORARRAY(K98))/4</f>
        <v>0.26185347321838259</v>
      </c>
      <c r="M98" s="39" cm="1">
        <f t="array" ref="M98:M101">1/4*(I98:I101-D98:D101)/(I98:I101*(1-I98:I101))</f>
        <v>0.25206308564231922</v>
      </c>
      <c r="N98" s="39" cm="1">
        <f t="array" ref="N98:N101">I98:I101*(1-I98:I101)</f>
        <v>8.1178078741826198E-3</v>
      </c>
      <c r="O98" s="39" cm="1">
        <f t="array" ref="O98:O101">M98:M101*_xlfn.ANCHORARRAY(N98)</f>
        <v>2.0461997014179869E-3</v>
      </c>
      <c r="P98" s="43">
        <v>1</v>
      </c>
      <c r="Q98" s="38" cm="1">
        <f t="array" ref="Q98:Q99">TRANSPOSE(MMULT(TRANSPOSE(_xlfn.ANCHORARRAY(O98)),B98:C101))</f>
        <v>9.5365586006352976E-2</v>
      </c>
      <c r="R98" s="44" cm="1">
        <f t="array" ref="R98">SUM(1*_xlfn.ANCHORARRAY(O98))</f>
        <v>0.1973447106560807</v>
      </c>
      <c r="S98" s="18" cm="1">
        <f t="array" ref="S98:S99">E98:E99-G98*_xlfn.ANCHORARRAY(Q98)</f>
        <v>4.2953094344028591</v>
      </c>
      <c r="T98" s="19">
        <f t="shared" ref="T98" si="93">F98-G98*R98</f>
        <v>-4.994602881806026</v>
      </c>
    </row>
    <row r="99" spans="1:20" x14ac:dyDescent="0.35">
      <c r="A99" s="54"/>
      <c r="B99" s="4">
        <v>0</v>
      </c>
      <c r="C99" s="4">
        <v>1</v>
      </c>
      <c r="D99" s="5">
        <v>0</v>
      </c>
      <c r="E99" s="11">
        <f t="shared" ref="E99" si="94">S95</f>
        <v>4.390675020409212</v>
      </c>
      <c r="F99" s="3"/>
      <c r="G99" s="3"/>
      <c r="H99" s="7">
        <v>-0.40658315074073315</v>
      </c>
      <c r="I99" s="32">
        <f t="shared" si="68"/>
        <v>0.39973169979323886</v>
      </c>
      <c r="J99" s="32">
        <v>0</v>
      </c>
      <c r="K99" s="32">
        <v>0.51037855670409515</v>
      </c>
      <c r="L99" s="45"/>
      <c r="M99" s="32">
        <v>0.41648043035737192</v>
      </c>
      <c r="N99" s="32">
        <v>0.23994626797364682</v>
      </c>
      <c r="O99" s="32">
        <v>9.9932924948309715E-2</v>
      </c>
      <c r="P99" s="8"/>
      <c r="Q99" s="37">
        <v>9.5365586006352976E-2</v>
      </c>
      <c r="R99" s="9"/>
      <c r="S99" s="10">
        <v>4.2953094344028591</v>
      </c>
      <c r="T99" s="20"/>
    </row>
    <row r="100" spans="1:20" x14ac:dyDescent="0.35">
      <c r="A100" s="54"/>
      <c r="B100" s="4">
        <v>1</v>
      </c>
      <c r="C100" s="4">
        <v>0</v>
      </c>
      <c r="D100" s="5">
        <v>0</v>
      </c>
      <c r="E100" s="3"/>
      <c r="F100" s="3"/>
      <c r="G100" s="3"/>
      <c r="H100" s="7">
        <v>-0.40658315074073315</v>
      </c>
      <c r="I100" s="32">
        <f t="shared" si="68"/>
        <v>0.39973169979323886</v>
      </c>
      <c r="J100" s="32">
        <v>0</v>
      </c>
      <c r="K100" s="32">
        <v>0.51037855670409515</v>
      </c>
      <c r="L100" s="45"/>
      <c r="M100" s="32">
        <v>0.41648043035737192</v>
      </c>
      <c r="N100" s="32">
        <v>0.23994626797364682</v>
      </c>
      <c r="O100" s="32">
        <v>9.9932924948309715E-2</v>
      </c>
      <c r="P100" s="8"/>
      <c r="Q100" s="8"/>
      <c r="R100" s="8"/>
      <c r="S100" s="8"/>
      <c r="T100" s="20"/>
    </row>
    <row r="101" spans="1:20" ht="15" thickBot="1" x14ac:dyDescent="0.4">
      <c r="A101" s="55"/>
      <c r="B101" s="21">
        <v>1</v>
      </c>
      <c r="C101" s="21">
        <v>1</v>
      </c>
      <c r="D101" s="22">
        <v>1</v>
      </c>
      <c r="E101" s="23"/>
      <c r="F101" s="23"/>
      <c r="G101" s="23"/>
      <c r="H101" s="24">
        <v>3.9840918696684788</v>
      </c>
      <c r="I101" s="36">
        <f t="shared" si="68"/>
        <v>0.98173064423217304</v>
      </c>
      <c r="J101" s="36">
        <v>1.8438301295481793E-2</v>
      </c>
      <c r="K101" s="36">
        <v>0</v>
      </c>
      <c r="L101" s="49"/>
      <c r="M101" s="40">
        <v>-0.25465233408857163</v>
      </c>
      <c r="N101" s="36">
        <v>1.7935586407655524E-2</v>
      </c>
      <c r="O101" s="36">
        <v>-4.567338941956739E-3</v>
      </c>
      <c r="P101" s="25"/>
      <c r="Q101" s="25"/>
      <c r="R101" s="25"/>
      <c r="S101" s="25"/>
      <c r="T101" s="26"/>
    </row>
    <row r="102" spans="1:20" x14ac:dyDescent="0.35">
      <c r="A102" s="53">
        <f t="shared" ref="A102" si="95">A98+1</f>
        <v>26</v>
      </c>
      <c r="B102" s="12">
        <v>0</v>
      </c>
      <c r="C102" s="12">
        <v>0</v>
      </c>
      <c r="D102" s="13">
        <v>0</v>
      </c>
      <c r="E102" s="27">
        <f t="shared" ref="E102:F102" si="96">S98</f>
        <v>4.2953094344028591</v>
      </c>
      <c r="F102" s="28">
        <f t="shared" si="96"/>
        <v>-4.994602881806026</v>
      </c>
      <c r="G102" s="16">
        <v>1</v>
      </c>
      <c r="H102" s="17" cm="1">
        <f t="array" ref="H102:H105">MMULT(B102:C105,E102:E103)+F102</f>
        <v>-4.994602881806026</v>
      </c>
      <c r="I102" s="39">
        <f t="shared" si="68"/>
        <v>6.7288269685197933E-3</v>
      </c>
      <c r="J102" s="39" cm="1">
        <f t="array" ref="J102:J105">-D102:D105*LN(I102:I105)</f>
        <v>0</v>
      </c>
      <c r="K102" s="39" cm="1">
        <f t="array" ref="K102:K105">-(1-D102:D105)*LN(1-I102:I105)</f>
        <v>6.751567593936204E-3</v>
      </c>
      <c r="L102" s="48" cm="1">
        <f t="array" ref="L102">SUM(_xlfn.ANCHORARRAY(J102)+_xlfn.ANCHORARRAY(K102))/4</f>
        <v>0.21016398078456508</v>
      </c>
      <c r="M102" s="39" cm="1">
        <f t="array" ref="M102:M105">1/4*(I102:I105-D102:D105)/(I102:I105*(1-I102:I105))</f>
        <v>0.25169360270166286</v>
      </c>
      <c r="N102" s="39" cm="1">
        <f t="array" ref="N102:N105">I102:I105*(1-I102:I105)</f>
        <v>6.6835498561475136E-3</v>
      </c>
      <c r="O102" s="39" cm="1">
        <f t="array" ref="O102:O105">M102:M105*_xlfn.ANCHORARRAY(N102)</f>
        <v>1.6822067421299481E-3</v>
      </c>
      <c r="P102" s="43">
        <v>1</v>
      </c>
      <c r="Q102" s="38" cm="1">
        <f t="array" ref="Q102:Q103">TRANSPOSE(MMULT(TRANSPOSE(_xlfn.ANCHORARRAY(O102)),B102:C105))</f>
        <v>7.6317141357440679E-2</v>
      </c>
      <c r="R102" s="44" cm="1">
        <f t="array" ref="R102">SUM(1*_xlfn.ANCHORARRAY(O102))</f>
        <v>0.16099157266191763</v>
      </c>
      <c r="S102" s="18" cm="1">
        <f t="array" ref="S102:S103">E102:E103-G102*_xlfn.ANCHORARRAY(Q102)</f>
        <v>4.2189922930454182</v>
      </c>
      <c r="T102" s="19">
        <f t="shared" ref="T102" si="97">F102-G102*R102</f>
        <v>-5.155594454467944</v>
      </c>
    </row>
    <row r="103" spans="1:20" x14ac:dyDescent="0.35">
      <c r="A103" s="54"/>
      <c r="B103" s="4">
        <v>0</v>
      </c>
      <c r="C103" s="4">
        <v>1</v>
      </c>
      <c r="D103" s="5">
        <v>0</v>
      </c>
      <c r="E103" s="11">
        <f t="shared" ref="E103" si="98">S99</f>
        <v>4.2953094344028591</v>
      </c>
      <c r="F103" s="3"/>
      <c r="G103" s="3"/>
      <c r="H103" s="7">
        <v>-0.6992934474031669</v>
      </c>
      <c r="I103" s="32">
        <f t="shared" si="68"/>
        <v>0.33196889824938797</v>
      </c>
      <c r="J103" s="32">
        <v>0</v>
      </c>
      <c r="K103" s="32">
        <v>0.40342054702244734</v>
      </c>
      <c r="L103" s="45"/>
      <c r="M103" s="32">
        <v>0.37423407285208932</v>
      </c>
      <c r="N103" s="32">
        <v>0.22176554884447544</v>
      </c>
      <c r="O103" s="32">
        <v>8.2992224562346992E-2</v>
      </c>
      <c r="P103" s="8"/>
      <c r="Q103" s="37">
        <v>7.6317141357440679E-2</v>
      </c>
      <c r="R103" s="9"/>
      <c r="S103" s="10">
        <v>4.2189922930454182</v>
      </c>
      <c r="T103" s="20"/>
    </row>
    <row r="104" spans="1:20" x14ac:dyDescent="0.35">
      <c r="A104" s="54"/>
      <c r="B104" s="4">
        <v>1</v>
      </c>
      <c r="C104" s="4">
        <v>0</v>
      </c>
      <c r="D104" s="5">
        <v>0</v>
      </c>
      <c r="E104" s="3"/>
      <c r="F104" s="3"/>
      <c r="G104" s="3"/>
      <c r="H104" s="7">
        <v>-0.6992934474031669</v>
      </c>
      <c r="I104" s="32">
        <f t="shared" si="68"/>
        <v>0.33196889824938797</v>
      </c>
      <c r="J104" s="32">
        <v>0</v>
      </c>
      <c r="K104" s="32">
        <v>0.40342054702244734</v>
      </c>
      <c r="L104" s="45"/>
      <c r="M104" s="32">
        <v>0.37423407285208932</v>
      </c>
      <c r="N104" s="32">
        <v>0.22176554884447544</v>
      </c>
      <c r="O104" s="32">
        <v>8.2992224562346992E-2</v>
      </c>
      <c r="P104" s="8"/>
      <c r="Q104" s="8"/>
      <c r="R104" s="8"/>
      <c r="S104" s="8"/>
      <c r="T104" s="20"/>
    </row>
    <row r="105" spans="1:20" ht="15" thickBot="1" x14ac:dyDescent="0.4">
      <c r="A105" s="55"/>
      <c r="B105" s="21">
        <v>1</v>
      </c>
      <c r="C105" s="21">
        <v>1</v>
      </c>
      <c r="D105" s="22">
        <v>1</v>
      </c>
      <c r="E105" s="23"/>
      <c r="F105" s="23"/>
      <c r="G105" s="23"/>
      <c r="H105" s="24">
        <v>3.5960159869996922</v>
      </c>
      <c r="I105" s="36">
        <f t="shared" si="68"/>
        <v>0.97329966718037475</v>
      </c>
      <c r="J105" s="36">
        <v>2.7063261499429343E-2</v>
      </c>
      <c r="K105" s="36">
        <v>0</v>
      </c>
      <c r="L105" s="49"/>
      <c r="M105" s="40">
        <v>-0.2568581994117432</v>
      </c>
      <c r="N105" s="36">
        <v>2.5987425046946493E-2</v>
      </c>
      <c r="O105" s="36">
        <v>-6.6750832049063125E-3</v>
      </c>
      <c r="P105" s="25"/>
      <c r="Q105" s="25"/>
      <c r="R105" s="25"/>
      <c r="S105" s="25"/>
      <c r="T105" s="26"/>
    </row>
    <row r="106" spans="1:20" x14ac:dyDescent="0.35">
      <c r="A106" s="53">
        <f t="shared" ref="A106" si="99">A102+1</f>
        <v>27</v>
      </c>
      <c r="B106" s="12">
        <v>0</v>
      </c>
      <c r="C106" s="12">
        <v>0</v>
      </c>
      <c r="D106" s="13">
        <v>0</v>
      </c>
      <c r="E106" s="27">
        <f t="shared" ref="E106:F106" si="100">S102</f>
        <v>4.2189922930454182</v>
      </c>
      <c r="F106" s="28">
        <f t="shared" si="100"/>
        <v>-5.155594454467944</v>
      </c>
      <c r="G106" s="16">
        <v>1</v>
      </c>
      <c r="H106" s="17" cm="1">
        <f t="array" ref="H106:H109">MMULT(B106:C109,E106:E107)+F106</f>
        <v>-5.155594454467944</v>
      </c>
      <c r="I106" s="39">
        <f t="shared" si="68"/>
        <v>5.7339826376106027E-3</v>
      </c>
      <c r="J106" s="39" cm="1">
        <f t="array" ref="J106:J109">-D106:D109*LN(I106:I109)</f>
        <v>0</v>
      </c>
      <c r="K106" s="39" cm="1">
        <f t="array" ref="K106:K109">-(1-D106:D109)*LN(1-I106:I109)</f>
        <v>5.7504850292417762E-3</v>
      </c>
      <c r="L106" s="48" cm="1">
        <f t="array" ref="L106">SUM(_xlfn.ANCHORARRAY(J106)+_xlfn.ANCHORARRAY(K106))/4</f>
        <v>0.17600584702086494</v>
      </c>
      <c r="M106" s="39" cm="1">
        <f t="array" ref="M106:M109">1/4*(I106:I109-D106:D109)/(I106:I109*(1-I106:I109))</f>
        <v>0.25144176270170177</v>
      </c>
      <c r="N106" s="39" cm="1">
        <f t="array" ref="N106:N109">I106:I109*(1-I106:I109)</f>
        <v>5.7011040807221827E-3</v>
      </c>
      <c r="O106" s="39" cm="1">
        <f t="array" ref="O106:O109">M106:M109*_xlfn.ANCHORARRAY(N106)</f>
        <v>1.4334956594026507E-3</v>
      </c>
      <c r="P106" s="43">
        <v>1</v>
      </c>
      <c r="Q106" s="38" cm="1">
        <f t="array" ref="Q106:Q107">TRANSPOSE(MMULT(TRANSPOSE(_xlfn.ANCHORARRAY(O106)),B106:C109))</f>
        <v>6.1351730955466893E-2</v>
      </c>
      <c r="R106" s="44" cm="1">
        <f t="array" ref="R106">SUM(1*_xlfn.ANCHORARRAY(O106))</f>
        <v>0.13318202682087402</v>
      </c>
      <c r="S106" s="18" cm="1">
        <f t="array" ref="S106:S107">E106:E107-G106*_xlfn.ANCHORARRAY(Q106)</f>
        <v>4.1576405620899513</v>
      </c>
      <c r="T106" s="19">
        <f t="shared" ref="T106" si="101">F106-G106*R106</f>
        <v>-5.2887764812888181</v>
      </c>
    </row>
    <row r="107" spans="1:20" x14ac:dyDescent="0.35">
      <c r="A107" s="54"/>
      <c r="B107" s="4">
        <v>0</v>
      </c>
      <c r="C107" s="4">
        <v>1</v>
      </c>
      <c r="D107" s="5">
        <v>0</v>
      </c>
      <c r="E107" s="11">
        <f t="shared" ref="E107" si="102">S103</f>
        <v>4.2189922930454182</v>
      </c>
      <c r="F107" s="3"/>
      <c r="G107" s="3"/>
      <c r="H107" s="7">
        <v>-0.93660216142252573</v>
      </c>
      <c r="I107" s="32">
        <f t="shared" si="68"/>
        <v>0.28158720082401789</v>
      </c>
      <c r="J107" s="32">
        <v>0</v>
      </c>
      <c r="K107" s="32">
        <v>0.33071094592793482</v>
      </c>
      <c r="L107" s="45"/>
      <c r="M107" s="32">
        <v>0.34798934580056129</v>
      </c>
      <c r="N107" s="32">
        <v>0.2022958491561121</v>
      </c>
      <c r="O107" s="32">
        <v>7.0396800206004473E-2</v>
      </c>
      <c r="P107" s="8"/>
      <c r="Q107" s="37">
        <v>6.1351730955466893E-2</v>
      </c>
      <c r="R107" s="9"/>
      <c r="S107" s="10">
        <v>4.1576405620899513</v>
      </c>
      <c r="T107" s="20"/>
    </row>
    <row r="108" spans="1:20" x14ac:dyDescent="0.35">
      <c r="A108" s="54"/>
      <c r="B108" s="4">
        <v>1</v>
      </c>
      <c r="C108" s="4">
        <v>0</v>
      </c>
      <c r="D108" s="5">
        <v>0</v>
      </c>
      <c r="E108" s="3"/>
      <c r="F108" s="3"/>
      <c r="G108" s="3"/>
      <c r="H108" s="7">
        <v>-0.93660216142252573</v>
      </c>
      <c r="I108" s="32">
        <f t="shared" si="68"/>
        <v>0.28158720082401789</v>
      </c>
      <c r="J108" s="32">
        <v>0</v>
      </c>
      <c r="K108" s="32">
        <v>0.33071094592793482</v>
      </c>
      <c r="L108" s="45"/>
      <c r="M108" s="32">
        <v>0.34798934580056129</v>
      </c>
      <c r="N108" s="32">
        <v>0.2022958491561121</v>
      </c>
      <c r="O108" s="32">
        <v>7.0396800206004473E-2</v>
      </c>
      <c r="P108" s="8"/>
      <c r="Q108" s="8"/>
      <c r="R108" s="8"/>
      <c r="S108" s="8"/>
      <c r="T108" s="20"/>
    </row>
    <row r="109" spans="1:20" ht="15" thickBot="1" x14ac:dyDescent="0.4">
      <c r="A109" s="55"/>
      <c r="B109" s="21">
        <v>1</v>
      </c>
      <c r="C109" s="21">
        <v>1</v>
      </c>
      <c r="D109" s="22">
        <v>1</v>
      </c>
      <c r="E109" s="23"/>
      <c r="F109" s="23"/>
      <c r="G109" s="23"/>
      <c r="H109" s="24">
        <v>3.2823901316228925</v>
      </c>
      <c r="I109" s="36">
        <f t="shared" si="68"/>
        <v>0.96381972299784968</v>
      </c>
      <c r="J109" s="36">
        <v>3.685101119834832E-2</v>
      </c>
      <c r="K109" s="36">
        <v>0</v>
      </c>
      <c r="L109" s="49"/>
      <c r="M109" s="40">
        <v>-0.25938460692877702</v>
      </c>
      <c r="N109" s="36">
        <v>3.4871264558197994E-2</v>
      </c>
      <c r="O109" s="36">
        <v>-9.0450692505375796E-3</v>
      </c>
      <c r="P109" s="25"/>
      <c r="Q109" s="25"/>
      <c r="R109" s="25"/>
      <c r="S109" s="25"/>
      <c r="T109" s="26"/>
    </row>
    <row r="110" spans="1:20" x14ac:dyDescent="0.35">
      <c r="A110" s="53">
        <f t="shared" ref="A110" si="103">A106+1</f>
        <v>28</v>
      </c>
      <c r="B110" s="12">
        <v>0</v>
      </c>
      <c r="C110" s="12">
        <v>0</v>
      </c>
      <c r="D110" s="13">
        <v>0</v>
      </c>
      <c r="E110" s="27">
        <f t="shared" ref="E110:F110" si="104">S106</f>
        <v>4.1576405620899513</v>
      </c>
      <c r="F110" s="28">
        <f t="shared" si="104"/>
        <v>-5.2887764812888181</v>
      </c>
      <c r="G110" s="16">
        <v>1</v>
      </c>
      <c r="H110" s="17" cm="1">
        <f t="array" ref="H110:H113">MMULT(B110:C113,E110:E111)+F110</f>
        <v>-5.2887764812888181</v>
      </c>
      <c r="I110" s="39">
        <f t="shared" si="68"/>
        <v>5.022579081697817E-3</v>
      </c>
      <c r="J110" s="39" cm="1">
        <f t="array" ref="J110:J113">-D110:D113*LN(I110:I113)</f>
        <v>0</v>
      </c>
      <c r="K110" s="39" cm="1">
        <f t="array" ref="K110:K113">-(1-D110:D113)*LN(1-I110:I113)</f>
        <v>5.0352346254438499E-3</v>
      </c>
      <c r="L110" s="48" cm="1">
        <f t="array" ref="L110">SUM(_xlfn.ANCHORARRAY(J110)+_xlfn.ANCHORARRAY(K110))/4</f>
        <v>0.15292022744103115</v>
      </c>
      <c r="M110" s="39" cm="1">
        <f t="array" ref="M110:M113">1/4*(I110:I113-D110:D113)/(I110:I113*(1-I110:I113))</f>
        <v>0.25126198318074949</v>
      </c>
      <c r="N110" s="39" cm="1">
        <f t="array" ref="N110:N113">I110:I113*(1-I110:I113)</f>
        <v>4.997352781065909E-3</v>
      </c>
      <c r="O110" s="39" cm="1">
        <f t="array" ref="O110:O113">M110:M113*_xlfn.ANCHORARRAY(N110)</f>
        <v>1.255644770424454E-3</v>
      </c>
      <c r="P110" s="43">
        <v>1</v>
      </c>
      <c r="Q110" s="38" cm="1">
        <f t="array" ref="Q110:Q111">TRANSPOSE(MMULT(TRANSPOSE(_xlfn.ANCHORARRAY(O110)),B110:C113))</f>
        <v>4.9427197185961821E-2</v>
      </c>
      <c r="R110" s="44" cm="1">
        <f t="array" ref="R110">SUM(1*_xlfn.ANCHORARRAY(O110))</f>
        <v>0.11167072494805036</v>
      </c>
      <c r="S110" s="18" cm="1">
        <f t="array" ref="S110:S111">E110:E111-G110*_xlfn.ANCHORARRAY(Q110)</f>
        <v>4.1082133649039898</v>
      </c>
      <c r="T110" s="19">
        <f t="shared" ref="T110" si="105">F110-G110*R110</f>
        <v>-5.4004472062368682</v>
      </c>
    </row>
    <row r="111" spans="1:20" x14ac:dyDescent="0.35">
      <c r="A111" s="54"/>
      <c r="B111" s="4">
        <v>0</v>
      </c>
      <c r="C111" s="4">
        <v>1</v>
      </c>
      <c r="D111" s="5">
        <v>0</v>
      </c>
      <c r="E111" s="11">
        <f t="shared" ref="E111" si="106">S107</f>
        <v>4.1576405620899513</v>
      </c>
      <c r="F111" s="3"/>
      <c r="G111" s="3"/>
      <c r="H111" s="7">
        <v>-1.1311359191988668</v>
      </c>
      <c r="I111" s="32">
        <f t="shared" si="68"/>
        <v>0.24395153196665637</v>
      </c>
      <c r="J111" s="32">
        <v>0</v>
      </c>
      <c r="K111" s="32">
        <v>0.27964979370241982</v>
      </c>
      <c r="L111" s="45"/>
      <c r="M111" s="32">
        <v>0.33066663126810852</v>
      </c>
      <c r="N111" s="32">
        <v>0.18443918201777781</v>
      </c>
      <c r="O111" s="32">
        <v>6.0987882991664091E-2</v>
      </c>
      <c r="P111" s="8"/>
      <c r="Q111" s="37">
        <v>4.9427197185961821E-2</v>
      </c>
      <c r="R111" s="9"/>
      <c r="S111" s="10">
        <v>4.1082133649039898</v>
      </c>
      <c r="T111" s="20"/>
    </row>
    <row r="112" spans="1:20" x14ac:dyDescent="0.35">
      <c r="A112" s="54"/>
      <c r="B112" s="4">
        <v>1</v>
      </c>
      <c r="C112" s="4">
        <v>0</v>
      </c>
      <c r="D112" s="5">
        <v>0</v>
      </c>
      <c r="E112" s="3"/>
      <c r="F112" s="3"/>
      <c r="G112" s="3"/>
      <c r="H112" s="7">
        <v>-1.1311359191988668</v>
      </c>
      <c r="I112" s="32">
        <f t="shared" si="68"/>
        <v>0.24395153196665637</v>
      </c>
      <c r="J112" s="32">
        <v>0</v>
      </c>
      <c r="K112" s="32">
        <v>0.27964979370241982</v>
      </c>
      <c r="L112" s="45"/>
      <c r="M112" s="32">
        <v>0.33066663126810852</v>
      </c>
      <c r="N112" s="32">
        <v>0.18443918201777781</v>
      </c>
      <c r="O112" s="32">
        <v>6.0987882991664091E-2</v>
      </c>
      <c r="P112" s="8"/>
      <c r="Q112" s="8"/>
      <c r="R112" s="8"/>
      <c r="S112" s="8"/>
      <c r="T112" s="20"/>
    </row>
    <row r="113" spans="1:20" ht="15" thickBot="1" x14ac:dyDescent="0.4">
      <c r="A113" s="55"/>
      <c r="B113" s="21">
        <v>1</v>
      </c>
      <c r="C113" s="21">
        <v>1</v>
      </c>
      <c r="D113" s="22">
        <v>1</v>
      </c>
      <c r="E113" s="23"/>
      <c r="F113" s="23"/>
      <c r="G113" s="23"/>
      <c r="H113" s="24">
        <v>3.0265046428910845</v>
      </c>
      <c r="I113" s="36">
        <f t="shared" si="68"/>
        <v>0.95375725677719092</v>
      </c>
      <c r="J113" s="36">
        <v>4.7346087733841122E-2</v>
      </c>
      <c r="K113" s="36">
        <v>0</v>
      </c>
      <c r="L113" s="49"/>
      <c r="M113" s="40">
        <v>-0.26212120350702922</v>
      </c>
      <c r="N113" s="36">
        <v>4.4104351922038425E-2</v>
      </c>
      <c r="O113" s="36">
        <v>-1.156068580570227E-2</v>
      </c>
      <c r="P113" s="25"/>
      <c r="Q113" s="25"/>
      <c r="R113" s="25"/>
      <c r="S113" s="25"/>
      <c r="T113" s="26"/>
    </row>
    <row r="114" spans="1:20" x14ac:dyDescent="0.35">
      <c r="A114" s="53">
        <f t="shared" ref="A114" si="107">A110+1</f>
        <v>29</v>
      </c>
      <c r="B114" s="12">
        <v>0</v>
      </c>
      <c r="C114" s="12">
        <v>0</v>
      </c>
      <c r="D114" s="13">
        <v>0</v>
      </c>
      <c r="E114" s="27">
        <f t="shared" ref="E114:F114" si="108">S110</f>
        <v>4.1082133649039898</v>
      </c>
      <c r="F114" s="28">
        <f t="shared" si="108"/>
        <v>-5.4004472062368682</v>
      </c>
      <c r="G114" s="16">
        <v>1</v>
      </c>
      <c r="H114" s="17" cm="1">
        <f t="array" ref="H114:H117">MMULT(B114:C117,E114:E115)+F114</f>
        <v>-5.4004472062368682</v>
      </c>
      <c r="I114" s="39">
        <f t="shared" si="68"/>
        <v>4.4942718839744945E-3</v>
      </c>
      <c r="J114" s="39" cm="1">
        <f t="array" ref="J114:J117">-D114:D117*LN(I114:I117)</f>
        <v>0</v>
      </c>
      <c r="K114" s="39" cm="1">
        <f t="array" ref="K114:K117">-(1-D114:D117)*LN(1-I114:I117)</f>
        <v>4.5044014853739623E-3</v>
      </c>
      <c r="L114" s="48" cm="1">
        <f t="array" ref="L114">SUM(_xlfn.ANCHORARRAY(J114)+_xlfn.ANCHORARRAY(K114))/4</f>
        <v>0.13699540845292635</v>
      </c>
      <c r="M114" s="39" cm="1">
        <f t="array" ref="M114:M117">1/4*(I114:I117-D114:D117)/(I114:I117*(1-I114:I117))</f>
        <v>0.25112864038775545</v>
      </c>
      <c r="N114" s="39" cm="1">
        <f t="array" ref="N114:N117">I114:I117*(1-I114:I117)</f>
        <v>4.4740734042074109E-3</v>
      </c>
      <c r="O114" s="39" cm="1">
        <f t="array" ref="O114:O117">M114:M117*_xlfn.ANCHORARRAY(N114)</f>
        <v>1.1235679709936236E-3</v>
      </c>
      <c r="P114" s="43">
        <v>1</v>
      </c>
      <c r="Q114" s="38" cm="1">
        <f t="array" ref="Q114:Q115">TRANSPOSE(MMULT(TRANSPOSE(_xlfn.ANCHORARRAY(O114)),B114:C117))</f>
        <v>3.9752048503328898E-2</v>
      </c>
      <c r="R114" s="44" cm="1">
        <f t="array" ref="R114">SUM(1*_xlfn.ANCHORARRAY(O114))</f>
        <v>9.4744353974694967E-2</v>
      </c>
      <c r="S114" s="18" cm="1">
        <f t="array" ref="S114:S115">E114:E115-G114*_xlfn.ANCHORARRAY(Q114)</f>
        <v>4.0684613164006613</v>
      </c>
      <c r="T114" s="19">
        <f t="shared" ref="T114" si="109">F114-G114*R114</f>
        <v>-5.4951915602115635</v>
      </c>
    </row>
    <row r="115" spans="1:20" x14ac:dyDescent="0.35">
      <c r="A115" s="54"/>
      <c r="B115" s="4">
        <v>0</v>
      </c>
      <c r="C115" s="4">
        <v>1</v>
      </c>
      <c r="D115" s="5">
        <v>0</v>
      </c>
      <c r="E115" s="11">
        <f t="shared" ref="E115" si="110">S111</f>
        <v>4.1082133649039898</v>
      </c>
      <c r="F115" s="3"/>
      <c r="G115" s="3"/>
      <c r="H115" s="7">
        <v>-1.2922338413328784</v>
      </c>
      <c r="I115" s="32">
        <f t="shared" si="68"/>
        <v>0.21547495000148978</v>
      </c>
      <c r="J115" s="32">
        <v>0</v>
      </c>
      <c r="K115" s="32">
        <v>0.24267677615438954</v>
      </c>
      <c r="L115" s="45"/>
      <c r="M115" s="32">
        <v>0.31866413953317968</v>
      </c>
      <c r="N115" s="32">
        <v>0.16904549592334525</v>
      </c>
      <c r="O115" s="32">
        <v>5.3868737500372445E-2</v>
      </c>
      <c r="P115" s="8"/>
      <c r="Q115" s="37">
        <v>3.9752048503328898E-2</v>
      </c>
      <c r="R115" s="9"/>
      <c r="S115" s="10">
        <v>4.0684613164006613</v>
      </c>
      <c r="T115" s="20"/>
    </row>
    <row r="116" spans="1:20" x14ac:dyDescent="0.35">
      <c r="A116" s="54"/>
      <c r="B116" s="4">
        <v>1</v>
      </c>
      <c r="C116" s="4">
        <v>0</v>
      </c>
      <c r="D116" s="5">
        <v>0</v>
      </c>
      <c r="E116" s="3"/>
      <c r="F116" s="3"/>
      <c r="G116" s="3"/>
      <c r="H116" s="7">
        <v>-1.2922338413328784</v>
      </c>
      <c r="I116" s="32">
        <f t="shared" si="68"/>
        <v>0.21547495000148978</v>
      </c>
      <c r="J116" s="32">
        <v>0</v>
      </c>
      <c r="K116" s="32">
        <v>0.24267677615438954</v>
      </c>
      <c r="L116" s="45"/>
      <c r="M116" s="32">
        <v>0.31866413953317968</v>
      </c>
      <c r="N116" s="32">
        <v>0.16904549592334525</v>
      </c>
      <c r="O116" s="32">
        <v>5.3868737500372445E-2</v>
      </c>
      <c r="P116" s="8"/>
      <c r="Q116" s="8"/>
      <c r="R116" s="8"/>
      <c r="S116" s="8"/>
      <c r="T116" s="20"/>
    </row>
    <row r="117" spans="1:20" ht="15" thickBot="1" x14ac:dyDescent="0.4">
      <c r="A117" s="55"/>
      <c r="B117" s="21">
        <v>1</v>
      </c>
      <c r="C117" s="21">
        <v>1</v>
      </c>
      <c r="D117" s="22">
        <v>1</v>
      </c>
      <c r="E117" s="23"/>
      <c r="F117" s="23"/>
      <c r="G117" s="23"/>
      <c r="H117" s="24">
        <v>2.8159795235711114</v>
      </c>
      <c r="I117" s="36">
        <f t="shared" si="68"/>
        <v>0.94353324401182581</v>
      </c>
      <c r="J117" s="36">
        <v>5.8123680017552387E-2</v>
      </c>
      <c r="K117" s="36">
        <v>0</v>
      </c>
      <c r="L117" s="49"/>
      <c r="M117" s="40">
        <v>-0.2649615173462469</v>
      </c>
      <c r="N117" s="36">
        <v>5.3278261456346183E-2</v>
      </c>
      <c r="O117" s="36">
        <v>-1.4116688997043547E-2</v>
      </c>
      <c r="P117" s="25"/>
      <c r="Q117" s="25"/>
      <c r="R117" s="25"/>
      <c r="S117" s="25"/>
      <c r="T117" s="26"/>
    </row>
    <row r="118" spans="1:20" x14ac:dyDescent="0.35">
      <c r="A118" s="53">
        <f t="shared" ref="A118" si="111">A114+1</f>
        <v>30</v>
      </c>
      <c r="B118" s="12">
        <v>0</v>
      </c>
      <c r="C118" s="12">
        <v>0</v>
      </c>
      <c r="D118" s="13">
        <v>0</v>
      </c>
      <c r="E118" s="27">
        <f t="shared" ref="E118:F118" si="112">S114</f>
        <v>4.0684613164006613</v>
      </c>
      <c r="F118" s="28">
        <f t="shared" si="112"/>
        <v>-5.4951915602115635</v>
      </c>
      <c r="G118" s="16">
        <v>1</v>
      </c>
      <c r="H118" s="17" cm="1">
        <f t="array" ref="H118:H121">MMULT(B118:C121,E118:E119)+F118</f>
        <v>-5.4951915602115635</v>
      </c>
      <c r="I118" s="39">
        <f t="shared" si="68"/>
        <v>4.0896756247266672E-3</v>
      </c>
      <c r="J118" s="39" cm="1">
        <f t="array" ref="J118:J121">-D118:D121*LN(I118:I121)</f>
        <v>0</v>
      </c>
      <c r="K118" s="39" cm="1">
        <f t="array" ref="K118:K121">-(1-D118:D121)*LN(1-I118:I121)</f>
        <v>4.0980612187996764E-3</v>
      </c>
      <c r="L118" s="48" cm="1">
        <f t="array" ref="L118">SUM(_xlfn.ANCHORARRAY(J118)+_xlfn.ANCHORARRAY(K118))/4</f>
        <v>0.12582128764046452</v>
      </c>
      <c r="M118" s="39" cm="1">
        <f t="array" ref="M118:M121">1/4*(I118:I121-D118:D121)/(I118:I121*(1-I118:I121))</f>
        <v>0.2510266174384958</v>
      </c>
      <c r="N118" s="39" cm="1">
        <f t="array" ref="N118:N121">I118:I121*(1-I118:I121)</f>
        <v>4.0729501780111836E-3</v>
      </c>
      <c r="O118" s="39" cm="1">
        <f t="array" ref="O118:O121">M118:M121*_xlfn.ANCHORARRAY(N118)</f>
        <v>1.0224189061816668E-3</v>
      </c>
      <c r="P118" s="43">
        <v>1</v>
      </c>
      <c r="Q118" s="38" cm="1">
        <f t="array" ref="Q118:Q119">TRANSPOSE(MMULT(TRANSPOSE(_xlfn.ANCHORARRAY(O118)),B118:C121))</f>
        <v>3.1777042088608438E-2</v>
      </c>
      <c r="R118" s="44" cm="1">
        <f t="array" ref="R118">SUM(1*_xlfn.ANCHORARRAY(O118))</f>
        <v>8.1201626350528022E-2</v>
      </c>
      <c r="S118" s="18" cm="1">
        <f t="array" ref="S118:S119">E118:E119-G118*_xlfn.ANCHORARRAY(Q118)</f>
        <v>4.0366842743120532</v>
      </c>
      <c r="T118" s="19">
        <f t="shared" ref="T118" si="113">F118-G118*R118</f>
        <v>-5.5763931865620915</v>
      </c>
    </row>
    <row r="119" spans="1:20" x14ac:dyDescent="0.35">
      <c r="A119" s="54"/>
      <c r="B119" s="4">
        <v>0</v>
      </c>
      <c r="C119" s="4">
        <v>1</v>
      </c>
      <c r="D119" s="5">
        <v>0</v>
      </c>
      <c r="E119" s="11">
        <f t="shared" ref="E119" si="114">S115</f>
        <v>4.0684613164006613</v>
      </c>
      <c r="F119" s="3"/>
      <c r="G119" s="3"/>
      <c r="H119" s="7">
        <v>-1.4267302438109022</v>
      </c>
      <c r="I119" s="32">
        <f t="shared" si="68"/>
        <v>0.19360866142295166</v>
      </c>
      <c r="J119" s="32">
        <v>0</v>
      </c>
      <c r="K119" s="32">
        <v>0.2151861225745908</v>
      </c>
      <c r="L119" s="45"/>
      <c r="M119" s="32">
        <v>0.31002317118280065</v>
      </c>
      <c r="N119" s="32">
        <v>0.15612434764496452</v>
      </c>
      <c r="O119" s="32">
        <v>4.8402165355737915E-2</v>
      </c>
      <c r="P119" s="8"/>
      <c r="Q119" s="37">
        <v>3.1777042088608438E-2</v>
      </c>
      <c r="R119" s="9"/>
      <c r="S119" s="10">
        <v>4.0366842743120532</v>
      </c>
      <c r="T119" s="20"/>
    </row>
    <row r="120" spans="1:20" x14ac:dyDescent="0.35">
      <c r="A120" s="54"/>
      <c r="B120" s="4">
        <v>1</v>
      </c>
      <c r="C120" s="4">
        <v>0</v>
      </c>
      <c r="D120" s="5">
        <v>0</v>
      </c>
      <c r="E120" s="3"/>
      <c r="F120" s="3"/>
      <c r="G120" s="3"/>
      <c r="H120" s="7">
        <v>-1.4267302438109022</v>
      </c>
      <c r="I120" s="32">
        <f t="shared" si="68"/>
        <v>0.19360866142295166</v>
      </c>
      <c r="J120" s="32">
        <v>0</v>
      </c>
      <c r="K120" s="32">
        <v>0.2151861225745908</v>
      </c>
      <c r="L120" s="45"/>
      <c r="M120" s="32">
        <v>0.31002317118280065</v>
      </c>
      <c r="N120" s="32">
        <v>0.15612434764496452</v>
      </c>
      <c r="O120" s="32">
        <v>4.8402165355737915E-2</v>
      </c>
      <c r="P120" s="8"/>
      <c r="Q120" s="8"/>
      <c r="R120" s="8"/>
      <c r="S120" s="8"/>
      <c r="T120" s="20"/>
    </row>
    <row r="121" spans="1:20" ht="15" thickBot="1" x14ac:dyDescent="0.4">
      <c r="A121" s="55"/>
      <c r="B121" s="21">
        <v>1</v>
      </c>
      <c r="C121" s="21">
        <v>1</v>
      </c>
      <c r="D121" s="22">
        <v>1</v>
      </c>
      <c r="E121" s="23"/>
      <c r="F121" s="23"/>
      <c r="G121" s="23"/>
      <c r="H121" s="24">
        <v>2.6417310725897591</v>
      </c>
      <c r="I121" s="36">
        <f t="shared" si="68"/>
        <v>0.93349950693148209</v>
      </c>
      <c r="J121" s="36">
        <v>6.8814844193876748E-2</v>
      </c>
      <c r="K121" s="36">
        <v>0</v>
      </c>
      <c r="L121" s="49"/>
      <c r="M121" s="40">
        <v>-0.26780946121951166</v>
      </c>
      <c r="N121" s="36">
        <v>6.2078177490161909E-2</v>
      </c>
      <c r="O121" s="36">
        <v>-1.6625123267129477E-2</v>
      </c>
      <c r="P121" s="25"/>
      <c r="Q121" s="25"/>
      <c r="R121" s="25"/>
      <c r="S121" s="25"/>
      <c r="T121" s="26"/>
    </row>
    <row r="122" spans="1:20" x14ac:dyDescent="0.35">
      <c r="A122" s="53">
        <f t="shared" ref="A122" si="115">A118+1</f>
        <v>31</v>
      </c>
      <c r="B122" s="12">
        <v>0</v>
      </c>
      <c r="C122" s="12">
        <v>0</v>
      </c>
      <c r="D122" s="13">
        <v>0</v>
      </c>
      <c r="E122" s="27">
        <f t="shared" ref="E122:F122" si="116">S118</f>
        <v>4.0366842743120532</v>
      </c>
      <c r="F122" s="28">
        <f t="shared" si="116"/>
        <v>-5.5763931865620915</v>
      </c>
      <c r="G122" s="16">
        <v>1</v>
      </c>
      <c r="H122" s="17" cm="1">
        <f t="array" ref="H122:H125">MMULT(B122:C125,E122:E123)+F122</f>
        <v>-5.5763931865620915</v>
      </c>
      <c r="I122" s="39">
        <f t="shared" si="68"/>
        <v>3.7719158107473675E-3</v>
      </c>
      <c r="J122" s="39" cm="1">
        <f t="array" ref="J122:J125">-D122:D125*LN(I122:I125)</f>
        <v>0</v>
      </c>
      <c r="K122" s="39" cm="1">
        <f t="array" ref="K122:K125">-(1-D122:D125)*LN(1-I122:I125)</f>
        <v>3.7790474240672785E-3</v>
      </c>
      <c r="L122" s="48" cm="1">
        <f t="array" ref="L122">SUM(_xlfn.ANCHORARRAY(J122)+_xlfn.ANCHORARRAY(K122))/4</f>
        <v>0.11786761599104403</v>
      </c>
      <c r="M122" s="39" cm="1">
        <f t="array" ref="M122:M125">1/4*(I122:I125-D122:D125)/(I122:I125*(1-I122:I125))</f>
        <v>0.25094654925679416</v>
      </c>
      <c r="N122" s="39" cm="1">
        <f t="array" ref="N122:N125">I122:I125*(1-I122:I125)</f>
        <v>3.7576884618640018E-3</v>
      </c>
      <c r="O122" s="39" cm="1">
        <f t="array" ref="O122:O125">M122:M125*_xlfn.ANCHORARRAY(N122)</f>
        <v>9.4297895268684177E-4</v>
      </c>
      <c r="P122" s="43">
        <v>1</v>
      </c>
      <c r="Q122" s="38" cm="1">
        <f t="array" ref="Q122:Q123">TRANSPOSE(MMULT(TRANSPOSE(_xlfn.ANCHORARRAY(O122)),B122:C125))</f>
        <v>2.5126775942003347E-2</v>
      </c>
      <c r="R122" s="44" cm="1">
        <f t="array" ref="R122">SUM(1*_xlfn.ANCHORARRAY(O122))</f>
        <v>7.0214153483706632E-2</v>
      </c>
      <c r="S122" s="18" cm="1">
        <f t="array" ref="S122:S123">E122:E123-G122*_xlfn.ANCHORARRAY(Q122)</f>
        <v>4.0115574983700499</v>
      </c>
      <c r="T122" s="19">
        <f t="shared" ref="T122" si="117">F122-G122*R122</f>
        <v>-5.6466073400457981</v>
      </c>
    </row>
    <row r="123" spans="1:20" x14ac:dyDescent="0.35">
      <c r="A123" s="54"/>
      <c r="B123" s="4">
        <v>0</v>
      </c>
      <c r="C123" s="4">
        <v>1</v>
      </c>
      <c r="D123" s="5">
        <v>0</v>
      </c>
      <c r="E123" s="11">
        <f t="shared" ref="E123" si="118">S119</f>
        <v>4.0366842743120532</v>
      </c>
      <c r="F123" s="3"/>
      <c r="G123" s="3"/>
      <c r="H123" s="7">
        <v>-1.5397089122500383</v>
      </c>
      <c r="I123" s="32">
        <f t="shared" si="68"/>
        <v>0.17657759435606576</v>
      </c>
      <c r="J123" s="32">
        <v>0</v>
      </c>
      <c r="K123" s="32">
        <v>0.19428595888716552</v>
      </c>
      <c r="L123" s="45"/>
      <c r="M123" s="32">
        <v>0.30361087855569657</v>
      </c>
      <c r="N123" s="32">
        <v>0.14539794752749044</v>
      </c>
      <c r="O123" s="32">
        <v>4.4144398589016441E-2</v>
      </c>
      <c r="P123" s="8"/>
      <c r="Q123" s="37">
        <v>2.5126775942003347E-2</v>
      </c>
      <c r="R123" s="9"/>
      <c r="S123" s="10">
        <v>4.0115574983700499</v>
      </c>
      <c r="T123" s="20"/>
    </row>
    <row r="124" spans="1:20" x14ac:dyDescent="0.35">
      <c r="A124" s="54"/>
      <c r="B124" s="4">
        <v>1</v>
      </c>
      <c r="C124" s="4">
        <v>0</v>
      </c>
      <c r="D124" s="5">
        <v>0</v>
      </c>
      <c r="E124" s="3"/>
      <c r="F124" s="3"/>
      <c r="G124" s="3"/>
      <c r="H124" s="7">
        <v>-1.5397089122500383</v>
      </c>
      <c r="I124" s="32">
        <f t="shared" si="68"/>
        <v>0.17657759435606576</v>
      </c>
      <c r="J124" s="32">
        <v>0</v>
      </c>
      <c r="K124" s="32">
        <v>0.19428595888716552</v>
      </c>
      <c r="L124" s="45"/>
      <c r="M124" s="32">
        <v>0.30361087855569657</v>
      </c>
      <c r="N124" s="32">
        <v>0.14539794752749044</v>
      </c>
      <c r="O124" s="32">
        <v>4.4144398589016441E-2</v>
      </c>
      <c r="P124" s="8"/>
      <c r="Q124" s="8"/>
      <c r="R124" s="8"/>
      <c r="S124" s="8"/>
      <c r="T124" s="20"/>
    </row>
    <row r="125" spans="1:20" ht="15" thickBot="1" x14ac:dyDescent="0.4">
      <c r="A125" s="55"/>
      <c r="B125" s="21">
        <v>1</v>
      </c>
      <c r="C125" s="21">
        <v>1</v>
      </c>
      <c r="D125" s="22">
        <v>1</v>
      </c>
      <c r="E125" s="23"/>
      <c r="F125" s="23"/>
      <c r="G125" s="23"/>
      <c r="H125" s="24">
        <v>2.496975362062015</v>
      </c>
      <c r="I125" s="36">
        <f t="shared" si="68"/>
        <v>0.92392950941194762</v>
      </c>
      <c r="J125" s="36">
        <v>7.9119498765777868E-2</v>
      </c>
      <c r="K125" s="36">
        <v>0</v>
      </c>
      <c r="L125" s="49"/>
      <c r="M125" s="40">
        <v>-0.27058341296958599</v>
      </c>
      <c r="N125" s="36">
        <v>7.0283771049745411E-2</v>
      </c>
      <c r="O125" s="36">
        <v>-1.9017622647013094E-2</v>
      </c>
      <c r="P125" s="25"/>
      <c r="Q125" s="25"/>
      <c r="R125" s="25"/>
      <c r="S125" s="25"/>
      <c r="T125" s="26"/>
    </row>
    <row r="126" spans="1:20" x14ac:dyDescent="0.35">
      <c r="A126" s="53">
        <f t="shared" ref="A126" si="119">A122+1</f>
        <v>32</v>
      </c>
      <c r="B126" s="12">
        <v>0</v>
      </c>
      <c r="C126" s="12">
        <v>0</v>
      </c>
      <c r="D126" s="13">
        <v>0</v>
      </c>
      <c r="E126" s="27">
        <f t="shared" ref="E126:F126" si="120">S122</f>
        <v>4.0115574983700499</v>
      </c>
      <c r="F126" s="28">
        <f t="shared" si="120"/>
        <v>-5.6466073400457981</v>
      </c>
      <c r="G126" s="16">
        <v>1</v>
      </c>
      <c r="H126" s="17" cm="1">
        <f t="array" ref="H126:H129">MMULT(B126:C129,E126:E127)+F126</f>
        <v>-5.6466073400457981</v>
      </c>
      <c r="I126" s="39">
        <f t="shared" si="68"/>
        <v>3.5170574282597147E-3</v>
      </c>
      <c r="J126" s="39" cm="1">
        <f t="array" ref="J126:J129">-D126:D129*LN(I126:I129)</f>
        <v>0</v>
      </c>
      <c r="K126" s="39" cm="1">
        <f t="array" ref="K126:K129">-(1-D126:D129)*LN(1-I126:I129)</f>
        <v>3.5232568147369673E-3</v>
      </c>
      <c r="L126" s="48" cm="1">
        <f t="array" ref="L126">SUM(_xlfn.ANCHORARRAY(J126)+_xlfn.ANCHORARRAY(K126))/4</f>
        <v>0.112132725952083</v>
      </c>
      <c r="M126" s="39" cm="1">
        <f t="array" ref="M126:M129">1/4*(I126:I129-D126:D129)/(I126:I129*(1-I126:I129))</f>
        <v>0.25088236769492078</v>
      </c>
      <c r="N126" s="39" cm="1">
        <f t="array" ref="N126:N129">I126:I129*(1-I126:I129)</f>
        <v>3.5046877353060381E-3</v>
      </c>
      <c r="O126" s="39" cm="1">
        <f t="array" ref="O126:O129">M126:M129*_xlfn.ANCHORARRAY(N126)</f>
        <v>8.7926435706492867E-4</v>
      </c>
      <c r="P126" s="43">
        <v>1</v>
      </c>
      <c r="Q126" s="38" cm="1">
        <f t="array" ref="Q126:Q127">TRANSPOSE(MMULT(TRANSPOSE(_xlfn.ANCHORARRAY(O126)),B126:C129))</f>
        <v>1.9539505224692388E-2</v>
      </c>
      <c r="R126" s="44" cm="1">
        <f t="array" ref="R126">SUM(1*_xlfn.ANCHORARRAY(O126))</f>
        <v>6.1203708927437345E-2</v>
      </c>
      <c r="S126" s="18" cm="1">
        <f t="array" ref="S126:S127">E126:E127-G126*_xlfn.ANCHORARRAY(Q126)</f>
        <v>3.9920179931453577</v>
      </c>
      <c r="T126" s="19">
        <f t="shared" ref="T126" si="121">F126-G126*R126</f>
        <v>-5.7078110489732357</v>
      </c>
    </row>
    <row r="127" spans="1:20" x14ac:dyDescent="0.35">
      <c r="A127" s="54"/>
      <c r="B127" s="4">
        <v>0</v>
      </c>
      <c r="C127" s="4">
        <v>1</v>
      </c>
      <c r="D127" s="5">
        <v>0</v>
      </c>
      <c r="E127" s="11">
        <f t="shared" ref="E127" si="122">S123</f>
        <v>4.0115574983700499</v>
      </c>
      <c r="F127" s="3"/>
      <c r="G127" s="3"/>
      <c r="H127" s="7">
        <v>-1.6350498416757482</v>
      </c>
      <c r="I127" s="32">
        <f t="shared" si="68"/>
        <v>0.16313975738272013</v>
      </c>
      <c r="J127" s="32">
        <v>0</v>
      </c>
      <c r="K127" s="32">
        <v>0.17809819660730428</v>
      </c>
      <c r="L127" s="45"/>
      <c r="M127" s="32">
        <v>0.29873566369711285</v>
      </c>
      <c r="N127" s="32">
        <v>0.13652517694382735</v>
      </c>
      <c r="O127" s="32">
        <v>4.0784939345680032E-2</v>
      </c>
      <c r="P127" s="8"/>
      <c r="Q127" s="37">
        <v>1.9539505224692388E-2</v>
      </c>
      <c r="R127" s="9"/>
      <c r="S127" s="10">
        <v>3.9920179931453577</v>
      </c>
      <c r="T127" s="20"/>
    </row>
    <row r="128" spans="1:20" x14ac:dyDescent="0.35">
      <c r="A128" s="54"/>
      <c r="B128" s="4">
        <v>1</v>
      </c>
      <c r="C128" s="4">
        <v>0</v>
      </c>
      <c r="D128" s="5">
        <v>0</v>
      </c>
      <c r="E128" s="3"/>
      <c r="F128" s="3"/>
      <c r="G128" s="3"/>
      <c r="H128" s="7">
        <v>-1.6350498416757482</v>
      </c>
      <c r="I128" s="32">
        <f t="shared" si="68"/>
        <v>0.16313975738272013</v>
      </c>
      <c r="J128" s="32">
        <v>0</v>
      </c>
      <c r="K128" s="32">
        <v>0.17809819660730428</v>
      </c>
      <c r="L128" s="45"/>
      <c r="M128" s="32">
        <v>0.29873566369711285</v>
      </c>
      <c r="N128" s="32">
        <v>0.13652517694382735</v>
      </c>
      <c r="O128" s="32">
        <v>4.0784939345680032E-2</v>
      </c>
      <c r="P128" s="8"/>
      <c r="Q128" s="8"/>
      <c r="R128" s="8"/>
      <c r="S128" s="8"/>
      <c r="T128" s="20"/>
    </row>
    <row r="129" spans="1:20" ht="15" thickBot="1" x14ac:dyDescent="0.4">
      <c r="A129" s="55"/>
      <c r="B129" s="21">
        <v>1</v>
      </c>
      <c r="C129" s="21">
        <v>1</v>
      </c>
      <c r="D129" s="22">
        <v>1</v>
      </c>
      <c r="E129" s="23"/>
      <c r="F129" s="23"/>
      <c r="G129" s="23"/>
      <c r="H129" s="24">
        <v>2.3765076566943018</v>
      </c>
      <c r="I129" s="36">
        <f t="shared" si="68"/>
        <v>0.91501826351604942</v>
      </c>
      <c r="J129" s="36">
        <v>8.8811253778986451E-2</v>
      </c>
      <c r="K129" s="36">
        <v>0</v>
      </c>
      <c r="L129" s="49"/>
      <c r="M129" s="40">
        <v>-0.2732185902381335</v>
      </c>
      <c r="N129" s="36">
        <v>7.7759840948122966E-2</v>
      </c>
      <c r="O129" s="36">
        <v>-2.1245434120987644E-2</v>
      </c>
      <c r="P129" s="25"/>
      <c r="Q129" s="25"/>
      <c r="R129" s="25"/>
      <c r="S129" s="25"/>
      <c r="T129" s="26"/>
    </row>
    <row r="130" spans="1:20" x14ac:dyDescent="0.35">
      <c r="A130" s="53">
        <f t="shared" ref="A130" si="123">A126+1</f>
        <v>33</v>
      </c>
      <c r="B130" s="12">
        <v>0</v>
      </c>
      <c r="C130" s="12">
        <v>0</v>
      </c>
      <c r="D130" s="13">
        <v>0</v>
      </c>
      <c r="E130" s="27">
        <f t="shared" ref="E130:F130" si="124">S126</f>
        <v>3.9920179931453577</v>
      </c>
      <c r="F130" s="28">
        <f t="shared" si="124"/>
        <v>-5.7078110489732357</v>
      </c>
      <c r="G130" s="16">
        <v>1</v>
      </c>
      <c r="H130" s="17" cm="1">
        <f t="array" ref="H130:H133">MMULT(B130:C133,E130:E131)+F130</f>
        <v>-5.7078110489732357</v>
      </c>
      <c r="I130" s="39">
        <f t="shared" si="68"/>
        <v>3.3089462891145519E-3</v>
      </c>
      <c r="J130" s="39" cm="1">
        <f t="array" ref="J130:J133">-D130:D133*LN(I130:I133)</f>
        <v>0</v>
      </c>
      <c r="K130" s="39" cm="1">
        <f t="array" ref="K130:K133">-(1-D130:D133)*LN(1-I130:I133)</f>
        <v>3.3144329586265639E-3</v>
      </c>
      <c r="L130" s="48" cm="1">
        <f t="array" ref="L130">SUM(_xlfn.ANCHORARRAY(J130)+_xlfn.ANCHORARRAY(K130))/4</f>
        <v>0.10794386750217565</v>
      </c>
      <c r="M130" s="39" cm="1">
        <f t="array" ref="M130:M133">1/4*(I130:I133-D130:D133)/(I130:I133*(1-I130:I133))</f>
        <v>0.25082998294125214</v>
      </c>
      <c r="N130" s="39" cm="1">
        <f t="array" ref="N130:N133">I130:I133*(1-I130:I133)</f>
        <v>3.2979971635703066E-3</v>
      </c>
      <c r="O130" s="39" cm="1">
        <f t="array" ref="O130:O133">M130:M133*_xlfn.ANCHORARRAY(N130)</f>
        <v>8.2723657227863796E-4</v>
      </c>
      <c r="P130" s="43">
        <v>1</v>
      </c>
      <c r="Q130" s="38" cm="1">
        <f t="array" ref="Q130:Q131">TRANSPOSE(MMULT(TRANSPOSE(_xlfn.ANCHORARRAY(O130)),B130:C133))</f>
        <v>1.4825650668744562E-2</v>
      </c>
      <c r="R130" s="44" cm="1">
        <f t="array" ref="R130">SUM(1*_xlfn.ANCHORARRAY(O130))</f>
        <v>5.3756346892181756E-2</v>
      </c>
      <c r="S130" s="18" cm="1">
        <f t="array" ref="S130:S131">E130:E131-G130*_xlfn.ANCHORARRAY(Q130)</f>
        <v>3.9771923424766129</v>
      </c>
      <c r="T130" s="19">
        <f t="shared" ref="T130" si="125">F130-G130*R130</f>
        <v>-5.7615673958654172</v>
      </c>
    </row>
    <row r="131" spans="1:20" x14ac:dyDescent="0.35">
      <c r="A131" s="54"/>
      <c r="B131" s="4">
        <v>0</v>
      </c>
      <c r="C131" s="4">
        <v>1</v>
      </c>
      <c r="D131" s="5">
        <v>0</v>
      </c>
      <c r="E131" s="11">
        <f t="shared" ref="E131" si="126">S127</f>
        <v>3.9920179931453577</v>
      </c>
      <c r="F131" s="3"/>
      <c r="G131" s="3"/>
      <c r="H131" s="7">
        <v>-1.715793055827878</v>
      </c>
      <c r="I131" s="32">
        <f t="shared" si="68"/>
        <v>0.15241383860463423</v>
      </c>
      <c r="J131" s="32">
        <v>0</v>
      </c>
      <c r="K131" s="32">
        <v>0.16536277953184106</v>
      </c>
      <c r="L131" s="45"/>
      <c r="M131" s="32">
        <v>0.29495526400340177</v>
      </c>
      <c r="N131" s="32">
        <v>0.12918386040643473</v>
      </c>
      <c r="O131" s="32">
        <v>3.8103459651158557E-2</v>
      </c>
      <c r="P131" s="8"/>
      <c r="Q131" s="37">
        <v>1.4825650668744562E-2</v>
      </c>
      <c r="R131" s="9"/>
      <c r="S131" s="10">
        <v>3.9771923424766129</v>
      </c>
      <c r="T131" s="20"/>
    </row>
    <row r="132" spans="1:20" x14ac:dyDescent="0.35">
      <c r="A132" s="54"/>
      <c r="B132" s="4">
        <v>1</v>
      </c>
      <c r="C132" s="4">
        <v>0</v>
      </c>
      <c r="D132" s="5">
        <v>0</v>
      </c>
      <c r="E132" s="3"/>
      <c r="F132" s="3"/>
      <c r="G132" s="3"/>
      <c r="H132" s="7">
        <v>-1.715793055827878</v>
      </c>
      <c r="I132" s="32">
        <f t="shared" si="68"/>
        <v>0.15241383860463423</v>
      </c>
      <c r="J132" s="32">
        <v>0</v>
      </c>
      <c r="K132" s="32">
        <v>0.16536277953184106</v>
      </c>
      <c r="L132" s="45"/>
      <c r="M132" s="32">
        <v>0.29495526400340177</v>
      </c>
      <c r="N132" s="32">
        <v>0.12918386040643473</v>
      </c>
      <c r="O132" s="32">
        <v>3.8103459651158557E-2</v>
      </c>
      <c r="P132" s="8"/>
      <c r="Q132" s="8"/>
      <c r="R132" s="8"/>
      <c r="S132" s="8"/>
      <c r="T132" s="20"/>
    </row>
    <row r="133" spans="1:20" ht="15" thickBot="1" x14ac:dyDescent="0.4">
      <c r="A133" s="55"/>
      <c r="B133" s="21">
        <v>1</v>
      </c>
      <c r="C133" s="21">
        <v>1</v>
      </c>
      <c r="D133" s="22">
        <v>1</v>
      </c>
      <c r="E133" s="23"/>
      <c r="F133" s="23"/>
      <c r="G133" s="23"/>
      <c r="H133" s="24">
        <v>2.2762249373174797</v>
      </c>
      <c r="I133" s="36">
        <f t="shared" si="68"/>
        <v>0.90688876407034402</v>
      </c>
      <c r="J133" s="36">
        <v>9.7735477986393871E-2</v>
      </c>
      <c r="K133" s="36">
        <v>0</v>
      </c>
      <c r="L133" s="49"/>
      <c r="M133" s="40">
        <v>-0.27566776643911362</v>
      </c>
      <c r="N133" s="36">
        <v>8.4441533673307922E-2</v>
      </c>
      <c r="O133" s="36">
        <v>-2.3277808982413994E-2</v>
      </c>
      <c r="P133" s="25"/>
      <c r="Q133" s="25"/>
      <c r="R133" s="25"/>
      <c r="S133" s="25"/>
      <c r="T133" s="26"/>
    </row>
    <row r="134" spans="1:20" x14ac:dyDescent="0.35">
      <c r="A134" s="53">
        <f t="shared" ref="A134" si="127">A130+1</f>
        <v>34</v>
      </c>
      <c r="B134" s="12">
        <v>0</v>
      </c>
      <c r="C134" s="12">
        <v>0</v>
      </c>
      <c r="D134" s="13">
        <v>0</v>
      </c>
      <c r="E134" s="27">
        <f t="shared" ref="E134:F134" si="128">S130</f>
        <v>3.9771923424766129</v>
      </c>
      <c r="F134" s="28">
        <f t="shared" si="128"/>
        <v>-5.7615673958654172</v>
      </c>
      <c r="G134" s="16">
        <v>1</v>
      </c>
      <c r="H134" s="17" cm="1">
        <f t="array" ref="H134:H137">MMULT(B134:C137,E134:E135)+F134</f>
        <v>-5.7615673958654172</v>
      </c>
      <c r="I134" s="39">
        <f t="shared" si="68"/>
        <v>3.1363090462551589E-3</v>
      </c>
      <c r="J134" s="39" cm="1">
        <f t="array" ref="J134:J137">-D134:D137*LN(I134:I137)</f>
        <v>0</v>
      </c>
      <c r="K134" s="39" cm="1">
        <f t="array" ref="K134:K137">-(1-D134:D137)*LN(1-I134:I137)</f>
        <v>3.1412375710877906E-3</v>
      </c>
      <c r="L134" s="48" cm="1">
        <f t="array" ref="L134">SUM(_xlfn.ANCHORARRAY(J134)+_xlfn.ANCHORARRAY(K134))/4</f>
        <v>0.10484030969072292</v>
      </c>
      <c r="M134" s="39" cm="1">
        <f t="array" ref="M134:M137">1/4*(I134:I137-D134:D137)/(I134:I137*(1-I134:I137))</f>
        <v>0.25078654410696172</v>
      </c>
      <c r="N134" s="39" cm="1">
        <f t="array" ref="N134:N137">I134:I137*(1-I134:I137)</f>
        <v>3.1264726118215369E-3</v>
      </c>
      <c r="O134" s="39" cm="1">
        <f t="array" ref="O134:O137">M134:M137*_xlfn.ANCHORARRAY(N134)</f>
        <v>7.8407726156378972E-4</v>
      </c>
      <c r="P134" s="43">
        <v>1</v>
      </c>
      <c r="Q134" s="38" cm="1">
        <f t="array" ref="Q134:Q135">TRANSPOSE(MMULT(TRANSPOSE(_xlfn.ANCHORARRAY(O134)),B134:C137))</f>
        <v>1.0841597022281858E-2</v>
      </c>
      <c r="R134" s="44" cm="1">
        <f t="array" ref="R134">SUM(1*_xlfn.ANCHORARRAY(O134))</f>
        <v>4.7566610257075051E-2</v>
      </c>
      <c r="S134" s="18" cm="1">
        <f t="array" ref="S134:S135">E134:E135-G134*_xlfn.ANCHORARRAY(Q134)</f>
        <v>3.966350745454331</v>
      </c>
      <c r="T134" s="19">
        <f t="shared" ref="T134" si="129">F134-G134*R134</f>
        <v>-5.8091340061224921</v>
      </c>
    </row>
    <row r="135" spans="1:20" x14ac:dyDescent="0.35">
      <c r="A135" s="54"/>
      <c r="B135" s="4">
        <v>0</v>
      </c>
      <c r="C135" s="4">
        <v>1</v>
      </c>
      <c r="D135" s="5">
        <v>0</v>
      </c>
      <c r="E135" s="11">
        <f t="shared" ref="E135" si="130">S131</f>
        <v>3.9771923424766129</v>
      </c>
      <c r="F135" s="3"/>
      <c r="G135" s="3"/>
      <c r="H135" s="7">
        <v>-1.7843750533888043</v>
      </c>
      <c r="I135" s="32">
        <f t="shared" si="68"/>
        <v>0.1437637438929176</v>
      </c>
      <c r="J135" s="32">
        <v>0</v>
      </c>
      <c r="K135" s="32">
        <v>0.15520894079632644</v>
      </c>
      <c r="L135" s="45"/>
      <c r="M135" s="32">
        <v>0.29197548949472957</v>
      </c>
      <c r="N135" s="32">
        <v>0.12309572983480919</v>
      </c>
      <c r="O135" s="32">
        <v>3.59409359732294E-2</v>
      </c>
      <c r="P135" s="8"/>
      <c r="Q135" s="37">
        <v>1.0841597022281858E-2</v>
      </c>
      <c r="R135" s="9"/>
      <c r="S135" s="10">
        <v>3.966350745454331</v>
      </c>
      <c r="T135" s="20"/>
    </row>
    <row r="136" spans="1:20" x14ac:dyDescent="0.35">
      <c r="A136" s="54"/>
      <c r="B136" s="4">
        <v>1</v>
      </c>
      <c r="C136" s="4">
        <v>0</v>
      </c>
      <c r="D136" s="5">
        <v>0</v>
      </c>
      <c r="E136" s="3"/>
      <c r="F136" s="3"/>
      <c r="G136" s="3"/>
      <c r="H136" s="7">
        <v>-1.7843750533888043</v>
      </c>
      <c r="I136" s="32">
        <f t="shared" si="68"/>
        <v>0.1437637438929176</v>
      </c>
      <c r="J136" s="32">
        <v>0</v>
      </c>
      <c r="K136" s="32">
        <v>0.15520894079632644</v>
      </c>
      <c r="L136" s="45"/>
      <c r="M136" s="32">
        <v>0.29197548949472957</v>
      </c>
      <c r="N136" s="32">
        <v>0.12309572983480919</v>
      </c>
      <c r="O136" s="32">
        <v>3.59409359732294E-2</v>
      </c>
      <c r="P136" s="8"/>
      <c r="Q136" s="8"/>
      <c r="R136" s="8"/>
      <c r="S136" s="8"/>
      <c r="T136" s="20"/>
    </row>
    <row r="137" spans="1:20" ht="15" thickBot="1" x14ac:dyDescent="0.4">
      <c r="A137" s="55"/>
      <c r="B137" s="21">
        <v>1</v>
      </c>
      <c r="C137" s="21">
        <v>1</v>
      </c>
      <c r="D137" s="22">
        <v>1</v>
      </c>
      <c r="E137" s="23"/>
      <c r="F137" s="23"/>
      <c r="G137" s="23"/>
      <c r="H137" s="24">
        <v>2.1928172890878086</v>
      </c>
      <c r="I137" s="36">
        <f t="shared" si="68"/>
        <v>0.89960264419620983</v>
      </c>
      <c r="J137" s="36">
        <v>0.10580211959915096</v>
      </c>
      <c r="K137" s="36">
        <v>0</v>
      </c>
      <c r="L137" s="49"/>
      <c r="M137" s="40">
        <v>-0.27790047262852774</v>
      </c>
      <c r="N137" s="36">
        <v>9.0317726751397334E-2</v>
      </c>
      <c r="O137" s="36">
        <v>-2.5099338950947542E-2</v>
      </c>
      <c r="P137" s="25"/>
      <c r="Q137" s="25"/>
      <c r="R137" s="25"/>
      <c r="S137" s="25"/>
      <c r="T137" s="26"/>
    </row>
    <row r="138" spans="1:20" x14ac:dyDescent="0.35">
      <c r="A138" s="53">
        <f t="shared" ref="A138" si="131">A134+1</f>
        <v>35</v>
      </c>
      <c r="B138" s="12">
        <v>0</v>
      </c>
      <c r="C138" s="12">
        <v>0</v>
      </c>
      <c r="D138" s="13">
        <v>0</v>
      </c>
      <c r="E138" s="27">
        <f t="shared" ref="E138:F138" si="132">S134</f>
        <v>3.966350745454331</v>
      </c>
      <c r="F138" s="28">
        <f t="shared" si="132"/>
        <v>-5.8091340061224921</v>
      </c>
      <c r="G138" s="16">
        <v>1</v>
      </c>
      <c r="H138" s="17" cm="1">
        <f t="array" ref="H138:H141">MMULT(B138:C141,E138:E139)+F138</f>
        <v>-5.8091340061224921</v>
      </c>
      <c r="I138" s="39">
        <f t="shared" ref="I138:I201" si="133">1/(1+EXP(-H138))</f>
        <v>2.9910537109458816E-3</v>
      </c>
      <c r="J138" s="39" cm="1">
        <f t="array" ref="J138:J141">-D138:D141*LN(I138:I141)</f>
        <v>0</v>
      </c>
      <c r="K138" s="39" cm="1">
        <f t="array" ref="K138:K141">-(1-D138:D141)*LN(1-I138:I141)</f>
        <v>2.9955358518775565E-3</v>
      </c>
      <c r="L138" s="48" cm="1">
        <f t="array" ref="L138">SUM(_xlfn.ANCHORARRAY(J138)+_xlfn.ANCHORARRAY(K138))/4</f>
        <v>0.10250220367082255</v>
      </c>
      <c r="M138" s="39" cm="1">
        <f t="array" ref="M138:M141">1/4*(I138:I141-D138:D141)/(I138:I141*(1-I138:I141))</f>
        <v>0.25075000673817394</v>
      </c>
      <c r="N138" s="39" cm="1">
        <f t="array" ref="N138:N141">I138:I141*(1-I138:I141)</f>
        <v>2.9821073086441184E-3</v>
      </c>
      <c r="O138" s="39" cm="1">
        <f t="array" ref="O138:O141">M138:M141*_xlfn.ANCHORARRAY(N138)</f>
        <v>7.4776342773647041E-4</v>
      </c>
      <c r="P138" s="43">
        <v>1</v>
      </c>
      <c r="Q138" s="38" cm="1">
        <f t="array" ref="Q138:Q139">TRANSPOSE(MMULT(TRANSPOSE(_xlfn.ANCHORARRAY(O138)),B138:C141))</f>
        <v>7.4738132524933415E-3</v>
      </c>
      <c r="R138" s="44" cm="1">
        <f t="array" ref="R138">SUM(1*_xlfn.ANCHORARRAY(O138))</f>
        <v>4.2402190091629183E-2</v>
      </c>
      <c r="S138" s="18" cm="1">
        <f t="array" ref="S138:S139">E138:E139-G138*_xlfn.ANCHORARRAY(Q138)</f>
        <v>3.9588769322018376</v>
      </c>
      <c r="T138" s="19">
        <f t="shared" ref="T138" si="134">F138-G138*R138</f>
        <v>-5.8515361962141217</v>
      </c>
    </row>
    <row r="139" spans="1:20" x14ac:dyDescent="0.35">
      <c r="A139" s="54"/>
      <c r="B139" s="4">
        <v>0</v>
      </c>
      <c r="C139" s="4">
        <v>1</v>
      </c>
      <c r="D139" s="5">
        <v>0</v>
      </c>
      <c r="E139" s="11">
        <f t="shared" ref="E139" si="135">S135</f>
        <v>3.966350745454331</v>
      </c>
      <c r="F139" s="3"/>
      <c r="G139" s="3"/>
      <c r="H139" s="7">
        <v>-1.8427832606681611</v>
      </c>
      <c r="I139" s="32">
        <f t="shared" si="133"/>
        <v>0.13672245364559749</v>
      </c>
      <c r="J139" s="32">
        <v>0</v>
      </c>
      <c r="K139" s="32">
        <v>0.14701903316681786</v>
      </c>
      <c r="L139" s="45"/>
      <c r="M139" s="32">
        <v>0.28959400259597068</v>
      </c>
      <c r="N139" s="32">
        <v>0.11802942431472492</v>
      </c>
      <c r="O139" s="32">
        <v>3.4180613411399371E-2</v>
      </c>
      <c r="P139" s="8"/>
      <c r="Q139" s="37">
        <v>7.4738132524933415E-3</v>
      </c>
      <c r="R139" s="9"/>
      <c r="S139" s="10">
        <v>3.9588769322018376</v>
      </c>
      <c r="T139" s="20"/>
    </row>
    <row r="140" spans="1:20" x14ac:dyDescent="0.35">
      <c r="A140" s="54"/>
      <c r="B140" s="4">
        <v>1</v>
      </c>
      <c r="C140" s="4">
        <v>0</v>
      </c>
      <c r="D140" s="5">
        <v>0</v>
      </c>
      <c r="E140" s="3"/>
      <c r="F140" s="3"/>
      <c r="G140" s="3"/>
      <c r="H140" s="7">
        <v>-1.8427832606681611</v>
      </c>
      <c r="I140" s="32">
        <f t="shared" si="133"/>
        <v>0.13672245364559749</v>
      </c>
      <c r="J140" s="32">
        <v>0</v>
      </c>
      <c r="K140" s="32">
        <v>0.14701903316681786</v>
      </c>
      <c r="L140" s="45"/>
      <c r="M140" s="32">
        <v>0.28959400259597068</v>
      </c>
      <c r="N140" s="32">
        <v>0.11802942431472492</v>
      </c>
      <c r="O140" s="32">
        <v>3.4180613411399371E-2</v>
      </c>
      <c r="P140" s="8"/>
      <c r="Q140" s="8"/>
      <c r="R140" s="8"/>
      <c r="S140" s="8"/>
      <c r="T140" s="20"/>
    </row>
    <row r="141" spans="1:20" ht="15" thickBot="1" x14ac:dyDescent="0.4">
      <c r="A141" s="55"/>
      <c r="B141" s="21">
        <v>1</v>
      </c>
      <c r="C141" s="21">
        <v>1</v>
      </c>
      <c r="D141" s="22">
        <v>1</v>
      </c>
      <c r="E141" s="23"/>
      <c r="F141" s="23"/>
      <c r="G141" s="23"/>
      <c r="H141" s="24">
        <v>2.1235674847861699</v>
      </c>
      <c r="I141" s="36">
        <f t="shared" si="133"/>
        <v>0.89317279936437588</v>
      </c>
      <c r="J141" s="36">
        <v>0.11297521249777694</v>
      </c>
      <c r="K141" s="36">
        <v>0</v>
      </c>
      <c r="L141" s="49"/>
      <c r="M141" s="40">
        <v>-0.2799010451033796</v>
      </c>
      <c r="N141" s="36">
        <v>9.5415149839980229E-2</v>
      </c>
      <c r="O141" s="36">
        <v>-2.670680015890603E-2</v>
      </c>
      <c r="P141" s="25"/>
      <c r="Q141" s="25"/>
      <c r="R141" s="25"/>
      <c r="S141" s="25"/>
      <c r="T141" s="26"/>
    </row>
    <row r="142" spans="1:20" x14ac:dyDescent="0.35">
      <c r="A142" s="53">
        <f t="shared" ref="A142" si="136">A138+1</f>
        <v>36</v>
      </c>
      <c r="B142" s="12">
        <v>0</v>
      </c>
      <c r="C142" s="12">
        <v>0</v>
      </c>
      <c r="D142" s="13">
        <v>0</v>
      </c>
      <c r="E142" s="27">
        <f t="shared" ref="E142:F142" si="137">S138</f>
        <v>3.9588769322018376</v>
      </c>
      <c r="F142" s="28">
        <f t="shared" si="137"/>
        <v>-5.8515361962141217</v>
      </c>
      <c r="G142" s="16">
        <v>1</v>
      </c>
      <c r="H142" s="17" cm="1">
        <f t="array" ref="H142:H145">MMULT(B142:C145,E142:E143)+F142</f>
        <v>-5.8515361962141217</v>
      </c>
      <c r="I142" s="39">
        <f t="shared" si="133"/>
        <v>2.8672337952700172E-3</v>
      </c>
      <c r="J142" s="39" cm="1">
        <f t="array" ref="J142:J145">-D142:D145*LN(I142:I145)</f>
        <v>0</v>
      </c>
      <c r="K142" s="39" cm="1">
        <f t="array" ref="K142:K145">-(1-D142:D145)*LN(1-I142:I145)</f>
        <v>2.8713521842282049E-3</v>
      </c>
      <c r="L142" s="48" cm="1">
        <f t="array" ref="L142">SUM(_xlfn.ANCHORARRAY(J142)+_xlfn.ANCHORARRAY(K142))/4</f>
        <v>0.10070554569591114</v>
      </c>
      <c r="M142" s="39" cm="1">
        <f t="array" ref="M142:M145">1/4*(I142:I145-D142:D145)/(I142:I145*(1-I142:I145))</f>
        <v>0.25071886961607509</v>
      </c>
      <c r="N142" s="39" cm="1">
        <f t="array" ref="N142:N145">I142:I145*(1-I142:I145)</f>
        <v>2.8590127656332787E-3</v>
      </c>
      <c r="O142" s="39" cm="1">
        <f t="array" ref="O142:O145">M142:M145*_xlfn.ANCHORARRAY(N142)</f>
        <v>7.1680844881750431E-4</v>
      </c>
      <c r="P142" s="43">
        <v>1</v>
      </c>
      <c r="Q142" s="38" cm="1">
        <f t="array" ref="Q142:Q143">TRANSPOSE(MMULT(TRANSPOSE(_xlfn.ANCHORARRAY(O142)),B142:C145))</f>
        <v>4.6294135810072273E-3</v>
      </c>
      <c r="R142" s="44" cm="1">
        <f t="array" ref="R142">SUM(1*_xlfn.ANCHORARRAY(O142))</f>
        <v>3.8081611799633069E-2</v>
      </c>
      <c r="S142" s="18" cm="1">
        <f t="array" ref="S142:S143">E142:E143-G142*_xlfn.ANCHORARRAY(Q142)</f>
        <v>3.9542475186208303</v>
      </c>
      <c r="T142" s="19">
        <f t="shared" ref="T142" si="138">F142-G142*R142</f>
        <v>-5.8896178080137549</v>
      </c>
    </row>
    <row r="143" spans="1:20" x14ac:dyDescent="0.35">
      <c r="A143" s="54"/>
      <c r="B143" s="4">
        <v>0</v>
      </c>
      <c r="C143" s="4">
        <v>1</v>
      </c>
      <c r="D143" s="5">
        <v>0</v>
      </c>
      <c r="E143" s="11">
        <f t="shared" ref="E143" si="139">S139</f>
        <v>3.9588769322018376</v>
      </c>
      <c r="F143" s="3"/>
      <c r="G143" s="3"/>
      <c r="H143" s="7">
        <v>-1.8926592640122841</v>
      </c>
      <c r="I143" s="32">
        <f t="shared" si="133"/>
        <v>0.13094155907923338</v>
      </c>
      <c r="J143" s="32">
        <v>0</v>
      </c>
      <c r="K143" s="32">
        <v>0.14034490520609338</v>
      </c>
      <c r="L143" s="45"/>
      <c r="M143" s="32">
        <v>0.28766765067620215</v>
      </c>
      <c r="N143" s="32">
        <v>0.11379586718513303</v>
      </c>
      <c r="O143" s="32">
        <v>3.2735389769808346E-2</v>
      </c>
      <c r="P143" s="8"/>
      <c r="Q143" s="37">
        <v>4.6294135810072273E-3</v>
      </c>
      <c r="R143" s="9"/>
      <c r="S143" s="10">
        <v>3.9542475186208303</v>
      </c>
      <c r="T143" s="20"/>
    </row>
    <row r="144" spans="1:20" x14ac:dyDescent="0.35">
      <c r="A144" s="54"/>
      <c r="B144" s="4">
        <v>1</v>
      </c>
      <c r="C144" s="4">
        <v>0</v>
      </c>
      <c r="D144" s="5">
        <v>0</v>
      </c>
      <c r="E144" s="3"/>
      <c r="F144" s="3"/>
      <c r="G144" s="3"/>
      <c r="H144" s="7">
        <v>-1.8926592640122841</v>
      </c>
      <c r="I144" s="32">
        <f t="shared" si="133"/>
        <v>0.13094155907923338</v>
      </c>
      <c r="J144" s="32">
        <v>0</v>
      </c>
      <c r="K144" s="32">
        <v>0.14034490520609338</v>
      </c>
      <c r="L144" s="45"/>
      <c r="M144" s="32">
        <v>0.28766765067620215</v>
      </c>
      <c r="N144" s="32">
        <v>0.11379586718513303</v>
      </c>
      <c r="O144" s="32">
        <v>3.2735389769808346E-2</v>
      </c>
      <c r="P144" s="8"/>
      <c r="Q144" s="8"/>
      <c r="R144" s="8"/>
      <c r="S144" s="8"/>
      <c r="T144" s="20"/>
    </row>
    <row r="145" spans="1:20" ht="15" thickBot="1" x14ac:dyDescent="0.4">
      <c r="A145" s="55"/>
      <c r="B145" s="21">
        <v>1</v>
      </c>
      <c r="C145" s="21">
        <v>1</v>
      </c>
      <c r="D145" s="22">
        <v>1</v>
      </c>
      <c r="E145" s="23"/>
      <c r="F145" s="23"/>
      <c r="G145" s="23"/>
      <c r="H145" s="24">
        <v>2.0662176681895534</v>
      </c>
      <c r="I145" s="36">
        <f t="shared" si="133"/>
        <v>0.88757609524479553</v>
      </c>
      <c r="J145" s="36">
        <v>0.11926102018722963</v>
      </c>
      <c r="K145" s="36">
        <v>0</v>
      </c>
      <c r="L145" s="49"/>
      <c r="M145" s="40">
        <v>-0.28166599048732766</v>
      </c>
      <c r="N145" s="36">
        <v>9.978477039479719E-2</v>
      </c>
      <c r="O145" s="36">
        <v>-2.8105976188801118E-2</v>
      </c>
      <c r="P145" s="25"/>
      <c r="Q145" s="25"/>
      <c r="R145" s="25"/>
      <c r="S145" s="25"/>
      <c r="T145" s="26"/>
    </row>
    <row r="146" spans="1:20" x14ac:dyDescent="0.35">
      <c r="A146" s="53">
        <f t="shared" ref="A146" si="140">A142+1</f>
        <v>37</v>
      </c>
      <c r="B146" s="12">
        <v>0</v>
      </c>
      <c r="C146" s="12">
        <v>0</v>
      </c>
      <c r="D146" s="13">
        <v>0</v>
      </c>
      <c r="E146" s="27">
        <f t="shared" ref="E146:F146" si="141">S142</f>
        <v>3.9542475186208303</v>
      </c>
      <c r="F146" s="28">
        <f t="shared" si="141"/>
        <v>-5.8896178080137549</v>
      </c>
      <c r="G146" s="16">
        <v>1</v>
      </c>
      <c r="H146" s="17" cm="1">
        <f t="array" ref="H146:H149">MMULT(B146:C149,E146:E147)+F146</f>
        <v>-5.8896178080137549</v>
      </c>
      <c r="I146" s="39">
        <f t="shared" si="133"/>
        <v>2.7603935509983501E-3</v>
      </c>
      <c r="J146" s="39" cm="1">
        <f t="array" ref="J146:J149">-D146:D149*LN(I146:I149)</f>
        <v>0</v>
      </c>
      <c r="K146" s="39" cm="1">
        <f t="array" ref="K146:K149">-(1-D146:D149)*LN(1-I146:I149)</f>
        <v>2.7642104630142298E-3</v>
      </c>
      <c r="L146" s="48" cm="1">
        <f t="array" ref="L146">SUM(_xlfn.ANCHORARRAY(J146)+_xlfn.ANCHORARRAY(K146))/4</f>
        <v>9.9292637734553102E-2</v>
      </c>
      <c r="M146" s="39" cm="1">
        <f t="array" ref="M146:M149">1/4*(I146:I149-D146:D149)/(I146:I149*(1-I146:I149))</f>
        <v>0.25069200860383684</v>
      </c>
      <c r="N146" s="39" cm="1">
        <f t="array" ref="N146:N149">I146:I149*(1-I146:I149)</f>
        <v>2.7527737784419568E-3</v>
      </c>
      <c r="O146" s="39" cm="1">
        <f t="array" ref="O146:O149">M146:M149*_xlfn.ANCHORARRAY(N146)</f>
        <v>6.9009838774958742E-4</v>
      </c>
      <c r="P146" s="43">
        <v>1</v>
      </c>
      <c r="Q146" s="38" cm="1">
        <f t="array" ref="Q146:Q147">TRANSPOSE(MMULT(TRANSPOSE(_xlfn.ANCHORARRAY(O146)),B146:C149))</f>
        <v>2.2305557895234487E-3</v>
      </c>
      <c r="R146" s="44" cm="1">
        <f t="array" ref="R146">SUM(1*_xlfn.ANCHORARRAY(O146))</f>
        <v>3.4459994388344461E-2</v>
      </c>
      <c r="S146" s="18" cm="1">
        <f t="array" ref="S146:S147">E146:E147-G146*_xlfn.ANCHORARRAY(Q146)</f>
        <v>3.9520169628313071</v>
      </c>
      <c r="T146" s="19">
        <f t="shared" ref="T146" si="142">F146-G146*R146</f>
        <v>-5.924077802402099</v>
      </c>
    </row>
    <row r="147" spans="1:20" x14ac:dyDescent="0.35">
      <c r="A147" s="54"/>
      <c r="B147" s="4">
        <v>0</v>
      </c>
      <c r="C147" s="4">
        <v>1</v>
      </c>
      <c r="D147" s="5">
        <v>0</v>
      </c>
      <c r="E147" s="11">
        <f t="shared" ref="E147" si="143">S143</f>
        <v>3.9542475186208303</v>
      </c>
      <c r="F147" s="3"/>
      <c r="G147" s="3"/>
      <c r="H147" s="7">
        <v>-1.9353702893929245</v>
      </c>
      <c r="I147" s="32">
        <f t="shared" si="133"/>
        <v>0.12615736084428567</v>
      </c>
      <c r="J147" s="32">
        <v>0</v>
      </c>
      <c r="K147" s="32">
        <v>0.1348549662695526</v>
      </c>
      <c r="L147" s="45"/>
      <c r="M147" s="32">
        <v>0.28609269998720127</v>
      </c>
      <c r="N147" s="32">
        <v>0.11024168114909037</v>
      </c>
      <c r="O147" s="32">
        <v>3.1539340211071416E-2</v>
      </c>
      <c r="P147" s="8"/>
      <c r="Q147" s="37">
        <v>2.2305557895234487E-3</v>
      </c>
      <c r="R147" s="9"/>
      <c r="S147" s="10">
        <v>3.9520169628313071</v>
      </c>
      <c r="T147" s="20"/>
    </row>
    <row r="148" spans="1:20" x14ac:dyDescent="0.35">
      <c r="A148" s="54"/>
      <c r="B148" s="4">
        <v>1</v>
      </c>
      <c r="C148" s="4">
        <v>0</v>
      </c>
      <c r="D148" s="5">
        <v>0</v>
      </c>
      <c r="E148" s="3"/>
      <c r="F148" s="3"/>
      <c r="G148" s="3"/>
      <c r="H148" s="7">
        <v>-1.9353702893929245</v>
      </c>
      <c r="I148" s="32">
        <f t="shared" si="133"/>
        <v>0.12615736084428567</v>
      </c>
      <c r="J148" s="32">
        <v>0</v>
      </c>
      <c r="K148" s="32">
        <v>0.1348549662695526</v>
      </c>
      <c r="L148" s="45"/>
      <c r="M148" s="32">
        <v>0.28609269998720127</v>
      </c>
      <c r="N148" s="32">
        <v>0.11024168114909037</v>
      </c>
      <c r="O148" s="32">
        <v>3.1539340211071416E-2</v>
      </c>
      <c r="P148" s="8"/>
      <c r="Q148" s="8"/>
      <c r="R148" s="8"/>
      <c r="S148" s="8"/>
      <c r="T148" s="20"/>
    </row>
    <row r="149" spans="1:20" ht="15" thickBot="1" x14ac:dyDescent="0.4">
      <c r="A149" s="55"/>
      <c r="B149" s="21">
        <v>1</v>
      </c>
      <c r="C149" s="21">
        <v>1</v>
      </c>
      <c r="D149" s="22">
        <v>1</v>
      </c>
      <c r="E149" s="23"/>
      <c r="F149" s="23"/>
      <c r="G149" s="23"/>
      <c r="H149" s="24">
        <v>2.0188772292279058</v>
      </c>
      <c r="I149" s="36">
        <f t="shared" si="133"/>
        <v>0.88276486231380813</v>
      </c>
      <c r="J149" s="36">
        <v>0.12469640793609296</v>
      </c>
      <c r="K149" s="36">
        <v>0</v>
      </c>
      <c r="L149" s="49"/>
      <c r="M149" s="40">
        <v>-0.28320112260101399</v>
      </c>
      <c r="N149" s="36">
        <v>0.1034910601778915</v>
      </c>
      <c r="O149" s="36">
        <v>-2.9308784421547968E-2</v>
      </c>
      <c r="P149" s="25"/>
      <c r="Q149" s="25"/>
      <c r="R149" s="25"/>
      <c r="S149" s="25"/>
      <c r="T149" s="26"/>
    </row>
    <row r="150" spans="1:20" x14ac:dyDescent="0.35">
      <c r="A150" s="53">
        <f t="shared" ref="A150" si="144">A146+1</f>
        <v>38</v>
      </c>
      <c r="B150" s="12">
        <v>0</v>
      </c>
      <c r="C150" s="12">
        <v>0</v>
      </c>
      <c r="D150" s="13">
        <v>0</v>
      </c>
      <c r="E150" s="27">
        <f t="shared" ref="E150:F150" si="145">S146</f>
        <v>3.9520169628313071</v>
      </c>
      <c r="F150" s="28">
        <f t="shared" si="145"/>
        <v>-5.924077802402099</v>
      </c>
      <c r="G150" s="16">
        <v>1</v>
      </c>
      <c r="H150" s="17" cm="1">
        <f t="array" ref="H150:H153">MMULT(B150:C153,E150:E151)+F150</f>
        <v>-5.924077802402099</v>
      </c>
      <c r="I150" s="39">
        <f t="shared" si="133"/>
        <v>2.6671400961989266E-3</v>
      </c>
      <c r="J150" s="39" cm="1">
        <f t="array" ref="J150:J153">-D150:D153*LN(I150:I153)</f>
        <v>0</v>
      </c>
      <c r="K150" s="39" cm="1">
        <f t="array" ref="K150:K153">-(1-D150:D153)*LN(1-I150:I153)</f>
        <v>2.6707032513781969E-3</v>
      </c>
      <c r="L150" s="48" cm="1">
        <f t="array" ref="L150">SUM(_xlfn.ANCHORARRAY(J150)+_xlfn.ANCHORARRAY(K150))/4</f>
        <v>9.8152155908159608E-2</v>
      </c>
      <c r="M150" s="39" cm="1">
        <f t="array" ref="M150:M153">1/4*(I150:I153-D150:D153)/(I150:I153*(1-I150:I153))</f>
        <v>0.25066856818907385</v>
      </c>
      <c r="N150" s="39" cm="1">
        <f t="array" ref="N150:N153">I150:I153*(1-I150:I153)</f>
        <v>2.6600264599061746E-3</v>
      </c>
      <c r="O150" s="39" cm="1">
        <f t="array" ref="O150:O153">M150:M153*_xlfn.ANCHORARRAY(N150)</f>
        <v>6.6678502404973164E-4</v>
      </c>
      <c r="P150" s="43">
        <v>1</v>
      </c>
      <c r="Q150" s="38" cm="1">
        <f t="array" ref="Q150:Q151">TRANSPOSE(MMULT(TRANSPOSE(_xlfn.ANCHORARRAY(O150)),B150:C153))</f>
        <v>2.1104732645832805E-4</v>
      </c>
      <c r="R150" s="44" cm="1">
        <f t="array" ref="R150">SUM(1*_xlfn.ANCHORARRAY(O150))</f>
        <v>3.1419758490770944E-2</v>
      </c>
      <c r="S150" s="18" cm="1">
        <f t="array" ref="S150:S151">E150:E151-G150*_xlfn.ANCHORARRAY(Q150)</f>
        <v>3.9518059155048486</v>
      </c>
      <c r="T150" s="19">
        <f t="shared" ref="T150" si="146">F150-G150*R150</f>
        <v>-5.9554975608928702</v>
      </c>
    </row>
    <row r="151" spans="1:20" x14ac:dyDescent="0.35">
      <c r="A151" s="54"/>
      <c r="B151" s="4">
        <v>0</v>
      </c>
      <c r="C151" s="4">
        <v>1</v>
      </c>
      <c r="D151" s="5">
        <v>0</v>
      </c>
      <c r="E151" s="11">
        <f t="shared" ref="E151" si="147">S147</f>
        <v>3.9520169628313071</v>
      </c>
      <c r="F151" s="3"/>
      <c r="G151" s="3"/>
      <c r="H151" s="7">
        <v>-1.9720608395707919</v>
      </c>
      <c r="I151" s="32">
        <f t="shared" si="133"/>
        <v>0.12216770456105155</v>
      </c>
      <c r="J151" s="32">
        <v>0</v>
      </c>
      <c r="K151" s="32">
        <v>0.13029971106399477</v>
      </c>
      <c r="L151" s="45"/>
      <c r="M151" s="32">
        <v>0.284792438486204</v>
      </c>
      <c r="N151" s="32">
        <v>0.10724275652333518</v>
      </c>
      <c r="O151" s="32">
        <v>3.0541926140262885E-2</v>
      </c>
      <c r="P151" s="8"/>
      <c r="Q151" s="37">
        <v>2.1104732645832805E-4</v>
      </c>
      <c r="R151" s="9"/>
      <c r="S151" s="10">
        <v>3.9518059155048486</v>
      </c>
      <c r="T151" s="20"/>
    </row>
    <row r="152" spans="1:20" x14ac:dyDescent="0.35">
      <c r="A152" s="54"/>
      <c r="B152" s="4">
        <v>1</v>
      </c>
      <c r="C152" s="4">
        <v>0</v>
      </c>
      <c r="D152" s="5">
        <v>0</v>
      </c>
      <c r="E152" s="3"/>
      <c r="F152" s="3"/>
      <c r="G152" s="3"/>
      <c r="H152" s="7">
        <v>-1.9720608395707919</v>
      </c>
      <c r="I152" s="32">
        <f t="shared" si="133"/>
        <v>0.12216770456105155</v>
      </c>
      <c r="J152" s="32">
        <v>0</v>
      </c>
      <c r="K152" s="32">
        <v>0.13029971106399477</v>
      </c>
      <c r="L152" s="45"/>
      <c r="M152" s="32">
        <v>0.284792438486204</v>
      </c>
      <c r="N152" s="32">
        <v>0.10724275652333518</v>
      </c>
      <c r="O152" s="32">
        <v>3.0541926140262885E-2</v>
      </c>
      <c r="P152" s="8"/>
      <c r="Q152" s="8"/>
      <c r="R152" s="8"/>
      <c r="S152" s="8"/>
      <c r="T152" s="20"/>
    </row>
    <row r="153" spans="1:20" ht="15" thickBot="1" x14ac:dyDescent="0.4">
      <c r="A153" s="55"/>
      <c r="B153" s="21">
        <v>1</v>
      </c>
      <c r="C153" s="21">
        <v>1</v>
      </c>
      <c r="D153" s="22">
        <v>1</v>
      </c>
      <c r="E153" s="23"/>
      <c r="F153" s="23"/>
      <c r="G153" s="23"/>
      <c r="H153" s="24">
        <v>1.9799561232605152</v>
      </c>
      <c r="I153" s="36">
        <f t="shared" si="133"/>
        <v>0.87867648474478177</v>
      </c>
      <c r="J153" s="36">
        <v>0.12933849825327071</v>
      </c>
      <c r="K153" s="36">
        <v>0</v>
      </c>
      <c r="L153" s="49"/>
      <c r="M153" s="40">
        <v>-0.28451882386793859</v>
      </c>
      <c r="N153" s="36">
        <v>0.10660411990133506</v>
      </c>
      <c r="O153" s="36">
        <v>-3.0330878813804557E-2</v>
      </c>
      <c r="P153" s="25"/>
      <c r="Q153" s="25"/>
      <c r="R153" s="25"/>
      <c r="S153" s="25"/>
      <c r="T153" s="26"/>
    </row>
    <row r="154" spans="1:20" x14ac:dyDescent="0.35">
      <c r="A154" s="53">
        <f t="shared" ref="A154" si="148">A150+1</f>
        <v>39</v>
      </c>
      <c r="B154" s="12">
        <v>0</v>
      </c>
      <c r="C154" s="12">
        <v>0</v>
      </c>
      <c r="D154" s="13">
        <v>0</v>
      </c>
      <c r="E154" s="27">
        <f t="shared" ref="E154:F154" si="149">S150</f>
        <v>3.9518059155048486</v>
      </c>
      <c r="F154" s="28">
        <f t="shared" si="149"/>
        <v>-5.9554975608928702</v>
      </c>
      <c r="G154" s="16">
        <v>1</v>
      </c>
      <c r="H154" s="17" cm="1">
        <f t="array" ref="H154:H157">MMULT(B154:C157,E154:E155)+F154</f>
        <v>-5.9554975608928702</v>
      </c>
      <c r="I154" s="39">
        <f t="shared" si="133"/>
        <v>2.5848552656542734E-3</v>
      </c>
      <c r="J154" s="39" cm="1">
        <f t="array" ref="J154:J157">-D154:D157*LN(I154:I157)</f>
        <v>0</v>
      </c>
      <c r="K154" s="39" cm="1">
        <f t="array" ref="K154:K157">-(1-D154:D157)*LN(1-I154:I157)</f>
        <v>2.5882017720935176E-3</v>
      </c>
      <c r="L154" s="48" cm="1">
        <f t="array" ref="L154">SUM(_xlfn.ANCHORARRAY(J154)+_xlfn.ANCHORARRAY(K154))/4</f>
        <v>9.7205421646728962E-2</v>
      </c>
      <c r="M154" s="39" cm="1">
        <f t="array" ref="M154:M157">1/4*(I154:I157-D154:D157)/(I154:I157*(1-I154:I157))</f>
        <v>0.25064788851445169</v>
      </c>
      <c r="N154" s="39" cm="1">
        <f t="array" ref="N154:N157">I154:I157*(1-I154:I157)</f>
        <v>2.5781737889098927E-3</v>
      </c>
      <c r="O154" s="39" cm="1">
        <f t="array" ref="O154:O157">M154:M157*_xlfn.ANCHORARRAY(N154)</f>
        <v>6.4621381641356834E-4</v>
      </c>
      <c r="P154" s="43">
        <v>1</v>
      </c>
      <c r="Q154" s="38" cm="1">
        <f t="array" ref="Q154:Q155">TRANSPOSE(MMULT(TRANSPOSE(_xlfn.ANCHORARRAY(O154)),B154:C157))</f>
        <v>-1.4858139916644232E-3</v>
      </c>
      <c r="R154" s="44" cm="1">
        <f t="array" ref="R154">SUM(1*_xlfn.ANCHORARRAY(O154))</f>
        <v>2.8864366696039014E-2</v>
      </c>
      <c r="S154" s="18" cm="1">
        <f t="array" ref="S154:S155">E154:E155-G154*_xlfn.ANCHORARRAY(Q154)</f>
        <v>3.9532917294965131</v>
      </c>
      <c r="T154" s="19">
        <f t="shared" ref="T154" si="150">F154-G154*R154</f>
        <v>-5.9843619275889095</v>
      </c>
    </row>
    <row r="155" spans="1:20" x14ac:dyDescent="0.35">
      <c r="A155" s="54"/>
      <c r="B155" s="4">
        <v>0</v>
      </c>
      <c r="C155" s="4">
        <v>1</v>
      </c>
      <c r="D155" s="5">
        <v>0</v>
      </c>
      <c r="E155" s="11">
        <f t="shared" ref="E155" si="151">S151</f>
        <v>3.9518059155048486</v>
      </c>
      <c r="F155" s="3"/>
      <c r="G155" s="3"/>
      <c r="H155" s="7">
        <v>-2.0036916453880216</v>
      </c>
      <c r="I155" s="32">
        <f t="shared" si="133"/>
        <v>0.11881586748515949</v>
      </c>
      <c r="J155" s="32">
        <v>0</v>
      </c>
      <c r="K155" s="32">
        <v>0.12648867089464527</v>
      </c>
      <c r="L155" s="45"/>
      <c r="M155" s="32">
        <v>0.28370914860497626</v>
      </c>
      <c r="N155" s="32">
        <v>0.10469865711890851</v>
      </c>
      <c r="O155" s="32">
        <v>2.9703966871289868E-2</v>
      </c>
      <c r="P155" s="8"/>
      <c r="Q155" s="37">
        <v>-1.4858139916644232E-3</v>
      </c>
      <c r="R155" s="9"/>
      <c r="S155" s="10">
        <v>3.9532917294965131</v>
      </c>
      <c r="T155" s="20"/>
    </row>
    <row r="156" spans="1:20" x14ac:dyDescent="0.35">
      <c r="A156" s="54"/>
      <c r="B156" s="4">
        <v>1</v>
      </c>
      <c r="C156" s="4">
        <v>0</v>
      </c>
      <c r="D156" s="5">
        <v>0</v>
      </c>
      <c r="E156" s="3"/>
      <c r="F156" s="3"/>
      <c r="G156" s="3"/>
      <c r="H156" s="7">
        <v>-2.0036916453880216</v>
      </c>
      <c r="I156" s="32">
        <f t="shared" si="133"/>
        <v>0.11881586748515949</v>
      </c>
      <c r="J156" s="32">
        <v>0</v>
      </c>
      <c r="K156" s="32">
        <v>0.12648867089464527</v>
      </c>
      <c r="L156" s="45"/>
      <c r="M156" s="32">
        <v>0.28370914860497626</v>
      </c>
      <c r="N156" s="32">
        <v>0.10469865711890851</v>
      </c>
      <c r="O156" s="32">
        <v>2.9703966871289868E-2</v>
      </c>
      <c r="P156" s="8"/>
      <c r="Q156" s="8"/>
      <c r="R156" s="8"/>
      <c r="S156" s="8"/>
      <c r="T156" s="20"/>
    </row>
    <row r="157" spans="1:20" ht="15" thickBot="1" x14ac:dyDescent="0.4">
      <c r="A157" s="55"/>
      <c r="B157" s="21">
        <v>1</v>
      </c>
      <c r="C157" s="21">
        <v>1</v>
      </c>
      <c r="D157" s="22">
        <v>1</v>
      </c>
      <c r="E157" s="23"/>
      <c r="F157" s="23"/>
      <c r="G157" s="23"/>
      <c r="H157" s="24">
        <v>1.948114270116827</v>
      </c>
      <c r="I157" s="36">
        <f t="shared" si="133"/>
        <v>0.87524087654818283</v>
      </c>
      <c r="J157" s="36">
        <v>0.13325614302553179</v>
      </c>
      <c r="K157" s="36">
        <v>0</v>
      </c>
      <c r="L157" s="49"/>
      <c r="M157" s="40">
        <v>-0.28563565379391564</v>
      </c>
      <c r="N157" s="36">
        <v>0.1091942845673514</v>
      </c>
      <c r="O157" s="36">
        <v>-3.1189780862954292E-2</v>
      </c>
      <c r="P157" s="25"/>
      <c r="Q157" s="25"/>
      <c r="R157" s="25"/>
      <c r="S157" s="25"/>
      <c r="T157" s="26"/>
    </row>
    <row r="158" spans="1:20" x14ac:dyDescent="0.35">
      <c r="A158" s="53">
        <f t="shared" ref="A158" si="152">A154+1</f>
        <v>40</v>
      </c>
      <c r="B158" s="12">
        <v>0</v>
      </c>
      <c r="C158" s="12">
        <v>0</v>
      </c>
      <c r="D158" s="13">
        <v>0</v>
      </c>
      <c r="E158" s="27">
        <f t="shared" ref="E158:F158" si="153">S154</f>
        <v>3.9532917294965131</v>
      </c>
      <c r="F158" s="28">
        <f t="shared" si="153"/>
        <v>-5.9843619275889095</v>
      </c>
      <c r="G158" s="16">
        <v>1</v>
      </c>
      <c r="H158" s="17" cm="1">
        <f t="array" ref="H158:H161">MMULT(B158:C161,E158:E159)+F158</f>
        <v>-5.9843619275889095</v>
      </c>
      <c r="I158" s="39">
        <f t="shared" si="133"/>
        <v>2.5114962624527551E-3</v>
      </c>
      <c r="J158" s="39" cm="1">
        <f t="array" ref="J158:J161">-D158:D161*LN(I158:I161)</f>
        <v>0</v>
      </c>
      <c r="K158" s="39" cm="1">
        <f t="array" ref="K158:K161">-(1-D158:D161)*LN(1-I158:I161)</f>
        <v>2.5146553596732987E-3</v>
      </c>
      <c r="L158" s="48" cm="1">
        <f t="array" ref="L158">SUM(_xlfn.ANCHORARRAY(J158)+_xlfn.ANCHORARRAY(K158))/4</f>
        <v>9.6396815127651692E-2</v>
      </c>
      <c r="M158" s="39" cm="1">
        <f t="array" ref="M158:M161">1/4*(I158:I161-D158:D161)/(I158:I161*(1-I158:I161))</f>
        <v>0.25062945493934075</v>
      </c>
      <c r="N158" s="39" cm="1">
        <f t="array" ref="N158:N161">I158:I161*(1-I158:I161)</f>
        <v>2.5051886489764409E-3</v>
      </c>
      <c r="O158" s="39" cm="1">
        <f t="array" ref="O158:O161">M158:M161*_xlfn.ANCHORARRAY(N158)</f>
        <v>6.2787406561318887E-4</v>
      </c>
      <c r="P158" s="43">
        <v>1</v>
      </c>
      <c r="Q158" s="38" cm="1">
        <f t="array" ref="Q158:Q159">TRANSPOSE(MMULT(TRANSPOSE(_xlfn.ANCHORARRAY(O158)),B158:C161))</f>
        <v>-2.9087224360548232E-3</v>
      </c>
      <c r="R158" s="44" cm="1">
        <f t="array" ref="R158">SUM(1*_xlfn.ANCHORARRAY(O158))</f>
        <v>2.6713939556800598E-2</v>
      </c>
      <c r="S158" s="18" cm="1">
        <f t="array" ref="S158:S159">E158:E159-G158*_xlfn.ANCHORARRAY(Q158)</f>
        <v>3.9562004519325678</v>
      </c>
      <c r="T158" s="19">
        <f t="shared" ref="T158" si="154">F158-G158*R158</f>
        <v>-6.0110758671457099</v>
      </c>
    </row>
    <row r="159" spans="1:20" x14ac:dyDescent="0.35">
      <c r="A159" s="54"/>
      <c r="B159" s="4">
        <v>0</v>
      </c>
      <c r="C159" s="4">
        <v>1</v>
      </c>
      <c r="D159" s="5">
        <v>0</v>
      </c>
      <c r="E159" s="11">
        <f t="shared" ref="E159" si="155">S155</f>
        <v>3.9532917294965131</v>
      </c>
      <c r="F159" s="3"/>
      <c r="G159" s="3"/>
      <c r="H159" s="7">
        <v>-2.0310701980923964</v>
      </c>
      <c r="I159" s="32">
        <f t="shared" si="133"/>
        <v>0.11597915170896891</v>
      </c>
      <c r="J159" s="32">
        <v>0</v>
      </c>
      <c r="K159" s="32">
        <v>0.12327463258296475</v>
      </c>
      <c r="L159" s="45"/>
      <c r="M159" s="32">
        <v>0.28279876032708312</v>
      </c>
      <c r="N159" s="32">
        <v>0.10252798807783689</v>
      </c>
      <c r="O159" s="32">
        <v>2.8994787927242232E-2</v>
      </c>
      <c r="P159" s="8"/>
      <c r="Q159" s="37">
        <v>-2.9087224360548232E-3</v>
      </c>
      <c r="R159" s="9"/>
      <c r="S159" s="10">
        <v>3.9562004519325678</v>
      </c>
      <c r="T159" s="20"/>
    </row>
    <row r="160" spans="1:20" x14ac:dyDescent="0.35">
      <c r="A160" s="54"/>
      <c r="B160" s="4">
        <v>1</v>
      </c>
      <c r="C160" s="4">
        <v>0</v>
      </c>
      <c r="D160" s="5">
        <v>0</v>
      </c>
      <c r="E160" s="3"/>
      <c r="F160" s="3"/>
      <c r="G160" s="3"/>
      <c r="H160" s="7">
        <v>-2.0310701980923964</v>
      </c>
      <c r="I160" s="32">
        <f t="shared" si="133"/>
        <v>0.11597915170896891</v>
      </c>
      <c r="J160" s="32">
        <v>0</v>
      </c>
      <c r="K160" s="32">
        <v>0.12327463258296475</v>
      </c>
      <c r="L160" s="45"/>
      <c r="M160" s="32">
        <v>0.28279876032708312</v>
      </c>
      <c r="N160" s="32">
        <v>0.10252798807783689</v>
      </c>
      <c r="O160" s="32">
        <v>2.8994787927242232E-2</v>
      </c>
      <c r="P160" s="8"/>
      <c r="Q160" s="8"/>
      <c r="R160" s="8"/>
      <c r="S160" s="8"/>
      <c r="T160" s="20"/>
    </row>
    <row r="161" spans="1:20" ht="15" thickBot="1" x14ac:dyDescent="0.4">
      <c r="A161" s="55"/>
      <c r="B161" s="21">
        <v>1</v>
      </c>
      <c r="C161" s="21">
        <v>1</v>
      </c>
      <c r="D161" s="22">
        <v>1</v>
      </c>
      <c r="E161" s="23"/>
      <c r="F161" s="23"/>
      <c r="G161" s="23"/>
      <c r="H161" s="24">
        <v>1.9222215314041167</v>
      </c>
      <c r="I161" s="36">
        <f t="shared" si="133"/>
        <v>0.87238595854681178</v>
      </c>
      <c r="J161" s="36">
        <v>0.13652333998500399</v>
      </c>
      <c r="K161" s="36">
        <v>0</v>
      </c>
      <c r="L161" s="49"/>
      <c r="M161" s="40">
        <v>-0.28657040791491045</v>
      </c>
      <c r="N161" s="36">
        <v>0.11132869787717217</v>
      </c>
      <c r="O161" s="36">
        <v>-3.1903510363297055E-2</v>
      </c>
      <c r="P161" s="25"/>
      <c r="Q161" s="25"/>
      <c r="R161" s="25"/>
      <c r="S161" s="25"/>
      <c r="T161" s="26"/>
    </row>
    <row r="162" spans="1:20" x14ac:dyDescent="0.35">
      <c r="A162" s="53">
        <f t="shared" ref="A162" si="156">A158+1</f>
        <v>41</v>
      </c>
      <c r="B162" s="12">
        <v>0</v>
      </c>
      <c r="C162" s="12">
        <v>0</v>
      </c>
      <c r="D162" s="13">
        <v>0</v>
      </c>
      <c r="E162" s="27">
        <f t="shared" ref="E162:F162" si="157">S158</f>
        <v>3.9562004519325678</v>
      </c>
      <c r="F162" s="28">
        <f t="shared" si="157"/>
        <v>-6.0110758671457099</v>
      </c>
      <c r="G162" s="16">
        <v>1</v>
      </c>
      <c r="H162" s="17" cm="1">
        <f t="array" ref="H162:H165">MMULT(B162:C165,E162:E163)+F162</f>
        <v>-6.0110758671457099</v>
      </c>
      <c r="I162" s="39">
        <f t="shared" si="133"/>
        <v>2.4454544197577478E-3</v>
      </c>
      <c r="J162" s="39" cm="1">
        <f t="array" ref="J162:J165">-D162:D165*LN(I162:I165)</f>
        <v>0</v>
      </c>
      <c r="K162" s="39" cm="1">
        <f t="array" ref="K162:K165">-(1-D162:D165)*LN(1-I162:I165)</f>
        <v>2.4484494271830777E-3</v>
      </c>
      <c r="L162" s="48" cm="1">
        <f t="array" ref="L162">SUM(_xlfn.ANCHORARRAY(J162)+_xlfn.ANCHORARRAY(K162))/4</f>
        <v>9.5687026074241843E-2</v>
      </c>
      <c r="M162" s="39" cm="1">
        <f t="array" ref="M162:M165">1/4*(I162:I165-D162:D165)/(I162:I165*(1-I162:I165))</f>
        <v>0.25061286233183755</v>
      </c>
      <c r="N162" s="39" cm="1">
        <f t="array" ref="N162:N165">I162:I165*(1-I162:I165)</f>
        <v>2.4394741724386351E-3</v>
      </c>
      <c r="O162" s="39" cm="1">
        <f t="array" ref="O162:O165">M162:M165*_xlfn.ANCHORARRAY(N162)</f>
        <v>6.1136360493943694E-4</v>
      </c>
      <c r="P162" s="43">
        <v>1</v>
      </c>
      <c r="Q162" s="38" cm="1">
        <f t="array" ref="Q162:Q163">TRANSPOSE(MMULT(TRANSPOSE(_xlfn.ANCHORARRAY(O162)),B162:C165))</f>
        <v>-4.0994764882376286E-3</v>
      </c>
      <c r="R162" s="44" cm="1">
        <f t="array" ref="R162">SUM(1*_xlfn.ANCHORARRAY(O162))</f>
        <v>2.4902055591406333E-2</v>
      </c>
      <c r="S162" s="18" cm="1">
        <f t="array" ref="S162:S163">E162:E163-G162*_xlfn.ANCHORARRAY(Q162)</f>
        <v>3.9602999284208056</v>
      </c>
      <c r="T162" s="19">
        <f t="shared" ref="T162" si="158">F162-G162*R162</f>
        <v>-6.035977922737116</v>
      </c>
    </row>
    <row r="163" spans="1:20" x14ac:dyDescent="0.35">
      <c r="A163" s="54"/>
      <c r="B163" s="4">
        <v>0</v>
      </c>
      <c r="C163" s="4">
        <v>1</v>
      </c>
      <c r="D163" s="5">
        <v>0</v>
      </c>
      <c r="E163" s="11">
        <f t="shared" ref="E163" si="159">S159</f>
        <v>3.9562004519325678</v>
      </c>
      <c r="F163" s="3"/>
      <c r="G163" s="3"/>
      <c r="H163" s="7">
        <v>-2.0548754152131421</v>
      </c>
      <c r="I163" s="32">
        <f t="shared" si="133"/>
        <v>0.1135606738988181</v>
      </c>
      <c r="J163" s="32">
        <v>0</v>
      </c>
      <c r="K163" s="32">
        <v>0.12054259788438498</v>
      </c>
      <c r="L163" s="45"/>
      <c r="M163" s="32">
        <v>0.28202719874756993</v>
      </c>
      <c r="N163" s="32">
        <v>0.10066464724246441</v>
      </c>
      <c r="O163" s="32">
        <v>2.8390168474704526E-2</v>
      </c>
      <c r="P163" s="8"/>
      <c r="Q163" s="37">
        <v>-4.0994764882376286E-3</v>
      </c>
      <c r="R163" s="9"/>
      <c r="S163" s="10">
        <v>3.9602999284208056</v>
      </c>
      <c r="T163" s="20"/>
    </row>
    <row r="164" spans="1:20" x14ac:dyDescent="0.35">
      <c r="A164" s="54"/>
      <c r="B164" s="4">
        <v>1</v>
      </c>
      <c r="C164" s="4">
        <v>0</v>
      </c>
      <c r="D164" s="5">
        <v>0</v>
      </c>
      <c r="E164" s="3"/>
      <c r="F164" s="3"/>
      <c r="G164" s="3"/>
      <c r="H164" s="7">
        <v>-2.0548754152131421</v>
      </c>
      <c r="I164" s="32">
        <f t="shared" si="133"/>
        <v>0.1135606738988181</v>
      </c>
      <c r="J164" s="32">
        <v>0</v>
      </c>
      <c r="K164" s="32">
        <v>0.12054259788438498</v>
      </c>
      <c r="L164" s="45"/>
      <c r="M164" s="32">
        <v>0.28202719874756993</v>
      </c>
      <c r="N164" s="32">
        <v>0.10066464724246441</v>
      </c>
      <c r="O164" s="32">
        <v>2.8390168474704526E-2</v>
      </c>
      <c r="P164" s="8"/>
      <c r="Q164" s="8"/>
      <c r="R164" s="8"/>
      <c r="S164" s="8"/>
      <c r="T164" s="20"/>
    </row>
    <row r="165" spans="1:20" ht="15" thickBot="1" x14ac:dyDescent="0.4">
      <c r="A165" s="55"/>
      <c r="B165" s="21">
        <v>1</v>
      </c>
      <c r="C165" s="21">
        <v>1</v>
      </c>
      <c r="D165" s="22">
        <v>1</v>
      </c>
      <c r="E165" s="23"/>
      <c r="F165" s="23"/>
      <c r="G165" s="23"/>
      <c r="H165" s="24">
        <v>1.9013250367194257</v>
      </c>
      <c r="I165" s="36">
        <f t="shared" si="133"/>
        <v>0.87004142014823138</v>
      </c>
      <c r="J165" s="36">
        <v>0.13921445910101435</v>
      </c>
      <c r="K165" s="36">
        <v>0</v>
      </c>
      <c r="L165" s="49"/>
      <c r="M165" s="40">
        <v>-0.2873426416381496</v>
      </c>
      <c r="N165" s="36">
        <v>0.11306934737468009</v>
      </c>
      <c r="O165" s="36">
        <v>-3.2489644962942155E-2</v>
      </c>
      <c r="P165" s="25"/>
      <c r="Q165" s="25"/>
      <c r="R165" s="25"/>
      <c r="S165" s="25"/>
      <c r="T165" s="26"/>
    </row>
    <row r="166" spans="1:20" x14ac:dyDescent="0.35">
      <c r="A166" s="53">
        <f t="shared" ref="A166" si="160">A162+1</f>
        <v>42</v>
      </c>
      <c r="B166" s="12">
        <v>0</v>
      </c>
      <c r="C166" s="12">
        <v>0</v>
      </c>
      <c r="D166" s="13">
        <v>0</v>
      </c>
      <c r="E166" s="27">
        <f t="shared" ref="E166:F166" si="161">S162</f>
        <v>3.9602999284208056</v>
      </c>
      <c r="F166" s="28">
        <f t="shared" si="161"/>
        <v>-6.035977922737116</v>
      </c>
      <c r="G166" s="16">
        <v>1</v>
      </c>
      <c r="H166" s="17" cm="1">
        <f t="array" ref="H166:H169">MMULT(B166:C169,E166:E167)+F166</f>
        <v>-6.035977922737116</v>
      </c>
      <c r="I166" s="39">
        <f t="shared" si="133"/>
        <v>2.3854530240540041E-3</v>
      </c>
      <c r="J166" s="39" cm="1">
        <f t="array" ref="J166:J169">-D166:D169*LN(I166:I169)</f>
        <v>0</v>
      </c>
      <c r="K166" s="39" cm="1">
        <f t="array" ref="K166:K169">-(1-D166:D169)*LN(1-I166:I169)</f>
        <v>2.3883027499458725E-3</v>
      </c>
      <c r="L166" s="48" cm="1">
        <f t="array" ref="L166">SUM(_xlfn.ANCHORARRAY(J166)+_xlfn.ANCHORARRAY(K166))/4</f>
        <v>9.5048281687416136E-2</v>
      </c>
      <c r="M166" s="39" cm="1">
        <f t="array" ref="M166:M169">1/4*(I166:I169-D166:D169)/(I166:I169*(1-I166:I169))</f>
        <v>0.25059778925419768</v>
      </c>
      <c r="N166" s="39" cm="1">
        <f t="array" ref="N166:N169">I166:I169*(1-I166:I169)</f>
        <v>2.3797626379240358E-3</v>
      </c>
      <c r="O166" s="39" cm="1">
        <f t="array" ref="O166:O169">M166:M169*_xlfn.ANCHORARRAY(N166)</f>
        <v>5.9636325601350102E-4</v>
      </c>
      <c r="P166" s="43">
        <v>1</v>
      </c>
      <c r="Q166" s="38" cm="1">
        <f t="array" ref="Q166:Q167">TRANSPOSE(MMULT(TRANSPOSE(_xlfn.ANCHORARRAY(O166)),B166:C169))</f>
        <v>-5.0938815531678013E-3</v>
      </c>
      <c r="R166" s="44" cm="1">
        <f t="array" ref="R166">SUM(1*_xlfn.ANCHORARRAY(O166))</f>
        <v>2.3373322673623728E-2</v>
      </c>
      <c r="S166" s="18" cm="1">
        <f t="array" ref="S166:S167">E166:E167-G166*_xlfn.ANCHORARRAY(Q166)</f>
        <v>3.9653938099739734</v>
      </c>
      <c r="T166" s="19">
        <f t="shared" ref="T166" si="162">F166-G166*R166</f>
        <v>-6.0593512454107401</v>
      </c>
    </row>
    <row r="167" spans="1:20" x14ac:dyDescent="0.35">
      <c r="A167" s="54"/>
      <c r="B167" s="4">
        <v>0</v>
      </c>
      <c r="C167" s="4">
        <v>1</v>
      </c>
      <c r="D167" s="5">
        <v>0</v>
      </c>
      <c r="E167" s="11">
        <f t="shared" ref="E167" si="163">S163</f>
        <v>3.9602999284208056</v>
      </c>
      <c r="F167" s="3"/>
      <c r="G167" s="3"/>
      <c r="H167" s="7">
        <v>-2.0756779943163104</v>
      </c>
      <c r="I167" s="32">
        <f t="shared" si="133"/>
        <v>0.11148336388311213</v>
      </c>
      <c r="J167" s="32">
        <v>0</v>
      </c>
      <c r="K167" s="32">
        <v>0.11820190773954807</v>
      </c>
      <c r="L167" s="45"/>
      <c r="M167" s="32">
        <v>0.28136783245002911</v>
      </c>
      <c r="N167" s="32">
        <v>9.9054823460417746E-2</v>
      </c>
      <c r="O167" s="32">
        <v>2.7870840970778032E-2</v>
      </c>
      <c r="P167" s="8"/>
      <c r="Q167" s="37">
        <v>-5.0938815531678013E-3</v>
      </c>
      <c r="R167" s="9"/>
      <c r="S167" s="10">
        <v>3.9653938099739734</v>
      </c>
      <c r="T167" s="20"/>
    </row>
    <row r="168" spans="1:20" x14ac:dyDescent="0.35">
      <c r="A168" s="54"/>
      <c r="B168" s="4">
        <v>1</v>
      </c>
      <c r="C168" s="4">
        <v>0</v>
      </c>
      <c r="D168" s="5">
        <v>0</v>
      </c>
      <c r="E168" s="3"/>
      <c r="F168" s="3"/>
      <c r="G168" s="3"/>
      <c r="H168" s="7">
        <v>-2.0756779943163104</v>
      </c>
      <c r="I168" s="32">
        <f t="shared" si="133"/>
        <v>0.11148336388311213</v>
      </c>
      <c r="J168" s="32">
        <v>0</v>
      </c>
      <c r="K168" s="32">
        <v>0.11820190773954807</v>
      </c>
      <c r="L168" s="45"/>
      <c r="M168" s="32">
        <v>0.28136783245002911</v>
      </c>
      <c r="N168" s="32">
        <v>9.9054823460417746E-2</v>
      </c>
      <c r="O168" s="32">
        <v>2.7870840970778032E-2</v>
      </c>
      <c r="P168" s="8"/>
      <c r="Q168" s="8"/>
      <c r="R168" s="8"/>
      <c r="S168" s="8"/>
      <c r="T168" s="20"/>
    </row>
    <row r="169" spans="1:20" ht="15" thickBot="1" x14ac:dyDescent="0.4">
      <c r="A169" s="55"/>
      <c r="B169" s="21">
        <v>1</v>
      </c>
      <c r="C169" s="21">
        <v>1</v>
      </c>
      <c r="D169" s="22">
        <v>1</v>
      </c>
      <c r="E169" s="23"/>
      <c r="F169" s="23"/>
      <c r="G169" s="23"/>
      <c r="H169" s="24">
        <v>1.8846219341044952</v>
      </c>
      <c r="I169" s="36">
        <f t="shared" si="133"/>
        <v>0.86814110990421667</v>
      </c>
      <c r="J169" s="36">
        <v>0.14140100852062257</v>
      </c>
      <c r="K169" s="36">
        <v>0</v>
      </c>
      <c r="L169" s="49"/>
      <c r="M169" s="40">
        <v>-0.28797161791771719</v>
      </c>
      <c r="N169" s="36">
        <v>0.11447212319849147</v>
      </c>
      <c r="O169" s="36">
        <v>-3.2964722523945833E-2</v>
      </c>
      <c r="P169" s="25"/>
      <c r="Q169" s="25"/>
      <c r="R169" s="25"/>
      <c r="S169" s="25"/>
      <c r="T169" s="26"/>
    </row>
    <row r="170" spans="1:20" x14ac:dyDescent="0.35">
      <c r="A170" s="53">
        <f t="shared" ref="A170" si="164">A166+1</f>
        <v>43</v>
      </c>
      <c r="B170" s="12">
        <v>0</v>
      </c>
      <c r="C170" s="12">
        <v>0</v>
      </c>
      <c r="D170" s="13">
        <v>0</v>
      </c>
      <c r="E170" s="27">
        <f t="shared" ref="E170:F170" si="165">S166</f>
        <v>3.9653938099739734</v>
      </c>
      <c r="F170" s="28">
        <f t="shared" si="165"/>
        <v>-6.0593512454107401</v>
      </c>
      <c r="G170" s="16">
        <v>1</v>
      </c>
      <c r="H170" s="17" cm="1">
        <f t="array" ref="H170:H173">MMULT(B170:C173,E170:E171)+F170</f>
        <v>-6.0593512454107401</v>
      </c>
      <c r="I170" s="39">
        <f t="shared" si="133"/>
        <v>2.3304720456307653E-3</v>
      </c>
      <c r="J170" s="39" cm="1">
        <f t="array" ref="J170:J173">-D170:D173*LN(I170:I173)</f>
        <v>0</v>
      </c>
      <c r="K170" s="39" cm="1">
        <f t="array" ref="K170:K173">-(1-D170:D173)*LN(1-I170:I173)</f>
        <v>2.3331918220053437E-3</v>
      </c>
      <c r="L170" s="48" cm="1">
        <f t="array" ref="L170">SUM(_xlfn.ANCHORARRAY(J170)+_xlfn.ANCHORARRAY(K170))/4</f>
        <v>9.4460966699287691E-2</v>
      </c>
      <c r="M170" s="39" cm="1">
        <f t="array" ref="M170:M173">1/4*(I170:I173-D170:D173)/(I170:I173*(1-I170:I173))</f>
        <v>0.25058397895804463</v>
      </c>
      <c r="N170" s="39" cm="1">
        <f t="array" ref="N170:N173">I170:I173*(1-I170:I173)</f>
        <v>2.3250409456752989E-3</v>
      </c>
      <c r="O170" s="39" cm="1">
        <f t="array" ref="O170:O173">M170:M173*_xlfn.ANCHORARRAY(N170)</f>
        <v>5.8261801140769133E-4</v>
      </c>
      <c r="P170" s="43">
        <v>1</v>
      </c>
      <c r="Q170" s="38" cm="1">
        <f t="array" ref="Q170:Q171">TRANSPOSE(MMULT(TRANSPOSE(_xlfn.ANCHORARRAY(O170)),B170:C173))</f>
        <v>-5.922523571529642E-3</v>
      </c>
      <c r="R170" s="44" cm="1">
        <f t="array" ref="R170">SUM(1*_xlfn.ANCHORARRAY(O170))</f>
        <v>2.2081473243023314E-2</v>
      </c>
      <c r="S170" s="18" cm="1">
        <f t="array" ref="S170:S171">E170:E171-G170*_xlfn.ANCHORARRAY(Q170)</f>
        <v>3.9713163335455031</v>
      </c>
      <c r="T170" s="19">
        <f t="shared" ref="T170" si="166">F170-G170*R170</f>
        <v>-6.0814327186537636</v>
      </c>
    </row>
    <row r="171" spans="1:20" x14ac:dyDescent="0.35">
      <c r="A171" s="54"/>
      <c r="B171" s="4">
        <v>0</v>
      </c>
      <c r="C171" s="4">
        <v>1</v>
      </c>
      <c r="D171" s="5">
        <v>0</v>
      </c>
      <c r="E171" s="11">
        <f t="shared" ref="E171" si="167">S167</f>
        <v>3.9653938099739734</v>
      </c>
      <c r="F171" s="3"/>
      <c r="G171" s="3"/>
      <c r="H171" s="7">
        <v>-2.0939574354367667</v>
      </c>
      <c r="I171" s="32">
        <f t="shared" si="133"/>
        <v>0.10968551521258108</v>
      </c>
      <c r="J171" s="32">
        <v>0</v>
      </c>
      <c r="K171" s="32">
        <v>0.11618052497693629</v>
      </c>
      <c r="L171" s="45"/>
      <c r="M171" s="32">
        <v>0.28079965480926966</v>
      </c>
      <c r="N171" s="32">
        <v>9.7654602965131718E-2</v>
      </c>
      <c r="O171" s="32">
        <v>2.7421378803145269E-2</v>
      </c>
      <c r="P171" s="8"/>
      <c r="Q171" s="37">
        <v>-5.922523571529642E-3</v>
      </c>
      <c r="R171" s="9"/>
      <c r="S171" s="10">
        <v>3.9713163335455031</v>
      </c>
      <c r="T171" s="20"/>
    </row>
    <row r="172" spans="1:20" x14ac:dyDescent="0.35">
      <c r="A172" s="54"/>
      <c r="B172" s="4">
        <v>1</v>
      </c>
      <c r="C172" s="4">
        <v>0</v>
      </c>
      <c r="D172" s="5">
        <v>0</v>
      </c>
      <c r="E172" s="3"/>
      <c r="F172" s="3"/>
      <c r="G172" s="3"/>
      <c r="H172" s="7">
        <v>-2.0939574354367667</v>
      </c>
      <c r="I172" s="32">
        <f t="shared" si="133"/>
        <v>0.10968551521258108</v>
      </c>
      <c r="J172" s="32">
        <v>0</v>
      </c>
      <c r="K172" s="32">
        <v>0.11618052497693629</v>
      </c>
      <c r="L172" s="45"/>
      <c r="M172" s="32">
        <v>0.28079965480926966</v>
      </c>
      <c r="N172" s="32">
        <v>9.7654602965131718E-2</v>
      </c>
      <c r="O172" s="32">
        <v>2.7421378803145269E-2</v>
      </c>
      <c r="P172" s="8"/>
      <c r="Q172" s="8"/>
      <c r="R172" s="8"/>
      <c r="S172" s="8"/>
      <c r="T172" s="20"/>
    </row>
    <row r="173" spans="1:20" ht="15" thickBot="1" x14ac:dyDescent="0.4">
      <c r="A173" s="55"/>
      <c r="B173" s="21">
        <v>1</v>
      </c>
      <c r="C173" s="21">
        <v>1</v>
      </c>
      <c r="D173" s="22">
        <v>1</v>
      </c>
      <c r="E173" s="23"/>
      <c r="F173" s="23"/>
      <c r="G173" s="23"/>
      <c r="H173" s="24">
        <v>1.8714363745372067</v>
      </c>
      <c r="I173" s="36">
        <f t="shared" si="133"/>
        <v>0.86662439050130036</v>
      </c>
      <c r="J173" s="36">
        <v>0.14314962502127282</v>
      </c>
      <c r="K173" s="36">
        <v>0</v>
      </c>
      <c r="L173" s="49"/>
      <c r="M173" s="40">
        <v>-0.28847561035685493</v>
      </c>
      <c r="N173" s="36">
        <v>0.11558655628955003</v>
      </c>
      <c r="O173" s="36">
        <v>-3.3343902374674911E-2</v>
      </c>
      <c r="P173" s="25"/>
      <c r="Q173" s="25"/>
      <c r="R173" s="25"/>
      <c r="S173" s="25"/>
      <c r="T173" s="26"/>
    </row>
    <row r="174" spans="1:20" x14ac:dyDescent="0.35">
      <c r="A174" s="53">
        <f t="shared" ref="A174" si="168">A170+1</f>
        <v>44</v>
      </c>
      <c r="B174" s="12">
        <v>0</v>
      </c>
      <c r="C174" s="12">
        <v>0</v>
      </c>
      <c r="D174" s="13">
        <v>0</v>
      </c>
      <c r="E174" s="27">
        <f t="shared" ref="E174:F174" si="169">S170</f>
        <v>3.9713163335455031</v>
      </c>
      <c r="F174" s="28">
        <f t="shared" si="169"/>
        <v>-6.0814327186537636</v>
      </c>
      <c r="G174" s="16">
        <v>1</v>
      </c>
      <c r="H174" s="17" cm="1">
        <f t="array" ref="H174:H177">MMULT(B174:C177,E174:E175)+F174</f>
        <v>-6.0814327186537636</v>
      </c>
      <c r="I174" s="39">
        <f t="shared" si="133"/>
        <v>2.279691817478004E-3</v>
      </c>
      <c r="J174" s="39" cm="1">
        <f t="array" ref="J174:J177">-D174:D177*LN(I174:I177)</f>
        <v>0</v>
      </c>
      <c r="K174" s="39" cm="1">
        <f t="array" ref="K174:K177">-(1-D174:D177)*LN(1-I174:I177)</f>
        <v>2.2822942708160274E-3</v>
      </c>
      <c r="L174" s="48" cm="1">
        <f t="array" ref="L174">SUM(_xlfn.ANCHORARRAY(J174)+_xlfn.ANCHORARRAY(K174))/4</f>
        <v>9.3911229037175276E-2</v>
      </c>
      <c r="M174" s="39" cm="1">
        <f t="array" ref="M174:M177">1/4*(I174:I177-D174:D177)/(I174:I177*(1-I174:I177))</f>
        <v>0.25057122517171942</v>
      </c>
      <c r="N174" s="39" cm="1">
        <f t="array" ref="N174:N177">I174:I177*(1-I174:I177)</f>
        <v>2.2744948226953278E-3</v>
      </c>
      <c r="O174" s="39" cm="1">
        <f t="array" ref="O174:O177">M174:M177*_xlfn.ANCHORARRAY(N174)</f>
        <v>5.6992295436950101E-4</v>
      </c>
      <c r="P174" s="43">
        <v>1</v>
      </c>
      <c r="Q174" s="38" cm="1">
        <f t="array" ref="Q174:Q175">TRANSPOSE(MMULT(TRANSPOSE(_xlfn.ANCHORARRAY(O174)),B174:C177))</f>
        <v>-6.6114515080297337E-3</v>
      </c>
      <c r="R174" s="44" cm="1">
        <f t="array" ref="R174">SUM(1*_xlfn.ANCHORARRAY(O174))</f>
        <v>2.0987832311266802E-2</v>
      </c>
      <c r="S174" s="18" cm="1">
        <f t="array" ref="S174:S175">E174:E175-G174*_xlfn.ANCHORARRAY(Q174)</f>
        <v>3.9779277850535326</v>
      </c>
      <c r="T174" s="19">
        <f t="shared" ref="T174" si="170">F174-G174*R174</f>
        <v>-6.1024205509650304</v>
      </c>
    </row>
    <row r="175" spans="1:20" x14ac:dyDescent="0.35">
      <c r="A175" s="54"/>
      <c r="B175" s="4">
        <v>0</v>
      </c>
      <c r="C175" s="4">
        <v>1</v>
      </c>
      <c r="D175" s="5">
        <v>0</v>
      </c>
      <c r="E175" s="11">
        <f t="shared" ref="E175" si="171">S171</f>
        <v>3.9713163335455031</v>
      </c>
      <c r="F175" s="3"/>
      <c r="G175" s="3"/>
      <c r="H175" s="7">
        <v>-2.1101163851082605</v>
      </c>
      <c r="I175" s="32">
        <f t="shared" si="133"/>
        <v>0.10811744345970815</v>
      </c>
      <c r="J175" s="32">
        <v>0</v>
      </c>
      <c r="K175" s="32">
        <v>0.11442081814189248</v>
      </c>
      <c r="L175" s="45"/>
      <c r="M175" s="32">
        <v>0.2803059642401538</v>
      </c>
      <c r="N175" s="32">
        <v>9.6428061879444957E-2</v>
      </c>
      <c r="O175" s="32">
        <v>2.7029360864927035E-2</v>
      </c>
      <c r="P175" s="8"/>
      <c r="Q175" s="37">
        <v>-6.6114515080297337E-3</v>
      </c>
      <c r="R175" s="9"/>
      <c r="S175" s="10">
        <v>3.9779277850535326</v>
      </c>
      <c r="T175" s="20"/>
    </row>
    <row r="176" spans="1:20" x14ac:dyDescent="0.35">
      <c r="A176" s="54"/>
      <c r="B176" s="4">
        <v>1</v>
      </c>
      <c r="C176" s="4">
        <v>0</v>
      </c>
      <c r="D176" s="5">
        <v>0</v>
      </c>
      <c r="E176" s="3"/>
      <c r="F176" s="3"/>
      <c r="G176" s="3"/>
      <c r="H176" s="7">
        <v>-2.1101163851082605</v>
      </c>
      <c r="I176" s="32">
        <f t="shared" si="133"/>
        <v>0.10811744345970815</v>
      </c>
      <c r="J176" s="32">
        <v>0</v>
      </c>
      <c r="K176" s="32">
        <v>0.11442081814189248</v>
      </c>
      <c r="L176" s="45"/>
      <c r="M176" s="32">
        <v>0.2803059642401538</v>
      </c>
      <c r="N176" s="32">
        <v>9.6428061879444957E-2</v>
      </c>
      <c r="O176" s="32">
        <v>2.7029360864927035E-2</v>
      </c>
      <c r="P176" s="8"/>
      <c r="Q176" s="8"/>
      <c r="R176" s="8"/>
      <c r="S176" s="8"/>
      <c r="T176" s="20"/>
    </row>
    <row r="177" spans="1:20" ht="15" thickBot="1" x14ac:dyDescent="0.4">
      <c r="A177" s="55"/>
      <c r="B177" s="21">
        <v>1</v>
      </c>
      <c r="C177" s="21">
        <v>1</v>
      </c>
      <c r="D177" s="22">
        <v>1</v>
      </c>
      <c r="E177" s="23"/>
      <c r="F177" s="23"/>
      <c r="G177" s="23"/>
      <c r="H177" s="24">
        <v>1.8611999484372426</v>
      </c>
      <c r="I177" s="36">
        <f t="shared" si="133"/>
        <v>0.86543675050817293</v>
      </c>
      <c r="J177" s="36">
        <v>0.14452098559410015</v>
      </c>
      <c r="K177" s="36">
        <v>0</v>
      </c>
      <c r="L177" s="49"/>
      <c r="M177" s="40">
        <v>-0.28887148581707828</v>
      </c>
      <c r="N177" s="36">
        <v>0.11645598137802737</v>
      </c>
      <c r="O177" s="36">
        <v>-3.3640812372956769E-2</v>
      </c>
      <c r="P177" s="25"/>
      <c r="Q177" s="25"/>
      <c r="R177" s="25"/>
      <c r="S177" s="25"/>
      <c r="T177" s="26"/>
    </row>
    <row r="178" spans="1:20" x14ac:dyDescent="0.35">
      <c r="A178" s="53">
        <f t="shared" ref="A178" si="172">A174+1</f>
        <v>45</v>
      </c>
      <c r="B178" s="12">
        <v>0</v>
      </c>
      <c r="C178" s="12">
        <v>0</v>
      </c>
      <c r="D178" s="13">
        <v>0</v>
      </c>
      <c r="E178" s="27">
        <f t="shared" ref="E178:F178" si="173">S174</f>
        <v>3.9779277850535326</v>
      </c>
      <c r="F178" s="28">
        <f t="shared" si="173"/>
        <v>-6.1024205509650304</v>
      </c>
      <c r="G178" s="16">
        <v>1</v>
      </c>
      <c r="H178" s="17" cm="1">
        <f t="array" ref="H178:H181">MMULT(B178:C181,E178:E179)+F178</f>
        <v>-6.1024205509650304</v>
      </c>
      <c r="I178" s="39">
        <f t="shared" si="133"/>
        <v>2.2324503236163876E-3</v>
      </c>
      <c r="J178" s="39" cm="1">
        <f t="array" ref="J178:J181">-D178:D181*LN(I178:I181)</f>
        <v>0</v>
      </c>
      <c r="K178" s="39" cm="1">
        <f t="array" ref="K178:K181">-(1-D178:D181)*LN(1-I178:I181)</f>
        <v>2.2349459557818199E-3</v>
      </c>
      <c r="L178" s="48" cm="1">
        <f t="array" ref="L178">SUM(_xlfn.ANCHORARRAY(J178)+_xlfn.ANCHORARRAY(K178))/4</f>
        <v>9.3389284850174656E-2</v>
      </c>
      <c r="M178" s="39" cm="1">
        <f t="array" ref="M178:M181">1/4*(I178:I181-D178:D181)/(I178:I181*(1-I178:I181))</f>
        <v>0.25055936132728018</v>
      </c>
      <c r="N178" s="39" cm="1">
        <f t="array" ref="N178:N181">I178:I181*(1-I178:I181)</f>
        <v>2.2274664891689727E-3</v>
      </c>
      <c r="O178" s="39" cm="1">
        <f t="array" ref="O178:O181">M178:M181*_xlfn.ANCHORARRAY(N178)</f>
        <v>5.5811258090409689E-4</v>
      </c>
      <c r="P178" s="43">
        <v>1</v>
      </c>
      <c r="Q178" s="38" cm="1">
        <f t="array" ref="Q178:Q179">TRANSPOSE(MMULT(TRANSPOSE(_xlfn.ANCHORARRAY(O178)),B178:C181))</f>
        <v>-7.182785932414771E-3</v>
      </c>
      <c r="R178" s="44" cm="1">
        <f t="array" ref="R178">SUM(1*_xlfn.ANCHORARRAY(O178))</f>
        <v>2.0060063376239265E-2</v>
      </c>
      <c r="S178" s="18" cm="1">
        <f t="array" ref="S178:S179">E178:E179-G178*_xlfn.ANCHORARRAY(Q178)</f>
        <v>3.9851105709859476</v>
      </c>
      <c r="T178" s="19">
        <f t="shared" ref="T178" si="174">F178-G178*R178</f>
        <v>-6.1224806143412698</v>
      </c>
    </row>
    <row r="179" spans="1:20" x14ac:dyDescent="0.35">
      <c r="A179" s="54"/>
      <c r="B179" s="4">
        <v>0</v>
      </c>
      <c r="C179" s="4">
        <v>1</v>
      </c>
      <c r="D179" s="5">
        <v>0</v>
      </c>
      <c r="E179" s="11">
        <f t="shared" ref="E179" si="175">S175</f>
        <v>3.9779277850535326</v>
      </c>
      <c r="F179" s="3"/>
      <c r="G179" s="3"/>
      <c r="H179" s="7">
        <v>-2.1244927659114978</v>
      </c>
      <c r="I179" s="32">
        <f t="shared" si="133"/>
        <v>0.10673894691099975</v>
      </c>
      <c r="J179" s="32">
        <v>0</v>
      </c>
      <c r="K179" s="32">
        <v>0.11287640814006171</v>
      </c>
      <c r="L179" s="45"/>
      <c r="M179" s="32">
        <v>0.27987339102658854</v>
      </c>
      <c r="N179" s="32">
        <v>9.5345744123330523E-2</v>
      </c>
      <c r="O179" s="32">
        <v>2.6684736727749941E-2</v>
      </c>
      <c r="P179" s="8"/>
      <c r="Q179" s="37">
        <v>-7.182785932414771E-3</v>
      </c>
      <c r="R179" s="9"/>
      <c r="S179" s="10">
        <v>3.9851105709859476</v>
      </c>
      <c r="T179" s="20"/>
    </row>
    <row r="180" spans="1:20" x14ac:dyDescent="0.35">
      <c r="A180" s="54"/>
      <c r="B180" s="4">
        <v>1</v>
      </c>
      <c r="C180" s="4">
        <v>0</v>
      </c>
      <c r="D180" s="5">
        <v>0</v>
      </c>
      <c r="E180" s="3"/>
      <c r="F180" s="3"/>
      <c r="G180" s="3"/>
      <c r="H180" s="7">
        <v>-2.1244927659114978</v>
      </c>
      <c r="I180" s="32">
        <f t="shared" si="133"/>
        <v>0.10673894691099975</v>
      </c>
      <c r="J180" s="32">
        <v>0</v>
      </c>
      <c r="K180" s="32">
        <v>0.11287640814006171</v>
      </c>
      <c r="L180" s="45"/>
      <c r="M180" s="32">
        <v>0.27987339102658854</v>
      </c>
      <c r="N180" s="32">
        <v>9.5345744123330523E-2</v>
      </c>
      <c r="O180" s="32">
        <v>2.6684736727749941E-2</v>
      </c>
      <c r="P180" s="8"/>
      <c r="Q180" s="8"/>
      <c r="R180" s="8"/>
      <c r="S180" s="8"/>
      <c r="T180" s="20"/>
    </row>
    <row r="181" spans="1:20" ht="15" thickBot="1" x14ac:dyDescent="0.4">
      <c r="A181" s="55"/>
      <c r="B181" s="21">
        <v>1</v>
      </c>
      <c r="C181" s="21">
        <v>1</v>
      </c>
      <c r="D181" s="22">
        <v>1</v>
      </c>
      <c r="E181" s="23"/>
      <c r="F181" s="23"/>
      <c r="G181" s="23"/>
      <c r="H181" s="24">
        <v>1.8534350191420348</v>
      </c>
      <c r="I181" s="36">
        <f t="shared" si="133"/>
        <v>0.86452990935934115</v>
      </c>
      <c r="J181" s="36">
        <v>0.1455693771647934</v>
      </c>
      <c r="K181" s="36">
        <v>0</v>
      </c>
      <c r="L181" s="49"/>
      <c r="M181" s="40">
        <v>-0.28917449505623488</v>
      </c>
      <c r="N181" s="36">
        <v>0.11711794518247053</v>
      </c>
      <c r="O181" s="36">
        <v>-3.3867522660164712E-2</v>
      </c>
      <c r="P181" s="25"/>
      <c r="Q181" s="25"/>
      <c r="R181" s="25"/>
      <c r="S181" s="25"/>
      <c r="T181" s="26"/>
    </row>
    <row r="182" spans="1:20" x14ac:dyDescent="0.35">
      <c r="A182" s="53">
        <f t="shared" ref="A182" si="176">A178+1</f>
        <v>46</v>
      </c>
      <c r="B182" s="12">
        <v>0</v>
      </c>
      <c r="C182" s="12">
        <v>0</v>
      </c>
      <c r="D182" s="13">
        <v>0</v>
      </c>
      <c r="E182" s="27">
        <f t="shared" ref="E182:F182" si="177">S178</f>
        <v>3.9851105709859476</v>
      </c>
      <c r="F182" s="28">
        <f t="shared" si="177"/>
        <v>-6.1224806143412698</v>
      </c>
      <c r="G182" s="16">
        <v>1</v>
      </c>
      <c r="H182" s="17" cm="1">
        <f t="array" ref="H182:H185">MMULT(B182:C185,E182:E183)+F182</f>
        <v>-6.1224806143412698</v>
      </c>
      <c r="I182" s="39">
        <f t="shared" si="133"/>
        <v>2.1882104344895185E-3</v>
      </c>
      <c r="J182" s="39" cm="1">
        <f t="array" ref="J182:J185">-D182:D185*LN(I182:I185)</f>
        <v>0</v>
      </c>
      <c r="K182" s="39" cm="1">
        <f t="array" ref="K182:K185">-(1-D182:D185)*LN(1-I182:I185)</f>
        <v>2.1906080652612714E-3</v>
      </c>
      <c r="L182" s="48" cm="1">
        <f t="array" ref="L182">SUM(_xlfn.ANCHORARRAY(J182)+_xlfn.ANCHORARRAY(K182))/4</f>
        <v>9.2888219903412755E-2</v>
      </c>
      <c r="M182" s="39" cm="1">
        <f t="array" ref="M182:M185">1/4*(I182:I185-D182:D185)/(I182:I185*(1-I182:I185))</f>
        <v>0.25054825230002603</v>
      </c>
      <c r="N182" s="39" cm="1">
        <f t="array" ref="N182:N185">I182:I185*(1-I182:I185)</f>
        <v>2.1834221695839098E-3</v>
      </c>
      <c r="O182" s="39" cm="1">
        <f t="array" ref="O182:O185">M182:M185*_xlfn.ANCHORARRAY(N182)</f>
        <v>5.4705260862237962E-4</v>
      </c>
      <c r="P182" s="43">
        <v>1</v>
      </c>
      <c r="Q182" s="38" cm="1">
        <f t="array" ref="Q182:Q183">TRANSPOSE(MMULT(TRANSPOSE(_xlfn.ANCHORARRAY(O182)),B182:C185))</f>
        <v>-7.6552616961803877E-3</v>
      </c>
      <c r="R182" s="44" cm="1">
        <f t="array" ref="R182">SUM(1*_xlfn.ANCHORARRAY(O182))</f>
        <v>1.927113003402893E-2</v>
      </c>
      <c r="S182" s="18" cm="1">
        <f t="array" ref="S182:S183">E182:E183-G182*_xlfn.ANCHORARRAY(Q182)</f>
        <v>3.992765832682128</v>
      </c>
      <c r="T182" s="19">
        <f t="shared" ref="T182" si="178">F182-G182*R182</f>
        <v>-6.1417517443752985</v>
      </c>
    </row>
    <row r="183" spans="1:20" x14ac:dyDescent="0.35">
      <c r="A183" s="54"/>
      <c r="B183" s="4">
        <v>0</v>
      </c>
      <c r="C183" s="4">
        <v>1</v>
      </c>
      <c r="D183" s="5">
        <v>0</v>
      </c>
      <c r="E183" s="11">
        <f t="shared" ref="E183" si="179">S179</f>
        <v>3.9851105709859476</v>
      </c>
      <c r="F183" s="3"/>
      <c r="G183" s="3"/>
      <c r="H183" s="7">
        <v>-2.1373700433553222</v>
      </c>
      <c r="I183" s="32">
        <f t="shared" si="133"/>
        <v>0.10551735648634773</v>
      </c>
      <c r="J183" s="32">
        <v>0</v>
      </c>
      <c r="K183" s="32">
        <v>0.11150977978376986</v>
      </c>
      <c r="L183" s="45"/>
      <c r="M183" s="32">
        <v>0.27949116935121876</v>
      </c>
      <c r="N183" s="32">
        <v>9.438344396648074E-2</v>
      </c>
      <c r="O183" s="32">
        <v>2.6379339121586937E-2</v>
      </c>
      <c r="P183" s="8"/>
      <c r="Q183" s="37">
        <v>-7.6552616961803877E-3</v>
      </c>
      <c r="R183" s="9"/>
      <c r="S183" s="10">
        <v>3.992765832682128</v>
      </c>
      <c r="T183" s="20"/>
    </row>
    <row r="184" spans="1:20" x14ac:dyDescent="0.35">
      <c r="A184" s="54"/>
      <c r="B184" s="4">
        <v>1</v>
      </c>
      <c r="C184" s="4">
        <v>0</v>
      </c>
      <c r="D184" s="5">
        <v>0</v>
      </c>
      <c r="E184" s="3"/>
      <c r="F184" s="3"/>
      <c r="G184" s="3"/>
      <c r="H184" s="7">
        <v>-2.1373700433553222</v>
      </c>
      <c r="I184" s="32">
        <f t="shared" si="133"/>
        <v>0.10551735648634773</v>
      </c>
      <c r="J184" s="32">
        <v>0</v>
      </c>
      <c r="K184" s="32">
        <v>0.11150977978376986</v>
      </c>
      <c r="L184" s="45"/>
      <c r="M184" s="32">
        <v>0.27949116935121876</v>
      </c>
      <c r="N184" s="32">
        <v>9.438344396648074E-2</v>
      </c>
      <c r="O184" s="32">
        <v>2.6379339121586937E-2</v>
      </c>
      <c r="P184" s="8"/>
      <c r="Q184" s="8"/>
      <c r="R184" s="8"/>
      <c r="S184" s="8"/>
      <c r="T184" s="20"/>
    </row>
    <row r="185" spans="1:20" ht="15" thickBot="1" x14ac:dyDescent="0.4">
      <c r="A185" s="55"/>
      <c r="B185" s="21">
        <v>1</v>
      </c>
      <c r="C185" s="21">
        <v>1</v>
      </c>
      <c r="D185" s="22">
        <v>1</v>
      </c>
      <c r="E185" s="23"/>
      <c r="F185" s="23"/>
      <c r="G185" s="23"/>
      <c r="H185" s="24">
        <v>1.8477405276306254</v>
      </c>
      <c r="I185" s="36">
        <f t="shared" si="133"/>
        <v>0.8638615967289307</v>
      </c>
      <c r="J185" s="36">
        <v>0.14634271198085003</v>
      </c>
      <c r="K185" s="36">
        <v>0</v>
      </c>
      <c r="L185" s="49"/>
      <c r="M185" s="40">
        <v>-0.28939821025340356</v>
      </c>
      <c r="N185" s="36">
        <v>0.117604738425873</v>
      </c>
      <c r="O185" s="36">
        <v>-3.4034600817767324E-2</v>
      </c>
      <c r="P185" s="25"/>
      <c r="Q185" s="25"/>
      <c r="R185" s="25"/>
      <c r="S185" s="25"/>
      <c r="T185" s="26"/>
    </row>
    <row r="186" spans="1:20" x14ac:dyDescent="0.35">
      <c r="A186" s="53">
        <f t="shared" ref="A186" si="180">A182+1</f>
        <v>47</v>
      </c>
      <c r="B186" s="12">
        <v>0</v>
      </c>
      <c r="C186" s="12">
        <v>0</v>
      </c>
      <c r="D186" s="13">
        <v>0</v>
      </c>
      <c r="E186" s="27">
        <f t="shared" ref="E186:F186" si="181">S182</f>
        <v>3.992765832682128</v>
      </c>
      <c r="F186" s="28">
        <f t="shared" si="181"/>
        <v>-6.1417517443752985</v>
      </c>
      <c r="G186" s="16">
        <v>1</v>
      </c>
      <c r="H186" s="17" cm="1">
        <f t="array" ref="H186:H189">MMULT(B186:C189,E186:E187)+F186</f>
        <v>-6.1417517443752985</v>
      </c>
      <c r="I186" s="39">
        <f t="shared" si="133"/>
        <v>2.1465345252100077E-3</v>
      </c>
      <c r="J186" s="39" cm="1">
        <f t="array" ref="J186:J189">-D186:D189*LN(I186:I189)</f>
        <v>0</v>
      </c>
      <c r="K186" s="39" cm="1">
        <f t="array" ref="K186:K189">-(1-D186:D189)*LN(1-I186:I189)</f>
        <v>2.1488416325588888E-3</v>
      </c>
      <c r="L186" s="48" cm="1">
        <f t="array" ref="L186">SUM(_xlfn.ANCHORARRAY(J186)+_xlfn.ANCHORARRAY(K186))/4</f>
        <v>9.2403142963600887E-2</v>
      </c>
      <c r="M186" s="39" cm="1">
        <f t="array" ref="M186:M189">1/4*(I186:I189-D186:D189)/(I186:I189*(1-I186:I189))</f>
        <v>0.25053778801183718</v>
      </c>
      <c r="N186" s="39" cm="1">
        <f t="array" ref="N186:N189">I186:I189*(1-I186:I189)</f>
        <v>2.1419269147420891E-3</v>
      </c>
      <c r="O186" s="39" cm="1">
        <f t="array" ref="O186:O189">M186:M189*_xlfn.ANCHORARRAY(N186)</f>
        <v>5.3663363130250193E-4</v>
      </c>
      <c r="P186" s="43">
        <v>1</v>
      </c>
      <c r="Q186" s="38" cm="1">
        <f t="array" ref="Q186:Q187">TRANSPOSE(MMULT(TRANSPOSE(_xlfn.ANCHORARRAY(O186)),B186:C189))</f>
        <v>-8.0447092801269535E-3</v>
      </c>
      <c r="R186" s="44" cm="1">
        <f t="array" ref="R186">SUM(1*_xlfn.ANCHORARRAY(O186))</f>
        <v>1.8598430317932568E-2</v>
      </c>
      <c r="S186" s="18" cm="1">
        <f t="array" ref="S186:S187">E186:E187-G186*_xlfn.ANCHORARRAY(Q186)</f>
        <v>4.0008105419622551</v>
      </c>
      <c r="T186" s="19">
        <f t="shared" ref="T186" si="182">F186-G186*R186</f>
        <v>-6.1603501746932308</v>
      </c>
    </row>
    <row r="187" spans="1:20" x14ac:dyDescent="0.35">
      <c r="A187" s="54"/>
      <c r="B187" s="4">
        <v>0</v>
      </c>
      <c r="C187" s="4">
        <v>1</v>
      </c>
      <c r="D187" s="5">
        <v>0</v>
      </c>
      <c r="E187" s="11">
        <f t="shared" ref="E187" si="183">S183</f>
        <v>3.992765832682128</v>
      </c>
      <c r="F187" s="3"/>
      <c r="G187" s="3"/>
      <c r="H187" s="7">
        <v>-2.1489859116931704</v>
      </c>
      <c r="I187" s="32">
        <f t="shared" si="133"/>
        <v>0.10442602386702805</v>
      </c>
      <c r="J187" s="32">
        <v>0</v>
      </c>
      <c r="K187" s="32">
        <v>0.11029045214624786</v>
      </c>
      <c r="L187" s="45"/>
      <c r="M187" s="32">
        <v>0.27915058572769519</v>
      </c>
      <c r="N187" s="32">
        <v>9.3521229406350936E-2</v>
      </c>
      <c r="O187" s="32">
        <v>2.6106505966757017E-2</v>
      </c>
      <c r="P187" s="8"/>
      <c r="Q187" s="37">
        <v>-8.0447092801269535E-3</v>
      </c>
      <c r="R187" s="9"/>
      <c r="S187" s="10">
        <v>4.0008105419622551</v>
      </c>
      <c r="T187" s="20"/>
    </row>
    <row r="188" spans="1:20" x14ac:dyDescent="0.35">
      <c r="A188" s="54"/>
      <c r="B188" s="4">
        <v>1</v>
      </c>
      <c r="C188" s="4">
        <v>0</v>
      </c>
      <c r="D188" s="5">
        <v>0</v>
      </c>
      <c r="E188" s="3"/>
      <c r="F188" s="3"/>
      <c r="G188" s="3"/>
      <c r="H188" s="7">
        <v>-2.1489859116931704</v>
      </c>
      <c r="I188" s="32">
        <f t="shared" si="133"/>
        <v>0.10442602386702805</v>
      </c>
      <c r="J188" s="32">
        <v>0</v>
      </c>
      <c r="K188" s="32">
        <v>0.11029045214624786</v>
      </c>
      <c r="L188" s="45"/>
      <c r="M188" s="32">
        <v>0.27915058572769519</v>
      </c>
      <c r="N188" s="32">
        <v>9.3521229406350936E-2</v>
      </c>
      <c r="O188" s="32">
        <v>2.6106505966757017E-2</v>
      </c>
      <c r="P188" s="8"/>
      <c r="Q188" s="8"/>
      <c r="R188" s="8"/>
      <c r="S188" s="8"/>
      <c r="T188" s="20"/>
    </row>
    <row r="189" spans="1:20" ht="15" thickBot="1" x14ac:dyDescent="0.4">
      <c r="A189" s="55"/>
      <c r="B189" s="21">
        <v>1</v>
      </c>
      <c r="C189" s="21">
        <v>1</v>
      </c>
      <c r="D189" s="22">
        <v>1</v>
      </c>
      <c r="E189" s="23"/>
      <c r="F189" s="23"/>
      <c r="G189" s="23"/>
      <c r="H189" s="24">
        <v>1.8437799209889576</v>
      </c>
      <c r="I189" s="36">
        <f t="shared" si="133"/>
        <v>0.86339513901246412</v>
      </c>
      <c r="J189" s="36">
        <v>0.14688282592934893</v>
      </c>
      <c r="K189" s="36">
        <v>0</v>
      </c>
      <c r="L189" s="49"/>
      <c r="M189" s="40">
        <v>-0.28955456048310108</v>
      </c>
      <c r="N189" s="36">
        <v>0.11794397294211188</v>
      </c>
      <c r="O189" s="36">
        <v>-3.415121524688397E-2</v>
      </c>
      <c r="P189" s="25"/>
      <c r="Q189" s="25"/>
      <c r="R189" s="25"/>
      <c r="S189" s="25"/>
      <c r="T189" s="26"/>
    </row>
    <row r="190" spans="1:20" x14ac:dyDescent="0.35">
      <c r="A190" s="53">
        <f t="shared" ref="A190" si="184">A186+1</f>
        <v>48</v>
      </c>
      <c r="B190" s="12">
        <v>0</v>
      </c>
      <c r="C190" s="12">
        <v>0</v>
      </c>
      <c r="D190" s="13">
        <v>0</v>
      </c>
      <c r="E190" s="27">
        <f t="shared" ref="E190:F190" si="185">S186</f>
        <v>4.0008105419622551</v>
      </c>
      <c r="F190" s="28">
        <f t="shared" si="185"/>
        <v>-6.1603501746932308</v>
      </c>
      <c r="G190" s="16">
        <v>1</v>
      </c>
      <c r="H190" s="17" cm="1">
        <f t="array" ref="H190:H193">MMULT(B190:C193,E190:E191)+F190</f>
        <v>-6.1603501746932308</v>
      </c>
      <c r="I190" s="39">
        <f t="shared" si="133"/>
        <v>2.1070646476187781E-3</v>
      </c>
      <c r="J190" s="39" cm="1">
        <f t="array" ref="J190:J193">-D190:D193*LN(I190:I193)</f>
        <v>0</v>
      </c>
      <c r="K190" s="39" cm="1">
        <f t="array" ref="K190:K193">-(1-D190:D193)*LN(1-I190:I193)</f>
        <v>2.1092876315295318E-3</v>
      </c>
      <c r="L190" s="48" cm="1">
        <f t="array" ref="L190">SUM(_xlfn.ANCHORARRAY(J190)+_xlfn.ANCHORARRAY(K190))/4</f>
        <v>9.1930588452622003E-2</v>
      </c>
      <c r="M190" s="39" cm="1">
        <f t="array" ref="M190:M193">1/4*(I190:I193-D190:D193)/(I190:I193*(1-I190:I193))</f>
        <v>0.25052787843589519</v>
      </c>
      <c r="N190" s="39" cm="1">
        <f t="array" ref="N190:N193">I190:I193*(1-I190:I193)</f>
        <v>2.1026249261895335E-3</v>
      </c>
      <c r="O190" s="39" cm="1">
        <f t="array" ref="O190:O193">M190:M193*_xlfn.ANCHORARRAY(N190)</f>
        <v>5.2676616190469453E-4</v>
      </c>
      <c r="P190" s="43">
        <v>1</v>
      </c>
      <c r="Q190" s="38" cm="1">
        <f t="array" ref="Q190:Q191">TRANSPOSE(MMULT(TRANSPOSE(_xlfn.ANCHORARRAY(O190)),B190:C193))</f>
        <v>-8.3644785891928732E-3</v>
      </c>
      <c r="R190" s="44" cm="1">
        <f t="array" ref="R190">SUM(1*_xlfn.ANCHORARRAY(O190))</f>
        <v>1.8023072409638484E-2</v>
      </c>
      <c r="S190" s="18" cm="1">
        <f t="array" ref="S190:S191">E190:E191-G190*_xlfn.ANCHORARRAY(Q190)</f>
        <v>4.0091750205514476</v>
      </c>
      <c r="T190" s="19">
        <f t="shared" ref="T190" si="186">F190-G190*R190</f>
        <v>-6.1783732471028694</v>
      </c>
    </row>
    <row r="191" spans="1:20" x14ac:dyDescent="0.35">
      <c r="A191" s="54"/>
      <c r="B191" s="4">
        <v>0</v>
      </c>
      <c r="C191" s="4">
        <v>1</v>
      </c>
      <c r="D191" s="5">
        <v>0</v>
      </c>
      <c r="E191" s="11">
        <f t="shared" ref="E191" si="187">S187</f>
        <v>4.0008105419622551</v>
      </c>
      <c r="F191" s="3"/>
      <c r="G191" s="3"/>
      <c r="H191" s="7">
        <v>-2.1595396327309757</v>
      </c>
      <c r="I191" s="32">
        <f t="shared" si="133"/>
        <v>0.10344313934770664</v>
      </c>
      <c r="J191" s="32">
        <v>0</v>
      </c>
      <c r="K191" s="32">
        <v>0.1091935627923073</v>
      </c>
      <c r="L191" s="45"/>
      <c r="M191" s="32">
        <v>0.27884455629296234</v>
      </c>
      <c r="N191" s="32">
        <v>9.2742656269597587E-2</v>
      </c>
      <c r="O191" s="32">
        <v>2.5860784836926661E-2</v>
      </c>
      <c r="P191" s="8"/>
      <c r="Q191" s="37">
        <v>-8.3644785891928732E-3</v>
      </c>
      <c r="R191" s="9"/>
      <c r="S191" s="10">
        <v>4.0091750205514476</v>
      </c>
      <c r="T191" s="20"/>
    </row>
    <row r="192" spans="1:20" x14ac:dyDescent="0.35">
      <c r="A192" s="54"/>
      <c r="B192" s="4">
        <v>1</v>
      </c>
      <c r="C192" s="4">
        <v>0</v>
      </c>
      <c r="D192" s="5">
        <v>0</v>
      </c>
      <c r="E192" s="3"/>
      <c r="F192" s="3"/>
      <c r="G192" s="3"/>
      <c r="H192" s="7">
        <v>-2.1595396327309757</v>
      </c>
      <c r="I192" s="32">
        <f t="shared" si="133"/>
        <v>0.10344313934770664</v>
      </c>
      <c r="J192" s="32">
        <v>0</v>
      </c>
      <c r="K192" s="32">
        <v>0.1091935627923073</v>
      </c>
      <c r="L192" s="45"/>
      <c r="M192" s="32">
        <v>0.27884455629296234</v>
      </c>
      <c r="N192" s="32">
        <v>9.2742656269597587E-2</v>
      </c>
      <c r="O192" s="32">
        <v>2.5860784836926661E-2</v>
      </c>
      <c r="P192" s="8"/>
      <c r="Q192" s="8"/>
      <c r="R192" s="8"/>
      <c r="S192" s="8"/>
      <c r="T192" s="20"/>
    </row>
    <row r="193" spans="1:20" ht="15" thickBot="1" x14ac:dyDescent="0.4">
      <c r="A193" s="55"/>
      <c r="B193" s="21">
        <v>1</v>
      </c>
      <c r="C193" s="21">
        <v>1</v>
      </c>
      <c r="D193" s="22">
        <v>1</v>
      </c>
      <c r="E193" s="23"/>
      <c r="F193" s="23"/>
      <c r="G193" s="23"/>
      <c r="H193" s="24">
        <v>1.8412709092312793</v>
      </c>
      <c r="I193" s="36">
        <f t="shared" si="133"/>
        <v>0.86309894629552186</v>
      </c>
      <c r="J193" s="36">
        <v>0.14722594059434385</v>
      </c>
      <c r="K193" s="36">
        <v>0</v>
      </c>
      <c r="L193" s="49"/>
      <c r="M193" s="40">
        <v>-0.28965392794536088</v>
      </c>
      <c r="N193" s="36">
        <v>0.11815915519908173</v>
      </c>
      <c r="O193" s="36">
        <v>-3.4225263426119534E-2</v>
      </c>
      <c r="P193" s="25"/>
      <c r="Q193" s="25"/>
      <c r="R193" s="25"/>
      <c r="S193" s="25"/>
      <c r="T193" s="26"/>
    </row>
    <row r="194" spans="1:20" x14ac:dyDescent="0.35">
      <c r="A194" s="53">
        <f t="shared" ref="A194" si="188">A190+1</f>
        <v>49</v>
      </c>
      <c r="B194" s="12">
        <v>0</v>
      </c>
      <c r="C194" s="12">
        <v>0</v>
      </c>
      <c r="D194" s="13">
        <v>0</v>
      </c>
      <c r="E194" s="27">
        <f t="shared" ref="E194:F194" si="189">S190</f>
        <v>4.0091750205514476</v>
      </c>
      <c r="F194" s="28">
        <f t="shared" si="189"/>
        <v>-6.1783732471028694</v>
      </c>
      <c r="G194" s="16">
        <v>1</v>
      </c>
      <c r="H194" s="17" cm="1">
        <f t="array" ref="H194:H197">MMULT(B194:C197,E194:E195)+F194</f>
        <v>-6.1783732471028694</v>
      </c>
      <c r="I194" s="39">
        <f t="shared" si="133"/>
        <v>2.0695069294315669E-3</v>
      </c>
      <c r="J194" s="39" cm="1">
        <f t="array" ref="J194:J197">-D194:D197*LN(I194:I197)</f>
        <v>0</v>
      </c>
      <c r="K194" s="39" cm="1">
        <f t="array" ref="K194:K197">-(1-D194:D197)*LN(1-I194:I197)</f>
        <v>2.0716513179590834E-3</v>
      </c>
      <c r="L194" s="48" cm="1">
        <f t="array" ref="L194">SUM(_xlfn.ANCHORARRAY(J194)+_xlfn.ANCHORARRAY(K194))/4</f>
        <v>9.1468095357846113E-2</v>
      </c>
      <c r="M194" s="39" cm="1">
        <f t="array" ref="M194:M197">1/4*(I194:I197-D194:D197)/(I194:I197*(1-I194:I197))</f>
        <v>0.25051844966753745</v>
      </c>
      <c r="N194" s="39" cm="1">
        <f t="array" ref="N194:N197">I194:I197*(1-I194:I197)</f>
        <v>2.0652240705006015E-3</v>
      </c>
      <c r="O194" s="39" cm="1">
        <f t="array" ref="O194:O197">M194:M197*_xlfn.ANCHORARRAY(N194)</f>
        <v>5.1737673235789173E-4</v>
      </c>
      <c r="P194" s="43">
        <v>1</v>
      </c>
      <c r="Q194" s="38" cm="1">
        <f t="array" ref="Q194:Q195">TRANSPOSE(MMULT(TRANSPOSE(_xlfn.ANCHORARRAY(O194)),B194:C197))</f>
        <v>-8.6258091682959448E-3</v>
      </c>
      <c r="R194" s="44" cm="1">
        <f t="array" ref="R194">SUM(1*_xlfn.ANCHORARRAY(O194))</f>
        <v>1.7529267678579083E-2</v>
      </c>
      <c r="S194" s="18" cm="1">
        <f t="array" ref="S194:S195">E194:E195-G194*_xlfn.ANCHORARRAY(Q194)</f>
        <v>4.0178008297197438</v>
      </c>
      <c r="T194" s="19">
        <f t="shared" ref="T194" si="190">F194-G194*R194</f>
        <v>-6.1959025147814488</v>
      </c>
    </row>
    <row r="195" spans="1:20" x14ac:dyDescent="0.35">
      <c r="A195" s="54"/>
      <c r="B195" s="4">
        <v>0</v>
      </c>
      <c r="C195" s="4">
        <v>1</v>
      </c>
      <c r="D195" s="5">
        <v>0</v>
      </c>
      <c r="E195" s="11">
        <f t="shared" ref="E195" si="191">S191</f>
        <v>4.0091750205514476</v>
      </c>
      <c r="F195" s="3"/>
      <c r="G195" s="3"/>
      <c r="H195" s="7">
        <v>-2.1691982265514218</v>
      </c>
      <c r="I195" s="32">
        <f t="shared" si="133"/>
        <v>0.10255080045806853</v>
      </c>
      <c r="J195" s="32">
        <v>0</v>
      </c>
      <c r="K195" s="32">
        <v>0.108198762403359</v>
      </c>
      <c r="L195" s="45"/>
      <c r="M195" s="32">
        <v>0.27856729955032877</v>
      </c>
      <c r="N195" s="32">
        <v>9.2034133783477939E-2</v>
      </c>
      <c r="O195" s="32">
        <v>2.5637700114517131E-2</v>
      </c>
      <c r="P195" s="8"/>
      <c r="Q195" s="37">
        <v>-8.6258091682959448E-3</v>
      </c>
      <c r="R195" s="9"/>
      <c r="S195" s="10">
        <v>4.0178008297197438</v>
      </c>
      <c r="T195" s="20"/>
    </row>
    <row r="196" spans="1:20" x14ac:dyDescent="0.35">
      <c r="A196" s="54"/>
      <c r="B196" s="4">
        <v>1</v>
      </c>
      <c r="C196" s="4">
        <v>0</v>
      </c>
      <c r="D196" s="5">
        <v>0</v>
      </c>
      <c r="E196" s="3"/>
      <c r="F196" s="3"/>
      <c r="G196" s="3"/>
      <c r="H196" s="7">
        <v>-2.1691982265514218</v>
      </c>
      <c r="I196" s="32">
        <f t="shared" si="133"/>
        <v>0.10255080045806853</v>
      </c>
      <c r="J196" s="32">
        <v>0</v>
      </c>
      <c r="K196" s="32">
        <v>0.108198762403359</v>
      </c>
      <c r="L196" s="45"/>
      <c r="M196" s="32">
        <v>0.27856729955032877</v>
      </c>
      <c r="N196" s="32">
        <v>9.2034133783477939E-2</v>
      </c>
      <c r="O196" s="32">
        <v>2.5637700114517131E-2</v>
      </c>
      <c r="P196" s="8"/>
      <c r="Q196" s="8"/>
      <c r="R196" s="8"/>
      <c r="S196" s="8"/>
      <c r="T196" s="20"/>
    </row>
    <row r="197" spans="1:20" ht="15" thickBot="1" x14ac:dyDescent="0.4">
      <c r="A197" s="55"/>
      <c r="B197" s="21">
        <v>1</v>
      </c>
      <c r="C197" s="21">
        <v>1</v>
      </c>
      <c r="D197" s="22">
        <v>1</v>
      </c>
      <c r="E197" s="23"/>
      <c r="F197" s="23"/>
      <c r="G197" s="23"/>
      <c r="H197" s="24">
        <v>1.8399767940000258</v>
      </c>
      <c r="I197" s="36">
        <f t="shared" si="133"/>
        <v>0.8629459628687477</v>
      </c>
      <c r="J197" s="36">
        <v>0.14740320530670739</v>
      </c>
      <c r="K197" s="36">
        <v>0</v>
      </c>
      <c r="L197" s="49"/>
      <c r="M197" s="40">
        <v>-0.28970527791671757</v>
      </c>
      <c r="N197" s="36">
        <v>0.11827022803727762</v>
      </c>
      <c r="O197" s="36">
        <v>-3.4263509282813076E-2</v>
      </c>
      <c r="P197" s="25"/>
      <c r="Q197" s="25"/>
      <c r="R197" s="25"/>
      <c r="S197" s="25"/>
      <c r="T197" s="26"/>
    </row>
    <row r="198" spans="1:20" x14ac:dyDescent="0.35">
      <c r="A198" s="53">
        <f t="shared" ref="A198" si="192">A194+1</f>
        <v>50</v>
      </c>
      <c r="B198" s="12">
        <v>0</v>
      </c>
      <c r="C198" s="12">
        <v>0</v>
      </c>
      <c r="D198" s="13">
        <v>0</v>
      </c>
      <c r="E198" s="27">
        <f t="shared" ref="E198:F198" si="193">S194</f>
        <v>4.0178008297197438</v>
      </c>
      <c r="F198" s="28">
        <f t="shared" si="193"/>
        <v>-6.1959025147814488</v>
      </c>
      <c r="G198" s="16">
        <v>1</v>
      </c>
      <c r="H198" s="17" cm="1">
        <f t="array" ref="H198:H201">MMULT(B198:C201,E198:E199)+F198</f>
        <v>-6.1959025147814488</v>
      </c>
      <c r="I198" s="39">
        <f t="shared" si="133"/>
        <v>2.0336192235343876E-3</v>
      </c>
      <c r="J198" s="39" cm="1">
        <f t="array" ref="J198:J201">-D198:D201*LN(I198:I201)</f>
        <v>0</v>
      </c>
      <c r="K198" s="39" cm="1">
        <f t="array" ref="K198:K201">-(1-D198:D201)*LN(1-I198:I201)</f>
        <v>2.0356898348070748E-3</v>
      </c>
      <c r="L198" s="48" cm="1">
        <f t="array" ref="L198">SUM(_xlfn.ANCHORARRAY(J198)+_xlfn.ANCHORARRAY(K198))/4</f>
        <v>9.1013910594275632E-2</v>
      </c>
      <c r="M198" s="39" cm="1">
        <f t="array" ref="M198:M201">1/4*(I198:I201-D198:D201)/(I198:I201*(1-I198:I201))</f>
        <v>0.25050944081451726</v>
      </c>
      <c r="N198" s="39" cm="1">
        <f t="array" ref="N198:N201">I198:I201*(1-I198:I201)</f>
        <v>2.029483616388059E-3</v>
      </c>
      <c r="O198" s="39" cm="1">
        <f t="array" ref="O198:O201">M198:M201*_xlfn.ANCHORARRAY(N198)</f>
        <v>5.0840480588359689E-4</v>
      </c>
      <c r="P198" s="43">
        <v>1</v>
      </c>
      <c r="Q198" s="38" cm="1">
        <f t="array" ref="Q198:Q199">TRANSPOSE(MMULT(TRANSPOSE(_xlfn.ANCHORARRAY(O198)),B198:C201))</f>
        <v>-8.8381512271379532E-3</v>
      </c>
      <c r="R198" s="44" cm="1">
        <f t="array" ref="R198">SUM(1*_xlfn.ANCHORARRAY(O198))</f>
        <v>1.7103821874475719E-2</v>
      </c>
      <c r="S198" s="18" cm="1">
        <f t="array" ref="S198:S199">E198:E199-G198*_xlfn.ANCHORARRAY(Q198)</f>
        <v>4.0266389809468821</v>
      </c>
      <c r="T198" s="19">
        <f t="shared" ref="T198" si="194">F198-G198*R198</f>
        <v>-6.2130063366559245</v>
      </c>
    </row>
    <row r="199" spans="1:20" x14ac:dyDescent="0.35">
      <c r="A199" s="54"/>
      <c r="B199" s="4">
        <v>0</v>
      </c>
      <c r="C199" s="4">
        <v>1</v>
      </c>
      <c r="D199" s="5">
        <v>0</v>
      </c>
      <c r="E199" s="11">
        <f t="shared" ref="E199" si="195">S195</f>
        <v>4.0178008297197438</v>
      </c>
      <c r="F199" s="3"/>
      <c r="G199" s="3"/>
      <c r="H199" s="7">
        <v>-2.178101685061705</v>
      </c>
      <c r="I199" s="32">
        <f t="shared" si="133"/>
        <v>0.10173427318292032</v>
      </c>
      <c r="J199" s="32">
        <v>0</v>
      </c>
      <c r="K199" s="32">
        <v>0.10728934485668981</v>
      </c>
      <c r="L199" s="45"/>
      <c r="M199" s="32">
        <v>0.2783140807184657</v>
      </c>
      <c r="N199" s="32">
        <v>9.1384410842863265E-2</v>
      </c>
      <c r="O199" s="32">
        <v>2.5433568295730079E-2</v>
      </c>
      <c r="P199" s="8"/>
      <c r="Q199" s="37">
        <v>-8.8381512271379532E-3</v>
      </c>
      <c r="R199" s="9"/>
      <c r="S199" s="10">
        <v>4.0266389809468821</v>
      </c>
      <c r="T199" s="20"/>
    </row>
    <row r="200" spans="1:20" x14ac:dyDescent="0.35">
      <c r="A200" s="54"/>
      <c r="B200" s="4">
        <v>1</v>
      </c>
      <c r="C200" s="4">
        <v>0</v>
      </c>
      <c r="D200" s="5">
        <v>0</v>
      </c>
      <c r="E200" s="3"/>
      <c r="F200" s="3"/>
      <c r="G200" s="3"/>
      <c r="H200" s="7">
        <v>-2.178101685061705</v>
      </c>
      <c r="I200" s="32">
        <f t="shared" si="133"/>
        <v>0.10173427318292032</v>
      </c>
      <c r="J200" s="32">
        <v>0</v>
      </c>
      <c r="K200" s="32">
        <v>0.10728934485668981</v>
      </c>
      <c r="L200" s="45"/>
      <c r="M200" s="32">
        <v>0.2783140807184657</v>
      </c>
      <c r="N200" s="32">
        <v>9.1384410842863265E-2</v>
      </c>
      <c r="O200" s="32">
        <v>2.5433568295730079E-2</v>
      </c>
      <c r="P200" s="8"/>
      <c r="Q200" s="8"/>
      <c r="R200" s="8"/>
      <c r="S200" s="8"/>
      <c r="T200" s="20"/>
    </row>
    <row r="201" spans="1:20" ht="15" thickBot="1" x14ac:dyDescent="0.4">
      <c r="A201" s="55"/>
      <c r="B201" s="21">
        <v>1</v>
      </c>
      <c r="C201" s="21">
        <v>1</v>
      </c>
      <c r="D201" s="22">
        <v>1</v>
      </c>
      <c r="E201" s="23"/>
      <c r="F201" s="23"/>
      <c r="G201" s="23"/>
      <c r="H201" s="24">
        <v>1.8396991446580389</v>
      </c>
      <c r="I201" s="36">
        <f t="shared" si="133"/>
        <v>0.86291312190852787</v>
      </c>
      <c r="J201" s="36">
        <v>0.14744126282891584</v>
      </c>
      <c r="K201" s="36">
        <v>0</v>
      </c>
      <c r="L201" s="49"/>
      <c r="M201" s="40">
        <v>-0.28971630359156941</v>
      </c>
      <c r="N201" s="36">
        <v>0.11829406594660599</v>
      </c>
      <c r="O201" s="36">
        <v>-3.4271719522868033E-2</v>
      </c>
      <c r="P201" s="25"/>
      <c r="Q201" s="25"/>
      <c r="R201" s="25"/>
      <c r="S201" s="25"/>
      <c r="T201" s="26"/>
    </row>
    <row r="202" spans="1:20" x14ac:dyDescent="0.35">
      <c r="A202" s="53">
        <f t="shared" ref="A202" si="196">A198+1</f>
        <v>51</v>
      </c>
      <c r="B202" s="12">
        <v>0</v>
      </c>
      <c r="C202" s="12">
        <v>0</v>
      </c>
      <c r="D202" s="13">
        <v>0</v>
      </c>
      <c r="E202" s="27">
        <f t="shared" ref="E202:F202" si="197">S198</f>
        <v>4.0266389809468821</v>
      </c>
      <c r="F202" s="28">
        <f t="shared" si="197"/>
        <v>-6.2130063366559245</v>
      </c>
      <c r="G202" s="16">
        <v>1</v>
      </c>
      <c r="H202" s="17" cm="1">
        <f t="array" ref="H202:H205">MMULT(B202:C205,E202:E203)+F202</f>
        <v>-6.2130063366559245</v>
      </c>
      <c r="I202" s="39">
        <f t="shared" ref="I202:I265" si="198">1/(1+EXP(-H202))</f>
        <v>1.9992012783666409E-3</v>
      </c>
      <c r="J202" s="39" cm="1">
        <f t="array" ref="J202:J205">-D202:D205*LN(I202:I205)</f>
        <v>0</v>
      </c>
      <c r="K202" s="39" cm="1">
        <f t="array" ref="K202:K205">-(1-D202:D205)*LN(1-I202:I205)</f>
        <v>2.0012023487153926E-3</v>
      </c>
      <c r="L202" s="48" cm="1">
        <f t="array" ref="L202">SUM(_xlfn.ANCHORARRAY(J202)+_xlfn.ANCHORARRAY(K202))/4</f>
        <v>9.0566780130680744E-2</v>
      </c>
      <c r="M202" s="39" cm="1">
        <f t="array" ref="M202:M205">1/4*(I202:I205-D202:D205)/(I202:I205*(1-I202:I205))</f>
        <v>0.25050080152263587</v>
      </c>
      <c r="N202" s="39" cm="1">
        <f t="array" ref="N202:N205">I202:I205*(1-I202:I205)</f>
        <v>1.9952044726152182E-3</v>
      </c>
      <c r="O202" s="39" cm="1">
        <f t="array" ref="O202:O205">M202:M205*_xlfn.ANCHORARRAY(N202)</f>
        <v>4.9980031959166011E-4</v>
      </c>
      <c r="P202" s="43">
        <v>1</v>
      </c>
      <c r="Q202" s="38" cm="1">
        <f t="array" ref="Q202:Q203">TRANSPOSE(MMULT(TRANSPOSE(_xlfn.ANCHORARRAY(O202)),B202:C205))</f>
        <v>-9.009442169341856E-3</v>
      </c>
      <c r="R202" s="44" cm="1">
        <f t="array" ref="R202">SUM(1*_xlfn.ANCHORARRAY(O202))</f>
        <v>1.6735708757086243E-2</v>
      </c>
      <c r="S202" s="18" cm="1">
        <f t="array" ref="S202:S203">E202:E203-G202*_xlfn.ANCHORARRAY(Q202)</f>
        <v>4.035648423116224</v>
      </c>
      <c r="T202" s="19">
        <f t="shared" ref="T202" si="199">F202-G202*R202</f>
        <v>-6.229742045413011</v>
      </c>
    </row>
    <row r="203" spans="1:20" x14ac:dyDescent="0.35">
      <c r="A203" s="54"/>
      <c r="B203" s="4">
        <v>0</v>
      </c>
      <c r="C203" s="4">
        <v>1</v>
      </c>
      <c r="D203" s="5">
        <v>0</v>
      </c>
      <c r="E203" s="11">
        <f t="shared" ref="E203" si="200">S199</f>
        <v>4.0266389809468821</v>
      </c>
      <c r="F203" s="3"/>
      <c r="G203" s="3"/>
      <c r="H203" s="7">
        <v>-2.1863673557090424</v>
      </c>
      <c r="I203" s="32">
        <f t="shared" si="198"/>
        <v>0.10098140242734575</v>
      </c>
      <c r="J203" s="32">
        <v>0</v>
      </c>
      <c r="K203" s="32">
        <v>0.10645155776936738</v>
      </c>
      <c r="L203" s="45"/>
      <c r="M203" s="32">
        <v>0.27808101042069516</v>
      </c>
      <c r="N203" s="32">
        <v>9.0784158791152203E-2</v>
      </c>
      <c r="O203" s="32">
        <v>2.5245350606836438E-2</v>
      </c>
      <c r="P203" s="8"/>
      <c r="Q203" s="37">
        <v>-9.009442169341856E-3</v>
      </c>
      <c r="R203" s="9"/>
      <c r="S203" s="10">
        <v>4.035648423116224</v>
      </c>
      <c r="T203" s="20"/>
    </row>
    <row r="204" spans="1:20" x14ac:dyDescent="0.35">
      <c r="A204" s="54"/>
      <c r="B204" s="4">
        <v>1</v>
      </c>
      <c r="C204" s="4">
        <v>0</v>
      </c>
      <c r="D204" s="5">
        <v>0</v>
      </c>
      <c r="E204" s="3"/>
      <c r="F204" s="3"/>
      <c r="G204" s="3"/>
      <c r="H204" s="7">
        <v>-2.1863673557090424</v>
      </c>
      <c r="I204" s="32">
        <f t="shared" si="198"/>
        <v>0.10098140242734575</v>
      </c>
      <c r="J204" s="32">
        <v>0</v>
      </c>
      <c r="K204" s="32">
        <v>0.10645155776936738</v>
      </c>
      <c r="L204" s="45"/>
      <c r="M204" s="32">
        <v>0.27808101042069516</v>
      </c>
      <c r="N204" s="32">
        <v>9.0784158791152203E-2</v>
      </c>
      <c r="O204" s="32">
        <v>2.5245350606836438E-2</v>
      </c>
      <c r="P204" s="8"/>
      <c r="Q204" s="8"/>
      <c r="R204" s="8"/>
      <c r="S204" s="8"/>
      <c r="T204" s="20"/>
    </row>
    <row r="205" spans="1:20" ht="15" thickBot="1" x14ac:dyDescent="0.4">
      <c r="A205" s="55"/>
      <c r="B205" s="21">
        <v>1</v>
      </c>
      <c r="C205" s="21">
        <v>1</v>
      </c>
      <c r="D205" s="22">
        <v>1</v>
      </c>
      <c r="E205" s="23"/>
      <c r="F205" s="23"/>
      <c r="G205" s="23"/>
      <c r="H205" s="24">
        <v>1.8402716252378397</v>
      </c>
      <c r="I205" s="36">
        <f t="shared" si="198"/>
        <v>0.86298082889528682</v>
      </c>
      <c r="J205" s="36">
        <v>0.14736280263527282</v>
      </c>
      <c r="K205" s="36">
        <v>0</v>
      </c>
      <c r="L205" s="49"/>
      <c r="M205" s="40">
        <v>-0.28969357328601181</v>
      </c>
      <c r="N205" s="36">
        <v>0.11824491785449051</v>
      </c>
      <c r="O205" s="36">
        <v>-3.4254792776178294E-2</v>
      </c>
      <c r="P205" s="25"/>
      <c r="Q205" s="25"/>
      <c r="R205" s="25"/>
      <c r="S205" s="25"/>
      <c r="T205" s="26"/>
    </row>
    <row r="206" spans="1:20" x14ac:dyDescent="0.35">
      <c r="A206" s="53">
        <f t="shared" ref="A206" si="201">A202+1</f>
        <v>52</v>
      </c>
      <c r="B206" s="12">
        <v>0</v>
      </c>
      <c r="C206" s="12">
        <v>0</v>
      </c>
      <c r="D206" s="13">
        <v>0</v>
      </c>
      <c r="E206" s="27">
        <f t="shared" ref="E206:F206" si="202">S202</f>
        <v>4.035648423116224</v>
      </c>
      <c r="F206" s="28">
        <f t="shared" si="202"/>
        <v>-6.229742045413011</v>
      </c>
      <c r="G206" s="16">
        <v>1</v>
      </c>
      <c r="H206" s="17" cm="1">
        <f t="array" ref="H206:H209">MMULT(B206:C209,E206:E207)+F206</f>
        <v>-6.229742045413011</v>
      </c>
      <c r="I206" s="39">
        <f t="shared" si="198"/>
        <v>1.9660868788294009E-3</v>
      </c>
      <c r="J206" s="39" cm="1">
        <f t="array" ref="J206:J209">-D206:D209*LN(I206:I209)</f>
        <v>0</v>
      </c>
      <c r="K206" s="39" cm="1">
        <f t="array" ref="K206:K209">-(1-D206:D209)*LN(1-I206:I209)</f>
        <v>1.968022164679712E-3</v>
      </c>
      <c r="L206" s="48" cm="1">
        <f t="array" ref="L206">SUM(_xlfn.ANCHORARRAY(J206)+_xlfn.ANCHORARRAY(K206))/4</f>
        <v>9.0125801945565895E-2</v>
      </c>
      <c r="M206" s="39" cm="1">
        <f t="array" ref="M206:M209">1/4*(I206:I209-D206:D209)/(I206:I209*(1-I206:I209))</f>
        <v>0.25049248999783003</v>
      </c>
      <c r="N206" s="39" cm="1">
        <f t="array" ref="N206:N209">I206:I209*(1-I206:I209)</f>
        <v>1.9622213812142959E-3</v>
      </c>
      <c r="O206" s="39" cm="1">
        <f t="array" ref="O206:O209">M206:M209*_xlfn.ANCHORARRAY(N206)</f>
        <v>4.9152171970735022E-4</v>
      </c>
      <c r="P206" s="43">
        <v>1</v>
      </c>
      <c r="Q206" s="38" cm="1">
        <f t="array" ref="Q206:Q207">TRANSPOSE(MMULT(TRANSPOSE(_xlfn.ANCHORARRAY(O206)),B206:C209))</f>
        <v>-9.1463434257347438E-3</v>
      </c>
      <c r="R206" s="44" cm="1">
        <f t="array" ref="R206">SUM(1*_xlfn.ANCHORARRAY(O206))</f>
        <v>1.6415713061213505E-2</v>
      </c>
      <c r="S206" s="18" cm="1">
        <f t="array" ref="S206:S207">E206:E207-G206*_xlfn.ANCHORARRAY(Q206)</f>
        <v>4.0447947665419584</v>
      </c>
      <c r="T206" s="19">
        <f t="shared" ref="T206" si="203">F206-G206*R206</f>
        <v>-6.2461577584742249</v>
      </c>
    </row>
    <row r="207" spans="1:20" x14ac:dyDescent="0.35">
      <c r="A207" s="54"/>
      <c r="B207" s="4">
        <v>0</v>
      </c>
      <c r="C207" s="4">
        <v>1</v>
      </c>
      <c r="D207" s="5">
        <v>0</v>
      </c>
      <c r="E207" s="11">
        <f t="shared" ref="E207" si="204">S203</f>
        <v>4.035648423116224</v>
      </c>
      <c r="F207" s="3"/>
      <c r="G207" s="3"/>
      <c r="H207" s="7">
        <v>-2.1940936222967871</v>
      </c>
      <c r="I207" s="32">
        <f t="shared" si="198"/>
        <v>0.10028213906896359</v>
      </c>
      <c r="J207" s="32">
        <v>0</v>
      </c>
      <c r="K207" s="32">
        <v>0.10567405265981938</v>
      </c>
      <c r="L207" s="45"/>
      <c r="M207" s="32">
        <v>0.27786488504440454</v>
      </c>
      <c r="N207" s="32">
        <v>9.0225631652716645E-2</v>
      </c>
      <c r="O207" s="32">
        <v>2.5070534767240898E-2</v>
      </c>
      <c r="P207" s="8"/>
      <c r="Q207" s="37">
        <v>-9.1463434257347438E-3</v>
      </c>
      <c r="R207" s="9"/>
      <c r="S207" s="10">
        <v>4.0447947665419584</v>
      </c>
      <c r="T207" s="20"/>
    </row>
    <row r="208" spans="1:20" x14ac:dyDescent="0.35">
      <c r="A208" s="54"/>
      <c r="B208" s="4">
        <v>1</v>
      </c>
      <c r="C208" s="4">
        <v>0</v>
      </c>
      <c r="D208" s="5">
        <v>0</v>
      </c>
      <c r="E208" s="3"/>
      <c r="F208" s="3"/>
      <c r="G208" s="3"/>
      <c r="H208" s="7">
        <v>-2.1940936222967871</v>
      </c>
      <c r="I208" s="32">
        <f t="shared" si="198"/>
        <v>0.10028213906896359</v>
      </c>
      <c r="J208" s="32">
        <v>0</v>
      </c>
      <c r="K208" s="32">
        <v>0.10567405265981938</v>
      </c>
      <c r="L208" s="45"/>
      <c r="M208" s="32">
        <v>0.27786488504440454</v>
      </c>
      <c r="N208" s="32">
        <v>9.0225631652716645E-2</v>
      </c>
      <c r="O208" s="32">
        <v>2.5070534767240898E-2</v>
      </c>
      <c r="P208" s="8"/>
      <c r="Q208" s="8"/>
      <c r="R208" s="8"/>
      <c r="S208" s="8"/>
      <c r="T208" s="20"/>
    </row>
    <row r="209" spans="1:20" ht="15" thickBot="1" x14ac:dyDescent="0.4">
      <c r="A209" s="55"/>
      <c r="B209" s="21">
        <v>1</v>
      </c>
      <c r="C209" s="21">
        <v>1</v>
      </c>
      <c r="D209" s="22">
        <v>1</v>
      </c>
      <c r="E209" s="23"/>
      <c r="F209" s="23"/>
      <c r="G209" s="23"/>
      <c r="H209" s="24">
        <v>1.8415548008194369</v>
      </c>
      <c r="I209" s="36">
        <f t="shared" si="198"/>
        <v>0.86313248722809743</v>
      </c>
      <c r="J209" s="36">
        <v>0.14718708029794508</v>
      </c>
      <c r="K209" s="36">
        <v>0</v>
      </c>
      <c r="L209" s="49"/>
      <c r="M209" s="40">
        <v>-0.28964267212657152</v>
      </c>
      <c r="N209" s="36">
        <v>0.11813479671953565</v>
      </c>
      <c r="O209" s="36">
        <v>-3.4216878192975642E-2</v>
      </c>
      <c r="P209" s="25"/>
      <c r="Q209" s="25"/>
      <c r="R209" s="25"/>
      <c r="S209" s="25"/>
      <c r="T209" s="26"/>
    </row>
    <row r="210" spans="1:20" x14ac:dyDescent="0.35">
      <c r="A210" s="53">
        <f t="shared" ref="A210" si="205">A206+1</f>
        <v>53</v>
      </c>
      <c r="B210" s="12">
        <v>0</v>
      </c>
      <c r="C210" s="12">
        <v>0</v>
      </c>
      <c r="D210" s="13">
        <v>0</v>
      </c>
      <c r="E210" s="27">
        <f t="shared" ref="E210:F210" si="206">S206</f>
        <v>4.0447947665419584</v>
      </c>
      <c r="F210" s="28">
        <f t="shared" si="206"/>
        <v>-6.2461577584742249</v>
      </c>
      <c r="G210" s="16">
        <v>1</v>
      </c>
      <c r="H210" s="17" cm="1">
        <f t="array" ref="H210:H213">MMULT(B210:C213,E210:E211)+F210</f>
        <v>-6.2461577584742249</v>
      </c>
      <c r="I210" s="39">
        <f t="shared" si="198"/>
        <v>1.9341375375868568E-3</v>
      </c>
      <c r="J210" s="39" cm="1">
        <f t="array" ref="J210:J213">-D210:D213*LN(I210:I213)</f>
        <v>0</v>
      </c>
      <c r="K210" s="39" cm="1">
        <f t="array" ref="K210:K213">-(1-D210:D213)*LN(1-I210:I213)</f>
        <v>1.9360103968953113E-3</v>
      </c>
      <c r="L210" s="48" cm="1">
        <f t="array" ref="L210">SUM(_xlfn.ANCHORARRAY(J210)+_xlfn.ANCHORARRAY(K210))/4</f>
        <v>8.9690322510386583E-2</v>
      </c>
      <c r="M210" s="39" cm="1">
        <f t="array" ref="M210:M213">1/4*(I210:I213-D210:D213)/(I210:I213*(1-I210:I213))</f>
        <v>0.25048447141875363</v>
      </c>
      <c r="N210" s="39" cm="1">
        <f t="array" ref="N210:N213">I210:I213*(1-I210:I213)</f>
        <v>1.9303966495725542E-3</v>
      </c>
      <c r="O210" s="39" cm="1">
        <f t="array" ref="O210:O213">M210:M213*_xlfn.ANCHORARRAY(N210)</f>
        <v>4.835343843967142E-4</v>
      </c>
      <c r="P210" s="43">
        <v>1</v>
      </c>
      <c r="Q210" s="38" cm="1">
        <f t="array" ref="Q210:Q211">TRANSPOSE(MMULT(TRANSPOSE(_xlfn.ANCHORARRAY(O210)),B210:C213))</f>
        <v>-9.2544422998699534E-3</v>
      </c>
      <c r="R210" s="44" cm="1">
        <f t="array" ref="R210">SUM(1*_xlfn.ANCHORARRAY(O210))</f>
        <v>1.613613177211469E-2</v>
      </c>
      <c r="S210" s="18" cm="1">
        <f t="array" ref="S210:S211">E210:E211-G210*_xlfn.ANCHORARRAY(Q210)</f>
        <v>4.0540492088418283</v>
      </c>
      <c r="T210" s="19">
        <f t="shared" ref="T210" si="207">F210-G210*R210</f>
        <v>-6.2622938902463394</v>
      </c>
    </row>
    <row r="211" spans="1:20" x14ac:dyDescent="0.35">
      <c r="A211" s="54"/>
      <c r="B211" s="4">
        <v>0</v>
      </c>
      <c r="C211" s="4">
        <v>1</v>
      </c>
      <c r="D211" s="5">
        <v>0</v>
      </c>
      <c r="E211" s="11">
        <f t="shared" ref="E211" si="208">S207</f>
        <v>4.0447947665419584</v>
      </c>
      <c r="F211" s="3"/>
      <c r="G211" s="3"/>
      <c r="H211" s="7">
        <v>-2.2013629919322666</v>
      </c>
      <c r="I211" s="32">
        <f t="shared" si="198"/>
        <v>9.9628158750351747E-2</v>
      </c>
      <c r="J211" s="32">
        <v>0</v>
      </c>
      <c r="K211" s="32">
        <v>0.10494744403960179</v>
      </c>
      <c r="L211" s="45"/>
      <c r="M211" s="32">
        <v>0.27766305935669738</v>
      </c>
      <c r="N211" s="32">
        <v>8.9702388734366451E-2</v>
      </c>
      <c r="O211" s="32">
        <v>2.4907039687587933E-2</v>
      </c>
      <c r="P211" s="8"/>
      <c r="Q211" s="37">
        <v>-9.2544422998699534E-3</v>
      </c>
      <c r="R211" s="9"/>
      <c r="S211" s="10">
        <v>4.0540492088418283</v>
      </c>
      <c r="T211" s="20"/>
    </row>
    <row r="212" spans="1:20" x14ac:dyDescent="0.35">
      <c r="A212" s="54"/>
      <c r="B212" s="4">
        <v>1</v>
      </c>
      <c r="C212" s="4">
        <v>0</v>
      </c>
      <c r="D212" s="5">
        <v>0</v>
      </c>
      <c r="E212" s="3"/>
      <c r="F212" s="3"/>
      <c r="G212" s="3"/>
      <c r="H212" s="7">
        <v>-2.2013629919322666</v>
      </c>
      <c r="I212" s="32">
        <f t="shared" si="198"/>
        <v>9.9628158750351747E-2</v>
      </c>
      <c r="J212" s="32">
        <v>0</v>
      </c>
      <c r="K212" s="32">
        <v>0.10494744403960179</v>
      </c>
      <c r="L212" s="45"/>
      <c r="M212" s="32">
        <v>0.27766305935669738</v>
      </c>
      <c r="N212" s="32">
        <v>8.9702388734366451E-2</v>
      </c>
      <c r="O212" s="32">
        <v>2.4907039687587933E-2</v>
      </c>
      <c r="P212" s="8"/>
      <c r="Q212" s="8"/>
      <c r="R212" s="8"/>
      <c r="S212" s="8"/>
      <c r="T212" s="20"/>
    </row>
    <row r="213" spans="1:20" ht="15" thickBot="1" x14ac:dyDescent="0.4">
      <c r="A213" s="55"/>
      <c r="B213" s="21">
        <v>1</v>
      </c>
      <c r="C213" s="21">
        <v>1</v>
      </c>
      <c r="D213" s="22">
        <v>1</v>
      </c>
      <c r="E213" s="23"/>
      <c r="F213" s="23"/>
      <c r="G213" s="23"/>
      <c r="H213" s="24">
        <v>1.8434317746096918</v>
      </c>
      <c r="I213" s="36">
        <f t="shared" si="198"/>
        <v>0.86335407205016845</v>
      </c>
      <c r="J213" s="36">
        <v>0.14693039156544743</v>
      </c>
      <c r="K213" s="36">
        <v>0</v>
      </c>
      <c r="L213" s="49"/>
      <c r="M213" s="40">
        <v>-0.289568333657518</v>
      </c>
      <c r="N213" s="36">
        <v>0.117973818324561</v>
      </c>
      <c r="O213" s="36">
        <v>-3.4161481987457887E-2</v>
      </c>
      <c r="P213" s="25"/>
      <c r="Q213" s="25"/>
      <c r="R213" s="25"/>
      <c r="S213" s="25"/>
      <c r="T213" s="26"/>
    </row>
    <row r="214" spans="1:20" x14ac:dyDescent="0.35">
      <c r="A214" s="53">
        <f t="shared" ref="A214" si="209">A210+1</f>
        <v>54</v>
      </c>
      <c r="B214" s="12">
        <v>0</v>
      </c>
      <c r="C214" s="12">
        <v>0</v>
      </c>
      <c r="D214" s="13">
        <v>0</v>
      </c>
      <c r="E214" s="27">
        <f t="shared" ref="E214:F214" si="210">S210</f>
        <v>4.0540492088418283</v>
      </c>
      <c r="F214" s="28">
        <f t="shared" si="210"/>
        <v>-6.2622938902463394</v>
      </c>
      <c r="G214" s="16">
        <v>1</v>
      </c>
      <c r="H214" s="17" cm="1">
        <f t="array" ref="H214:H217">MMULT(B214:C217,E214:E215)+F214</f>
        <v>-6.2622938902463394</v>
      </c>
      <c r="I214" s="39">
        <f t="shared" si="198"/>
        <v>1.9032374132037077E-3</v>
      </c>
      <c r="J214" s="39" cm="1">
        <f t="array" ref="J214:J217">-D214:D217*LN(I214:I217)</f>
        <v>0</v>
      </c>
      <c r="K214" s="39" cm="1">
        <f t="array" ref="K214:K217">-(1-D214:D217)*LN(1-I214:I217)</f>
        <v>1.9050508708548699E-3</v>
      </c>
      <c r="L214" s="48" cm="1">
        <f t="array" ref="L214">SUM(_xlfn.ANCHORARRAY(J214)+_xlfn.ANCHORARRAY(K214))/4</f>
        <v>8.9259863900775602E-2</v>
      </c>
      <c r="M214" s="39" cm="1">
        <f t="array" ref="M214:M217">1/4*(I214:I217-D214:D217)/(I214:I217*(1-I214:I217))</f>
        <v>0.25047671665828047</v>
      </c>
      <c r="N214" s="39" cm="1">
        <f t="array" ref="N214:N217">I214:I217*(1-I214:I217)</f>
        <v>1.8996151005526893E-3</v>
      </c>
      <c r="O214" s="39" cm="1">
        <f t="array" ref="O214:O217">M214:M217*_xlfn.ANCHORARRAY(N214)</f>
        <v>4.7580935330092692E-4</v>
      </c>
      <c r="P214" s="43">
        <v>1</v>
      </c>
      <c r="Q214" s="38" cm="1">
        <f t="array" ref="Q214:Q215">TRANSPOSE(MMULT(TRANSPOSE(_xlfn.ANCHORARRAY(O214)),B214:C217))</f>
        <v>-9.3384232910503524E-3</v>
      </c>
      <c r="R214" s="44" cm="1">
        <f t="array" ref="R214">SUM(1*_xlfn.ANCHORARRAY(O214))</f>
        <v>1.589052439550763E-2</v>
      </c>
      <c r="S214" s="18" cm="1">
        <f t="array" ref="S214:S215">E214:E215-G214*_xlfn.ANCHORARRAY(Q214)</f>
        <v>4.063387632132879</v>
      </c>
      <c r="T214" s="19">
        <f t="shared" ref="T214" si="211">F214-G214*R214</f>
        <v>-6.2781844146418466</v>
      </c>
    </row>
    <row r="215" spans="1:20" x14ac:dyDescent="0.35">
      <c r="A215" s="54"/>
      <c r="B215" s="4">
        <v>0</v>
      </c>
      <c r="C215" s="4">
        <v>1</v>
      </c>
      <c r="D215" s="5">
        <v>0</v>
      </c>
      <c r="E215" s="11">
        <f t="shared" ref="E215" si="212">S211</f>
        <v>4.0540492088418283</v>
      </c>
      <c r="F215" s="3"/>
      <c r="G215" s="3"/>
      <c r="H215" s="7">
        <v>-2.2082446814045111</v>
      </c>
      <c r="I215" s="32">
        <f t="shared" si="198"/>
        <v>9.9012553333028205E-2</v>
      </c>
      <c r="J215" s="32">
        <v>0</v>
      </c>
      <c r="K215" s="32">
        <v>0.10426395413792752</v>
      </c>
      <c r="L215" s="45"/>
      <c r="M215" s="32">
        <v>0.27747334430110704</v>
      </c>
      <c r="N215" s="32">
        <v>8.9209067615502458E-2</v>
      </c>
      <c r="O215" s="32">
        <v>2.4753138333257051E-2</v>
      </c>
      <c r="P215" s="8"/>
      <c r="Q215" s="37">
        <v>-9.3384232910503524E-3</v>
      </c>
      <c r="R215" s="9"/>
      <c r="S215" s="10">
        <v>4.063387632132879</v>
      </c>
      <c r="T215" s="20"/>
    </row>
    <row r="216" spans="1:20" x14ac:dyDescent="0.35">
      <c r="A216" s="54"/>
      <c r="B216" s="4">
        <v>1</v>
      </c>
      <c r="C216" s="4">
        <v>0</v>
      </c>
      <c r="D216" s="5">
        <v>0</v>
      </c>
      <c r="E216" s="3"/>
      <c r="F216" s="3"/>
      <c r="G216" s="3"/>
      <c r="H216" s="7">
        <v>-2.2082446814045111</v>
      </c>
      <c r="I216" s="32">
        <f t="shared" si="198"/>
        <v>9.9012553333028205E-2</v>
      </c>
      <c r="J216" s="32">
        <v>0</v>
      </c>
      <c r="K216" s="32">
        <v>0.10426395413792752</v>
      </c>
      <c r="L216" s="45"/>
      <c r="M216" s="32">
        <v>0.27747334430110704</v>
      </c>
      <c r="N216" s="32">
        <v>8.9209067615502458E-2</v>
      </c>
      <c r="O216" s="32">
        <v>2.4753138333257051E-2</v>
      </c>
      <c r="P216" s="8"/>
      <c r="Q216" s="8"/>
      <c r="R216" s="8"/>
      <c r="S216" s="8"/>
      <c r="T216" s="20"/>
    </row>
    <row r="217" spans="1:20" ht="15" thickBot="1" x14ac:dyDescent="0.4">
      <c r="A217" s="55"/>
      <c r="B217" s="21">
        <v>1</v>
      </c>
      <c r="C217" s="21">
        <v>1</v>
      </c>
      <c r="D217" s="22">
        <v>1</v>
      </c>
      <c r="E217" s="23"/>
      <c r="F217" s="23"/>
      <c r="G217" s="23"/>
      <c r="H217" s="24">
        <v>1.8458045274373172</v>
      </c>
      <c r="I217" s="36">
        <f t="shared" si="198"/>
        <v>0.86363375350277038</v>
      </c>
      <c r="J217" s="36">
        <v>0.14660649645639251</v>
      </c>
      <c r="K217" s="36">
        <v>0</v>
      </c>
      <c r="L217" s="49"/>
      <c r="M217" s="40">
        <v>-0.28947455907789282</v>
      </c>
      <c r="N217" s="36">
        <v>0.11777049331348642</v>
      </c>
      <c r="O217" s="36">
        <v>-3.4091561624307404E-2</v>
      </c>
      <c r="P217" s="25"/>
      <c r="Q217" s="25"/>
      <c r="R217" s="25"/>
      <c r="S217" s="25"/>
      <c r="T217" s="26"/>
    </row>
    <row r="218" spans="1:20" x14ac:dyDescent="0.35">
      <c r="A218" s="53">
        <f t="shared" ref="A218" si="213">A214+1</f>
        <v>55</v>
      </c>
      <c r="B218" s="12">
        <v>0</v>
      </c>
      <c r="C218" s="12">
        <v>0</v>
      </c>
      <c r="D218" s="13">
        <v>0</v>
      </c>
      <c r="E218" s="27">
        <f t="shared" ref="E218:F218" si="214">S214</f>
        <v>4.063387632132879</v>
      </c>
      <c r="F218" s="28">
        <f t="shared" si="214"/>
        <v>-6.2781844146418466</v>
      </c>
      <c r="G218" s="16">
        <v>1</v>
      </c>
      <c r="H218" s="17" cm="1">
        <f t="array" ref="H218:H221">MMULT(B218:C221,E218:E219)+F218</f>
        <v>-6.2781844146418466</v>
      </c>
      <c r="I218" s="39">
        <f t="shared" si="198"/>
        <v>1.8732892039239563E-3</v>
      </c>
      <c r="J218" s="39" cm="1">
        <f t="array" ref="J218:J221">-D218:D221*LN(I218:I221)</f>
        <v>0</v>
      </c>
      <c r="K218" s="39" cm="1">
        <f t="array" ref="K218:K221">-(1-D218:D221)*LN(1-I218:I221)</f>
        <v>1.8750460044845601E-3</v>
      </c>
      <c r="L218" s="48" cm="1">
        <f t="array" ref="L218">SUM(_xlfn.ANCHORARRAY(J218)+_xlfn.ANCHORARRAY(K218))/4</f>
        <v>8.8834072454264459E-2</v>
      </c>
      <c r="M218" s="39" cm="1">
        <f t="array" ref="M218:M221">1/4*(I218:I221-D218:D221)/(I218:I221*(1-I218:I221))</f>
        <v>0.25046920125061822</v>
      </c>
      <c r="N218" s="39" cm="1">
        <f t="array" ref="N218:N221">I218:I221*(1-I218:I221)</f>
        <v>1.8697799914824183E-3</v>
      </c>
      <c r="O218" s="39" cm="1">
        <f t="array" ref="O218:O221">M218:M221*_xlfn.ANCHORARRAY(N218)</f>
        <v>4.6832230098098907E-4</v>
      </c>
      <c r="P218" s="43">
        <v>1</v>
      </c>
      <c r="Q218" s="38" cm="1">
        <f t="array" ref="Q218:Q219">TRANSPOSE(MMULT(TRANSPOSE(_xlfn.ANCHORARRAY(O218)),B218:C221))</f>
        <v>-9.4022130182722374E-3</v>
      </c>
      <c r="R218" s="44" cm="1">
        <f t="array" ref="R218">SUM(1*_xlfn.ANCHORARRAY(O218))</f>
        <v>1.5673504342551832E-2</v>
      </c>
      <c r="S218" s="18" cm="1">
        <f t="array" ref="S218:S219">E218:E219-G218*_xlfn.ANCHORARRAY(Q218)</f>
        <v>4.0727898451511511</v>
      </c>
      <c r="T218" s="19">
        <f t="shared" ref="T218" si="215">F218-G218*R218</f>
        <v>-6.2938579189843988</v>
      </c>
    </row>
    <row r="219" spans="1:20" x14ac:dyDescent="0.35">
      <c r="A219" s="54"/>
      <c r="B219" s="4">
        <v>0</v>
      </c>
      <c r="C219" s="4">
        <v>1</v>
      </c>
      <c r="D219" s="5">
        <v>0</v>
      </c>
      <c r="E219" s="11">
        <f t="shared" ref="E219" si="216">S215</f>
        <v>4.063387632132879</v>
      </c>
      <c r="F219" s="3"/>
      <c r="G219" s="3"/>
      <c r="H219" s="7">
        <v>-2.2147967825089676</v>
      </c>
      <c r="I219" s="32">
        <f t="shared" si="198"/>
        <v>9.8429580239372316E-2</v>
      </c>
      <c r="J219" s="32">
        <v>0</v>
      </c>
      <c r="K219" s="32">
        <v>0.10361712540100944</v>
      </c>
      <c r="L219" s="45"/>
      <c r="M219" s="32">
        <v>0.27729392460144875</v>
      </c>
      <c r="N219" s="32">
        <v>8.8741197973273289E-2</v>
      </c>
      <c r="O219" s="32">
        <v>2.4607395059843079E-2</v>
      </c>
      <c r="P219" s="8"/>
      <c r="Q219" s="37">
        <v>-9.4022130182722374E-3</v>
      </c>
      <c r="R219" s="9"/>
      <c r="S219" s="10">
        <v>4.0727898451511511</v>
      </c>
      <c r="T219" s="20"/>
    </row>
    <row r="220" spans="1:20" x14ac:dyDescent="0.35">
      <c r="A220" s="54"/>
      <c r="B220" s="4">
        <v>1</v>
      </c>
      <c r="C220" s="4">
        <v>0</v>
      </c>
      <c r="D220" s="5">
        <v>0</v>
      </c>
      <c r="E220" s="3"/>
      <c r="F220" s="3"/>
      <c r="G220" s="3"/>
      <c r="H220" s="7">
        <v>-2.2147967825089676</v>
      </c>
      <c r="I220" s="32">
        <f t="shared" si="198"/>
        <v>9.8429580239372316E-2</v>
      </c>
      <c r="J220" s="32">
        <v>0</v>
      </c>
      <c r="K220" s="32">
        <v>0.10361712540100944</v>
      </c>
      <c r="L220" s="45"/>
      <c r="M220" s="32">
        <v>0.27729392460144875</v>
      </c>
      <c r="N220" s="32">
        <v>8.8741197973273289E-2</v>
      </c>
      <c r="O220" s="32">
        <v>2.4607395059843079E-2</v>
      </c>
      <c r="P220" s="8"/>
      <c r="Q220" s="8"/>
      <c r="R220" s="8"/>
      <c r="S220" s="8"/>
      <c r="T220" s="20"/>
    </row>
    <row r="221" spans="1:20" ht="15" thickBot="1" x14ac:dyDescent="0.4">
      <c r="A221" s="55"/>
      <c r="B221" s="21">
        <v>1</v>
      </c>
      <c r="C221" s="21">
        <v>1</v>
      </c>
      <c r="D221" s="22">
        <v>1</v>
      </c>
      <c r="E221" s="23"/>
      <c r="F221" s="23"/>
      <c r="G221" s="23"/>
      <c r="H221" s="24">
        <v>1.8485908496239114</v>
      </c>
      <c r="I221" s="36">
        <f t="shared" si="198"/>
        <v>0.86396156768753873</v>
      </c>
      <c r="J221" s="36">
        <v>0.14622699301055442</v>
      </c>
      <c r="K221" s="36">
        <v>0</v>
      </c>
      <c r="L221" s="49"/>
      <c r="M221" s="40">
        <v>-0.28936472332808127</v>
      </c>
      <c r="N221" s="36">
        <v>0.11753197724642916</v>
      </c>
      <c r="O221" s="36">
        <v>-3.4009608078115316E-2</v>
      </c>
      <c r="P221" s="25"/>
      <c r="Q221" s="25"/>
      <c r="R221" s="25"/>
      <c r="S221" s="25"/>
      <c r="T221" s="26"/>
    </row>
    <row r="222" spans="1:20" x14ac:dyDescent="0.35">
      <c r="A222" s="53">
        <f t="shared" ref="A222" si="217">A218+1</f>
        <v>56</v>
      </c>
      <c r="B222" s="12">
        <v>0</v>
      </c>
      <c r="C222" s="12">
        <v>0</v>
      </c>
      <c r="D222" s="13">
        <v>0</v>
      </c>
      <c r="E222" s="27">
        <f t="shared" ref="E222:F222" si="218">S218</f>
        <v>4.0727898451511511</v>
      </c>
      <c r="F222" s="28">
        <f t="shared" si="218"/>
        <v>-6.2938579189843988</v>
      </c>
      <c r="G222" s="16">
        <v>1</v>
      </c>
      <c r="H222" s="17" cm="1">
        <f t="array" ref="H222:H225">MMULT(B222:C225,E222:E223)+F222</f>
        <v>-6.2938579189843988</v>
      </c>
      <c r="I222" s="39">
        <f t="shared" si="198"/>
        <v>1.8442108206976021E-3</v>
      </c>
      <c r="J222" s="39" cm="1">
        <f t="array" ref="J222:J225">-D222:D225*LN(I222:I225)</f>
        <v>0</v>
      </c>
      <c r="K222" s="39" cm="1">
        <f t="array" ref="K222:K225">-(1-D222:D225)*LN(1-I222:I225)</f>
        <v>1.8459134711595272E-3</v>
      </c>
      <c r="L222" s="48" cm="1">
        <f t="array" ref="L222">SUM(_xlfn.ANCHORARRAY(J222)+_xlfn.ANCHORARRAY(K222))/4</f>
        <v>8.8412682585618851E-2</v>
      </c>
      <c r="M222" s="39" cm="1">
        <f t="array" ref="M222:M225">1/4*(I222:I225-D222:D225)/(I222:I225*(1-I222:I225))</f>
        <v>0.25046190455455203</v>
      </c>
      <c r="N222" s="39" cm="1">
        <f t="array" ref="N222:N225">I222:I225*(1-I222:I225)</f>
        <v>1.840809707146424E-3</v>
      </c>
      <c r="O222" s="39" cm="1">
        <f t="array" ref="O222:O225">M222:M225*_xlfn.ANCHORARRAY(N222)</f>
        <v>4.6105270517440052E-4</v>
      </c>
      <c r="P222" s="43">
        <v>1</v>
      </c>
      <c r="Q222" s="38" cm="1">
        <f t="array" ref="Q222:Q223">TRANSPOSE(MMULT(TRANSPOSE(_xlfn.ANCHORARRAY(O222)),B222:C225))</f>
        <v>-9.4491024734903624E-3</v>
      </c>
      <c r="R222" s="44" cm="1">
        <f t="array" ref="R222">SUM(1*_xlfn.ANCHORARRAY(O222))</f>
        <v>1.5480564770150654E-2</v>
      </c>
      <c r="S222" s="18" cm="1">
        <f t="array" ref="S222:S223">E222:E223-G222*_xlfn.ANCHORARRAY(Q222)</f>
        <v>4.0822389476246412</v>
      </c>
      <c r="T222" s="19">
        <f t="shared" ref="T222" si="219">F222-G222*R222</f>
        <v>-6.3093384837545496</v>
      </c>
    </row>
    <row r="223" spans="1:20" x14ac:dyDescent="0.35">
      <c r="A223" s="54"/>
      <c r="B223" s="4">
        <v>0</v>
      </c>
      <c r="C223" s="4">
        <v>1</v>
      </c>
      <c r="D223" s="5">
        <v>0</v>
      </c>
      <c r="E223" s="11">
        <f t="shared" ref="E223" si="220">S219</f>
        <v>4.0727898451511511</v>
      </c>
      <c r="F223" s="3"/>
      <c r="G223" s="3"/>
      <c r="H223" s="7">
        <v>-2.2210680738332478</v>
      </c>
      <c r="I223" s="32">
        <f t="shared" si="198"/>
        <v>9.7874458153866445E-2</v>
      </c>
      <c r="J223" s="32">
        <v>0</v>
      </c>
      <c r="K223" s="32">
        <v>0.10300158695678208</v>
      </c>
      <c r="L223" s="45"/>
      <c r="M223" s="32">
        <v>0.27712329205134068</v>
      </c>
      <c r="N223" s="32">
        <v>8.829504859495349E-2</v>
      </c>
      <c r="O223" s="32">
        <v>2.4468614538466615E-2</v>
      </c>
      <c r="P223" s="8"/>
      <c r="Q223" s="37">
        <v>-9.4491024734903624E-3</v>
      </c>
      <c r="R223" s="9"/>
      <c r="S223" s="10">
        <v>4.0822389476246412</v>
      </c>
      <c r="T223" s="20"/>
    </row>
    <row r="224" spans="1:20" x14ac:dyDescent="0.35">
      <c r="A224" s="54"/>
      <c r="B224" s="4">
        <v>1</v>
      </c>
      <c r="C224" s="4">
        <v>0</v>
      </c>
      <c r="D224" s="5">
        <v>0</v>
      </c>
      <c r="E224" s="3"/>
      <c r="F224" s="3"/>
      <c r="G224" s="3"/>
      <c r="H224" s="7">
        <v>-2.2210680738332478</v>
      </c>
      <c r="I224" s="32">
        <f t="shared" si="198"/>
        <v>9.7874458153866445E-2</v>
      </c>
      <c r="J224" s="32">
        <v>0</v>
      </c>
      <c r="K224" s="32">
        <v>0.10300158695678208</v>
      </c>
      <c r="L224" s="45"/>
      <c r="M224" s="32">
        <v>0.27712329205134068</v>
      </c>
      <c r="N224" s="32">
        <v>8.829504859495349E-2</v>
      </c>
      <c r="O224" s="32">
        <v>2.4468614538466615E-2</v>
      </c>
      <c r="P224" s="8"/>
      <c r="Q224" s="8"/>
      <c r="R224" s="8"/>
      <c r="S224" s="8"/>
      <c r="T224" s="20"/>
    </row>
    <row r="225" spans="1:20" ht="15" thickBot="1" x14ac:dyDescent="0.4">
      <c r="A225" s="55"/>
      <c r="B225" s="21">
        <v>1</v>
      </c>
      <c r="C225" s="21">
        <v>1</v>
      </c>
      <c r="D225" s="22">
        <v>1</v>
      </c>
      <c r="E225" s="23"/>
      <c r="F225" s="23"/>
      <c r="G225" s="23"/>
      <c r="H225" s="24">
        <v>1.8517217713179033</v>
      </c>
      <c r="I225" s="36">
        <f t="shared" si="198"/>
        <v>0.86432913195217209</v>
      </c>
      <c r="J225" s="36">
        <v>0.14580164295775172</v>
      </c>
      <c r="K225" s="36">
        <v>0</v>
      </c>
      <c r="L225" s="49"/>
      <c r="M225" s="40">
        <v>-0.28924166820034225</v>
      </c>
      <c r="N225" s="36">
        <v>0.11726428361097678</v>
      </c>
      <c r="O225" s="36">
        <v>-3.3917717011956977E-2</v>
      </c>
      <c r="P225" s="25"/>
      <c r="Q225" s="25"/>
      <c r="R225" s="25"/>
      <c r="S225" s="25"/>
      <c r="T225" s="26"/>
    </row>
    <row r="226" spans="1:20" x14ac:dyDescent="0.35">
      <c r="A226" s="53">
        <f t="shared" ref="A226" si="221">A222+1</f>
        <v>57</v>
      </c>
      <c r="B226" s="12">
        <v>0</v>
      </c>
      <c r="C226" s="12">
        <v>0</v>
      </c>
      <c r="D226" s="13">
        <v>0</v>
      </c>
      <c r="E226" s="27">
        <f t="shared" ref="E226:F226" si="222">S222</f>
        <v>4.0822389476246412</v>
      </c>
      <c r="F226" s="28">
        <f t="shared" si="222"/>
        <v>-6.3093384837545496</v>
      </c>
      <c r="G226" s="16">
        <v>1</v>
      </c>
      <c r="H226" s="17" cm="1">
        <f t="array" ref="H226:H229">MMULT(B226:C229,E226:E227)+F226</f>
        <v>-6.3093384837545496</v>
      </c>
      <c r="I226" s="39">
        <f t="shared" si="198"/>
        <v>1.8159326849587225E-3</v>
      </c>
      <c r="J226" s="39" cm="1">
        <f t="array" ref="J226:J229">-D226:D229*LN(I226:I229)</f>
        <v>0</v>
      </c>
      <c r="K226" s="39" cm="1">
        <f t="array" ref="K226:K229">-(1-D226:D229)*LN(1-I226:I229)</f>
        <v>1.8175834895195657E-3</v>
      </c>
      <c r="L226" s="48" cm="1">
        <f t="array" ref="L226">SUM(_xlfn.ANCHORARRAY(J226)+_xlfn.ANCHORARRAY(K226))/4</f>
        <v>8.7995491267329223E-2</v>
      </c>
      <c r="M226" s="39" cm="1">
        <f t="array" ref="M226:M229">1/4*(I226:I229-D226:D229)/(I226:I229*(1-I226:I229))</f>
        <v>0.25045480907390238</v>
      </c>
      <c r="N226" s="39" cm="1">
        <f t="array" ref="N226:N229">I226:I229*(1-I226:I229)</f>
        <v>1.8126350734424211E-3</v>
      </c>
      <c r="O226" s="39" cm="1">
        <f t="array" ref="O226:O229">M226:M229*_xlfn.ANCHORARRAY(N226)</f>
        <v>4.5398317123968062E-4</v>
      </c>
      <c r="P226" s="43">
        <v>1</v>
      </c>
      <c r="Q226" s="38" cm="1">
        <f t="array" ref="Q226:Q227">TRANSPOSE(MMULT(TRANSPOSE(_xlfn.ANCHORARRAY(O226)),B226:C229))</f>
        <v>-9.4818499197428241E-3</v>
      </c>
      <c r="R226" s="44" cm="1">
        <f t="array" ref="R226">SUM(1*_xlfn.ANCHORARRAY(O226))</f>
        <v>1.530793325748786E-2</v>
      </c>
      <c r="S226" s="18" cm="1">
        <f t="array" ref="S226:S227">E226:E227-G226*_xlfn.ANCHORARRAY(Q226)</f>
        <v>4.0917207975443839</v>
      </c>
      <c r="T226" s="19">
        <f t="shared" ref="T226" si="223">F226-G226*R226</f>
        <v>-6.3246464170120378</v>
      </c>
    </row>
    <row r="227" spans="1:20" x14ac:dyDescent="0.35">
      <c r="A227" s="54"/>
      <c r="B227" s="4">
        <v>0</v>
      </c>
      <c r="C227" s="4">
        <v>1</v>
      </c>
      <c r="D227" s="5">
        <v>0</v>
      </c>
      <c r="E227" s="11">
        <f t="shared" ref="E227" si="224">S223</f>
        <v>4.0822389476246412</v>
      </c>
      <c r="F227" s="3"/>
      <c r="G227" s="3"/>
      <c r="H227" s="7">
        <v>-2.2270995361299084</v>
      </c>
      <c r="I227" s="32">
        <f t="shared" si="198"/>
        <v>9.7343200023964016E-2</v>
      </c>
      <c r="J227" s="32">
        <v>0</v>
      </c>
      <c r="K227" s="32">
        <v>0.10241286428043953</v>
      </c>
      <c r="L227" s="45"/>
      <c r="M227" s="32">
        <v>0.27696019130043342</v>
      </c>
      <c r="N227" s="32">
        <v>8.7867501433058548E-2</v>
      </c>
      <c r="O227" s="32">
        <v>2.4335800005991004E-2</v>
      </c>
      <c r="P227" s="8"/>
      <c r="Q227" s="37">
        <v>-9.4818499197428241E-3</v>
      </c>
      <c r="R227" s="9"/>
      <c r="S227" s="10">
        <v>4.0917207975443839</v>
      </c>
      <c r="T227" s="20"/>
    </row>
    <row r="228" spans="1:20" x14ac:dyDescent="0.35">
      <c r="A228" s="54"/>
      <c r="B228" s="4">
        <v>1</v>
      </c>
      <c r="C228" s="4">
        <v>0</v>
      </c>
      <c r="D228" s="5">
        <v>0</v>
      </c>
      <c r="E228" s="3"/>
      <c r="F228" s="3"/>
      <c r="G228" s="3"/>
      <c r="H228" s="7">
        <v>-2.2270995361299084</v>
      </c>
      <c r="I228" s="32">
        <f t="shared" si="198"/>
        <v>9.7343200023964016E-2</v>
      </c>
      <c r="J228" s="32">
        <v>0</v>
      </c>
      <c r="K228" s="32">
        <v>0.10241286428043953</v>
      </c>
      <c r="L228" s="45"/>
      <c r="M228" s="32">
        <v>0.27696019130043342</v>
      </c>
      <c r="N228" s="32">
        <v>8.7867501433058548E-2</v>
      </c>
      <c r="O228" s="32">
        <v>2.4335800005991004E-2</v>
      </c>
      <c r="P228" s="8"/>
      <c r="Q228" s="8"/>
      <c r="R228" s="8"/>
      <c r="S228" s="8"/>
      <c r="T228" s="20"/>
    </row>
    <row r="229" spans="1:20" ht="15" thickBot="1" x14ac:dyDescent="0.4">
      <c r="A229" s="55"/>
      <c r="B229" s="21">
        <v>1</v>
      </c>
      <c r="C229" s="21">
        <v>1</v>
      </c>
      <c r="D229" s="22">
        <v>1</v>
      </c>
      <c r="E229" s="23"/>
      <c r="F229" s="23"/>
      <c r="G229" s="23"/>
      <c r="H229" s="24">
        <v>1.8551394114947328</v>
      </c>
      <c r="I229" s="36">
        <f t="shared" si="198"/>
        <v>0.86472940029706469</v>
      </c>
      <c r="J229" s="36">
        <v>0.14533865301891832</v>
      </c>
      <c r="K229" s="36">
        <v>0</v>
      </c>
      <c r="L229" s="49"/>
      <c r="M229" s="40">
        <v>-0.28910778321416652</v>
      </c>
      <c r="N229" s="36">
        <v>0.11697246455894356</v>
      </c>
      <c r="O229" s="36">
        <v>-3.3817649925733828E-2</v>
      </c>
      <c r="P229" s="25"/>
      <c r="Q229" s="25"/>
      <c r="R229" s="25"/>
      <c r="S229" s="25"/>
      <c r="T229" s="26"/>
    </row>
    <row r="230" spans="1:20" x14ac:dyDescent="0.35">
      <c r="A230" s="53">
        <f t="shared" ref="A230" si="225">A226+1</f>
        <v>58</v>
      </c>
      <c r="B230" s="12">
        <v>0</v>
      </c>
      <c r="C230" s="12">
        <v>0</v>
      </c>
      <c r="D230" s="13">
        <v>0</v>
      </c>
      <c r="E230" s="27">
        <f t="shared" ref="E230:F230" si="226">S226</f>
        <v>4.0917207975443839</v>
      </c>
      <c r="F230" s="28">
        <f t="shared" si="226"/>
        <v>-6.3246464170120378</v>
      </c>
      <c r="G230" s="16">
        <v>1</v>
      </c>
      <c r="H230" s="17" cm="1">
        <f t="array" ref="H230:H233">MMULT(B230:C233,E230:E231)+F230</f>
        <v>-6.3246464170120378</v>
      </c>
      <c r="I230" s="39">
        <f t="shared" si="198"/>
        <v>1.7883955289608097E-3</v>
      </c>
      <c r="J230" s="39" cm="1">
        <f t="array" ref="J230:J233">-D230:D233*LN(I230:I233)</f>
        <v>0</v>
      </c>
      <c r="K230" s="39" cm="1">
        <f t="array" ref="K230:K233">-(1-D230:D233)*LN(1-I230:I233)</f>
        <v>1.7899966174492476E-3</v>
      </c>
      <c r="L230" s="48" cm="1">
        <f t="array" ref="L230">SUM(_xlfn.ANCHORARRAY(J230)+_xlfn.ANCHORARRAY(K230))/4</f>
        <v>8.7582340017002769E-2</v>
      </c>
      <c r="M230" s="39" cm="1">
        <f t="array" ref="M230:M233">1/4*(I230:I233-D230:D233)/(I230:I233*(1-I230:I233))</f>
        <v>0.25044789990442667</v>
      </c>
      <c r="N230" s="39" cm="1">
        <f t="array" ref="N230:N233">I230:I233*(1-I230:I233)</f>
        <v>1.7851971703928028E-3</v>
      </c>
      <c r="O230" s="39" cm="1">
        <f t="array" ref="O230:O233">M230:M233*_xlfn.ANCHORARRAY(N230)</f>
        <v>4.4709888224020238E-4</v>
      </c>
      <c r="P230" s="43">
        <v>1</v>
      </c>
      <c r="Q230" s="38" cm="1">
        <f t="array" ref="Q230:Q231">TRANSPOSE(MMULT(TRANSPOSE(_xlfn.ANCHORARRAY(O230)),B230:C233))</f>
        <v>-9.5027673437773214E-3</v>
      </c>
      <c r="R230" s="44" cm="1">
        <f t="array" ref="R230">SUM(1*_xlfn.ANCHORARRAY(O230))</f>
        <v>1.5152450587404082E-2</v>
      </c>
      <c r="S230" s="18" cm="1">
        <f t="array" ref="S230:S231">E230:E231-G230*_xlfn.ANCHORARRAY(Q230)</f>
        <v>4.1012235648881612</v>
      </c>
      <c r="T230" s="19">
        <f t="shared" ref="T230" si="227">F230-G230*R230</f>
        <v>-6.3397988675994421</v>
      </c>
    </row>
    <row r="231" spans="1:20" x14ac:dyDescent="0.35">
      <c r="A231" s="54"/>
      <c r="B231" s="4">
        <v>0</v>
      </c>
      <c r="C231" s="4">
        <v>1</v>
      </c>
      <c r="D231" s="5">
        <v>0</v>
      </c>
      <c r="E231" s="11">
        <f t="shared" ref="E231" si="228">S227</f>
        <v>4.0917207975443839</v>
      </c>
      <c r="F231" s="3"/>
      <c r="G231" s="3"/>
      <c r="H231" s="7">
        <v>-2.2329256194676539</v>
      </c>
      <c r="I231" s="32">
        <f t="shared" si="198"/>
        <v>9.6832476195764794E-2</v>
      </c>
      <c r="J231" s="32">
        <v>0</v>
      </c>
      <c r="K231" s="32">
        <v>0.10184722360865239</v>
      </c>
      <c r="L231" s="45"/>
      <c r="M231" s="32">
        <v>0.27680357565003455</v>
      </c>
      <c r="N231" s="32">
        <v>8.7455947749561433E-2</v>
      </c>
      <c r="O231" s="32">
        <v>2.4208119048941198E-2</v>
      </c>
      <c r="P231" s="8"/>
      <c r="Q231" s="37">
        <v>-9.5027673437773214E-3</v>
      </c>
      <c r="R231" s="9"/>
      <c r="S231" s="10">
        <v>4.1012235648881612</v>
      </c>
      <c r="T231" s="20"/>
    </row>
    <row r="232" spans="1:20" x14ac:dyDescent="0.35">
      <c r="A232" s="54"/>
      <c r="B232" s="4">
        <v>1</v>
      </c>
      <c r="C232" s="4">
        <v>0</v>
      </c>
      <c r="D232" s="5">
        <v>0</v>
      </c>
      <c r="E232" s="3"/>
      <c r="F232" s="3"/>
      <c r="G232" s="3"/>
      <c r="H232" s="7">
        <v>-2.2329256194676539</v>
      </c>
      <c r="I232" s="32">
        <f t="shared" si="198"/>
        <v>9.6832476195764794E-2</v>
      </c>
      <c r="J232" s="32">
        <v>0</v>
      </c>
      <c r="K232" s="32">
        <v>0.10184722360865239</v>
      </c>
      <c r="L232" s="45"/>
      <c r="M232" s="32">
        <v>0.27680357565003455</v>
      </c>
      <c r="N232" s="32">
        <v>8.7455947749561433E-2</v>
      </c>
      <c r="O232" s="32">
        <v>2.4208119048941198E-2</v>
      </c>
      <c r="P232" s="8"/>
      <c r="Q232" s="8"/>
      <c r="R232" s="8"/>
      <c r="S232" s="8"/>
      <c r="T232" s="20"/>
    </row>
    <row r="233" spans="1:20" ht="15" thickBot="1" x14ac:dyDescent="0.4">
      <c r="A233" s="55"/>
      <c r="B233" s="21">
        <v>1</v>
      </c>
      <c r="C233" s="21">
        <v>1</v>
      </c>
      <c r="D233" s="22">
        <v>1</v>
      </c>
      <c r="E233" s="23"/>
      <c r="F233" s="23"/>
      <c r="G233" s="23"/>
      <c r="H233" s="24">
        <v>1.85879517807673</v>
      </c>
      <c r="I233" s="36">
        <f t="shared" si="198"/>
        <v>0.86515645442912592</v>
      </c>
      <c r="J233" s="36">
        <v>0.14484491623325707</v>
      </c>
      <c r="K233" s="36">
        <v>0</v>
      </c>
      <c r="L233" s="49"/>
      <c r="M233" s="40">
        <v>-0.28896507529954529</v>
      </c>
      <c r="N233" s="36">
        <v>0.11666076378874969</v>
      </c>
      <c r="O233" s="36">
        <v>-3.371088639271852E-2</v>
      </c>
      <c r="P233" s="25"/>
      <c r="Q233" s="25"/>
      <c r="R233" s="25"/>
      <c r="S233" s="25"/>
      <c r="T233" s="26"/>
    </row>
    <row r="234" spans="1:20" x14ac:dyDescent="0.35">
      <c r="A234" s="53">
        <f t="shared" ref="A234" si="229">A230+1</f>
        <v>59</v>
      </c>
      <c r="B234" s="12">
        <v>0</v>
      </c>
      <c r="C234" s="12">
        <v>0</v>
      </c>
      <c r="D234" s="13">
        <v>0</v>
      </c>
      <c r="E234" s="27">
        <f t="shared" ref="E234:F234" si="230">S230</f>
        <v>4.1012235648881612</v>
      </c>
      <c r="F234" s="28">
        <f t="shared" si="230"/>
        <v>-6.3397988675994421</v>
      </c>
      <c r="G234" s="16">
        <v>1</v>
      </c>
      <c r="H234" s="17" cm="1">
        <f t="array" ref="H234:H237">MMULT(B234:C237,E234:E235)+F234</f>
        <v>-6.3397988675994421</v>
      </c>
      <c r="I234" s="39">
        <f t="shared" si="198"/>
        <v>1.7615486015665632E-3</v>
      </c>
      <c r="J234" s="39" cm="1">
        <f t="array" ref="J234:J237">-D234:D237*LN(I234:I237)</f>
        <v>0</v>
      </c>
      <c r="K234" s="39" cm="1">
        <f t="array" ref="K234:K237">-(1-D234:D237)*LN(1-I234:I237)</f>
        <v>1.7631019527748304E-3</v>
      </c>
      <c r="L234" s="48" cm="1">
        <f t="array" ref="L234">SUM(_xlfn.ANCHORARRAY(J234)+_xlfn.ANCHORARRAY(K234))/4</f>
        <v>8.7173102171358985E-2</v>
      </c>
      <c r="M234" s="39" cm="1">
        <f t="array" ref="M234:M237">1/4*(I234:I237-D234:D237)/(I234:I237*(1-I234:I237))</f>
        <v>0.2504411642827169</v>
      </c>
      <c r="N234" s="39" cm="1">
        <f t="array" ref="N234:N237">I234:I237*(1-I234:I237)</f>
        <v>1.7584455480908821E-3</v>
      </c>
      <c r="O234" s="39" cm="1">
        <f t="array" ref="O234:O237">M234:M237*_xlfn.ANCHORARRAY(N234)</f>
        <v>4.4038715039164075E-4</v>
      </c>
      <c r="P234" s="43">
        <v>1</v>
      </c>
      <c r="Q234" s="38" cm="1">
        <f t="array" ref="Q234:Q235">TRANSPOSE(MMULT(TRANSPOSE(_xlfn.ANCHORARRAY(O234)),B234:C237))</f>
        <v>-9.5137929897837759E-3</v>
      </c>
      <c r="R234" s="44" cm="1">
        <f t="array" ref="R234">SUM(1*_xlfn.ANCHORARRAY(O234))</f>
        <v>1.5011469657045737E-2</v>
      </c>
      <c r="S234" s="18" cm="1">
        <f t="array" ref="S234:S235">E234:E235-G234*_xlfn.ANCHORARRAY(Q234)</f>
        <v>4.1107373578779454</v>
      </c>
      <c r="T234" s="19">
        <f t="shared" ref="T234" si="231">F234-G234*R234</f>
        <v>-6.3548103372564881</v>
      </c>
    </row>
    <row r="235" spans="1:20" x14ac:dyDescent="0.35">
      <c r="A235" s="54"/>
      <c r="B235" s="4">
        <v>0</v>
      </c>
      <c r="C235" s="4">
        <v>1</v>
      </c>
      <c r="D235" s="5">
        <v>0</v>
      </c>
      <c r="E235" s="11">
        <f t="shared" ref="E235" si="232">S231</f>
        <v>4.1012235648881612</v>
      </c>
      <c r="F235" s="3"/>
      <c r="G235" s="3"/>
      <c r="H235" s="7">
        <v>-2.2385753027112809</v>
      </c>
      <c r="I235" s="32">
        <f t="shared" si="198"/>
        <v>9.6339501985751474E-2</v>
      </c>
      <c r="J235" s="32">
        <v>0</v>
      </c>
      <c r="K235" s="32">
        <v>0.10130154442248414</v>
      </c>
      <c r="L235" s="45"/>
      <c r="M235" s="32">
        <v>0.27665257090396589</v>
      </c>
      <c r="N235" s="32">
        <v>8.7058202342888857E-2</v>
      </c>
      <c r="O235" s="32">
        <v>2.4084875496437869E-2</v>
      </c>
      <c r="P235" s="8"/>
      <c r="Q235" s="37">
        <v>-9.5137929897837759E-3</v>
      </c>
      <c r="R235" s="9"/>
      <c r="S235" s="10">
        <v>4.1107373578779454</v>
      </c>
      <c r="T235" s="20"/>
    </row>
    <row r="236" spans="1:20" x14ac:dyDescent="0.35">
      <c r="A236" s="54"/>
      <c r="B236" s="4">
        <v>1</v>
      </c>
      <c r="C236" s="4">
        <v>0</v>
      </c>
      <c r="D236" s="5">
        <v>0</v>
      </c>
      <c r="E236" s="3"/>
      <c r="F236" s="3"/>
      <c r="G236" s="3"/>
      <c r="H236" s="7">
        <v>-2.2385753027112809</v>
      </c>
      <c r="I236" s="32">
        <f t="shared" si="198"/>
        <v>9.6339501985751474E-2</v>
      </c>
      <c r="J236" s="32">
        <v>0</v>
      </c>
      <c r="K236" s="32">
        <v>0.10130154442248414</v>
      </c>
      <c r="L236" s="45"/>
      <c r="M236" s="32">
        <v>0.27665257090396589</v>
      </c>
      <c r="N236" s="32">
        <v>8.7058202342888857E-2</v>
      </c>
      <c r="O236" s="32">
        <v>2.4084875496437869E-2</v>
      </c>
      <c r="P236" s="8"/>
      <c r="Q236" s="8"/>
      <c r="R236" s="8"/>
      <c r="S236" s="8"/>
      <c r="T236" s="20"/>
    </row>
    <row r="237" spans="1:20" ht="15" thickBot="1" x14ac:dyDescent="0.4">
      <c r="A237" s="55"/>
      <c r="B237" s="21">
        <v>1</v>
      </c>
      <c r="C237" s="21">
        <v>1</v>
      </c>
      <c r="D237" s="22">
        <v>1</v>
      </c>
      <c r="E237" s="23"/>
      <c r="F237" s="23"/>
      <c r="G237" s="23"/>
      <c r="H237" s="24">
        <v>1.8626482621768803</v>
      </c>
      <c r="I237" s="36">
        <f t="shared" si="198"/>
        <v>0.86560532605511342</v>
      </c>
      <c r="J237" s="36">
        <v>0.14432621788769281</v>
      </c>
      <c r="K237" s="36">
        <v>0</v>
      </c>
      <c r="L237" s="49"/>
      <c r="M237" s="40">
        <v>-0.28881522845907537</v>
      </c>
      <c r="N237" s="36">
        <v>0.1163327455601342</v>
      </c>
      <c r="O237" s="36">
        <v>-3.3598668486221644E-2</v>
      </c>
      <c r="P237" s="25"/>
      <c r="Q237" s="25"/>
      <c r="R237" s="25"/>
      <c r="S237" s="25"/>
      <c r="T237" s="26"/>
    </row>
    <row r="238" spans="1:20" x14ac:dyDescent="0.35">
      <c r="A238" s="53">
        <f t="shared" ref="A238" si="233">A234+1</f>
        <v>60</v>
      </c>
      <c r="B238" s="12">
        <v>0</v>
      </c>
      <c r="C238" s="12">
        <v>0</v>
      </c>
      <c r="D238" s="13">
        <v>0</v>
      </c>
      <c r="E238" s="27">
        <f t="shared" ref="E238:F238" si="234">S234</f>
        <v>4.1107373578779454</v>
      </c>
      <c r="F238" s="28">
        <f t="shared" si="234"/>
        <v>-6.3548103372564881</v>
      </c>
      <c r="G238" s="16">
        <v>1</v>
      </c>
      <c r="H238" s="17" cm="1">
        <f t="array" ref="H238:H241">MMULT(B238:C241,E238:E239)+F238</f>
        <v>-6.3548103372564881</v>
      </c>
      <c r="I238" s="39">
        <f t="shared" si="198"/>
        <v>1.7353482020080017E-3</v>
      </c>
      <c r="J238" s="39" cm="1">
        <f t="array" ref="J238:J241">-D238:D241*LN(I238:I241)</f>
        <v>0</v>
      </c>
      <c r="K238" s="39" cm="1">
        <f t="array" ref="K238:K241">-(1-D238:D241)*LN(1-I238:I241)</f>
        <v>1.7368556629313229E-3</v>
      </c>
      <c r="L238" s="48" cm="1">
        <f t="array" ref="L238">SUM(_xlfn.ANCHORARRAY(J238)+_xlfn.ANCHORARRAY(K238))/4</f>
        <v>8.6767673885616223E-2</v>
      </c>
      <c r="M238" s="39" cm="1">
        <f t="array" ref="M238:M241">1/4*(I238:I241-D238:D241)/(I238:I241*(1-I238:I241))</f>
        <v>0.2504345912175901</v>
      </c>
      <c r="N238" s="39" cm="1">
        <f t="array" ref="N238:N241">I238:I241*(1-I238:I241)</f>
        <v>1.7323367686257892E-3</v>
      </c>
      <c r="O238" s="39" cm="1">
        <f t="array" ref="O238:O241">M238:M241*_xlfn.ANCHORARRAY(N238)</f>
        <v>4.3383705050200049E-4</v>
      </c>
      <c r="P238" s="43">
        <v>1</v>
      </c>
      <c r="Q238" s="38" cm="1">
        <f t="array" ref="Q238:Q239">TRANSPOSE(MMULT(TRANSPOSE(_xlfn.ANCHORARRAY(O238)),B238:C241))</f>
        <v>-9.5165521497471844E-3</v>
      </c>
      <c r="R238" s="44" cm="1">
        <f t="array" ref="R238">SUM(1*_xlfn.ANCHORARRAY(O238))</f>
        <v>1.4882771183903479E-2</v>
      </c>
      <c r="S238" s="18" cm="1">
        <f t="array" ref="S238:S239">E238:E239-G238*_xlfn.ANCHORARRAY(Q238)</f>
        <v>4.1202539100276923</v>
      </c>
      <c r="T238" s="19">
        <f t="shared" ref="T238" si="235">F238-G238*R238</f>
        <v>-6.3696931084403916</v>
      </c>
    </row>
    <row r="239" spans="1:20" x14ac:dyDescent="0.35">
      <c r="A239" s="54"/>
      <c r="B239" s="4">
        <v>0</v>
      </c>
      <c r="C239" s="4">
        <v>1</v>
      </c>
      <c r="D239" s="5">
        <v>0</v>
      </c>
      <c r="E239" s="11">
        <f t="shared" ref="E239" si="236">S235</f>
        <v>4.1107373578779454</v>
      </c>
      <c r="F239" s="3"/>
      <c r="G239" s="3"/>
      <c r="H239" s="7">
        <v>-2.2440729793785428</v>
      </c>
      <c r="I239" s="32">
        <f t="shared" si="198"/>
        <v>9.5861945132594661E-2</v>
      </c>
      <c r="J239" s="32">
        <v>0</v>
      </c>
      <c r="K239" s="32">
        <v>0.10077321468850566</v>
      </c>
      <c r="L239" s="45"/>
      <c r="M239" s="32">
        <v>0.27650644572931204</v>
      </c>
      <c r="N239" s="32">
        <v>8.6672432607990083E-2</v>
      </c>
      <c r="O239" s="32">
        <v>2.3965486283148665E-2</v>
      </c>
      <c r="P239" s="8"/>
      <c r="Q239" s="37">
        <v>-9.5165521497471844E-3</v>
      </c>
      <c r="R239" s="9"/>
      <c r="S239" s="10">
        <v>4.1202539100276923</v>
      </c>
      <c r="T239" s="20"/>
    </row>
    <row r="240" spans="1:20" x14ac:dyDescent="0.35">
      <c r="A240" s="54"/>
      <c r="B240" s="4">
        <v>1</v>
      </c>
      <c r="C240" s="4">
        <v>0</v>
      </c>
      <c r="D240" s="5">
        <v>0</v>
      </c>
      <c r="E240" s="3"/>
      <c r="F240" s="3"/>
      <c r="G240" s="3"/>
      <c r="H240" s="7">
        <v>-2.2440729793785428</v>
      </c>
      <c r="I240" s="32">
        <f t="shared" si="198"/>
        <v>9.5861945132594661E-2</v>
      </c>
      <c r="J240" s="32">
        <v>0</v>
      </c>
      <c r="K240" s="32">
        <v>0.10077321468850566</v>
      </c>
      <c r="L240" s="45"/>
      <c r="M240" s="32">
        <v>0.27650644572931204</v>
      </c>
      <c r="N240" s="32">
        <v>8.6672432607990083E-2</v>
      </c>
      <c r="O240" s="32">
        <v>2.3965486283148665E-2</v>
      </c>
      <c r="P240" s="8"/>
      <c r="Q240" s="8"/>
      <c r="R240" s="8"/>
      <c r="S240" s="8"/>
      <c r="T240" s="20"/>
    </row>
    <row r="241" spans="1:20" ht="15" thickBot="1" x14ac:dyDescent="0.4">
      <c r="A241" s="55"/>
      <c r="B241" s="21">
        <v>1</v>
      </c>
      <c r="C241" s="21">
        <v>1</v>
      </c>
      <c r="D241" s="22">
        <v>1</v>
      </c>
      <c r="E241" s="23"/>
      <c r="F241" s="23"/>
      <c r="G241" s="23"/>
      <c r="H241" s="24">
        <v>1.8666643784994026</v>
      </c>
      <c r="I241" s="36">
        <f t="shared" si="198"/>
        <v>0.8660718462684166</v>
      </c>
      <c r="J241" s="36">
        <v>0.14378741050252225</v>
      </c>
      <c r="K241" s="36">
        <v>0</v>
      </c>
      <c r="L241" s="49"/>
      <c r="M241" s="40">
        <v>-0.28865965459696857</v>
      </c>
      <c r="N241" s="36">
        <v>0.11599140336963276</v>
      </c>
      <c r="O241" s="36">
        <v>-3.348203843289585E-2</v>
      </c>
      <c r="P241" s="25"/>
      <c r="Q241" s="25"/>
      <c r="R241" s="25"/>
      <c r="S241" s="25"/>
      <c r="T241" s="26"/>
    </row>
    <row r="242" spans="1:20" x14ac:dyDescent="0.35">
      <c r="A242" s="53">
        <f t="shared" ref="A242" si="237">A238+1</f>
        <v>61</v>
      </c>
      <c r="B242" s="12">
        <v>0</v>
      </c>
      <c r="C242" s="12">
        <v>0</v>
      </c>
      <c r="D242" s="13">
        <v>0</v>
      </c>
      <c r="E242" s="27">
        <f t="shared" ref="E242:F242" si="238">S238</f>
        <v>4.1202539100276923</v>
      </c>
      <c r="F242" s="28">
        <f t="shared" si="238"/>
        <v>-6.3696931084403916</v>
      </c>
      <c r="G242" s="16">
        <v>1</v>
      </c>
      <c r="H242" s="17" cm="1">
        <f t="array" ref="H242:H245">MMULT(B242:C245,E242:E243)+F242</f>
        <v>-6.3696931084403916</v>
      </c>
      <c r="I242" s="39">
        <f t="shared" si="198"/>
        <v>1.7097564795618603E-3</v>
      </c>
      <c r="J242" s="39" cm="1">
        <f t="array" ref="J242:J245">-D242:D245*LN(I242:I245)</f>
        <v>0</v>
      </c>
      <c r="K242" s="39" cm="1">
        <f t="array" ref="K242:K245">-(1-D242:D245)*LN(1-I242:I245)</f>
        <v>1.7112197813358657E-3</v>
      </c>
      <c r="L242" s="48" cm="1">
        <f t="array" ref="L242">SUM(_xlfn.ANCHORARRAY(J242)+_xlfn.ANCHORARRAY(K242))/4</f>
        <v>8.6365967760084039E-2</v>
      </c>
      <c r="M242" s="39" cm="1">
        <f t="array" ref="M242:M245">1/4*(I242:I245-D242:D245)/(I242:I245*(1-I242:I245))</f>
        <v>0.25042817118835409</v>
      </c>
      <c r="N242" s="39" cm="1">
        <f t="array" ref="N242:N245">I242:I245*(1-I242:I245)</f>
        <v>1.7068332123424566E-3</v>
      </c>
      <c r="O242" s="39" cm="1">
        <f t="array" ref="O242:O245">M242:M245*_xlfn.ANCHORARRAY(N242)</f>
        <v>4.2743911989046507E-4</v>
      </c>
      <c r="P242" s="43">
        <v>1</v>
      </c>
      <c r="Q242" s="38" cm="1">
        <f t="array" ref="Q242:Q243">TRANSPOSE(MMULT(TRANSPOSE(_xlfn.ANCHORARRAY(O242)),B242:C245))</f>
        <v>-9.5124080709455688E-3</v>
      </c>
      <c r="R242" s="44" cm="1">
        <f t="array" ref="R242">SUM(1*_xlfn.ANCHORARRAY(O242))</f>
        <v>1.4764493416406899E-2</v>
      </c>
      <c r="S242" s="18" cm="1">
        <f t="array" ref="S242:S243">E242:E243-G242*_xlfn.ANCHORARRAY(Q242)</f>
        <v>4.1297663180986381</v>
      </c>
      <c r="T242" s="19">
        <f t="shared" ref="T242" si="239">F242-G242*R242</f>
        <v>-6.3844576018567984</v>
      </c>
    </row>
    <row r="243" spans="1:20" x14ac:dyDescent="0.35">
      <c r="A243" s="54"/>
      <c r="B243" s="4">
        <v>0</v>
      </c>
      <c r="C243" s="4">
        <v>1</v>
      </c>
      <c r="D243" s="5">
        <v>0</v>
      </c>
      <c r="E243" s="11">
        <f t="shared" ref="E243" si="240">S239</f>
        <v>4.1202539100276923</v>
      </c>
      <c r="F243" s="3"/>
      <c r="G243" s="3"/>
      <c r="H243" s="7">
        <v>-2.2494391984126993</v>
      </c>
      <c r="I243" s="32">
        <f t="shared" si="198"/>
        <v>9.5397849469848028E-2</v>
      </c>
      <c r="J243" s="32">
        <v>0</v>
      </c>
      <c r="K243" s="32">
        <v>0.10026004461405669</v>
      </c>
      <c r="L243" s="45"/>
      <c r="M243" s="32">
        <v>0.27636458729783558</v>
      </c>
      <c r="N243" s="32">
        <v>8.6297099786376244E-2</v>
      </c>
      <c r="O243" s="32">
        <v>2.3849462367462007E-2</v>
      </c>
      <c r="P243" s="8"/>
      <c r="Q243" s="37">
        <v>-9.5124080709455688E-3</v>
      </c>
      <c r="R243" s="9"/>
      <c r="S243" s="10">
        <v>4.1297663180986381</v>
      </c>
      <c r="T243" s="20"/>
    </row>
    <row r="244" spans="1:20" x14ac:dyDescent="0.35">
      <c r="A244" s="54"/>
      <c r="B244" s="4">
        <v>1</v>
      </c>
      <c r="C244" s="4">
        <v>0</v>
      </c>
      <c r="D244" s="5">
        <v>0</v>
      </c>
      <c r="E244" s="3"/>
      <c r="F244" s="3"/>
      <c r="G244" s="3"/>
      <c r="H244" s="7">
        <v>-2.2494391984126993</v>
      </c>
      <c r="I244" s="32">
        <f t="shared" si="198"/>
        <v>9.5397849469848028E-2</v>
      </c>
      <c r="J244" s="32">
        <v>0</v>
      </c>
      <c r="K244" s="32">
        <v>0.10026004461405669</v>
      </c>
      <c r="L244" s="45"/>
      <c r="M244" s="32">
        <v>0.27636458729783558</v>
      </c>
      <c r="N244" s="32">
        <v>8.6297099786376244E-2</v>
      </c>
      <c r="O244" s="32">
        <v>2.3849462367462007E-2</v>
      </c>
      <c r="P244" s="8"/>
      <c r="Q244" s="8"/>
      <c r="R244" s="8"/>
      <c r="S244" s="8"/>
      <c r="T244" s="20"/>
    </row>
    <row r="245" spans="1:20" ht="15" thickBot="1" x14ac:dyDescent="0.4">
      <c r="A245" s="55"/>
      <c r="B245" s="21">
        <v>1</v>
      </c>
      <c r="C245" s="21">
        <v>1</v>
      </c>
      <c r="D245" s="22">
        <v>1</v>
      </c>
      <c r="E245" s="23"/>
      <c r="F245" s="23"/>
      <c r="G245" s="23"/>
      <c r="H245" s="24">
        <v>1.8708147116149929</v>
      </c>
      <c r="I245" s="36">
        <f t="shared" si="198"/>
        <v>0.8665525182463697</v>
      </c>
      <c r="J245" s="36">
        <v>0.14323256203088688</v>
      </c>
      <c r="K245" s="36">
        <v>0</v>
      </c>
      <c r="L245" s="49"/>
      <c r="M245" s="40">
        <v>-0.28849953665349853</v>
      </c>
      <c r="N245" s="36">
        <v>0.11563925136724482</v>
      </c>
      <c r="O245" s="36">
        <v>-3.3361870438407576E-2</v>
      </c>
      <c r="P245" s="25"/>
      <c r="Q245" s="25"/>
      <c r="R245" s="25"/>
      <c r="S245" s="25"/>
      <c r="T245" s="26"/>
    </row>
    <row r="246" spans="1:20" x14ac:dyDescent="0.35">
      <c r="A246" s="53">
        <f t="shared" ref="A246" si="241">A242+1</f>
        <v>62</v>
      </c>
      <c r="B246" s="12">
        <v>0</v>
      </c>
      <c r="C246" s="12">
        <v>0</v>
      </c>
      <c r="D246" s="13">
        <v>0</v>
      </c>
      <c r="E246" s="27">
        <f t="shared" ref="E246:F246" si="242">S242</f>
        <v>4.1297663180986381</v>
      </c>
      <c r="F246" s="28">
        <f t="shared" si="242"/>
        <v>-6.3844576018567984</v>
      </c>
      <c r="G246" s="16">
        <v>1</v>
      </c>
      <c r="H246" s="17" cm="1">
        <f t="array" ref="H246:H249">MMULT(B246:C249,E246:E247)+F246</f>
        <v>-6.3844576018567984</v>
      </c>
      <c r="I246" s="39">
        <f t="shared" si="198"/>
        <v>1.6847404492815841E-3</v>
      </c>
      <c r="J246" s="39" cm="1">
        <f t="array" ref="J246:J249">-D246:D249*LN(I246:I249)</f>
        <v>0</v>
      </c>
      <c r="K246" s="39" cm="1">
        <f t="array" ref="K246:K249">-(1-D246:D249)*LN(1-I246:I249)</f>
        <v>1.6861612204503058E-3</v>
      </c>
      <c r="L246" s="48" cm="1">
        <f t="array" ref="L246">SUM(_xlfn.ANCHORARRAY(J246)+_xlfn.ANCHORARRAY(K246))/4</f>
        <v>8.5967908321082004E-2</v>
      </c>
      <c r="M246" s="39" cm="1">
        <f t="array" ref="M246:M249">1/4*(I246:I249-D246:D249)/(I246:I249*(1-I246:I249))</f>
        <v>0.2504218958974041</v>
      </c>
      <c r="N246" s="39" cm="1">
        <f t="array" ref="N246:N249">I246:I249*(1-I246:I249)</f>
        <v>1.6819020989001386E-3</v>
      </c>
      <c r="O246" s="39" cm="1">
        <f t="array" ref="O246:O249">M246:M249*_xlfn.ANCHORARRAY(N246)</f>
        <v>4.2118511232039596E-4</v>
      </c>
      <c r="P246" s="43">
        <v>1</v>
      </c>
      <c r="Q246" s="38" cm="1">
        <f t="array" ref="Q246:Q247">TRANSPOSE(MMULT(TRANSPOSE(_xlfn.ANCHORARRAY(O246)),B246:C249))</f>
        <v>-9.5025045630671191E-3</v>
      </c>
      <c r="R246" s="44" cm="1">
        <f t="array" ref="R246">SUM(1*_xlfn.ANCHORARRAY(O246))</f>
        <v>1.4655073516385786E-2</v>
      </c>
      <c r="S246" s="18" cm="1">
        <f t="array" ref="S246:S247">E246:E247-G246*_xlfn.ANCHORARRAY(Q246)</f>
        <v>4.1392688226617054</v>
      </c>
      <c r="T246" s="19">
        <f t="shared" ref="T246" si="243">F246-G246*R246</f>
        <v>-6.3991126753731846</v>
      </c>
    </row>
    <row r="247" spans="1:20" x14ac:dyDescent="0.35">
      <c r="A247" s="54"/>
      <c r="B247" s="4">
        <v>0</v>
      </c>
      <c r="C247" s="4">
        <v>1</v>
      </c>
      <c r="D247" s="5">
        <v>0</v>
      </c>
      <c r="E247" s="11">
        <f t="shared" ref="E247" si="244">S243</f>
        <v>4.1297663180986381</v>
      </c>
      <c r="F247" s="3"/>
      <c r="G247" s="3"/>
      <c r="H247" s="7">
        <v>-2.2546912837581603</v>
      </c>
      <c r="I247" s="32">
        <f t="shared" si="198"/>
        <v>9.4945571868530018E-2</v>
      </c>
      <c r="J247" s="32">
        <v>0</v>
      </c>
      <c r="K247" s="32">
        <v>9.9760195508908578E-2</v>
      </c>
      <c r="L247" s="45"/>
      <c r="M247" s="32">
        <v>0.27622648122515403</v>
      </c>
      <c r="N247" s="32">
        <v>8.5930910251087816E-2</v>
      </c>
      <c r="O247" s="32">
        <v>2.3736392967132505E-2</v>
      </c>
      <c r="P247" s="8"/>
      <c r="Q247" s="37">
        <v>-9.5025045630671191E-3</v>
      </c>
      <c r="R247" s="9"/>
      <c r="S247" s="10">
        <v>4.1392688226617054</v>
      </c>
      <c r="T247" s="20"/>
    </row>
    <row r="248" spans="1:20" x14ac:dyDescent="0.35">
      <c r="A248" s="54"/>
      <c r="B248" s="4">
        <v>1</v>
      </c>
      <c r="C248" s="4">
        <v>0</v>
      </c>
      <c r="D248" s="5">
        <v>0</v>
      </c>
      <c r="E248" s="3"/>
      <c r="F248" s="3"/>
      <c r="G248" s="3"/>
      <c r="H248" s="7">
        <v>-2.2546912837581603</v>
      </c>
      <c r="I248" s="32">
        <f t="shared" si="198"/>
        <v>9.4945571868530018E-2</v>
      </c>
      <c r="J248" s="32">
        <v>0</v>
      </c>
      <c r="K248" s="32">
        <v>9.9760195508908578E-2</v>
      </c>
      <c r="L248" s="45"/>
      <c r="M248" s="32">
        <v>0.27622648122515403</v>
      </c>
      <c r="N248" s="32">
        <v>8.5930910251087816E-2</v>
      </c>
      <c r="O248" s="32">
        <v>2.3736392967132505E-2</v>
      </c>
      <c r="P248" s="8"/>
      <c r="Q248" s="8"/>
      <c r="R248" s="8"/>
      <c r="S248" s="8"/>
      <c r="T248" s="20"/>
    </row>
    <row r="249" spans="1:20" ht="15" thickBot="1" x14ac:dyDescent="0.4">
      <c r="A249" s="55"/>
      <c r="B249" s="21">
        <v>1</v>
      </c>
      <c r="C249" s="21">
        <v>1</v>
      </c>
      <c r="D249" s="22">
        <v>1</v>
      </c>
      <c r="E249" s="23"/>
      <c r="F249" s="23"/>
      <c r="G249" s="23"/>
      <c r="H249" s="24">
        <v>1.8750750343404778</v>
      </c>
      <c r="I249" s="36">
        <f t="shared" si="198"/>
        <v>0.86704440987920151</v>
      </c>
      <c r="J249" s="36">
        <v>0.14266508104606054</v>
      </c>
      <c r="K249" s="36">
        <v>0</v>
      </c>
      <c r="L249" s="49"/>
      <c r="M249" s="40">
        <v>-0.28833586509695686</v>
      </c>
      <c r="N249" s="36">
        <v>0.11527840117642872</v>
      </c>
      <c r="O249" s="36">
        <v>-3.3238897530199624E-2</v>
      </c>
      <c r="P249" s="25"/>
      <c r="Q249" s="25"/>
      <c r="R249" s="25"/>
      <c r="S249" s="25"/>
      <c r="T249" s="26"/>
    </row>
    <row r="250" spans="1:20" x14ac:dyDescent="0.35">
      <c r="A250" s="53">
        <f t="shared" ref="A250" si="245">A246+1</f>
        <v>63</v>
      </c>
      <c r="B250" s="12">
        <v>0</v>
      </c>
      <c r="C250" s="12">
        <v>0</v>
      </c>
      <c r="D250" s="13">
        <v>0</v>
      </c>
      <c r="E250" s="27">
        <f t="shared" ref="E250:F250" si="246">S246</f>
        <v>4.1392688226617054</v>
      </c>
      <c r="F250" s="28">
        <f t="shared" si="246"/>
        <v>-6.3991126753731846</v>
      </c>
      <c r="G250" s="16">
        <v>1</v>
      </c>
      <c r="H250" s="17" cm="1">
        <f t="array" ref="H250:H253">MMULT(B250:C253,E250:E251)+F250</f>
        <v>-6.3991126753731846</v>
      </c>
      <c r="I250" s="39">
        <f t="shared" si="198"/>
        <v>1.6602711836119484E-3</v>
      </c>
      <c r="J250" s="39" cm="1">
        <f t="array" ref="J250:J253">-D250:D253*LN(I250:I253)</f>
        <v>0</v>
      </c>
      <c r="K250" s="39" cm="1">
        <f t="array" ref="K250:K253">-(1-D250:D253)*LN(1-I250:I253)</f>
        <v>1.6616509612282896E-3</v>
      </c>
      <c r="L250" s="48" cm="1">
        <f t="array" ref="L250">SUM(_xlfn.ANCHORARRAY(J250)+_xlfn.ANCHORARRAY(K250))/4</f>
        <v>8.5573428811894725E-2</v>
      </c>
      <c r="M250" s="39" cm="1">
        <f t="array" ref="M250:M253">1/4*(I250:I253-D250:D253)/(I250:I253*(1-I250:I253))</f>
        <v>0.25041575806704103</v>
      </c>
      <c r="N250" s="39" cm="1">
        <f t="array" ref="N250:N253">I250:I253*(1-I250:I253)</f>
        <v>1.6575146832088162E-3</v>
      </c>
      <c r="O250" s="39" cm="1">
        <f t="array" ref="O250:O253">M250:M253*_xlfn.ANCHORARRAY(N250)</f>
        <v>4.150677959029871E-4</v>
      </c>
      <c r="P250" s="43">
        <v>1</v>
      </c>
      <c r="Q250" s="38" cm="1">
        <f t="array" ref="Q250:Q251">TRANSPOSE(MMULT(TRANSPOSE(_xlfn.ANCHORARRAY(O250)),B250:C253))</f>
        <v>-9.4878016450303006E-3</v>
      </c>
      <c r="R250" s="44" cm="1">
        <f t="array" ref="R250">SUM(1*_xlfn.ANCHORARRAY(O250))</f>
        <v>1.4553198666108304E-2</v>
      </c>
      <c r="S250" s="18" cm="1">
        <f t="array" ref="S250:S251">E250:E251-G250*_xlfn.ANCHORARRAY(Q250)</f>
        <v>4.1487566243067358</v>
      </c>
      <c r="T250" s="19">
        <f t="shared" ref="T250" si="247">F250-G250*R250</f>
        <v>-6.4136658740392933</v>
      </c>
    </row>
    <row r="251" spans="1:20" x14ac:dyDescent="0.35">
      <c r="A251" s="54"/>
      <c r="B251" s="4">
        <v>0</v>
      </c>
      <c r="C251" s="4">
        <v>1</v>
      </c>
      <c r="D251" s="5">
        <v>0</v>
      </c>
      <c r="E251" s="11">
        <f t="shared" ref="E251" si="248">S247</f>
        <v>4.1392688226617054</v>
      </c>
      <c r="F251" s="3"/>
      <c r="G251" s="3"/>
      <c r="H251" s="7">
        <v>-2.2598438527114793</v>
      </c>
      <c r="I251" s="32">
        <f t="shared" si="198"/>
        <v>9.4503730060942467E-2</v>
      </c>
      <c r="J251" s="32">
        <v>0</v>
      </c>
      <c r="K251" s="32">
        <v>9.9272121005576974E-2</v>
      </c>
      <c r="L251" s="45"/>
      <c r="M251" s="32">
        <v>0.27609169501805425</v>
      </c>
      <c r="N251" s="32">
        <v>8.5572775065510989E-2</v>
      </c>
      <c r="O251" s="32">
        <v>2.3625932515235617E-2</v>
      </c>
      <c r="P251" s="8"/>
      <c r="Q251" s="37">
        <v>-9.4878016450303006E-3</v>
      </c>
      <c r="R251" s="9"/>
      <c r="S251" s="10">
        <v>4.1487566243067358</v>
      </c>
      <c r="T251" s="20"/>
    </row>
    <row r="252" spans="1:20" x14ac:dyDescent="0.35">
      <c r="A252" s="54"/>
      <c r="B252" s="4">
        <v>1</v>
      </c>
      <c r="C252" s="4">
        <v>0</v>
      </c>
      <c r="D252" s="5">
        <v>0</v>
      </c>
      <c r="E252" s="3"/>
      <c r="F252" s="3"/>
      <c r="G252" s="3"/>
      <c r="H252" s="7">
        <v>-2.2598438527114793</v>
      </c>
      <c r="I252" s="32">
        <f t="shared" si="198"/>
        <v>9.4503730060942467E-2</v>
      </c>
      <c r="J252" s="32">
        <v>0</v>
      </c>
      <c r="K252" s="32">
        <v>9.9272121005576974E-2</v>
      </c>
      <c r="L252" s="45"/>
      <c r="M252" s="32">
        <v>0.27609169501805425</v>
      </c>
      <c r="N252" s="32">
        <v>8.5572775065510989E-2</v>
      </c>
      <c r="O252" s="32">
        <v>2.3625932515235617E-2</v>
      </c>
      <c r="P252" s="8"/>
      <c r="Q252" s="8"/>
      <c r="R252" s="8"/>
      <c r="S252" s="8"/>
      <c r="T252" s="20"/>
    </row>
    <row r="253" spans="1:20" ht="15" thickBot="1" x14ac:dyDescent="0.4">
      <c r="A253" s="55"/>
      <c r="B253" s="21">
        <v>1</v>
      </c>
      <c r="C253" s="21">
        <v>1</v>
      </c>
      <c r="D253" s="22">
        <v>1</v>
      </c>
      <c r="E253" s="23"/>
      <c r="F253" s="23"/>
      <c r="G253" s="23"/>
      <c r="H253" s="24">
        <v>1.8794249699502261</v>
      </c>
      <c r="I253" s="36">
        <f t="shared" si="198"/>
        <v>0.86754506335893633</v>
      </c>
      <c r="J253" s="36">
        <v>0.14208782227519665</v>
      </c>
      <c r="K253" s="36">
        <v>0</v>
      </c>
      <c r="L253" s="49"/>
      <c r="M253" s="40">
        <v>-0.28816946872137927</v>
      </c>
      <c r="N253" s="36">
        <v>0.11491062640047547</v>
      </c>
      <c r="O253" s="36">
        <v>-3.3113734160265917E-2</v>
      </c>
      <c r="P253" s="25"/>
      <c r="Q253" s="25"/>
      <c r="R253" s="25"/>
      <c r="S253" s="25"/>
      <c r="T253" s="26"/>
    </row>
    <row r="254" spans="1:20" x14ac:dyDescent="0.35">
      <c r="A254" s="53">
        <f t="shared" ref="A254" si="249">A250+1</f>
        <v>64</v>
      </c>
      <c r="B254" s="12">
        <v>0</v>
      </c>
      <c r="C254" s="12">
        <v>0</v>
      </c>
      <c r="D254" s="13">
        <v>0</v>
      </c>
      <c r="E254" s="27">
        <f t="shared" ref="E254:F254" si="250">S250</f>
        <v>4.1487566243067358</v>
      </c>
      <c r="F254" s="28">
        <f t="shared" si="250"/>
        <v>-6.4136658740392933</v>
      </c>
      <c r="G254" s="16">
        <v>1</v>
      </c>
      <c r="H254" s="17" cm="1">
        <f t="array" ref="H254:H257">MMULT(B254:C257,E254:E255)+F254</f>
        <v>-6.4136658740392933</v>
      </c>
      <c r="I254" s="39">
        <f t="shared" si="198"/>
        <v>1.6363231474332625E-3</v>
      </c>
      <c r="J254" s="39" cm="1">
        <f t="array" ref="J254:J257">-D254:D257*LN(I254:I257)</f>
        <v>0</v>
      </c>
      <c r="K254" s="39" cm="1">
        <f t="array" ref="K254:K257">-(1-D254:D257)*LN(1-I254:I257)</f>
        <v>1.6376633863968719E-3</v>
      </c>
      <c r="L254" s="48" cm="1">
        <f t="array" ref="L254">SUM(_xlfn.ANCHORARRAY(J254)+_xlfn.ANCHORARRAY(K254))/4</f>
        <v>8.5182468910168202E-2</v>
      </c>
      <c r="M254" s="39" cm="1">
        <f t="array" ref="M254:M257">1/4*(I254:I257-D254:D257)/(I254:I257*(1-I254:I257))</f>
        <v>0.25040975127234993</v>
      </c>
      <c r="N254" s="39" cm="1">
        <f t="array" ref="N254:N257">I254:I257*(1-I254:I257)</f>
        <v>1.6336455939904367E-3</v>
      </c>
      <c r="O254" s="39" cm="1">
        <f t="array" ref="O254:O257">M254:M257*_xlfn.ANCHORARRAY(N254)</f>
        <v>4.0908078685831563E-4</v>
      </c>
      <c r="P254" s="43">
        <v>1</v>
      </c>
      <c r="Q254" s="38" cm="1">
        <f t="array" ref="Q254:Q255">TRANSPOSE(MMULT(TRANSPOSE(_xlfn.ANCHORARRAY(O254)),B254:C257))</f>
        <v>-9.4691053623355628E-3</v>
      </c>
      <c r="R254" s="44" cm="1">
        <f t="array" ref="R254">SUM(1*_xlfn.ANCHORARRAY(O254))</f>
        <v>1.4457765275999845E-2</v>
      </c>
      <c r="S254" s="18" cm="1">
        <f t="array" ref="S254:S255">E254:E255-G254*_xlfn.ANCHORARRAY(Q254)</f>
        <v>4.1582257296690717</v>
      </c>
      <c r="T254" s="19">
        <f t="shared" ref="T254" si="251">F254-G254*R254</f>
        <v>-6.4281236393152934</v>
      </c>
    </row>
    <row r="255" spans="1:20" x14ac:dyDescent="0.35">
      <c r="A255" s="54"/>
      <c r="B255" s="4">
        <v>0</v>
      </c>
      <c r="C255" s="4">
        <v>1</v>
      </c>
      <c r="D255" s="5">
        <v>0</v>
      </c>
      <c r="E255" s="11">
        <f t="shared" ref="E255" si="252">S251</f>
        <v>4.1487566243067358</v>
      </c>
      <c r="F255" s="3"/>
      <c r="G255" s="3"/>
      <c r="H255" s="7">
        <v>-2.2649092497325576</v>
      </c>
      <c r="I255" s="32">
        <f t="shared" si="198"/>
        <v>9.407115940590835E-2</v>
      </c>
      <c r="J255" s="32">
        <v>0</v>
      </c>
      <c r="K255" s="32">
        <v>9.8794518414400151E-2</v>
      </c>
      <c r="L255" s="45"/>
      <c r="M255" s="32">
        <v>0.27595986439294123</v>
      </c>
      <c r="N255" s="32">
        <v>8.5221776373936534E-2</v>
      </c>
      <c r="O255" s="32">
        <v>2.3517789851477088E-2</v>
      </c>
      <c r="P255" s="8"/>
      <c r="Q255" s="37">
        <v>-9.4691053623355628E-3</v>
      </c>
      <c r="R255" s="9"/>
      <c r="S255" s="10">
        <v>4.1582257296690717</v>
      </c>
      <c r="T255" s="20"/>
    </row>
    <row r="256" spans="1:20" x14ac:dyDescent="0.35">
      <c r="A256" s="54"/>
      <c r="B256" s="4">
        <v>1</v>
      </c>
      <c r="C256" s="4">
        <v>0</v>
      </c>
      <c r="D256" s="5">
        <v>0</v>
      </c>
      <c r="E256" s="3"/>
      <c r="F256" s="3"/>
      <c r="G256" s="3"/>
      <c r="H256" s="7">
        <v>-2.2649092497325576</v>
      </c>
      <c r="I256" s="32">
        <f t="shared" si="198"/>
        <v>9.407115940590835E-2</v>
      </c>
      <c r="J256" s="32">
        <v>0</v>
      </c>
      <c r="K256" s="32">
        <v>9.8794518414400151E-2</v>
      </c>
      <c r="L256" s="45"/>
      <c r="M256" s="32">
        <v>0.27595986439294123</v>
      </c>
      <c r="N256" s="32">
        <v>8.5221776373936534E-2</v>
      </c>
      <c r="O256" s="32">
        <v>2.3517789851477088E-2</v>
      </c>
      <c r="P256" s="8"/>
      <c r="Q256" s="8"/>
      <c r="R256" s="8"/>
      <c r="S256" s="8"/>
      <c r="T256" s="20"/>
    </row>
    <row r="257" spans="1:20" ht="15" thickBot="1" x14ac:dyDescent="0.4">
      <c r="A257" s="55"/>
      <c r="B257" s="21">
        <v>1</v>
      </c>
      <c r="C257" s="21">
        <v>1</v>
      </c>
      <c r="D257" s="22">
        <v>1</v>
      </c>
      <c r="E257" s="23"/>
      <c r="F257" s="23"/>
      <c r="G257" s="23"/>
      <c r="H257" s="24">
        <v>1.8838473745741782</v>
      </c>
      <c r="I257" s="36">
        <f t="shared" si="198"/>
        <v>0.8680524191447494</v>
      </c>
      <c r="J257" s="36">
        <v>0.14150317542547561</v>
      </c>
      <c r="K257" s="36">
        <v>0</v>
      </c>
      <c r="L257" s="49"/>
      <c r="M257" s="40">
        <v>-0.28800104058959142</v>
      </c>
      <c r="N257" s="36">
        <v>0.11453741676169771</v>
      </c>
      <c r="O257" s="36">
        <v>-3.298689521381265E-2</v>
      </c>
      <c r="P257" s="25"/>
      <c r="Q257" s="25"/>
      <c r="R257" s="25"/>
      <c r="S257" s="25"/>
      <c r="T257" s="26"/>
    </row>
    <row r="258" spans="1:20" x14ac:dyDescent="0.35">
      <c r="A258" s="53">
        <f t="shared" ref="A258" si="253">A254+1</f>
        <v>65</v>
      </c>
      <c r="B258" s="12">
        <v>0</v>
      </c>
      <c r="C258" s="12">
        <v>0</v>
      </c>
      <c r="D258" s="13">
        <v>0</v>
      </c>
      <c r="E258" s="27">
        <f t="shared" ref="E258:F258" si="254">S254</f>
        <v>4.1582257296690717</v>
      </c>
      <c r="F258" s="28">
        <f t="shared" si="254"/>
        <v>-6.4281236393152934</v>
      </c>
      <c r="G258" s="16">
        <v>1</v>
      </c>
      <c r="H258" s="17" cm="1">
        <f t="array" ref="H258:H261">MMULT(B258:C261,E258:E259)+F258</f>
        <v>-6.4281236393152934</v>
      </c>
      <c r="I258" s="39">
        <f t="shared" si="198"/>
        <v>1.6128736502592758E-3</v>
      </c>
      <c r="J258" s="39" cm="1">
        <f t="array" ref="J258:J261">-D258:D261*LN(I258:I261)</f>
        <v>0</v>
      </c>
      <c r="K258" s="39" cm="1">
        <f t="array" ref="K258:K261">-(1-D258:D261)*LN(1-I258:I261)</f>
        <v>1.6141757312148706E-3</v>
      </c>
      <c r="L258" s="48" cm="1">
        <f t="array" ref="L258">SUM(_xlfn.ANCHORARRAY(J258)+_xlfn.ANCHORARRAY(K258))/4</f>
        <v>8.4794973101176785E-2</v>
      </c>
      <c r="M258" s="39" cm="1">
        <f t="array" ref="M258:M261">1/4*(I258:I261-D258:D261)/(I258:I261*(1-I258:I261))</f>
        <v>0.25040386980352908</v>
      </c>
      <c r="N258" s="39" cm="1">
        <f t="array" ref="N258:N261">I258:I261*(1-I258:I261)</f>
        <v>1.610272288847575E-3</v>
      </c>
      <c r="O258" s="39" cm="1">
        <f t="array" ref="O258:O261">M258:M261*_xlfn.ANCHORARRAY(N258)</f>
        <v>4.0321841256481895E-4</v>
      </c>
      <c r="P258" s="43">
        <v>1</v>
      </c>
      <c r="Q258" s="38" cm="1">
        <f t="array" ref="Q258:Q259">TRANSPOSE(MMULT(TRANSPOSE(_xlfn.ANCHORARRAY(O258)),B258:C261))</f>
        <v>-9.4470927265239146E-3</v>
      </c>
      <c r="R258" s="44" cm="1">
        <f t="array" ref="R258">SUM(1*_xlfn.ANCHORARRAY(O258))</f>
        <v>1.4367844939907247E-2</v>
      </c>
      <c r="S258" s="18" cm="1">
        <f t="array" ref="S258:S259">E258:E259-G258*_xlfn.ANCHORARRAY(Q258)</f>
        <v>4.1676728223955957</v>
      </c>
      <c r="T258" s="19">
        <f t="shared" ref="T258" si="255">F258-G258*R258</f>
        <v>-6.4424914842552008</v>
      </c>
    </row>
    <row r="259" spans="1:20" x14ac:dyDescent="0.35">
      <c r="A259" s="54"/>
      <c r="B259" s="4">
        <v>0</v>
      </c>
      <c r="C259" s="4">
        <v>1</v>
      </c>
      <c r="D259" s="5">
        <v>0</v>
      </c>
      <c r="E259" s="11">
        <f t="shared" ref="E259" si="256">S255</f>
        <v>4.1582257296690717</v>
      </c>
      <c r="F259" s="3"/>
      <c r="G259" s="3"/>
      <c r="H259" s="7">
        <v>-2.2698979096462217</v>
      </c>
      <c r="I259" s="32">
        <f t="shared" si="198"/>
        <v>9.3646877015465368E-2</v>
      </c>
      <c r="J259" s="32">
        <v>0</v>
      </c>
      <c r="K259" s="32">
        <v>9.8326288407457066E-2</v>
      </c>
      <c r="L259" s="45"/>
      <c r="M259" s="32">
        <v>0.27583068194962884</v>
      </c>
      <c r="N259" s="32">
        <v>8.4877139440715677E-2</v>
      </c>
      <c r="O259" s="32">
        <v>2.3411719253866342E-2</v>
      </c>
      <c r="P259" s="8"/>
      <c r="Q259" s="37">
        <v>-9.4470927265239146E-3</v>
      </c>
      <c r="R259" s="9"/>
      <c r="S259" s="10">
        <v>4.1676728223955957</v>
      </c>
      <c r="T259" s="20"/>
    </row>
    <row r="260" spans="1:20" x14ac:dyDescent="0.35">
      <c r="A260" s="54"/>
      <c r="B260" s="4">
        <v>1</v>
      </c>
      <c r="C260" s="4">
        <v>0</v>
      </c>
      <c r="D260" s="5">
        <v>0</v>
      </c>
      <c r="E260" s="3"/>
      <c r="F260" s="3"/>
      <c r="G260" s="3"/>
      <c r="H260" s="7">
        <v>-2.2698979096462217</v>
      </c>
      <c r="I260" s="32">
        <f t="shared" si="198"/>
        <v>9.3646877015465368E-2</v>
      </c>
      <c r="J260" s="32">
        <v>0</v>
      </c>
      <c r="K260" s="32">
        <v>9.8326288407457066E-2</v>
      </c>
      <c r="L260" s="45"/>
      <c r="M260" s="32">
        <v>0.27583068194962884</v>
      </c>
      <c r="N260" s="32">
        <v>8.4877139440715677E-2</v>
      </c>
      <c r="O260" s="32">
        <v>2.3411719253866342E-2</v>
      </c>
      <c r="P260" s="8"/>
      <c r="Q260" s="8"/>
      <c r="R260" s="8"/>
      <c r="S260" s="8"/>
      <c r="T260" s="20"/>
    </row>
    <row r="261" spans="1:20" ht="15" thickBot="1" x14ac:dyDescent="0.4">
      <c r="A261" s="55"/>
      <c r="B261" s="21">
        <v>1</v>
      </c>
      <c r="C261" s="21">
        <v>1</v>
      </c>
      <c r="D261" s="22">
        <v>1</v>
      </c>
      <c r="E261" s="23"/>
      <c r="F261" s="23"/>
      <c r="G261" s="23"/>
      <c r="H261" s="24">
        <v>1.8883278200228499</v>
      </c>
      <c r="I261" s="36">
        <f t="shared" si="198"/>
        <v>0.86856475207843897</v>
      </c>
      <c r="J261" s="36">
        <v>0.14091313985857812</v>
      </c>
      <c r="K261" s="36">
        <v>0</v>
      </c>
      <c r="L261" s="49"/>
      <c r="M261" s="40">
        <v>-0.28783115985510638</v>
      </c>
      <c r="N261" s="36">
        <v>0.11416002352535881</v>
      </c>
      <c r="O261" s="36">
        <v>-3.2858811980390257E-2</v>
      </c>
      <c r="P261" s="25"/>
      <c r="Q261" s="25"/>
      <c r="R261" s="25"/>
      <c r="S261" s="25"/>
      <c r="T261" s="26"/>
    </row>
    <row r="262" spans="1:20" x14ac:dyDescent="0.35">
      <c r="A262" s="53">
        <f t="shared" ref="A262" si="257">A258+1</f>
        <v>66</v>
      </c>
      <c r="B262" s="12">
        <v>0</v>
      </c>
      <c r="C262" s="12">
        <v>0</v>
      </c>
      <c r="D262" s="13">
        <v>0</v>
      </c>
      <c r="E262" s="27">
        <f t="shared" ref="E262:F262" si="258">S258</f>
        <v>4.1676728223955957</v>
      </c>
      <c r="F262" s="28">
        <f t="shared" si="258"/>
        <v>-6.4424914842552008</v>
      </c>
      <c r="G262" s="16">
        <v>1</v>
      </c>
      <c r="H262" s="17" cm="1">
        <f t="array" ref="H262:H265">MMULT(B262:C265,E262:E263)+F262</f>
        <v>-6.4424914842552008</v>
      </c>
      <c r="I262" s="39">
        <f t="shared" si="198"/>
        <v>1.5899023942705006E-3</v>
      </c>
      <c r="J262" s="39" cm="1">
        <f t="array" ref="J262:J265">-D262:D265*LN(I262:I265)</f>
        <v>0</v>
      </c>
      <c r="K262" s="39" cm="1">
        <f t="array" ref="K262:K265">-(1-D262:D265)*LN(1-I262:I265)</f>
        <v>1.5911676303278577E-3</v>
      </c>
      <c r="L262" s="48" cm="1">
        <f t="array" ref="L262">SUM(_xlfn.ANCHORARRAY(J262)+_xlfn.ANCHORARRAY(K262))/4</f>
        <v>8.4410889515938475E-2</v>
      </c>
      <c r="M262" s="39" cm="1">
        <f t="array" ref="M262:M265">1/4*(I262:I265-D262:D265)/(I262:I265*(1-I262:I265))</f>
        <v>0.2503981085523081</v>
      </c>
      <c r="N262" s="39" cm="1">
        <f t="array" ref="N262:N265">I262:I265*(1-I262:I265)</f>
        <v>1.5873746046471935E-3</v>
      </c>
      <c r="O262" s="39" cm="1">
        <f t="array" ref="O262:O265">M262:M265*_xlfn.ANCHORARRAY(N262)</f>
        <v>3.974755985676251E-4</v>
      </c>
      <c r="P262" s="43">
        <v>1</v>
      </c>
      <c r="Q262" s="38" cm="1">
        <f t="array" ref="Q262:Q263">TRANSPOSE(MMULT(TRANSPOSE(_xlfn.ANCHORARRAY(O262)),B262:C265))</f>
        <v>-9.4223325756894877E-3</v>
      </c>
      <c r="R262" s="44" cm="1">
        <f t="array" ref="R262">SUM(1*_xlfn.ANCHORARRAY(O262))</f>
        <v>1.4282656011067679E-2</v>
      </c>
      <c r="S262" s="18" cm="1">
        <f t="array" ref="S262:S263">E262:E263-G262*_xlfn.ANCHORARRAY(Q262)</f>
        <v>4.1770951549712851</v>
      </c>
      <c r="T262" s="19">
        <f t="shared" ref="T262" si="259">F262-G262*R262</f>
        <v>-6.4567741402662682</v>
      </c>
    </row>
    <row r="263" spans="1:20" x14ac:dyDescent="0.35">
      <c r="A263" s="54"/>
      <c r="B263" s="4">
        <v>0</v>
      </c>
      <c r="C263" s="4">
        <v>1</v>
      </c>
      <c r="D263" s="5">
        <v>0</v>
      </c>
      <c r="E263" s="11">
        <f t="shared" ref="E263" si="260">S259</f>
        <v>4.1676728223955957</v>
      </c>
      <c r="F263" s="3"/>
      <c r="G263" s="3"/>
      <c r="H263" s="7">
        <v>-2.2748186618596051</v>
      </c>
      <c r="I263" s="32">
        <f t="shared" si="198"/>
        <v>9.3230051952758186E-2</v>
      </c>
      <c r="J263" s="32">
        <v>0</v>
      </c>
      <c r="K263" s="32">
        <v>9.7866501560430585E-2</v>
      </c>
      <c r="L263" s="45"/>
      <c r="M263" s="32">
        <v>0.27570388778144123</v>
      </c>
      <c r="N263" s="32">
        <v>8.4538209365644185E-2</v>
      </c>
      <c r="O263" s="32">
        <v>2.3307512988189547E-2</v>
      </c>
      <c r="P263" s="8"/>
      <c r="Q263" s="37">
        <v>-9.4223325756894877E-3</v>
      </c>
      <c r="R263" s="9"/>
      <c r="S263" s="10">
        <v>4.1770951549712851</v>
      </c>
      <c r="T263" s="20"/>
    </row>
    <row r="264" spans="1:20" x14ac:dyDescent="0.35">
      <c r="A264" s="54"/>
      <c r="B264" s="4">
        <v>1</v>
      </c>
      <c r="C264" s="4">
        <v>0</v>
      </c>
      <c r="D264" s="5">
        <v>0</v>
      </c>
      <c r="E264" s="3"/>
      <c r="F264" s="3"/>
      <c r="G264" s="3"/>
      <c r="H264" s="7">
        <v>-2.2748186618596051</v>
      </c>
      <c r="I264" s="32">
        <f t="shared" si="198"/>
        <v>9.3230051952758186E-2</v>
      </c>
      <c r="J264" s="32">
        <v>0</v>
      </c>
      <c r="K264" s="32">
        <v>9.7866501560430585E-2</v>
      </c>
      <c r="L264" s="45"/>
      <c r="M264" s="32">
        <v>0.27570388778144123</v>
      </c>
      <c r="N264" s="32">
        <v>8.4538209365644185E-2</v>
      </c>
      <c r="O264" s="32">
        <v>2.3307512988189547E-2</v>
      </c>
      <c r="P264" s="8"/>
      <c r="Q264" s="8"/>
      <c r="R264" s="8"/>
      <c r="S264" s="8"/>
      <c r="T264" s="20"/>
    </row>
    <row r="265" spans="1:20" ht="15" thickBot="1" x14ac:dyDescent="0.4">
      <c r="A265" s="55"/>
      <c r="B265" s="21">
        <v>1</v>
      </c>
      <c r="C265" s="21">
        <v>1</v>
      </c>
      <c r="D265" s="22">
        <v>1</v>
      </c>
      <c r="E265" s="23"/>
      <c r="F265" s="23"/>
      <c r="G265" s="23"/>
      <c r="H265" s="24">
        <v>1.8928541605359905</v>
      </c>
      <c r="I265" s="36">
        <f t="shared" si="198"/>
        <v>0.86908061774448386</v>
      </c>
      <c r="J265" s="36">
        <v>0.14031938731256488</v>
      </c>
      <c r="K265" s="36">
        <v>0</v>
      </c>
      <c r="L265" s="49"/>
      <c r="M265" s="40">
        <v>-0.28766031009737908</v>
      </c>
      <c r="N265" s="36">
        <v>0.11377949760535018</v>
      </c>
      <c r="O265" s="36">
        <v>-3.2729845563879034E-2</v>
      </c>
      <c r="P265" s="25"/>
      <c r="Q265" s="25"/>
      <c r="R265" s="25"/>
      <c r="S265" s="25"/>
      <c r="T265" s="26"/>
    </row>
    <row r="266" spans="1:20" x14ac:dyDescent="0.35">
      <c r="A266" s="53">
        <f t="shared" ref="A266" si="261">A262+1</f>
        <v>67</v>
      </c>
      <c r="B266" s="12">
        <v>0</v>
      </c>
      <c r="C266" s="12">
        <v>0</v>
      </c>
      <c r="D266" s="13">
        <v>0</v>
      </c>
      <c r="E266" s="27">
        <f t="shared" ref="E266:F266" si="262">S262</f>
        <v>4.1770951549712851</v>
      </c>
      <c r="F266" s="28">
        <f t="shared" si="262"/>
        <v>-6.4567741402662682</v>
      </c>
      <c r="G266" s="16">
        <v>1</v>
      </c>
      <c r="H266" s="17" cm="1">
        <f t="array" ref="H266:H269">MMULT(B266:C269,E266:E267)+F266</f>
        <v>-6.4567741402662682</v>
      </c>
      <c r="I266" s="39">
        <f t="shared" ref="I266:I281" si="263">1/(1+EXP(-H266))</f>
        <v>1.5673911008545537E-3</v>
      </c>
      <c r="J266" s="39" cm="1">
        <f t="array" ref="J266:J269">-D266:D269*LN(I266:I269)</f>
        <v>0</v>
      </c>
      <c r="K266" s="39" cm="1">
        <f t="array" ref="K266:K269">-(1-D266:D269)*LN(1-I266:I269)</f>
        <v>1.5686207433411893E-3</v>
      </c>
      <c r="L266" s="48" cm="1">
        <f t="array" ref="L266">SUM(_xlfn.ANCHORARRAY(J266)+_xlfn.ANCHORARRAY(K266))/4</f>
        <v>8.4030169099183372E-2</v>
      </c>
      <c r="M266" s="39" cm="1">
        <f t="array" ref="M266:M269">1/4*(I266:I269-D266:D269)/(I266:I269*(1-I266:I269))</f>
        <v>0.25039246291809886</v>
      </c>
      <c r="N266" s="39" cm="1">
        <f t="array" ref="N266:N269">I266:I269*(1-I266:I269)</f>
        <v>1.5649343859915157E-3</v>
      </c>
      <c r="O266" s="39" cm="1">
        <f t="array" ref="O266:O269">M266:M269*_xlfn.ANCHORARRAY(N266)</f>
        <v>3.9184777521363842E-4</v>
      </c>
      <c r="P266" s="43">
        <v>1</v>
      </c>
      <c r="Q266" s="38" cm="1">
        <f t="array" ref="Q266:Q267">TRANSPOSE(MMULT(TRANSPOSE(_xlfn.ANCHORARRAY(O266)),B266:C269))</f>
        <v>-9.3953030256736583E-3</v>
      </c>
      <c r="R266" s="44" cm="1">
        <f t="array" ref="R266">SUM(1*_xlfn.ANCHORARRAY(O266))</f>
        <v>1.4201539860779301E-2</v>
      </c>
      <c r="S266" s="18" cm="1">
        <f t="array" ref="S266:S267">E266:E267-G266*_xlfn.ANCHORARRAY(Q266)</f>
        <v>4.1864904579969586</v>
      </c>
      <c r="T266" s="19">
        <f t="shared" ref="T266" si="264">F266-G266*R266</f>
        <v>-6.4709756801270473</v>
      </c>
    </row>
    <row r="267" spans="1:20" x14ac:dyDescent="0.35">
      <c r="A267" s="54"/>
      <c r="B267" s="4">
        <v>0</v>
      </c>
      <c r="C267" s="4">
        <v>1</v>
      </c>
      <c r="D267" s="5">
        <v>0</v>
      </c>
      <c r="E267" s="11">
        <f t="shared" ref="E267" si="265">S263</f>
        <v>4.1770951549712851</v>
      </c>
      <c r="F267" s="3"/>
      <c r="G267" s="3"/>
      <c r="H267" s="7">
        <v>-2.279678985294983</v>
      </c>
      <c r="I267" s="32">
        <f t="shared" si="263"/>
        <v>9.281998044495729E-2</v>
      </c>
      <c r="J267" s="32">
        <v>0</v>
      </c>
      <c r="K267" s="32">
        <v>9.7414370551184931E-2</v>
      </c>
      <c r="L267" s="45"/>
      <c r="M267" s="32">
        <v>0.27557926168019109</v>
      </c>
      <c r="N267" s="32">
        <v>8.4204431675155039E-2</v>
      </c>
      <c r="O267" s="32">
        <v>2.3204995111239322E-2</v>
      </c>
      <c r="P267" s="8"/>
      <c r="Q267" s="37">
        <v>-9.3953030256736583E-3</v>
      </c>
      <c r="R267" s="9"/>
      <c r="S267" s="10">
        <v>4.1864904579969586</v>
      </c>
      <c r="T267" s="20"/>
    </row>
    <row r="268" spans="1:20" x14ac:dyDescent="0.35">
      <c r="A268" s="54"/>
      <c r="B268" s="4">
        <v>1</v>
      </c>
      <c r="C268" s="4">
        <v>0</v>
      </c>
      <c r="D268" s="5">
        <v>0</v>
      </c>
      <c r="E268" s="3"/>
      <c r="F268" s="3"/>
      <c r="G268" s="3"/>
      <c r="H268" s="7">
        <v>-2.279678985294983</v>
      </c>
      <c r="I268" s="32">
        <f t="shared" si="263"/>
        <v>9.281998044495729E-2</v>
      </c>
      <c r="J268" s="32">
        <v>0</v>
      </c>
      <c r="K268" s="32">
        <v>9.7414370551184931E-2</v>
      </c>
      <c r="L268" s="45"/>
      <c r="M268" s="32">
        <v>0.27557926168019109</v>
      </c>
      <c r="N268" s="32">
        <v>8.4204431675155039E-2</v>
      </c>
      <c r="O268" s="32">
        <v>2.3204995111239322E-2</v>
      </c>
      <c r="P268" s="8"/>
      <c r="Q268" s="8"/>
      <c r="R268" s="8"/>
      <c r="S268" s="8"/>
      <c r="T268" s="20"/>
    </row>
    <row r="269" spans="1:20" ht="15" thickBot="1" x14ac:dyDescent="0.4">
      <c r="A269" s="55"/>
      <c r="B269" s="21">
        <v>1</v>
      </c>
      <c r="C269" s="21">
        <v>1</v>
      </c>
      <c r="D269" s="22">
        <v>1</v>
      </c>
      <c r="E269" s="23"/>
      <c r="F269" s="23"/>
      <c r="G269" s="23"/>
      <c r="H269" s="24">
        <v>1.8974161696763021</v>
      </c>
      <c r="I269" s="36">
        <f t="shared" si="263"/>
        <v>0.86959880745234808</v>
      </c>
      <c r="J269" s="36">
        <v>0.13972331455102241</v>
      </c>
      <c r="K269" s="36">
        <v>0</v>
      </c>
      <c r="L269" s="49"/>
      <c r="M269" s="40">
        <v>-0.28748889471504874</v>
      </c>
      <c r="N269" s="36">
        <v>0.11339672152980212</v>
      </c>
      <c r="O269" s="36">
        <v>-3.2600298136912981E-2</v>
      </c>
      <c r="P269" s="25"/>
      <c r="Q269" s="25"/>
      <c r="R269" s="25"/>
      <c r="S269" s="25"/>
      <c r="T269" s="26"/>
    </row>
    <row r="270" spans="1:20" x14ac:dyDescent="0.35">
      <c r="A270" s="53">
        <f t="shared" ref="A270" si="266">A266+1</f>
        <v>68</v>
      </c>
      <c r="B270" s="12">
        <v>0</v>
      </c>
      <c r="C270" s="12">
        <v>0</v>
      </c>
      <c r="D270" s="13">
        <v>0</v>
      </c>
      <c r="E270" s="27">
        <f t="shared" ref="E270:F270" si="267">S266</f>
        <v>4.1864904579969586</v>
      </c>
      <c r="F270" s="28">
        <f t="shared" si="267"/>
        <v>-6.4709756801270473</v>
      </c>
      <c r="G270" s="16">
        <v>1</v>
      </c>
      <c r="H270" s="17" cm="1">
        <f t="array" ref="H270:H273">MMULT(B270:C273,E270:E271)+F270</f>
        <v>-6.4709756801270473</v>
      </c>
      <c r="I270" s="39">
        <f t="shared" si="263"/>
        <v>1.5453232015442157E-3</v>
      </c>
      <c r="J270" s="39" cm="1">
        <f t="array" ref="J270:J273">-D270:D273*LN(I270:I273)</f>
        <v>0</v>
      </c>
      <c r="K270" s="39" cm="1">
        <f t="array" ref="K270:K273">-(1-D270:D273)*LN(1-I270:I273)</f>
        <v>1.5465184449597843E-3</v>
      </c>
      <c r="L270" s="48" cm="1">
        <f t="array" ref="L270">SUM(_xlfn.ANCHORARRAY(J270)+_xlfn.ANCHORARRAY(K270))/4</f>
        <v>8.3652765011678398E-2</v>
      </c>
      <c r="M270" s="39" cm="1">
        <f t="array" ref="M270:M273">1/4*(I270:I273-D270:D273)/(I270:I273*(1-I270:I273))</f>
        <v>0.25038692873033036</v>
      </c>
      <c r="N270" s="39" cm="1">
        <f t="array" ref="N270:N273">I270:I273*(1-I270:I273)</f>
        <v>1.5429351777469849E-3</v>
      </c>
      <c r="O270" s="39" cm="1">
        <f t="array" ref="O270:O273">M270:M273*_xlfn.ANCHORARRAY(N270)</f>
        <v>3.8633080038605393E-4</v>
      </c>
      <c r="P270" s="43">
        <v>1</v>
      </c>
      <c r="Q270" s="38" cm="1">
        <f t="array" ref="Q270:Q271">TRANSPOSE(MMULT(TRANSPOSE(_xlfn.ANCHORARRAY(O270)),B270:C273))</f>
        <v>-9.3664060724209658E-3</v>
      </c>
      <c r="R270" s="44" cm="1">
        <f t="array" ref="R270">SUM(1*_xlfn.ANCHORARRAY(O270))</f>
        <v>1.4123941039164783E-2</v>
      </c>
      <c r="S270" s="18" cm="1">
        <f t="array" ref="S270:S271">E270:E271-G270*_xlfn.ANCHORARRAY(Q270)</f>
        <v>4.1958568640693796</v>
      </c>
      <c r="T270" s="19">
        <f t="shared" ref="T270" si="268">F270-G270*R270</f>
        <v>-6.4850996211662117</v>
      </c>
    </row>
    <row r="271" spans="1:20" x14ac:dyDescent="0.35">
      <c r="A271" s="54"/>
      <c r="B271" s="4">
        <v>0</v>
      </c>
      <c r="C271" s="4">
        <v>1</v>
      </c>
      <c r="D271" s="5">
        <v>0</v>
      </c>
      <c r="E271" s="11">
        <f t="shared" ref="E271" si="269">S267</f>
        <v>4.1864904579969586</v>
      </c>
      <c r="F271" s="3"/>
      <c r="G271" s="3"/>
      <c r="H271" s="7">
        <v>-2.2844852221300886</v>
      </c>
      <c r="I271" s="32">
        <f t="shared" si="263"/>
        <v>9.2416065244798784E-2</v>
      </c>
      <c r="J271" s="32">
        <v>0</v>
      </c>
      <c r="K271" s="32">
        <v>9.6969227031699662E-2</v>
      </c>
      <c r="L271" s="45"/>
      <c r="M271" s="32">
        <v>0.27545661665709342</v>
      </c>
      <c r="N271" s="32">
        <v>8.387533612946789E-2</v>
      </c>
      <c r="O271" s="32">
        <v>2.3104016311199696E-2</v>
      </c>
      <c r="P271" s="8"/>
      <c r="Q271" s="37">
        <v>-9.3664060724209658E-3</v>
      </c>
      <c r="R271" s="9"/>
      <c r="S271" s="10">
        <v>4.1958568640693796</v>
      </c>
      <c r="T271" s="20"/>
    </row>
    <row r="272" spans="1:20" x14ac:dyDescent="0.35">
      <c r="A272" s="54"/>
      <c r="B272" s="4">
        <v>1</v>
      </c>
      <c r="C272" s="4">
        <v>0</v>
      </c>
      <c r="D272" s="5">
        <v>0</v>
      </c>
      <c r="E272" s="3"/>
      <c r="F272" s="3"/>
      <c r="G272" s="3"/>
      <c r="H272" s="7">
        <v>-2.2844852221300886</v>
      </c>
      <c r="I272" s="32">
        <f t="shared" si="263"/>
        <v>9.2416065244798784E-2</v>
      </c>
      <c r="J272" s="32">
        <v>0</v>
      </c>
      <c r="K272" s="32">
        <v>9.6969227031699662E-2</v>
      </c>
      <c r="L272" s="45"/>
      <c r="M272" s="32">
        <v>0.27545661665709342</v>
      </c>
      <c r="N272" s="32">
        <v>8.387533612946789E-2</v>
      </c>
      <c r="O272" s="32">
        <v>2.3104016311199696E-2</v>
      </c>
      <c r="P272" s="8"/>
      <c r="Q272" s="8"/>
      <c r="R272" s="8"/>
      <c r="S272" s="8"/>
      <c r="T272" s="20"/>
    </row>
    <row r="273" spans="1:20" ht="15" thickBot="1" x14ac:dyDescent="0.4">
      <c r="A273" s="55"/>
      <c r="B273" s="21">
        <v>1</v>
      </c>
      <c r="C273" s="21">
        <v>1</v>
      </c>
      <c r="D273" s="22">
        <v>1</v>
      </c>
      <c r="E273" s="23"/>
      <c r="F273" s="23"/>
      <c r="G273" s="23"/>
      <c r="H273" s="24">
        <v>1.90200523586687</v>
      </c>
      <c r="I273" s="36">
        <f t="shared" si="263"/>
        <v>0.87011831046551735</v>
      </c>
      <c r="J273" s="36">
        <v>0.13912608753835451</v>
      </c>
      <c r="K273" s="36">
        <v>0</v>
      </c>
      <c r="L273" s="49"/>
      <c r="M273" s="40">
        <v>-0.28731724984186213</v>
      </c>
      <c r="N273" s="36">
        <v>0.11301243625815091</v>
      </c>
      <c r="O273" s="36">
        <v>-3.2470422383620662E-2</v>
      </c>
      <c r="P273" s="25"/>
      <c r="Q273" s="25"/>
      <c r="R273" s="25"/>
      <c r="S273" s="25"/>
      <c r="T273" s="26"/>
    </row>
    <row r="274" spans="1:20" x14ac:dyDescent="0.35">
      <c r="A274" s="53">
        <f t="shared" ref="A274" si="270">A270+1</f>
        <v>69</v>
      </c>
      <c r="B274" s="12">
        <v>0</v>
      </c>
      <c r="C274" s="12">
        <v>0</v>
      </c>
      <c r="D274" s="13">
        <v>0</v>
      </c>
      <c r="E274" s="27">
        <f t="shared" ref="E274:F274" si="271">S270</f>
        <v>4.1958568640693796</v>
      </c>
      <c r="F274" s="28">
        <f t="shared" si="271"/>
        <v>-6.4850996211662117</v>
      </c>
      <c r="G274" s="16">
        <v>1</v>
      </c>
      <c r="H274" s="17" cm="1">
        <f t="array" ref="H274:H277">MMULT(B274:C277,E274:E275)+F274</f>
        <v>-6.4850996211662117</v>
      </c>
      <c r="I274" s="39">
        <f t="shared" si="263"/>
        <v>1.5236835818470305E-3</v>
      </c>
      <c r="J274" s="39" cm="1">
        <f t="array" ref="J274:J277">-D274:D277*LN(I274:I277)</f>
        <v>0</v>
      </c>
      <c r="K274" s="39" cm="1">
        <f t="array" ref="K274:K277">-(1-D274:D277)*LN(1-I274:I277)</f>
        <v>1.5248455681588337E-3</v>
      </c>
      <c r="L274" s="48" cm="1">
        <f t="array" ref="L274">SUM(_xlfn.ANCHORARRAY(J274)+_xlfn.ANCHORARRAY(K274))/4</f>
        <v>8.3278632199279751E-2</v>
      </c>
      <c r="M274" s="39" cm="1">
        <f t="array" ref="M274:M277">1/4*(I274:I277-D274:D277)/(I274:I277*(1-I274:I277))</f>
        <v>0.25038150218407607</v>
      </c>
      <c r="N274" s="39" cm="1">
        <f t="array" ref="N274:N277">I274:I277*(1-I274:I277)</f>
        <v>1.5213619701894402E-3</v>
      </c>
      <c r="O274" s="39" cm="1">
        <f t="array" ref="O274:O277">M274:M277*_xlfn.ANCHORARRAY(N274)</f>
        <v>3.8092089546175762E-4</v>
      </c>
      <c r="P274" s="43">
        <v>1</v>
      </c>
      <c r="Q274" s="38" cm="1">
        <f t="array" ref="Q274:Q275">TRANSPOSE(MMULT(TRANSPOSE(_xlfn.ANCHORARRAY(O274)),B274:C277))</f>
        <v>-9.3359798141350731E-3</v>
      </c>
      <c r="R274" s="44" cm="1">
        <f t="array" ref="R274">SUM(1*_xlfn.ANCHORARRAY(O274))</f>
        <v>1.4049390688486221E-2</v>
      </c>
      <c r="S274" s="18" cm="1">
        <f t="array" ref="S274:S275">E274:E275-G274*_xlfn.ANCHORARRAY(Q274)</f>
        <v>4.2051928438835144</v>
      </c>
      <c r="T274" s="19">
        <f t="shared" ref="T274" si="272">F274-G274*R274</f>
        <v>-6.4991490118546977</v>
      </c>
    </row>
    <row r="275" spans="1:20" x14ac:dyDescent="0.35">
      <c r="A275" s="54"/>
      <c r="B275" s="4">
        <v>0</v>
      </c>
      <c r="C275" s="4">
        <v>1</v>
      </c>
      <c r="D275" s="5">
        <v>0</v>
      </c>
      <c r="E275" s="11">
        <f t="shared" ref="E275" si="273">S271</f>
        <v>4.1958568640693796</v>
      </c>
      <c r="F275" s="3"/>
      <c r="G275" s="3"/>
      <c r="H275" s="7">
        <v>-2.2892427570968321</v>
      </c>
      <c r="I275" s="32">
        <f t="shared" si="263"/>
        <v>9.2017798428638178E-2</v>
      </c>
      <c r="J275" s="32">
        <v>0</v>
      </c>
      <c r="K275" s="32">
        <v>9.6530502366615853E-2</v>
      </c>
      <c r="L275" s="45"/>
      <c r="M275" s="32">
        <v>0.27533579355118176</v>
      </c>
      <c r="N275" s="32">
        <v>8.3550523200984689E-2</v>
      </c>
      <c r="O275" s="32">
        <v>2.3004449607159541E-2</v>
      </c>
      <c r="P275" s="8"/>
      <c r="Q275" s="37">
        <v>-9.3359798141350731E-3</v>
      </c>
      <c r="R275" s="9"/>
      <c r="S275" s="10">
        <v>4.2051928438835144</v>
      </c>
      <c r="T275" s="20"/>
    </row>
    <row r="276" spans="1:20" x14ac:dyDescent="0.35">
      <c r="A276" s="54"/>
      <c r="B276" s="4">
        <v>1</v>
      </c>
      <c r="C276" s="4">
        <v>0</v>
      </c>
      <c r="D276" s="5">
        <v>0</v>
      </c>
      <c r="E276" s="3"/>
      <c r="F276" s="3"/>
      <c r="G276" s="3"/>
      <c r="H276" s="7">
        <v>-2.2892427570968321</v>
      </c>
      <c r="I276" s="32">
        <f t="shared" si="263"/>
        <v>9.2017798428638178E-2</v>
      </c>
      <c r="J276" s="32">
        <v>0</v>
      </c>
      <c r="K276" s="32">
        <v>9.6530502366615853E-2</v>
      </c>
      <c r="L276" s="45"/>
      <c r="M276" s="32">
        <v>0.27533579355118176</v>
      </c>
      <c r="N276" s="32">
        <v>8.3550523200984689E-2</v>
      </c>
      <c r="O276" s="32">
        <v>2.3004449607159541E-2</v>
      </c>
      <c r="P276" s="8"/>
      <c r="Q276" s="8"/>
      <c r="R276" s="8"/>
      <c r="S276" s="8"/>
      <c r="T276" s="20"/>
    </row>
    <row r="277" spans="1:20" ht="15" thickBot="1" x14ac:dyDescent="0.4">
      <c r="A277" s="55"/>
      <c r="B277" s="21">
        <v>1</v>
      </c>
      <c r="C277" s="21">
        <v>1</v>
      </c>
      <c r="D277" s="22">
        <v>1</v>
      </c>
      <c r="E277" s="23"/>
      <c r="F277" s="23"/>
      <c r="G277" s="23"/>
      <c r="H277" s="24">
        <v>1.9066141069725475</v>
      </c>
      <c r="I277" s="36">
        <f t="shared" si="263"/>
        <v>0.87063828231482154</v>
      </c>
      <c r="J277" s="36">
        <v>0.1385286784957285</v>
      </c>
      <c r="K277" s="36">
        <v>0</v>
      </c>
      <c r="L277" s="49"/>
      <c r="M277" s="40">
        <v>-0.28714565517990898</v>
      </c>
      <c r="N277" s="36">
        <v>0.11262726368271865</v>
      </c>
      <c r="O277" s="36">
        <v>-3.2340429421294614E-2</v>
      </c>
      <c r="P277" s="25"/>
      <c r="Q277" s="25"/>
      <c r="R277" s="25"/>
      <c r="S277" s="25"/>
      <c r="T277" s="26"/>
    </row>
    <row r="278" spans="1:20" x14ac:dyDescent="0.35">
      <c r="A278" s="53">
        <f t="shared" ref="A278" si="274">A274+1</f>
        <v>70</v>
      </c>
      <c r="B278" s="12">
        <v>0</v>
      </c>
      <c r="C278" s="12">
        <v>0</v>
      </c>
      <c r="D278" s="13">
        <v>0</v>
      </c>
      <c r="E278" s="27">
        <f t="shared" ref="E278:F278" si="275">S274</f>
        <v>4.2051928438835144</v>
      </c>
      <c r="F278" s="28">
        <f t="shared" si="275"/>
        <v>-6.4991490118546977</v>
      </c>
      <c r="G278" s="16">
        <v>1</v>
      </c>
      <c r="H278" s="17" cm="1">
        <f t="array" ref="H278:H281">MMULT(B278:C281,E278:E279)+F278</f>
        <v>-6.4991490118546977</v>
      </c>
      <c r="I278" s="39">
        <f t="shared" si="263"/>
        <v>1.5024583685694284E-3</v>
      </c>
      <c r="J278" s="39" cm="1">
        <f t="array" ref="J278:J281">-D278:D281*LN(I278:I281)</f>
        <v>0</v>
      </c>
      <c r="K278" s="39" cm="1">
        <f t="array" ref="K278:K281">-(1-D278:D281)*LN(1-I278:I281)</f>
        <v>1.5035881909599544E-3</v>
      </c>
      <c r="L278" s="48" cm="1">
        <f t="array" ref="L278">SUM(_xlfn.ANCHORARRAY(J278)+_xlfn.ANCHORARRAY(K278))/4</f>
        <v>8.2907727080762508E-2</v>
      </c>
      <c r="M278" s="39" cm="1">
        <f t="array" ref="M278:M281">1/4*(I278:I281-D278:D281)/(I278:I281*(1-I278:I281))</f>
        <v>0.25037617978661086</v>
      </c>
      <c r="N278" s="39" cm="1">
        <f t="array" ref="N278:N281">I278:I281*(1-I278:I281)</f>
        <v>1.5002009874201441E-3</v>
      </c>
      <c r="O278" s="39" cm="1">
        <f t="array" ref="O278:O281">M278:M281*_xlfn.ANCHORARRAY(N278)</f>
        <v>3.7561459214235715E-4</v>
      </c>
      <c r="P278" s="43">
        <v>1</v>
      </c>
      <c r="Q278" s="38" cm="1">
        <f t="array" ref="Q278:Q279">TRANSPOSE(MMULT(TRANSPOSE(_xlfn.ANCHORARRAY(O278)),B278:C281))</f>
        <v>-9.304308684784348E-3</v>
      </c>
      <c r="R278" s="44" cm="1">
        <f t="array" ref="R278">SUM(1*_xlfn.ANCHORARRAY(O278))</f>
        <v>1.3977492668532099E-2</v>
      </c>
      <c r="S278" s="18" cm="1">
        <f t="array" ref="S278:S279">E278:E279-G278*_xlfn.ANCHORARRAY(Q278)</f>
        <v>4.214497152568299</v>
      </c>
      <c r="T278" s="19">
        <f t="shared" ref="T278" si="276">F278-G278*R278</f>
        <v>-6.5131265045232301</v>
      </c>
    </row>
    <row r="279" spans="1:20" x14ac:dyDescent="0.35">
      <c r="A279" s="54"/>
      <c r="B279" s="4">
        <v>0</v>
      </c>
      <c r="C279" s="4">
        <v>1</v>
      </c>
      <c r="D279" s="5">
        <v>0</v>
      </c>
      <c r="E279" s="11">
        <f t="shared" ref="E279" si="277">S275</f>
        <v>4.2051928438835144</v>
      </c>
      <c r="F279" s="3"/>
      <c r="G279" s="3"/>
      <c r="H279" s="7">
        <v>-2.2939561679711833</v>
      </c>
      <c r="I279" s="32">
        <f t="shared" si="263"/>
        <v>9.1624747044696378E-2</v>
      </c>
      <c r="J279" s="32">
        <v>0</v>
      </c>
      <c r="K279" s="32">
        <v>9.609771157524663E-2</v>
      </c>
      <c r="L279" s="45"/>
      <c r="M279" s="32">
        <v>0.27521665653775929</v>
      </c>
      <c r="N279" s="32">
        <v>8.3229652773691779E-2</v>
      </c>
      <c r="O279" s="32">
        <v>2.2906186761174094E-2</v>
      </c>
      <c r="P279" s="8"/>
      <c r="Q279" s="37">
        <v>-9.304308684784348E-3</v>
      </c>
      <c r="R279" s="9"/>
      <c r="S279" s="10">
        <v>4.214497152568299</v>
      </c>
      <c r="T279" s="20"/>
    </row>
    <row r="280" spans="1:20" x14ac:dyDescent="0.35">
      <c r="A280" s="54"/>
      <c r="B280" s="4">
        <v>1</v>
      </c>
      <c r="C280" s="4">
        <v>0</v>
      </c>
      <c r="D280" s="5">
        <v>0</v>
      </c>
      <c r="E280" s="3"/>
      <c r="F280" s="3"/>
      <c r="G280" s="3"/>
      <c r="H280" s="7">
        <v>-2.2939561679711833</v>
      </c>
      <c r="I280" s="32">
        <f t="shared" si="263"/>
        <v>9.1624747044696378E-2</v>
      </c>
      <c r="J280" s="32">
        <v>0</v>
      </c>
      <c r="K280" s="32">
        <v>9.609771157524663E-2</v>
      </c>
      <c r="L280" s="45"/>
      <c r="M280" s="32">
        <v>0.27521665653775929</v>
      </c>
      <c r="N280" s="32">
        <v>8.3229652773691779E-2</v>
      </c>
      <c r="O280" s="32">
        <v>2.2906186761174094E-2</v>
      </c>
      <c r="P280" s="8"/>
      <c r="Q280" s="8"/>
      <c r="R280" s="8"/>
      <c r="S280" s="8"/>
      <c r="T280" s="20"/>
    </row>
    <row r="281" spans="1:20" ht="15" thickBot="1" x14ac:dyDescent="0.4">
      <c r="A281" s="55"/>
      <c r="B281" s="21">
        <v>1</v>
      </c>
      <c r="C281" s="21">
        <v>1</v>
      </c>
      <c r="D281" s="22">
        <v>1</v>
      </c>
      <c r="E281" s="23"/>
      <c r="F281" s="23"/>
      <c r="G281" s="23"/>
      <c r="H281" s="24">
        <v>1.9112366759123312</v>
      </c>
      <c r="I281" s="36">
        <f t="shared" si="263"/>
        <v>0.87115801821616623</v>
      </c>
      <c r="J281" s="36">
        <v>0.1379318969815968</v>
      </c>
      <c r="K281" s="36">
        <v>0</v>
      </c>
      <c r="L281" s="49"/>
      <c r="M281" s="40">
        <v>-0.28697434308406472</v>
      </c>
      <c r="N281" s="36">
        <v>0.11224172551384802</v>
      </c>
      <c r="O281" s="36">
        <v>-3.2210495445958442E-2</v>
      </c>
      <c r="P281" s="25"/>
      <c r="Q281" s="25"/>
      <c r="R281" s="25"/>
      <c r="S281" s="25"/>
      <c r="T281" s="26"/>
    </row>
  </sheetData>
  <mergeCells count="70">
    <mergeCell ref="A46:A49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94:A97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142:A145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90:A193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238:A241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66:A269"/>
    <mergeCell ref="A270:A273"/>
    <mergeCell ref="A274:A277"/>
    <mergeCell ref="A278:A281"/>
    <mergeCell ref="A242:A245"/>
    <mergeCell ref="A246:A249"/>
    <mergeCell ref="A250:A253"/>
    <mergeCell ref="A254:A257"/>
    <mergeCell ref="A258:A261"/>
    <mergeCell ref="A262:A26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339A-A0A9-4F6F-8CF3-7F0CBBF5B8A9}">
  <dimension ref="A1:X281"/>
  <sheetViews>
    <sheetView zoomScale="70" zoomScaleNormal="70" workbookViewId="0">
      <selection activeCell="L2" sqref="L2"/>
    </sheetView>
  </sheetViews>
  <sheetFormatPr defaultRowHeight="14.5" x14ac:dyDescent="0.35"/>
  <cols>
    <col min="9" max="9" width="8.7265625" customWidth="1"/>
    <col min="10" max="10" width="9.54296875" customWidth="1"/>
    <col min="11" max="11" width="13.453125" customWidth="1"/>
    <col min="12" max="12" width="11.81640625" customWidth="1"/>
    <col min="13" max="13" width="8.7265625" customWidth="1"/>
    <col min="14" max="14" width="14.1796875" customWidth="1"/>
    <col min="15" max="15" width="13.81640625" customWidth="1"/>
    <col min="16" max="18" width="8.7265625" customWidth="1"/>
    <col min="19" max="19" width="9.1796875" customWidth="1"/>
    <col min="20" max="20" width="8.7265625" customWidth="1"/>
    <col min="21" max="21" width="12.36328125" customWidth="1"/>
  </cols>
  <sheetData>
    <row r="1" spans="1:24" ht="15" thickBot="1" x14ac:dyDescent="0.4">
      <c r="A1" s="34" t="s">
        <v>20</v>
      </c>
      <c r="B1" s="30" t="s">
        <v>0</v>
      </c>
      <c r="C1" s="30"/>
      <c r="D1" s="30" t="s">
        <v>2</v>
      </c>
      <c r="E1" s="30" t="s">
        <v>1</v>
      </c>
      <c r="F1" s="30" t="s">
        <v>4</v>
      </c>
      <c r="G1" s="30" t="s">
        <v>16</v>
      </c>
      <c r="H1" s="30" t="s">
        <v>3</v>
      </c>
      <c r="I1" s="30" t="s">
        <v>11</v>
      </c>
      <c r="J1" s="33" t="s">
        <v>18</v>
      </c>
      <c r="K1" s="33" t="s">
        <v>19</v>
      </c>
      <c r="L1" s="30" t="s">
        <v>12</v>
      </c>
      <c r="M1" s="33" t="s">
        <v>6</v>
      </c>
      <c r="N1" s="33" t="s">
        <v>13</v>
      </c>
      <c r="O1" s="30" t="s">
        <v>5</v>
      </c>
      <c r="P1" s="30" t="s">
        <v>7</v>
      </c>
      <c r="Q1" s="30" t="s">
        <v>14</v>
      </c>
      <c r="R1" s="30" t="s">
        <v>8</v>
      </c>
      <c r="S1" s="30" t="s">
        <v>9</v>
      </c>
      <c r="T1" s="30" t="s">
        <v>10</v>
      </c>
      <c r="U1" s="30" t="s">
        <v>15</v>
      </c>
      <c r="V1" s="35" t="s">
        <v>17</v>
      </c>
    </row>
    <row r="2" spans="1:24" x14ac:dyDescent="0.35">
      <c r="A2" s="56">
        <v>1</v>
      </c>
      <c r="B2" s="12">
        <v>0</v>
      </c>
      <c r="C2" s="12">
        <v>0</v>
      </c>
      <c r="D2" s="13">
        <v>0</v>
      </c>
      <c r="E2" s="14">
        <v>10</v>
      </c>
      <c r="F2" s="15">
        <v>10</v>
      </c>
      <c r="G2" s="16">
        <v>1</v>
      </c>
      <c r="H2" s="17" cm="1">
        <f t="array" ref="H2:H5">MMULT(B2:C5,E2:E3)+F2</f>
        <v>10</v>
      </c>
      <c r="I2" s="39">
        <f t="shared" ref="I2:I9" si="0">1/(1+EXP(-H2))</f>
        <v>0.99995460213129761</v>
      </c>
      <c r="J2" s="39" cm="1">
        <f t="array" ref="J2:J5">-D2:D5*LN(I2:I5)</f>
        <v>0</v>
      </c>
      <c r="K2" s="39" cm="1">
        <f t="array" ref="K2:K5">-(1-D2:D5)*LN(1-I2:I5)</f>
        <v>10.000045398900186</v>
      </c>
      <c r="L2" s="47" cm="1">
        <f t="array" ref="L2">SUM(_xlfn.ANCHORARRAY(J2)+_xlfn.ANCHORARRAY(K2))/4</f>
        <v>12.500011332809981</v>
      </c>
      <c r="M2" s="39" cm="1">
        <f t="array" ref="M2:M5">-D2:D5/I2:I5</f>
        <v>0</v>
      </c>
      <c r="N2" s="39" cm="1">
        <f t="array" ref="N2:N5">(1-D2:D5)/(1-I2:I5)</f>
        <v>22027.465794828076</v>
      </c>
      <c r="O2" s="39">
        <f t="shared" ref="O2:O9" si="1">SUM(M2:N2)/4</f>
        <v>5506.8664487070191</v>
      </c>
      <c r="P2" s="39" cm="1">
        <f t="array" ref="P2:P5">I2:I5*(1-I2:I5)</f>
        <v>4.5395807735907655E-5</v>
      </c>
      <c r="Q2" s="39" cm="1">
        <f t="array" ref="Q2:Q5">O2:O5*_xlfn.ANCHORARRAY(P2)</f>
        <v>0.2499886505328244</v>
      </c>
      <c r="R2" s="39">
        <v>1</v>
      </c>
      <c r="S2" s="38" cm="1">
        <f t="array" ref="S2:S3">TRANSPOSE(MMULT(TRANSPOSE(_xlfn.ANCHORARRAY(Q2)),B2:C5))</f>
        <v>0.24999999948468821</v>
      </c>
      <c r="T2" s="38" cm="1">
        <f t="array" ref="T2">SUM(1*_xlfn.ANCHORARRAY(Q2))</f>
        <v>0.74998864950222432</v>
      </c>
      <c r="U2" s="18" cm="1">
        <f t="array" ref="U2:U3">E2:E3-G2*_xlfn.ANCHORARRAY(S2)</f>
        <v>9.7500000005153122</v>
      </c>
      <c r="V2" s="19">
        <f>F2-G2*T2</f>
        <v>9.2500113504977755</v>
      </c>
      <c r="X2" s="29"/>
    </row>
    <row r="3" spans="1:24" x14ac:dyDescent="0.35">
      <c r="A3" s="57"/>
      <c r="B3" s="4">
        <v>0</v>
      </c>
      <c r="C3" s="4">
        <v>1</v>
      </c>
      <c r="D3" s="5">
        <v>0</v>
      </c>
      <c r="E3" s="6">
        <v>10</v>
      </c>
      <c r="F3" s="3"/>
      <c r="G3" s="3"/>
      <c r="H3" s="7">
        <v>20</v>
      </c>
      <c r="I3" s="32">
        <f t="shared" si="0"/>
        <v>0.99999999793884631</v>
      </c>
      <c r="J3" s="32">
        <v>0</v>
      </c>
      <c r="K3" s="32">
        <v>19.999999966169824</v>
      </c>
      <c r="L3" s="45"/>
      <c r="M3" s="32">
        <v>0</v>
      </c>
      <c r="N3" s="32">
        <v>485165178.99656636</v>
      </c>
      <c r="O3" s="32">
        <f t="shared" si="1"/>
        <v>121291294.74914159</v>
      </c>
      <c r="P3" s="32">
        <v>2.0611536879193953E-9</v>
      </c>
      <c r="Q3" s="32">
        <v>0.24999999948471158</v>
      </c>
      <c r="R3" s="9"/>
      <c r="S3" s="37">
        <v>0.24999999948468821</v>
      </c>
      <c r="T3" s="9"/>
      <c r="U3" s="10">
        <v>9.7500000005153122</v>
      </c>
      <c r="V3" s="20"/>
      <c r="X3" s="29"/>
    </row>
    <row r="4" spans="1:24" x14ac:dyDescent="0.35">
      <c r="A4" s="57"/>
      <c r="B4" s="4">
        <v>1</v>
      </c>
      <c r="C4" s="4">
        <v>0</v>
      </c>
      <c r="D4" s="5">
        <v>0</v>
      </c>
      <c r="E4" s="3"/>
      <c r="F4" s="3"/>
      <c r="G4" s="3"/>
      <c r="H4" s="7">
        <v>20</v>
      </c>
      <c r="I4" s="32">
        <f t="shared" si="0"/>
        <v>0.99999999793884631</v>
      </c>
      <c r="J4" s="32">
        <v>0</v>
      </c>
      <c r="K4" s="32">
        <v>19.999999966169824</v>
      </c>
      <c r="L4" s="45"/>
      <c r="M4" s="32">
        <v>0</v>
      </c>
      <c r="N4" s="32">
        <v>485165178.99656636</v>
      </c>
      <c r="O4" s="32">
        <f t="shared" si="1"/>
        <v>121291294.74914159</v>
      </c>
      <c r="P4" s="32">
        <v>2.0611536879193953E-9</v>
      </c>
      <c r="Q4" s="32">
        <v>0.24999999948471158</v>
      </c>
      <c r="R4" s="9"/>
      <c r="S4" s="8"/>
      <c r="T4" s="8"/>
      <c r="U4" s="8"/>
      <c r="V4" s="20"/>
      <c r="X4" s="29"/>
    </row>
    <row r="5" spans="1:24" ht="15" thickBot="1" x14ac:dyDescent="0.4">
      <c r="A5" s="58"/>
      <c r="B5" s="41">
        <v>1</v>
      </c>
      <c r="C5" s="41">
        <v>1</v>
      </c>
      <c r="D5" s="42">
        <v>1</v>
      </c>
      <c r="E5" s="3"/>
      <c r="F5" s="3"/>
      <c r="G5" s="3"/>
      <c r="H5" s="31">
        <v>30</v>
      </c>
      <c r="I5" s="40">
        <f t="shared" si="0"/>
        <v>0.99999999999990652</v>
      </c>
      <c r="J5" s="40">
        <v>9.3480778673442548E-14</v>
      </c>
      <c r="K5" s="40">
        <v>0</v>
      </c>
      <c r="L5" s="45"/>
      <c r="M5" s="40">
        <v>-1.0000000000000935</v>
      </c>
      <c r="N5" s="40">
        <v>0</v>
      </c>
      <c r="O5" s="40">
        <f t="shared" si="1"/>
        <v>-0.25000000000002337</v>
      </c>
      <c r="P5" s="40">
        <v>9.3480778673429446E-14</v>
      </c>
      <c r="Q5" s="40">
        <v>-2.3370194668359545E-14</v>
      </c>
      <c r="R5" s="9"/>
      <c r="S5" s="8"/>
      <c r="T5" s="8"/>
      <c r="U5" s="8"/>
      <c r="V5" s="20"/>
      <c r="X5" s="29"/>
    </row>
    <row r="6" spans="1:24" x14ac:dyDescent="0.35">
      <c r="A6" s="53">
        <f>A2+1</f>
        <v>2</v>
      </c>
      <c r="B6" s="12">
        <v>0</v>
      </c>
      <c r="C6" s="12">
        <v>0</v>
      </c>
      <c r="D6" s="13">
        <v>0</v>
      </c>
      <c r="E6" s="27">
        <f>U2</f>
        <v>9.7500000005153122</v>
      </c>
      <c r="F6" s="28">
        <f>V2</f>
        <v>9.2500113504977755</v>
      </c>
      <c r="G6" s="16">
        <v>1</v>
      </c>
      <c r="H6" s="17" cm="1">
        <f t="array" ref="H6:H9">MMULT(B6:C9,E6:E7)+F6</f>
        <v>9.2500113504977755</v>
      </c>
      <c r="I6" s="39">
        <f t="shared" si="0"/>
        <v>0.99990389867519969</v>
      </c>
      <c r="J6" s="39" cm="1">
        <f t="array" ref="J6:J9">-D6:D9*LN(I6:I9)</f>
        <v>0</v>
      </c>
      <c r="K6" s="39" cm="1">
        <f t="array" ref="K6:K9">-(1-D6:D9)*LN(1-I6:I9)</f>
        <v>9.2501074564398351</v>
      </c>
      <c r="L6" s="48" cm="1">
        <f t="array" ref="L6">SUM(_xlfn.ANCHORARRAY(J6)+_xlfn.ANCHORARRAY(K6))/4</f>
        <v>11.812532530355767</v>
      </c>
      <c r="M6" s="39" cm="1">
        <f t="array" ref="M6:M9">-D6:D9/I6:I9</f>
        <v>0</v>
      </c>
      <c r="N6" s="39" cm="1">
        <f t="array" ref="N6:N9">(1-D6:D9)/(1-I6:I9)</f>
        <v>10405.68381422297</v>
      </c>
      <c r="O6" s="39">
        <f t="shared" si="1"/>
        <v>2601.4209535557425</v>
      </c>
      <c r="P6" s="39" cm="1">
        <f t="array" ref="P6:P9">I6:I9*(1-I6:I9)</f>
        <v>9.6092089335684481E-5</v>
      </c>
      <c r="Q6" s="39" cm="1">
        <f t="array" ref="Q6:Q9">O6:O9*_xlfn.ANCHORARRAY(P6)</f>
        <v>0.24997597466879992</v>
      </c>
      <c r="R6" s="43">
        <v>1</v>
      </c>
      <c r="S6" s="38" cm="1">
        <f t="array" ref="S6:S7">TRANSPOSE(MMULT(TRANSPOSE(_xlfn.ANCHORARRAY(Q6)),B6:C9))</f>
        <v>0.24999999859923508</v>
      </c>
      <c r="T6" s="44" cm="1">
        <f t="array" ref="T6">SUM(1*_xlfn.ANCHORARRAY(Q6))</f>
        <v>0.74997597186735176</v>
      </c>
      <c r="U6" s="18" cm="1">
        <f t="array" ref="U6:U7">E6:E7-G6*_xlfn.ANCHORARRAY(S6)</f>
        <v>9.500000001916078</v>
      </c>
      <c r="V6" s="19">
        <f>F6-G6*T6</f>
        <v>8.5000353786304235</v>
      </c>
      <c r="X6" s="29"/>
    </row>
    <row r="7" spans="1:24" x14ac:dyDescent="0.35">
      <c r="A7" s="54"/>
      <c r="B7" s="4">
        <v>0</v>
      </c>
      <c r="C7" s="4">
        <v>1</v>
      </c>
      <c r="D7" s="5">
        <v>0</v>
      </c>
      <c r="E7" s="11">
        <f>U3</f>
        <v>9.7500000005153122</v>
      </c>
      <c r="F7" s="3"/>
      <c r="G7" s="3"/>
      <c r="H7" s="7">
        <v>19.000011351013086</v>
      </c>
      <c r="I7" s="32">
        <f t="shared" si="0"/>
        <v>0.99999999439726706</v>
      </c>
      <c r="J7" s="32">
        <v>0</v>
      </c>
      <c r="K7" s="32">
        <v>19.000011332491454</v>
      </c>
      <c r="L7" s="45"/>
      <c r="M7" s="32">
        <v>0</v>
      </c>
      <c r="N7" s="32">
        <v>178484323.62379864</v>
      </c>
      <c r="O7" s="32">
        <f t="shared" si="1"/>
        <v>44621080.90594966</v>
      </c>
      <c r="P7" s="32">
        <v>5.6027329128636683E-9</v>
      </c>
      <c r="Q7" s="32">
        <v>0.24999999859931674</v>
      </c>
      <c r="R7" s="8"/>
      <c r="S7" s="37">
        <v>0.24999999859923508</v>
      </c>
      <c r="T7" s="9"/>
      <c r="U7" s="10">
        <v>9.500000001916078</v>
      </c>
      <c r="V7" s="20"/>
      <c r="X7" s="29"/>
    </row>
    <row r="8" spans="1:24" x14ac:dyDescent="0.35">
      <c r="A8" s="54"/>
      <c r="B8" s="4">
        <v>1</v>
      </c>
      <c r="C8" s="4">
        <v>0</v>
      </c>
      <c r="D8" s="5">
        <v>0</v>
      </c>
      <c r="E8" s="3"/>
      <c r="F8" s="3"/>
      <c r="G8" s="3"/>
      <c r="H8" s="7">
        <v>19.000011351013086</v>
      </c>
      <c r="I8" s="32">
        <f t="shared" si="0"/>
        <v>0.99999999439726706</v>
      </c>
      <c r="J8" s="32">
        <v>0</v>
      </c>
      <c r="K8" s="32">
        <v>19.000011332491454</v>
      </c>
      <c r="L8" s="45"/>
      <c r="M8" s="32">
        <v>0</v>
      </c>
      <c r="N8" s="32">
        <v>178484323.62379864</v>
      </c>
      <c r="O8" s="32">
        <f t="shared" si="1"/>
        <v>44621080.90594966</v>
      </c>
      <c r="P8" s="32">
        <v>5.6027329128636683E-9</v>
      </c>
      <c r="Q8" s="32">
        <v>0.24999999859931674</v>
      </c>
      <c r="R8" s="8"/>
      <c r="S8" s="8"/>
      <c r="T8" s="8"/>
      <c r="U8" s="8"/>
      <c r="V8" s="20"/>
      <c r="X8" s="29"/>
    </row>
    <row r="9" spans="1:24" ht="15" thickBot="1" x14ac:dyDescent="0.4">
      <c r="A9" s="55"/>
      <c r="B9" s="21">
        <v>1</v>
      </c>
      <c r="C9" s="21">
        <v>1</v>
      </c>
      <c r="D9" s="22">
        <v>1</v>
      </c>
      <c r="E9" s="23"/>
      <c r="F9" s="23"/>
      <c r="G9" s="23"/>
      <c r="H9" s="24">
        <v>28.7500113515284</v>
      </c>
      <c r="I9" s="36">
        <f t="shared" si="0"/>
        <v>0.99999999999967337</v>
      </c>
      <c r="J9" s="36">
        <v>3.2662761384477442E-13</v>
      </c>
      <c r="K9" s="36">
        <v>0</v>
      </c>
      <c r="L9" s="49"/>
      <c r="M9" s="36">
        <v>-1.0000000000003266</v>
      </c>
      <c r="N9" s="36">
        <v>0</v>
      </c>
      <c r="O9" s="36">
        <f t="shared" si="1"/>
        <v>-0.25000000000008166</v>
      </c>
      <c r="P9" s="36">
        <v>3.2662761384461437E-13</v>
      </c>
      <c r="Q9" s="36">
        <v>-8.1656903461180264E-14</v>
      </c>
      <c r="R9" s="25"/>
      <c r="S9" s="25"/>
      <c r="T9" s="25"/>
      <c r="U9" s="25"/>
      <c r="V9" s="26"/>
      <c r="X9" s="29"/>
    </row>
    <row r="10" spans="1:24" x14ac:dyDescent="0.35">
      <c r="A10" s="53">
        <f>A6+1</f>
        <v>3</v>
      </c>
      <c r="B10" s="12">
        <v>0</v>
      </c>
      <c r="C10" s="12">
        <v>0</v>
      </c>
      <c r="D10" s="13">
        <v>0</v>
      </c>
      <c r="E10" s="27">
        <f>U6</f>
        <v>9.500000001916078</v>
      </c>
      <c r="F10" s="28">
        <f>V6</f>
        <v>8.5000353786304235</v>
      </c>
      <c r="G10" s="16">
        <v>1</v>
      </c>
      <c r="H10" s="17" cm="1">
        <f t="array" ref="H10:H13">MMULT(B10:C13,E10:E11)+F10</f>
        <v>8.5000353786304235</v>
      </c>
      <c r="I10" s="39">
        <f t="shared" ref="I10:I73" si="2">1/(1+EXP(-H10))</f>
        <v>0.99979658021732132</v>
      </c>
      <c r="J10" s="39" cm="1">
        <f t="array" ref="J10:J13">-D10:D13*LN(I10:I13)</f>
        <v>0</v>
      </c>
      <c r="K10" s="39" cm="1">
        <f t="array" ref="K10:K13">-(1-D10:D13)*LN(1-I10:I13)</f>
        <v>8.5002388191054035</v>
      </c>
      <c r="L10" s="48" cm="1">
        <f t="array" ref="L10">SUM(_xlfn.ANCHORARRAY(J10)+_xlfn.ANCHORARRAY(K10))/4</f>
        <v>11.125077405284333</v>
      </c>
      <c r="M10" s="39" cm="1">
        <f t="array" ref="M10:M13">-D10:D13/I10:I13</f>
        <v>0</v>
      </c>
      <c r="N10" s="39" cm="1">
        <f t="array" ref="N10:N13">(1-D10:D13)/(1-I10:I13)</f>
        <v>4915.9427211638522</v>
      </c>
      <c r="O10" s="39">
        <f t="shared" ref="O10:O73" si="3">SUM(M10:N10)/4</f>
        <v>1228.985680290963</v>
      </c>
      <c r="P10" s="39" cm="1">
        <f t="array" ref="P10:P13">I10:I13*(1-I10:I13)</f>
        <v>2.0337840307069706E-4</v>
      </c>
      <c r="Q10" s="39" cm="1">
        <f t="array" ref="Q10:Q13">O10:O13*_xlfn.ANCHORARRAY(P10)</f>
        <v>0.24994914505433033</v>
      </c>
      <c r="R10" s="43">
        <v>1</v>
      </c>
      <c r="S10" s="38" cm="1">
        <f t="array" ref="S10:S11">TRANSPOSE(MMULT(TRANSPOSE(_xlfn.ANCHORARRAY(Q10)),B10:C13))</f>
        <v>0.24999999619235483</v>
      </c>
      <c r="T10" s="44" cm="1">
        <f t="array" ref="T10">SUM(1*_xlfn.ANCHORARRAY(Q10))</f>
        <v>0.74994913743932501</v>
      </c>
      <c r="U10" s="18" cm="1">
        <f t="array" ref="U10:U11">E10:E11-G10*_xlfn.ANCHORARRAY(S10)</f>
        <v>9.2500000057237237</v>
      </c>
      <c r="V10" s="19">
        <f>F10-G10*T10</f>
        <v>7.7500862411910987</v>
      </c>
      <c r="X10" s="29"/>
    </row>
    <row r="11" spans="1:24" x14ac:dyDescent="0.35">
      <c r="A11" s="54"/>
      <c r="B11" s="4">
        <v>0</v>
      </c>
      <c r="C11" s="4">
        <v>1</v>
      </c>
      <c r="D11" s="5">
        <v>0</v>
      </c>
      <c r="E11" s="11">
        <f>U7</f>
        <v>9.500000001916078</v>
      </c>
      <c r="F11" s="3"/>
      <c r="G11" s="3"/>
      <c r="H11" s="7">
        <v>18.0000353805465</v>
      </c>
      <c r="I11" s="32">
        <f t="shared" si="2"/>
        <v>0.9999999847705594</v>
      </c>
      <c r="J11" s="32">
        <v>0</v>
      </c>
      <c r="K11" s="32">
        <v>18.000035401015399</v>
      </c>
      <c r="L11" s="45"/>
      <c r="M11" s="32">
        <v>0</v>
      </c>
      <c r="N11" s="32">
        <v>65662293.608053021</v>
      </c>
      <c r="O11" s="32">
        <f t="shared" si="3"/>
        <v>16415573.402013255</v>
      </c>
      <c r="P11" s="32">
        <v>1.5229440365572553E-8</v>
      </c>
      <c r="Q11" s="32">
        <v>0.24999999619263982</v>
      </c>
      <c r="R11" s="8"/>
      <c r="S11" s="37">
        <v>0.24999999619235483</v>
      </c>
      <c r="T11" s="9"/>
      <c r="U11" s="10">
        <v>9.2500000057237237</v>
      </c>
      <c r="V11" s="20"/>
      <c r="X11" s="29"/>
    </row>
    <row r="12" spans="1:24" x14ac:dyDescent="0.35">
      <c r="A12" s="54"/>
      <c r="B12" s="4">
        <v>1</v>
      </c>
      <c r="C12" s="4">
        <v>0</v>
      </c>
      <c r="D12" s="5">
        <v>0</v>
      </c>
      <c r="E12" s="3"/>
      <c r="F12" s="3"/>
      <c r="G12" s="3"/>
      <c r="H12" s="7">
        <v>18.0000353805465</v>
      </c>
      <c r="I12" s="32">
        <f t="shared" si="2"/>
        <v>0.9999999847705594</v>
      </c>
      <c r="J12" s="32">
        <v>0</v>
      </c>
      <c r="K12" s="32">
        <v>18.000035401015399</v>
      </c>
      <c r="L12" s="45"/>
      <c r="M12" s="32">
        <v>0</v>
      </c>
      <c r="N12" s="32">
        <v>65662293.608053021</v>
      </c>
      <c r="O12" s="32">
        <f t="shared" si="3"/>
        <v>16415573.402013255</v>
      </c>
      <c r="P12" s="32">
        <v>1.5229440365572553E-8</v>
      </c>
      <c r="Q12" s="32">
        <v>0.24999999619263982</v>
      </c>
      <c r="R12" s="8"/>
      <c r="S12" s="8"/>
      <c r="T12" s="8"/>
      <c r="U12" s="8"/>
      <c r="V12" s="20"/>
      <c r="X12" s="29"/>
    </row>
    <row r="13" spans="1:24" ht="15" thickBot="1" x14ac:dyDescent="0.4">
      <c r="A13" s="55"/>
      <c r="B13" s="21">
        <v>1</v>
      </c>
      <c r="C13" s="21">
        <v>1</v>
      </c>
      <c r="D13" s="22">
        <v>1</v>
      </c>
      <c r="E13" s="23"/>
      <c r="F13" s="23"/>
      <c r="G13" s="23"/>
      <c r="H13" s="24">
        <v>27.500035382462578</v>
      </c>
      <c r="I13" s="36">
        <f t="shared" si="2"/>
        <v>0.99999999999886002</v>
      </c>
      <c r="J13" s="36">
        <v>1.1399770016857606E-12</v>
      </c>
      <c r="K13" s="36">
        <v>0</v>
      </c>
      <c r="L13" s="49"/>
      <c r="M13" s="36">
        <v>-1.00000000000114</v>
      </c>
      <c r="N13" s="36">
        <v>0</v>
      </c>
      <c r="O13" s="36">
        <f t="shared" si="3"/>
        <v>-0.25000000000028499</v>
      </c>
      <c r="P13" s="36">
        <v>1.1399770016838112E-12</v>
      </c>
      <c r="Q13" s="36">
        <v>-2.8499425042127768E-13</v>
      </c>
      <c r="R13" s="25"/>
      <c r="S13" s="25"/>
      <c r="T13" s="25"/>
      <c r="U13" s="25"/>
      <c r="V13" s="26"/>
      <c r="X13" s="29"/>
    </row>
    <row r="14" spans="1:24" x14ac:dyDescent="0.35">
      <c r="A14" s="53">
        <f>A10+1</f>
        <v>4</v>
      </c>
      <c r="B14" s="12">
        <v>0</v>
      </c>
      <c r="C14" s="12">
        <v>0</v>
      </c>
      <c r="D14" s="13">
        <v>0</v>
      </c>
      <c r="E14" s="27">
        <f>U10</f>
        <v>9.2500000057237237</v>
      </c>
      <c r="F14" s="28">
        <f>V10</f>
        <v>7.7500862411910987</v>
      </c>
      <c r="G14" s="16">
        <v>1</v>
      </c>
      <c r="H14" s="17" cm="1">
        <f t="array" ref="H14:H17">MMULT(B14:C17,E14:E15)+F14</f>
        <v>7.7500862411910987</v>
      </c>
      <c r="I14" s="39">
        <f t="shared" si="2"/>
        <v>0.99956948003284463</v>
      </c>
      <c r="J14" s="39" cm="1">
        <f t="array" ref="J14:J17">-D14:D17*LN(I14:I17)</f>
        <v>0</v>
      </c>
      <c r="K14" s="39" cm="1">
        <f t="array" ref="K14:K17">-(1-D14:D17)*LN(1-I14:I17)</f>
        <v>7.7505168538587723</v>
      </c>
      <c r="L14" s="48" cm="1">
        <f t="array" ref="L14">SUM(_xlfn.ANCHORARRAY(J14)+_xlfn.ANCHORARRAY(K14))/4</f>
        <v>10.437672356927308</v>
      </c>
      <c r="M14" s="39" cm="1">
        <f t="array" ref="M14:M17">-D14:D17/I14:I17</f>
        <v>0</v>
      </c>
      <c r="N14" s="39" cm="1">
        <f t="array" ref="N14:N17">(1-D14:D17)/(1-I14:I17)</f>
        <v>2322.7726384154021</v>
      </c>
      <c r="O14" s="39">
        <f t="shared" si="3"/>
        <v>580.69315960385052</v>
      </c>
      <c r="P14" s="39" cm="1">
        <f t="array" ref="P14:P17">I14:I17*(1-I14:I17)</f>
        <v>4.3033461971325444E-4</v>
      </c>
      <c r="Q14" s="39" cm="1">
        <f t="array" ref="Q14:Q17">O14:O17*_xlfn.ANCHORARRAY(P14)</f>
        <v>0.24989237000821118</v>
      </c>
      <c r="R14" s="43">
        <v>1</v>
      </c>
      <c r="S14" s="38" cm="1">
        <f t="array" ref="S14:S15">TRANSPOSE(MMULT(TRANSPOSE(_xlfn.ANCHORARRAY(Q14)),B14:C17))</f>
        <v>0.24999998965005407</v>
      </c>
      <c r="T14" s="44" cm="1">
        <f t="array" ref="T14">SUM(1*_xlfn.ANCHORARRAY(Q14))</f>
        <v>0.74989234930931403</v>
      </c>
      <c r="U14" s="18" cm="1">
        <f t="array" ref="U14:U15">E14:E15-G14*_xlfn.ANCHORARRAY(S14)</f>
        <v>9.0000000160736704</v>
      </c>
      <c r="V14" s="19">
        <f>F14-G14*T14</f>
        <v>7.0001938918817848</v>
      </c>
      <c r="X14" s="29"/>
    </row>
    <row r="15" spans="1:24" x14ac:dyDescent="0.35">
      <c r="A15" s="54"/>
      <c r="B15" s="4">
        <v>0</v>
      </c>
      <c r="C15" s="4">
        <v>1</v>
      </c>
      <c r="D15" s="5">
        <v>0</v>
      </c>
      <c r="E15" s="11">
        <f>U11</f>
        <v>9.2500000057237237</v>
      </c>
      <c r="F15" s="3"/>
      <c r="G15" s="3"/>
      <c r="H15" s="7">
        <v>17.000086246914822</v>
      </c>
      <c r="I15" s="32">
        <f t="shared" si="2"/>
        <v>0.99999995860419488</v>
      </c>
      <c r="J15" s="32">
        <v>0</v>
      </c>
      <c r="K15" s="32">
        <v>17.000086286923242</v>
      </c>
      <c r="L15" s="45"/>
      <c r="M15" s="32">
        <v>0</v>
      </c>
      <c r="N15" s="32">
        <v>24157037.10005407</v>
      </c>
      <c r="O15" s="32">
        <f t="shared" si="3"/>
        <v>6039259.2750135176</v>
      </c>
      <c r="P15" s="32">
        <v>4.1395803403471057E-8</v>
      </c>
      <c r="Q15" s="32">
        <v>0.24999998965104872</v>
      </c>
      <c r="R15" s="8"/>
      <c r="S15" s="37">
        <v>0.24999998965005407</v>
      </c>
      <c r="T15" s="9"/>
      <c r="U15" s="10">
        <v>9.0000000160736704</v>
      </c>
      <c r="V15" s="20"/>
      <c r="X15" s="29"/>
    </row>
    <row r="16" spans="1:24" x14ac:dyDescent="0.35">
      <c r="A16" s="54"/>
      <c r="B16" s="4">
        <v>1</v>
      </c>
      <c r="C16" s="4">
        <v>0</v>
      </c>
      <c r="D16" s="5">
        <v>0</v>
      </c>
      <c r="E16" s="3"/>
      <c r="F16" s="3"/>
      <c r="G16" s="3"/>
      <c r="H16" s="7">
        <v>17.000086246914822</v>
      </c>
      <c r="I16" s="32">
        <f t="shared" si="2"/>
        <v>0.99999995860419488</v>
      </c>
      <c r="J16" s="32">
        <v>0</v>
      </c>
      <c r="K16" s="32">
        <v>17.000086286923242</v>
      </c>
      <c r="L16" s="45"/>
      <c r="M16" s="32">
        <v>0</v>
      </c>
      <c r="N16" s="32">
        <v>24157037.10005407</v>
      </c>
      <c r="O16" s="32">
        <f t="shared" si="3"/>
        <v>6039259.2750135176</v>
      </c>
      <c r="P16" s="32">
        <v>4.1395803403471057E-8</v>
      </c>
      <c r="Q16" s="32">
        <v>0.24999998965104872</v>
      </c>
      <c r="R16" s="8"/>
      <c r="S16" s="8"/>
      <c r="T16" s="8"/>
      <c r="U16" s="8"/>
      <c r="V16" s="20"/>
      <c r="X16" s="29"/>
    </row>
    <row r="17" spans="1:24" ht="15" thickBot="1" x14ac:dyDescent="0.4">
      <c r="A17" s="55"/>
      <c r="B17" s="21">
        <v>1</v>
      </c>
      <c r="C17" s="21">
        <v>1</v>
      </c>
      <c r="D17" s="22">
        <v>1</v>
      </c>
      <c r="E17" s="23"/>
      <c r="F17" s="23"/>
      <c r="G17" s="23"/>
      <c r="H17" s="24">
        <v>26.250086252638546</v>
      </c>
      <c r="I17" s="36">
        <f t="shared" si="2"/>
        <v>0.9999999999960214</v>
      </c>
      <c r="J17" s="36">
        <v>3.9785952310546257E-12</v>
      </c>
      <c r="K17" s="36">
        <v>0</v>
      </c>
      <c r="L17" s="49"/>
      <c r="M17" s="36">
        <v>-1.0000000000039786</v>
      </c>
      <c r="N17" s="36">
        <v>0</v>
      </c>
      <c r="O17" s="36">
        <f t="shared" si="3"/>
        <v>-0.25000000000099465</v>
      </c>
      <c r="P17" s="36">
        <v>3.9785952310308815E-12</v>
      </c>
      <c r="Q17" s="36">
        <v>-9.9464880776167774E-13</v>
      </c>
      <c r="R17" s="25"/>
      <c r="S17" s="25"/>
      <c r="T17" s="25"/>
      <c r="U17" s="25"/>
      <c r="V17" s="26"/>
      <c r="X17" s="29"/>
    </row>
    <row r="18" spans="1:24" x14ac:dyDescent="0.35">
      <c r="A18" s="53">
        <f>A14+1</f>
        <v>5</v>
      </c>
      <c r="B18" s="12">
        <v>0</v>
      </c>
      <c r="C18" s="12">
        <v>0</v>
      </c>
      <c r="D18" s="13">
        <v>0</v>
      </c>
      <c r="E18" s="27">
        <f>U14</f>
        <v>9.0000000160736704</v>
      </c>
      <c r="F18" s="28">
        <f>V14</f>
        <v>7.0001938918817848</v>
      </c>
      <c r="G18" s="16">
        <v>1</v>
      </c>
      <c r="H18" s="17" cm="1">
        <f t="array" ref="H18:H21">MMULT(B18:C21,E18:E19)+F18</f>
        <v>7.0001938918817848</v>
      </c>
      <c r="I18" s="39">
        <f t="shared" si="2"/>
        <v>0.99908912527301963</v>
      </c>
      <c r="J18" s="39" cm="1">
        <f t="array" ref="J18:J21">-D18:D21*LN(I18:I21)</f>
        <v>0</v>
      </c>
      <c r="K18" s="39" cm="1">
        <f t="array" ref="K18:K21">-(1-D18:D21)*LN(1-I18:I21)</f>
        <v>7.0011051817072385</v>
      </c>
      <c r="L18" s="48" cm="1">
        <f t="array" ref="L18">SUM(_xlfn.ANCHORARRAY(J18)+_xlfn.ANCHORARRAY(K18))/4</f>
        <v>9.7503733059631887</v>
      </c>
      <c r="M18" s="39" cm="1">
        <f t="array" ref="M18:M21">-D18:D21/I18:I21</f>
        <v>0</v>
      </c>
      <c r="N18" s="39" cm="1">
        <f t="array" ref="N18:N21">(1-D18:D21)/(1-I18:I21)</f>
        <v>1097.845807309955</v>
      </c>
      <c r="O18" s="39">
        <f t="shared" si="3"/>
        <v>274.46145182748876</v>
      </c>
      <c r="P18" s="39" cm="1">
        <f t="array" ref="P18:P21">I18:I21*(1-I18:I21)</f>
        <v>9.100450342121192E-4</v>
      </c>
      <c r="Q18" s="39" cm="1">
        <f t="array" ref="Q18:Q21">O18:O21*_xlfn.ANCHORARRAY(P18)</f>
        <v>0.24977228131825491</v>
      </c>
      <c r="R18" s="43">
        <v>1</v>
      </c>
      <c r="S18" s="38" cm="1">
        <f t="array" ref="S18:S19">TRANSPOSE(MMULT(TRANSPOSE(_xlfn.ANCHORARRAY(Q18)),B18:C21))</f>
        <v>0.24999997186819303</v>
      </c>
      <c r="T18" s="44" cm="1">
        <f t="array" ref="T18">SUM(1*_xlfn.ANCHORARRAY(Q18))</f>
        <v>0.74977222505811225</v>
      </c>
      <c r="U18" s="18" cm="1">
        <f t="array" ref="U18:U19">E18:E19-G18*_xlfn.ANCHORARRAY(S18)</f>
        <v>8.7500000442054766</v>
      </c>
      <c r="V18" s="19">
        <f>F18-G18*T18</f>
        <v>6.250421666823673</v>
      </c>
      <c r="X18" s="29"/>
    </row>
    <row r="19" spans="1:24" x14ac:dyDescent="0.35">
      <c r="A19" s="54"/>
      <c r="B19" s="4">
        <v>0</v>
      </c>
      <c r="C19" s="4">
        <v>1</v>
      </c>
      <c r="D19" s="5">
        <v>0</v>
      </c>
      <c r="E19" s="11">
        <f>U15</f>
        <v>9.0000000160736704</v>
      </c>
      <c r="F19" s="3"/>
      <c r="G19" s="3"/>
      <c r="H19" s="7">
        <v>16.000193907955456</v>
      </c>
      <c r="I19" s="32">
        <f t="shared" si="2"/>
        <v>0.99999988748665736</v>
      </c>
      <c r="J19" s="32">
        <v>0</v>
      </c>
      <c r="K19" s="32">
        <v>16.000194021065816</v>
      </c>
      <c r="L19" s="45"/>
      <c r="M19" s="32">
        <v>0</v>
      </c>
      <c r="N19" s="32">
        <v>8887834.7804079745</v>
      </c>
      <c r="O19" s="32">
        <f t="shared" si="3"/>
        <v>2221958.6951019936</v>
      </c>
      <c r="P19" s="32">
        <v>1.12513329983476E-7</v>
      </c>
      <c r="Q19" s="32">
        <v>0.24999997187166437</v>
      </c>
      <c r="R19" s="8"/>
      <c r="S19" s="37">
        <v>0.24999997186819303</v>
      </c>
      <c r="T19" s="9"/>
      <c r="U19" s="10">
        <v>8.7500000442054766</v>
      </c>
      <c r="V19" s="20"/>
      <c r="X19" s="29"/>
    </row>
    <row r="20" spans="1:24" x14ac:dyDescent="0.35">
      <c r="A20" s="54"/>
      <c r="B20" s="4">
        <v>1</v>
      </c>
      <c r="C20" s="4">
        <v>0</v>
      </c>
      <c r="D20" s="5">
        <v>0</v>
      </c>
      <c r="E20" s="3"/>
      <c r="F20" s="3"/>
      <c r="G20" s="3"/>
      <c r="H20" s="7">
        <v>16.000193907955456</v>
      </c>
      <c r="I20" s="32">
        <f t="shared" si="2"/>
        <v>0.99999988748665736</v>
      </c>
      <c r="J20" s="32">
        <v>0</v>
      </c>
      <c r="K20" s="32">
        <v>16.000194021065816</v>
      </c>
      <c r="L20" s="45"/>
      <c r="M20" s="32">
        <v>0</v>
      </c>
      <c r="N20" s="32">
        <v>8887834.7804079745</v>
      </c>
      <c r="O20" s="32">
        <f t="shared" si="3"/>
        <v>2221958.6951019936</v>
      </c>
      <c r="P20" s="32">
        <v>1.12513329983476E-7</v>
      </c>
      <c r="Q20" s="32">
        <v>0.24999997187166437</v>
      </c>
      <c r="R20" s="8"/>
      <c r="S20" s="8"/>
      <c r="T20" s="8"/>
      <c r="U20" s="8"/>
      <c r="V20" s="20"/>
      <c r="X20" s="29"/>
    </row>
    <row r="21" spans="1:24" ht="15" thickBot="1" x14ac:dyDescent="0.4">
      <c r="A21" s="55"/>
      <c r="B21" s="21">
        <v>1</v>
      </c>
      <c r="C21" s="21">
        <v>1</v>
      </c>
      <c r="D21" s="22">
        <v>1</v>
      </c>
      <c r="E21" s="23"/>
      <c r="F21" s="23"/>
      <c r="G21" s="23"/>
      <c r="H21" s="24">
        <v>25.000193924029126</v>
      </c>
      <c r="I21" s="36">
        <f t="shared" si="2"/>
        <v>0.99999999998611466</v>
      </c>
      <c r="J21" s="36">
        <v>1.388533732447831E-11</v>
      </c>
      <c r="K21" s="36">
        <v>0</v>
      </c>
      <c r="L21" s="49"/>
      <c r="M21" s="36">
        <v>-1.0000000000138853</v>
      </c>
      <c r="N21" s="36">
        <v>0</v>
      </c>
      <c r="O21" s="36">
        <f t="shared" si="3"/>
        <v>-0.25000000000347133</v>
      </c>
      <c r="P21" s="36">
        <v>1.3885337324189105E-11</v>
      </c>
      <c r="Q21" s="36">
        <v>-3.471334331095477E-12</v>
      </c>
      <c r="R21" s="25"/>
      <c r="S21" s="25"/>
      <c r="T21" s="25"/>
      <c r="U21" s="25"/>
      <c r="V21" s="26"/>
      <c r="X21" s="29"/>
    </row>
    <row r="22" spans="1:24" x14ac:dyDescent="0.35">
      <c r="A22" s="53">
        <f>A18+1</f>
        <v>6</v>
      </c>
      <c r="B22" s="12">
        <v>0</v>
      </c>
      <c r="C22" s="12">
        <v>0</v>
      </c>
      <c r="D22" s="13">
        <v>0</v>
      </c>
      <c r="E22" s="27">
        <f>U18</f>
        <v>8.7500000442054766</v>
      </c>
      <c r="F22" s="28">
        <f>V18</f>
        <v>6.250421666823673</v>
      </c>
      <c r="G22" s="16">
        <v>1</v>
      </c>
      <c r="H22" s="17" cm="1">
        <f t="array" ref="H22:H25">MMULT(B22:C25,E22:E23)+F22</f>
        <v>6.250421666823673</v>
      </c>
      <c r="I22" s="39">
        <f t="shared" si="2"/>
        <v>0.99807407604112475</v>
      </c>
      <c r="J22" s="39" cm="1">
        <f t="array" ref="J22:J25">-D22:D25*LN(I22:I25)</f>
        <v>0</v>
      </c>
      <c r="K22" s="39" cm="1">
        <f t="array" ref="K22:K25">-(1-D22:D25)*LN(1-I22:I25)</f>
        <v>6.2523494477587942</v>
      </c>
      <c r="L22" s="48" cm="1">
        <f t="array" ref="L22">SUM(_xlfn.ANCHORARRAY(J22)+_xlfn.ANCHORARRAY(K22))/4</f>
        <v>9.0632983703358345</v>
      </c>
      <c r="M22" s="39" cm="1">
        <f t="array" ref="M22:M25">-D22:D25/I22:I25</f>
        <v>0</v>
      </c>
      <c r="N22" s="39" cm="1">
        <f t="array" ref="N22:N25">(1-D22:D25)/(1-I22:I25)</f>
        <v>519.2312995493362</v>
      </c>
      <c r="O22" s="39">
        <f t="shared" si="3"/>
        <v>129.80782488733405</v>
      </c>
      <c r="P22" s="39" cm="1">
        <f t="array" ref="P22:P25">I22:I25*(1-I22:I25)</f>
        <v>1.9222147757798833E-3</v>
      </c>
      <c r="Q22" s="39" cm="1">
        <f t="array" ref="Q22:Q25">O22:O25*_xlfn.ANCHORARRAY(P22)</f>
        <v>0.24951851901028116</v>
      </c>
      <c r="R22" s="43">
        <v>1</v>
      </c>
      <c r="S22" s="38" cm="1">
        <f t="array" ref="S22:S23">TRANSPOSE(MMULT(TRANSPOSE(_xlfn.ANCHORARRAY(Q22)),B22:C25))</f>
        <v>0.24999992354457373</v>
      </c>
      <c r="T22" s="44" cm="1">
        <f t="array" ref="T22">SUM(1*_xlfn.ANCHORARRAY(Q22))</f>
        <v>0.74951836611154199</v>
      </c>
      <c r="U22" s="18" cm="1">
        <f t="array" ref="U22:U23">E22:E23-G22*_xlfn.ANCHORARRAY(S22)</f>
        <v>8.5000001206609035</v>
      </c>
      <c r="V22" s="19">
        <f>F22-G22*T22</f>
        <v>5.5009033007121309</v>
      </c>
      <c r="X22" s="29"/>
    </row>
    <row r="23" spans="1:24" x14ac:dyDescent="0.35">
      <c r="A23" s="54"/>
      <c r="B23" s="4">
        <v>0</v>
      </c>
      <c r="C23" s="4">
        <v>1</v>
      </c>
      <c r="D23" s="5">
        <v>0</v>
      </c>
      <c r="E23" s="11">
        <f>U19</f>
        <v>8.7500000442054766</v>
      </c>
      <c r="F23" s="3"/>
      <c r="G23" s="3"/>
      <c r="H23" s="7">
        <v>15.00042171102915</v>
      </c>
      <c r="I23" s="32">
        <f t="shared" si="2"/>
        <v>0.99999969422674817</v>
      </c>
      <c r="J23" s="32">
        <v>0</v>
      </c>
      <c r="K23" s="32">
        <v>15.000422016768045</v>
      </c>
      <c r="L23" s="45"/>
      <c r="M23" s="32">
        <v>0</v>
      </c>
      <c r="N23" s="32">
        <v>3270397.2437622584</v>
      </c>
      <c r="O23" s="32">
        <f t="shared" si="3"/>
        <v>817599.31094056461</v>
      </c>
      <c r="P23" s="32">
        <v>3.0577315833239588E-7</v>
      </c>
      <c r="Q23" s="32">
        <v>0.24999992355668704</v>
      </c>
      <c r="R23" s="8"/>
      <c r="S23" s="37">
        <v>0.24999992354457373</v>
      </c>
      <c r="T23" s="9"/>
      <c r="U23" s="10">
        <v>8.5000001206609035</v>
      </c>
      <c r="V23" s="20"/>
      <c r="X23" s="29"/>
    </row>
    <row r="24" spans="1:24" x14ac:dyDescent="0.35">
      <c r="A24" s="54"/>
      <c r="B24" s="4">
        <v>1</v>
      </c>
      <c r="C24" s="4">
        <v>0</v>
      </c>
      <c r="D24" s="5">
        <v>0</v>
      </c>
      <c r="E24" s="3"/>
      <c r="F24" s="3"/>
      <c r="G24" s="3"/>
      <c r="H24" s="7">
        <v>15.00042171102915</v>
      </c>
      <c r="I24" s="32">
        <f t="shared" si="2"/>
        <v>0.99999969422674817</v>
      </c>
      <c r="J24" s="32">
        <v>0</v>
      </c>
      <c r="K24" s="32">
        <v>15.000422016768045</v>
      </c>
      <c r="L24" s="45"/>
      <c r="M24" s="32">
        <v>0</v>
      </c>
      <c r="N24" s="32">
        <v>3270397.2437622584</v>
      </c>
      <c r="O24" s="32">
        <f t="shared" si="3"/>
        <v>817599.31094056461</v>
      </c>
      <c r="P24" s="32">
        <v>3.0577315833239588E-7</v>
      </c>
      <c r="Q24" s="32">
        <v>0.24999992355668704</v>
      </c>
      <c r="R24" s="8"/>
      <c r="S24" s="8"/>
      <c r="T24" s="8"/>
      <c r="U24" s="8"/>
      <c r="V24" s="20"/>
      <c r="X24" s="29"/>
    </row>
    <row r="25" spans="1:24" ht="15" thickBot="1" x14ac:dyDescent="0.4">
      <c r="A25" s="55"/>
      <c r="B25" s="21">
        <v>1</v>
      </c>
      <c r="C25" s="21">
        <v>1</v>
      </c>
      <c r="D25" s="22">
        <v>1</v>
      </c>
      <c r="E25" s="23"/>
      <c r="F25" s="23"/>
      <c r="G25" s="23"/>
      <c r="H25" s="24">
        <v>23.750421755234626</v>
      </c>
      <c r="I25" s="36">
        <f t="shared" si="2"/>
        <v>0.99999999995154676</v>
      </c>
      <c r="J25" s="36">
        <v>4.8453241420284642E-11</v>
      </c>
      <c r="K25" s="36">
        <v>0</v>
      </c>
      <c r="L25" s="49"/>
      <c r="M25" s="36">
        <v>-1.0000000000484532</v>
      </c>
      <c r="N25" s="36">
        <v>0</v>
      </c>
      <c r="O25" s="36">
        <f t="shared" si="3"/>
        <v>-0.25000000001211331</v>
      </c>
      <c r="P25" s="36">
        <v>4.8453241416763062E-11</v>
      </c>
      <c r="Q25" s="36">
        <v>-1.2113310354777695E-11</v>
      </c>
      <c r="R25" s="25"/>
      <c r="S25" s="25"/>
      <c r="T25" s="25"/>
      <c r="U25" s="25"/>
      <c r="V25" s="26"/>
      <c r="X25" s="29"/>
    </row>
    <row r="26" spans="1:24" x14ac:dyDescent="0.35">
      <c r="A26" s="53">
        <f>A22+1</f>
        <v>7</v>
      </c>
      <c r="B26" s="12">
        <v>0</v>
      </c>
      <c r="C26" s="12">
        <v>0</v>
      </c>
      <c r="D26" s="13">
        <v>0</v>
      </c>
      <c r="E26" s="27">
        <f>U22</f>
        <v>8.5000001206609035</v>
      </c>
      <c r="F26" s="28">
        <f>V22</f>
        <v>5.5009033007121309</v>
      </c>
      <c r="G26" s="16">
        <v>1</v>
      </c>
      <c r="H26" s="17" cm="1">
        <f t="array" ref="H26:H29">MMULT(B26:C29,E26:E27)+F26</f>
        <v>5.5009033007121309</v>
      </c>
      <c r="I26" s="39">
        <f t="shared" si="2"/>
        <v>0.99593352223848997</v>
      </c>
      <c r="J26" s="39" cm="1">
        <f t="array" ref="J26:J29">-D26:D29*LN(I26:I29)</f>
        <v>0</v>
      </c>
      <c r="K26" s="39" cm="1">
        <f t="array" ref="K26:K29">-(1-D26:D29)*LN(1-I26:I29)</f>
        <v>5.504978069077664</v>
      </c>
      <c r="L26" s="48" cm="1">
        <f t="array" ref="L26">SUM(_xlfn.ANCHORARRAY(J26)+_xlfn.ANCHORARRAY(K26))/4</f>
        <v>8.376696643471405</v>
      </c>
      <c r="M26" s="39" cm="1">
        <f t="array" ref="M26:M29">-D26:D29/I26:I29</f>
        <v>0</v>
      </c>
      <c r="N26" s="39" cm="1">
        <f t="array" ref="N26:N29">(1-D26:D29)/(1-I26:I29)</f>
        <v>245.91306251940816</v>
      </c>
      <c r="O26" s="39">
        <f t="shared" si="3"/>
        <v>61.478265629852039</v>
      </c>
      <c r="P26" s="39" cm="1">
        <f t="array" ref="P26:P29">I26:I29*(1-I26:I29)</f>
        <v>4.0499415201251786E-3</v>
      </c>
      <c r="Q26" s="39" cm="1">
        <f t="array" ref="Q26:Q29">O26:O29*_xlfn.ANCHORARRAY(P26)</f>
        <v>0.24898338055962249</v>
      </c>
      <c r="R26" s="43">
        <v>1</v>
      </c>
      <c r="S26" s="38" cm="1">
        <f t="array" ref="S26:S27">TRANSPOSE(MMULT(TRANSPOSE(_xlfn.ANCHORARRAY(Q26)),B26:C29))</f>
        <v>0.24999979226345395</v>
      </c>
      <c r="T26" s="44" cm="1">
        <f t="array" ref="T26">SUM(1*_xlfn.ANCHORARRAY(Q26))</f>
        <v>0.74898296512878959</v>
      </c>
      <c r="U26" s="18" cm="1">
        <f t="array" ref="U26:U27">E26:E27-G26*_xlfn.ANCHORARRAY(S26)</f>
        <v>8.2500003283974497</v>
      </c>
      <c r="V26" s="19">
        <f>F26-G26*T26</f>
        <v>4.7519203355833408</v>
      </c>
      <c r="X26" s="29"/>
    </row>
    <row r="27" spans="1:24" x14ac:dyDescent="0.35">
      <c r="A27" s="54"/>
      <c r="B27" s="4">
        <v>0</v>
      </c>
      <c r="C27" s="4">
        <v>1</v>
      </c>
      <c r="D27" s="5">
        <v>0</v>
      </c>
      <c r="E27" s="11">
        <f>U23</f>
        <v>8.5000001206609035</v>
      </c>
      <c r="F27" s="3"/>
      <c r="G27" s="3"/>
      <c r="H27" s="7">
        <v>14.000903421373035</v>
      </c>
      <c r="I27" s="32">
        <f t="shared" si="2"/>
        <v>0.99999916922285281</v>
      </c>
      <c r="J27" s="32">
        <v>0</v>
      </c>
      <c r="K27" s="32">
        <v>14.000904252319462</v>
      </c>
      <c r="L27" s="45"/>
      <c r="M27" s="32">
        <v>0</v>
      </c>
      <c r="N27" s="32">
        <v>1203692.233694437</v>
      </c>
      <c r="O27" s="32">
        <f t="shared" si="3"/>
        <v>300923.05842360924</v>
      </c>
      <c r="P27" s="32">
        <v>8.3077645699648787E-7</v>
      </c>
      <c r="Q27" s="32">
        <v>0.2499997923057132</v>
      </c>
      <c r="R27" s="8"/>
      <c r="S27" s="37">
        <v>0.24999979226345395</v>
      </c>
      <c r="T27" s="9"/>
      <c r="U27" s="10">
        <v>8.2500003283974497</v>
      </c>
      <c r="V27" s="20"/>
      <c r="X27" s="29"/>
    </row>
    <row r="28" spans="1:24" x14ac:dyDescent="0.35">
      <c r="A28" s="54"/>
      <c r="B28" s="4">
        <v>1</v>
      </c>
      <c r="C28" s="4">
        <v>0</v>
      </c>
      <c r="D28" s="5">
        <v>0</v>
      </c>
      <c r="E28" s="3"/>
      <c r="F28" s="3"/>
      <c r="G28" s="3"/>
      <c r="H28" s="7">
        <v>14.000903421373035</v>
      </c>
      <c r="I28" s="32">
        <f t="shared" si="2"/>
        <v>0.99999916922285281</v>
      </c>
      <c r="J28" s="32">
        <v>0</v>
      </c>
      <c r="K28" s="32">
        <v>14.000904252319462</v>
      </c>
      <c r="L28" s="45"/>
      <c r="M28" s="32">
        <v>0</v>
      </c>
      <c r="N28" s="32">
        <v>1203692.233694437</v>
      </c>
      <c r="O28" s="32">
        <f t="shared" si="3"/>
        <v>300923.05842360924</v>
      </c>
      <c r="P28" s="32">
        <v>8.3077645699648787E-7</v>
      </c>
      <c r="Q28" s="32">
        <v>0.2499997923057132</v>
      </c>
      <c r="R28" s="8"/>
      <c r="S28" s="8"/>
      <c r="T28" s="8"/>
      <c r="U28" s="8"/>
      <c r="V28" s="20"/>
      <c r="X28" s="29"/>
    </row>
    <row r="29" spans="1:24" ht="15" thickBot="1" x14ac:dyDescent="0.4">
      <c r="A29" s="55"/>
      <c r="B29" s="21">
        <v>1</v>
      </c>
      <c r="C29" s="21">
        <v>1</v>
      </c>
      <c r="D29" s="22">
        <v>1</v>
      </c>
      <c r="E29" s="23"/>
      <c r="F29" s="23"/>
      <c r="G29" s="23"/>
      <c r="H29" s="24">
        <v>22.500903542033939</v>
      </c>
      <c r="I29" s="36">
        <f t="shared" si="2"/>
        <v>0.99999999983096299</v>
      </c>
      <c r="J29" s="36">
        <v>1.6903700662858996E-10</v>
      </c>
      <c r="K29" s="36">
        <v>0</v>
      </c>
      <c r="L29" s="49"/>
      <c r="M29" s="36">
        <v>-1.000000000169037</v>
      </c>
      <c r="N29" s="36">
        <v>0</v>
      </c>
      <c r="O29" s="36">
        <f t="shared" si="3"/>
        <v>-0.25000000004225925</v>
      </c>
      <c r="P29" s="36">
        <v>1.690370065857297E-10</v>
      </c>
      <c r="Q29" s="36">
        <v>-4.2259251653575802E-11</v>
      </c>
      <c r="R29" s="25"/>
      <c r="S29" s="25"/>
      <c r="T29" s="25"/>
      <c r="U29" s="25"/>
      <c r="V29" s="26"/>
      <c r="X29" s="29"/>
    </row>
    <row r="30" spans="1:24" x14ac:dyDescent="0.35">
      <c r="A30" s="53">
        <f>A26+1</f>
        <v>8</v>
      </c>
      <c r="B30" s="12">
        <v>0</v>
      </c>
      <c r="C30" s="12">
        <v>0</v>
      </c>
      <c r="D30" s="13">
        <v>0</v>
      </c>
      <c r="E30" s="27">
        <f>U26</f>
        <v>8.2500003283974497</v>
      </c>
      <c r="F30" s="28">
        <f>V26</f>
        <v>4.7519203355833408</v>
      </c>
      <c r="G30" s="16">
        <v>1</v>
      </c>
      <c r="H30" s="17" cm="1">
        <f t="array" ref="H30:H33">MMULT(B30:C33,E30:E31)+F30</f>
        <v>4.7519203355833408</v>
      </c>
      <c r="I30" s="39">
        <f t="shared" si="2"/>
        <v>0.99143882955002005</v>
      </c>
      <c r="J30" s="39" cm="1">
        <f t="array" ref="J30:J33">-D30:D33*LN(I30:I33)</f>
        <v>0</v>
      </c>
      <c r="K30" s="39" cm="1">
        <f t="array" ref="K30:K33">-(1-D30:D33)*LN(1-I30:I33)</f>
        <v>4.7605183633650965</v>
      </c>
      <c r="L30" s="48" cm="1">
        <f t="array" ref="L30">SUM(_xlfn.ANCHORARRAY(J30)+_xlfn.ANCHORARRAY(K30))/4</f>
        <v>7.6910910509788799</v>
      </c>
      <c r="M30" s="39" cm="1">
        <f t="array" ref="M30:M33">-D30:D33/I30:I33</f>
        <v>0</v>
      </c>
      <c r="N30" s="39" cm="1">
        <f t="array" ref="N30:N33">(1-D30:D33)/(1-I30:I33)</f>
        <v>116.80645839755965</v>
      </c>
      <c r="O30" s="39">
        <f t="shared" si="3"/>
        <v>29.201614599389913</v>
      </c>
      <c r="P30" s="39" cm="1">
        <f t="array" ref="P30:P33">I30:I33*(1-I30:I33)</f>
        <v>8.4878768105063392E-3</v>
      </c>
      <c r="Q30" s="39" cm="1">
        <f t="array" ref="Q30:Q33">O30:O33*_xlfn.ANCHORARRAY(P30)</f>
        <v>0.24785970738750501</v>
      </c>
      <c r="R30" s="43">
        <v>1</v>
      </c>
      <c r="S30" s="38" cm="1">
        <f t="array" ref="S30:S31">TRANSPOSE(MMULT(TRANSPOSE(_xlfn.ANCHORARRAY(Q30)),B30:C33))</f>
        <v>0.24999943585586307</v>
      </c>
      <c r="T30" s="44" cm="1">
        <f t="array" ref="T30">SUM(1*_xlfn.ANCHORARRAY(Q30))</f>
        <v>0.74785857924658039</v>
      </c>
      <c r="U30" s="18" cm="1">
        <f t="array" ref="U30:U31">E30:E31-G30*_xlfn.ANCHORARRAY(S30)</f>
        <v>8.0000008925415873</v>
      </c>
      <c r="V30" s="19">
        <f>F30-G30*T30</f>
        <v>4.0040617563367604</v>
      </c>
      <c r="X30" s="29"/>
    </row>
    <row r="31" spans="1:24" x14ac:dyDescent="0.35">
      <c r="A31" s="54"/>
      <c r="B31" s="4">
        <v>0</v>
      </c>
      <c r="C31" s="4">
        <v>1</v>
      </c>
      <c r="D31" s="5">
        <v>0</v>
      </c>
      <c r="E31" s="11">
        <f>U27</f>
        <v>8.2500003283974497</v>
      </c>
      <c r="F31" s="3"/>
      <c r="G31" s="3"/>
      <c r="H31" s="7">
        <v>13.00192066398079</v>
      </c>
      <c r="I31" s="32">
        <f t="shared" si="2"/>
        <v>0.99999774401284935</v>
      </c>
      <c r="J31" s="32">
        <v>0</v>
      </c>
      <c r="K31" s="32">
        <v>13.001922919980512</v>
      </c>
      <c r="L31" s="45"/>
      <c r="M31" s="32">
        <v>0</v>
      </c>
      <c r="N31" s="32">
        <v>443264.93602316972</v>
      </c>
      <c r="O31" s="32">
        <f t="shared" si="3"/>
        <v>110816.23400579243</v>
      </c>
      <c r="P31" s="32">
        <v>2.2559820611675424E-6</v>
      </c>
      <c r="Q31" s="32">
        <v>0.24999943600321231</v>
      </c>
      <c r="R31" s="8"/>
      <c r="S31" s="37">
        <v>0.24999943585586307</v>
      </c>
      <c r="T31" s="9"/>
      <c r="U31" s="10">
        <v>8.0000008925415873</v>
      </c>
      <c r="V31" s="20"/>
      <c r="X31" s="29"/>
    </row>
    <row r="32" spans="1:24" x14ac:dyDescent="0.35">
      <c r="A32" s="54"/>
      <c r="B32" s="4">
        <v>1</v>
      </c>
      <c r="C32" s="4">
        <v>0</v>
      </c>
      <c r="D32" s="5">
        <v>0</v>
      </c>
      <c r="E32" s="3"/>
      <c r="F32" s="3"/>
      <c r="G32" s="3"/>
      <c r="H32" s="7">
        <v>13.00192066398079</v>
      </c>
      <c r="I32" s="32">
        <f t="shared" si="2"/>
        <v>0.99999774401284935</v>
      </c>
      <c r="J32" s="32">
        <v>0</v>
      </c>
      <c r="K32" s="32">
        <v>13.001922919980512</v>
      </c>
      <c r="L32" s="45"/>
      <c r="M32" s="32">
        <v>0</v>
      </c>
      <c r="N32" s="32">
        <v>443264.93602316972</v>
      </c>
      <c r="O32" s="32">
        <f t="shared" si="3"/>
        <v>110816.23400579243</v>
      </c>
      <c r="P32" s="32">
        <v>2.2559820611675424E-6</v>
      </c>
      <c r="Q32" s="32">
        <v>0.24999943600321231</v>
      </c>
      <c r="R32" s="8"/>
      <c r="S32" s="8"/>
      <c r="T32" s="8"/>
      <c r="U32" s="8"/>
      <c r="V32" s="20"/>
      <c r="X32" s="29"/>
    </row>
    <row r="33" spans="1:24" ht="15" thickBot="1" x14ac:dyDescent="0.4">
      <c r="A33" s="55"/>
      <c r="B33" s="21">
        <v>1</v>
      </c>
      <c r="C33" s="21">
        <v>1</v>
      </c>
      <c r="D33" s="22">
        <v>1</v>
      </c>
      <c r="E33" s="23"/>
      <c r="F33" s="23"/>
      <c r="G33" s="23"/>
      <c r="H33" s="24">
        <v>21.251920992378238</v>
      </c>
      <c r="I33" s="36">
        <f t="shared" si="2"/>
        <v>0.99999999941060302</v>
      </c>
      <c r="J33" s="36">
        <v>5.8939697584353689E-10</v>
      </c>
      <c r="K33" s="36">
        <v>0</v>
      </c>
      <c r="L33" s="49"/>
      <c r="M33" s="36">
        <v>-1.000000000589397</v>
      </c>
      <c r="N33" s="36">
        <v>0</v>
      </c>
      <c r="O33" s="36">
        <f t="shared" si="3"/>
        <v>-0.25000000014734924</v>
      </c>
      <c r="P33" s="36">
        <v>5.8939697532245374E-10</v>
      </c>
      <c r="Q33" s="36">
        <v>-1.4734924391746063E-10</v>
      </c>
      <c r="R33" s="25"/>
      <c r="S33" s="25"/>
      <c r="T33" s="25"/>
      <c r="U33" s="25"/>
      <c r="V33" s="26"/>
      <c r="X33" s="29"/>
    </row>
    <row r="34" spans="1:24" x14ac:dyDescent="0.35">
      <c r="A34" s="53">
        <f>A30+1</f>
        <v>9</v>
      </c>
      <c r="B34" s="12">
        <v>0</v>
      </c>
      <c r="C34" s="12">
        <v>0</v>
      </c>
      <c r="D34" s="13">
        <v>0</v>
      </c>
      <c r="E34" s="27">
        <f>U30</f>
        <v>8.0000008925415873</v>
      </c>
      <c r="F34" s="28">
        <f>V30</f>
        <v>4.0040617563367604</v>
      </c>
      <c r="G34" s="16">
        <v>1</v>
      </c>
      <c r="H34" s="17" cm="1">
        <f t="array" ref="H34:H37">MMULT(B34:C37,E34:E35)+F34</f>
        <v>4.0040617563367604</v>
      </c>
      <c r="I34" s="39">
        <f t="shared" si="2"/>
        <v>0.98208539136566031</v>
      </c>
      <c r="J34" s="39" cm="1">
        <f t="array" ref="J34:J37">-D34:D37*LN(I34:I37)</f>
        <v>0</v>
      </c>
      <c r="K34" s="39" cm="1">
        <f t="array" ref="K34:K37">-(1-D34:D37)*LN(1-I34:I37)</f>
        <v>4.0221387741607604</v>
      </c>
      <c r="L34" s="48" cm="1">
        <f t="array" ref="L34">SUM(_xlfn.ANCHORARRAY(J34)+_xlfn.ANCHORARRAY(K34))/4</f>
        <v>7.0075690781256021</v>
      </c>
      <c r="M34" s="39" cm="1">
        <f t="array" ref="M34:M37">-D34:D37/I34:I37</f>
        <v>0</v>
      </c>
      <c r="N34" s="39" cm="1">
        <f t="array" ref="N34:N37">(1-D34:D37)/(1-I34:I37)</f>
        <v>55.820365401851198</v>
      </c>
      <c r="O34" s="39">
        <f t="shared" si="3"/>
        <v>13.9550913504628</v>
      </c>
      <c r="P34" s="39" cm="1">
        <f t="array" ref="P34:P37">I34:I37*(1-I34:I37)</f>
        <v>1.7593675431818133E-2</v>
      </c>
      <c r="Q34" s="39" cm="1">
        <f t="array" ref="Q34:Q37">O34:O37*_xlfn.ANCHORARRAY(P34)</f>
        <v>0.24552134784141508</v>
      </c>
      <c r="R34" s="43">
        <v>1</v>
      </c>
      <c r="S34" s="38" cm="1">
        <f t="array" ref="S34:S35">TRANSPOSE(MMULT(TRANSPOSE(_xlfn.ANCHORARRAY(Q34)),B34:C37))</f>
        <v>0.24999846967085945</v>
      </c>
      <c r="T34" s="44" cm="1">
        <f t="array" ref="T34">SUM(1*_xlfn.ANCHORARRAY(Q34))</f>
        <v>0.74551828769633266</v>
      </c>
      <c r="U34" s="18" cm="1">
        <f t="array" ref="U34:U35">E34:E35-G34*_xlfn.ANCHORARRAY(S34)</f>
        <v>7.750002422870728</v>
      </c>
      <c r="V34" s="19">
        <f>F34-G34*T34</f>
        <v>3.2585434686404278</v>
      </c>
      <c r="X34" s="29"/>
    </row>
    <row r="35" spans="1:24" x14ac:dyDescent="0.35">
      <c r="A35" s="54"/>
      <c r="B35" s="4">
        <v>0</v>
      </c>
      <c r="C35" s="4">
        <v>1</v>
      </c>
      <c r="D35" s="5">
        <v>0</v>
      </c>
      <c r="E35" s="11">
        <f>U31</f>
        <v>8.0000008925415873</v>
      </c>
      <c r="F35" s="3"/>
      <c r="G35" s="3"/>
      <c r="H35" s="7">
        <v>12.004062648878348</v>
      </c>
      <c r="I35" s="32">
        <f t="shared" si="2"/>
        <v>0.99999388073623274</v>
      </c>
      <c r="J35" s="32">
        <v>0</v>
      </c>
      <c r="K35" s="32">
        <v>12.004068768144426</v>
      </c>
      <c r="L35" s="45"/>
      <c r="M35" s="32">
        <v>0</v>
      </c>
      <c r="N35" s="32">
        <v>163418.35195123011</v>
      </c>
      <c r="O35" s="32">
        <f t="shared" si="3"/>
        <v>40854.587987807528</v>
      </c>
      <c r="P35" s="32">
        <v>6.1192263218678571E-6</v>
      </c>
      <c r="Q35" s="32">
        <v>0.24999847018405821</v>
      </c>
      <c r="R35" s="8"/>
      <c r="S35" s="37">
        <v>0.24999846967085945</v>
      </c>
      <c r="T35" s="9"/>
      <c r="U35" s="10">
        <v>7.750002422870728</v>
      </c>
      <c r="V35" s="20"/>
      <c r="X35" s="29"/>
    </row>
    <row r="36" spans="1:24" x14ac:dyDescent="0.35">
      <c r="A36" s="54"/>
      <c r="B36" s="4">
        <v>1</v>
      </c>
      <c r="C36" s="4">
        <v>0</v>
      </c>
      <c r="D36" s="5">
        <v>0</v>
      </c>
      <c r="E36" s="3"/>
      <c r="F36" s="3"/>
      <c r="G36" s="3"/>
      <c r="H36" s="7">
        <v>12.004062648878348</v>
      </c>
      <c r="I36" s="32">
        <f t="shared" si="2"/>
        <v>0.99999388073623274</v>
      </c>
      <c r="J36" s="32">
        <v>0</v>
      </c>
      <c r="K36" s="32">
        <v>12.004068768144426</v>
      </c>
      <c r="L36" s="45"/>
      <c r="M36" s="32">
        <v>0</v>
      </c>
      <c r="N36" s="32">
        <v>163418.35195123011</v>
      </c>
      <c r="O36" s="32">
        <f t="shared" si="3"/>
        <v>40854.587987807528</v>
      </c>
      <c r="P36" s="32">
        <v>6.1192263218678571E-6</v>
      </c>
      <c r="Q36" s="32">
        <v>0.24999847018405821</v>
      </c>
      <c r="R36" s="8"/>
      <c r="S36" s="8"/>
      <c r="T36" s="8"/>
      <c r="U36" s="8"/>
      <c r="V36" s="20"/>
      <c r="X36" s="29"/>
    </row>
    <row r="37" spans="1:24" ht="15" thickBot="1" x14ac:dyDescent="0.4">
      <c r="A37" s="55"/>
      <c r="B37" s="21">
        <v>1</v>
      </c>
      <c r="C37" s="21">
        <v>1</v>
      </c>
      <c r="D37" s="22">
        <v>1</v>
      </c>
      <c r="E37" s="23"/>
      <c r="F37" s="23"/>
      <c r="G37" s="23"/>
      <c r="H37" s="24">
        <v>20.004063541419935</v>
      </c>
      <c r="I37" s="36">
        <f t="shared" si="2"/>
        <v>0.99999999794720495</v>
      </c>
      <c r="J37" s="36">
        <v>2.0527950471669356E-9</v>
      </c>
      <c r="K37" s="36">
        <v>0</v>
      </c>
      <c r="L37" s="49"/>
      <c r="M37" s="36">
        <v>-1.000000002052795</v>
      </c>
      <c r="N37" s="36">
        <v>0</v>
      </c>
      <c r="O37" s="36">
        <f t="shared" si="3"/>
        <v>-0.25000000051319876</v>
      </c>
      <c r="P37" s="36">
        <v>2.0527950408459845E-9</v>
      </c>
      <c r="Q37" s="36">
        <v>-5.1319876126498798E-10</v>
      </c>
      <c r="R37" s="25"/>
      <c r="S37" s="25"/>
      <c r="T37" s="25"/>
      <c r="U37" s="25"/>
      <c r="V37" s="26"/>
      <c r="X37" s="29"/>
    </row>
    <row r="38" spans="1:24" x14ac:dyDescent="0.35">
      <c r="A38" s="53">
        <f>A34+1</f>
        <v>10</v>
      </c>
      <c r="B38" s="12">
        <v>0</v>
      </c>
      <c r="C38" s="12">
        <v>0</v>
      </c>
      <c r="D38" s="13">
        <v>0</v>
      </c>
      <c r="E38" s="27">
        <f>U34</f>
        <v>7.750002422870728</v>
      </c>
      <c r="F38" s="28">
        <f>V34</f>
        <v>3.2585434686404278</v>
      </c>
      <c r="G38" s="16">
        <v>1</v>
      </c>
      <c r="H38" s="17" cm="1">
        <f t="array" ref="H38:H41">MMULT(B38:C41,E38:E39)+F38</f>
        <v>3.2585434686404278</v>
      </c>
      <c r="I38" s="39">
        <f t="shared" si="2"/>
        <v>0.96297889957755134</v>
      </c>
      <c r="J38" s="39" cm="1">
        <f t="array" ref="J38:J41">-D38:D41*LN(I38:I41)</f>
        <v>0</v>
      </c>
      <c r="K38" s="39" cm="1">
        <f t="array" ref="K38:K41">-(1-D38:D41)*LN(1-I38:I41)</f>
        <v>3.2962672471989167</v>
      </c>
      <c r="L38" s="48" cm="1">
        <f t="array" ref="L38">SUM(_xlfn.ANCHORARRAY(J38)+_xlfn.ANCHORARRAY(K38))/4</f>
        <v>6.3283480390611162</v>
      </c>
      <c r="M38" s="39" cm="1">
        <f t="array" ref="M38:M41">-D38:D41/I38:I41</f>
        <v>0</v>
      </c>
      <c r="N38" s="39" cm="1">
        <f t="array" ref="N38:N41">(1-D38:D41)/(1-I38:I41)</f>
        <v>27.011622793190266</v>
      </c>
      <c r="O38" s="39">
        <f t="shared" si="3"/>
        <v>6.7529056982975666</v>
      </c>
      <c r="P38" s="39" cm="1">
        <f t="array" ref="P38:P41">I38:I41*(1-I38:I41)</f>
        <v>3.5650538545959634E-2</v>
      </c>
      <c r="Q38" s="39" cm="1">
        <f t="array" ref="Q38:Q41">O38:O41*_xlfn.ANCHORARRAY(P38)</f>
        <v>0.24074472489438786</v>
      </c>
      <c r="R38" s="43">
        <v>1</v>
      </c>
      <c r="S38" s="38" cm="1">
        <f t="array" ref="S38:S39">TRANSPOSE(MMULT(TRANSPOSE(_xlfn.ANCHORARRAY(Q38)),B38:C41))</f>
        <v>0.24999585839082564</v>
      </c>
      <c r="T38" s="44" cm="1">
        <f t="array" ref="T38">SUM(1*_xlfn.ANCHORARRAY(Q38))</f>
        <v>0.74073644345926348</v>
      </c>
      <c r="U38" s="18" cm="1">
        <f t="array" ref="U38:U39">E38:E39-G38*_xlfn.ANCHORARRAY(S38)</f>
        <v>7.5000065644799028</v>
      </c>
      <c r="V38" s="19">
        <f>F38-G38*T38</f>
        <v>2.5178070251811642</v>
      </c>
      <c r="X38" s="29"/>
    </row>
    <row r="39" spans="1:24" x14ac:dyDescent="0.35">
      <c r="A39" s="54"/>
      <c r="B39" s="4">
        <v>0</v>
      </c>
      <c r="C39" s="4">
        <v>1</v>
      </c>
      <c r="D39" s="5">
        <v>0</v>
      </c>
      <c r="E39" s="11">
        <f>U35</f>
        <v>7.750002422870728</v>
      </c>
      <c r="F39" s="3"/>
      <c r="G39" s="3"/>
      <c r="H39" s="7">
        <v>11.008545891511156</v>
      </c>
      <c r="I39" s="32">
        <f t="shared" si="2"/>
        <v>0.99998344069620004</v>
      </c>
      <c r="J39" s="32">
        <v>0</v>
      </c>
      <c r="K39" s="32">
        <v>11.008562450956326</v>
      </c>
      <c r="L39" s="45"/>
      <c r="M39" s="32">
        <v>0</v>
      </c>
      <c r="N39" s="32">
        <v>60389.012248365936</v>
      </c>
      <c r="O39" s="32">
        <f t="shared" si="3"/>
        <v>15097.253062091484</v>
      </c>
      <c r="P39" s="32">
        <v>1.6559029589414396E-5</v>
      </c>
      <c r="Q39" s="32">
        <v>0.24999586017404998</v>
      </c>
      <c r="R39" s="8"/>
      <c r="S39" s="37">
        <v>0.24999585839082564</v>
      </c>
      <c r="T39" s="9"/>
      <c r="U39" s="10">
        <v>7.5000065644799028</v>
      </c>
      <c r="V39" s="20"/>
      <c r="X39" s="29"/>
    </row>
    <row r="40" spans="1:24" x14ac:dyDescent="0.35">
      <c r="A40" s="54"/>
      <c r="B40" s="4">
        <v>1</v>
      </c>
      <c r="C40" s="4">
        <v>0</v>
      </c>
      <c r="D40" s="5">
        <v>0</v>
      </c>
      <c r="E40" s="3"/>
      <c r="F40" s="3"/>
      <c r="G40" s="3"/>
      <c r="H40" s="7">
        <v>11.008545891511156</v>
      </c>
      <c r="I40" s="32">
        <f t="shared" si="2"/>
        <v>0.99998344069620004</v>
      </c>
      <c r="J40" s="32">
        <v>0</v>
      </c>
      <c r="K40" s="32">
        <v>11.008562450956326</v>
      </c>
      <c r="L40" s="45"/>
      <c r="M40" s="32">
        <v>0</v>
      </c>
      <c r="N40" s="32">
        <v>60389.012248365936</v>
      </c>
      <c r="O40" s="32">
        <f t="shared" si="3"/>
        <v>15097.253062091484</v>
      </c>
      <c r="P40" s="32">
        <v>1.6559029589414396E-5</v>
      </c>
      <c r="Q40" s="32">
        <v>0.24999586017404998</v>
      </c>
      <c r="R40" s="8"/>
      <c r="S40" s="8"/>
      <c r="T40" s="8"/>
      <c r="U40" s="8"/>
      <c r="V40" s="20"/>
      <c r="X40" s="29"/>
    </row>
    <row r="41" spans="1:24" ht="15" thickBot="1" x14ac:dyDescent="0.4">
      <c r="A41" s="55"/>
      <c r="B41" s="21">
        <v>1</v>
      </c>
      <c r="C41" s="21">
        <v>1</v>
      </c>
      <c r="D41" s="22">
        <v>1</v>
      </c>
      <c r="E41" s="23"/>
      <c r="F41" s="23"/>
      <c r="G41" s="23"/>
      <c r="H41" s="24">
        <v>18.758548314381883</v>
      </c>
      <c r="I41" s="36">
        <f t="shared" si="2"/>
        <v>0.99999999286710262</v>
      </c>
      <c r="J41" s="36">
        <v>7.1328974092938097E-9</v>
      </c>
      <c r="K41" s="36">
        <v>0</v>
      </c>
      <c r="L41" s="49"/>
      <c r="M41" s="36">
        <v>-1.0000000071328974</v>
      </c>
      <c r="N41" s="36">
        <v>0</v>
      </c>
      <c r="O41" s="36">
        <f t="shared" si="3"/>
        <v>-0.25000000178322435</v>
      </c>
      <c r="P41" s="36">
        <v>7.1328973329764721E-9</v>
      </c>
      <c r="Q41" s="36">
        <v>-1.7832243459636743E-9</v>
      </c>
      <c r="R41" s="25"/>
      <c r="S41" s="25"/>
      <c r="T41" s="25"/>
      <c r="U41" s="25"/>
      <c r="V41" s="26"/>
      <c r="X41" s="29"/>
    </row>
    <row r="42" spans="1:24" x14ac:dyDescent="0.35">
      <c r="A42" s="53">
        <f>A38+1</f>
        <v>11</v>
      </c>
      <c r="B42" s="12">
        <v>0</v>
      </c>
      <c r="C42" s="12">
        <v>0</v>
      </c>
      <c r="D42" s="13">
        <v>0</v>
      </c>
      <c r="E42" s="27">
        <f>U38</f>
        <v>7.5000065644799028</v>
      </c>
      <c r="F42" s="28">
        <f>V38</f>
        <v>2.5178070251811642</v>
      </c>
      <c r="G42" s="16">
        <v>1</v>
      </c>
      <c r="H42" s="17" cm="1">
        <f t="array" ref="H42:H45">MMULT(B42:C45,E42:E43)+F42</f>
        <v>2.5178070251811642</v>
      </c>
      <c r="I42" s="39">
        <f t="shared" si="2"/>
        <v>0.92538076847519479</v>
      </c>
      <c r="J42" s="39" cm="1">
        <f t="array" ref="J42:J45">-D42:D45*LN(I42:I45)</f>
        <v>0</v>
      </c>
      <c r="K42" s="39" cm="1">
        <f t="array" ref="K42:K45">-(1-D42:D45)*LN(1-I42:I45)</f>
        <v>2.5953570097572292</v>
      </c>
      <c r="L42" s="48" cm="1">
        <f t="array" ref="L42">SUM(_xlfn.ANCHORARRAY(J42)+_xlfn.ANCHORARRAY(K42))/4</f>
        <v>5.6577683521164674</v>
      </c>
      <c r="M42" s="39" cm="1">
        <f t="array" ref="M42:M45">-D42:D45/I42:I45</f>
        <v>0</v>
      </c>
      <c r="N42" s="39" cm="1">
        <f t="array" ref="N42:N45">(1-D42:D45)/(1-I42:I45)</f>
        <v>13.401370927648541</v>
      </c>
      <c r="O42" s="39">
        <f t="shared" si="3"/>
        <v>3.3503427319121353</v>
      </c>
      <c r="P42" s="39" cm="1">
        <f t="array" ref="P42:P45">I42:I45*(1-I42:I45)</f>
        <v>6.9051201811452731E-2</v>
      </c>
      <c r="Q42" s="39" cm="1">
        <f t="array" ref="Q42:Q45">O42:O45*_xlfn.ANCHORARRAY(P42)</f>
        <v>0.23134519211879873</v>
      </c>
      <c r="R42" s="43">
        <v>1</v>
      </c>
      <c r="S42" s="38" cm="1">
        <f t="array" ref="S42:S43">TRANSPOSE(MMULT(TRANSPOSE(_xlfn.ANCHORARRAY(Q42)),B42:C45))</f>
        <v>0.24998884474193248</v>
      </c>
      <c r="T42" s="44" cm="1">
        <f t="array" ref="T42">SUM(1*_xlfn.ANCHORARRAY(Q42))</f>
        <v>0.73132288776928622</v>
      </c>
      <c r="U42" s="18" cm="1">
        <f t="array" ref="U42:U43">E42:E43-G42*_xlfn.ANCHORARRAY(S42)</f>
        <v>7.2500177197379703</v>
      </c>
      <c r="V42" s="19">
        <f>F42-G42*T42</f>
        <v>1.7864841374118781</v>
      </c>
      <c r="X42" s="29"/>
    </row>
    <row r="43" spans="1:24" x14ac:dyDescent="0.35">
      <c r="A43" s="54"/>
      <c r="B43" s="4">
        <v>0</v>
      </c>
      <c r="C43" s="4">
        <v>1</v>
      </c>
      <c r="D43" s="5">
        <v>0</v>
      </c>
      <c r="E43" s="11">
        <f>U39</f>
        <v>7.5000065644799028</v>
      </c>
      <c r="F43" s="3"/>
      <c r="G43" s="3"/>
      <c r="H43" s="7">
        <v>10.017813589661067</v>
      </c>
      <c r="I43" s="32">
        <f t="shared" si="2"/>
        <v>0.99995540363422042</v>
      </c>
      <c r="J43" s="32">
        <v>0</v>
      </c>
      <c r="K43" s="32">
        <v>10.017858187021075</v>
      </c>
      <c r="L43" s="45"/>
      <c r="M43" s="32">
        <v>0</v>
      </c>
      <c r="N43" s="32">
        <v>22423.351825180765</v>
      </c>
      <c r="O43" s="32">
        <f t="shared" si="3"/>
        <v>5605.8379562951914</v>
      </c>
      <c r="P43" s="32">
        <v>4.4594376943740402E-5</v>
      </c>
      <c r="Q43" s="32">
        <v>0.2499888509085551</v>
      </c>
      <c r="R43" s="8"/>
      <c r="S43" s="37">
        <v>0.24998884474193248</v>
      </c>
      <c r="T43" s="9"/>
      <c r="U43" s="10">
        <v>7.2500177197379703</v>
      </c>
      <c r="V43" s="20"/>
      <c r="X43" s="29"/>
    </row>
    <row r="44" spans="1:24" x14ac:dyDescent="0.35">
      <c r="A44" s="54"/>
      <c r="B44" s="4">
        <v>1</v>
      </c>
      <c r="C44" s="4">
        <v>0</v>
      </c>
      <c r="D44" s="5">
        <v>0</v>
      </c>
      <c r="E44" s="3"/>
      <c r="F44" s="3"/>
      <c r="G44" s="3"/>
      <c r="H44" s="7">
        <v>10.017813589661067</v>
      </c>
      <c r="I44" s="32">
        <f t="shared" si="2"/>
        <v>0.99995540363422042</v>
      </c>
      <c r="J44" s="32">
        <v>0</v>
      </c>
      <c r="K44" s="32">
        <v>10.017858187021075</v>
      </c>
      <c r="L44" s="45"/>
      <c r="M44" s="32">
        <v>0</v>
      </c>
      <c r="N44" s="32">
        <v>22423.351825180765</v>
      </c>
      <c r="O44" s="32">
        <f t="shared" si="3"/>
        <v>5605.8379562951914</v>
      </c>
      <c r="P44" s="32">
        <v>4.4594376943740402E-5</v>
      </c>
      <c r="Q44" s="32">
        <v>0.2499888509085551</v>
      </c>
      <c r="R44" s="8"/>
      <c r="S44" s="8"/>
      <c r="T44" s="8"/>
      <c r="U44" s="8"/>
      <c r="V44" s="20"/>
      <c r="X44" s="29"/>
    </row>
    <row r="45" spans="1:24" ht="15" thickBot="1" x14ac:dyDescent="0.4">
      <c r="A45" s="55"/>
      <c r="B45" s="21">
        <v>1</v>
      </c>
      <c r="C45" s="21">
        <v>1</v>
      </c>
      <c r="D45" s="22">
        <v>1</v>
      </c>
      <c r="E45" s="23"/>
      <c r="F45" s="23"/>
      <c r="G45" s="23"/>
      <c r="H45" s="24">
        <v>17.517820154140971</v>
      </c>
      <c r="I45" s="36">
        <f t="shared" si="2"/>
        <v>0.99999997533350948</v>
      </c>
      <c r="J45" s="36">
        <v>2.4666490821018247E-8</v>
      </c>
      <c r="K45" s="36">
        <v>0</v>
      </c>
      <c r="L45" s="49"/>
      <c r="M45" s="36">
        <v>-1.0000000246664911</v>
      </c>
      <c r="N45" s="36">
        <v>0</v>
      </c>
      <c r="O45" s="36">
        <f t="shared" si="3"/>
        <v>-0.25000000616662277</v>
      </c>
      <c r="P45" s="36">
        <v>2.4666489908364612E-8</v>
      </c>
      <c r="Q45" s="36">
        <v>-6.1666226292000914E-9</v>
      </c>
      <c r="R45" s="25"/>
      <c r="S45" s="25"/>
      <c r="T45" s="25"/>
      <c r="U45" s="25"/>
      <c r="V45" s="26"/>
      <c r="X45" s="29"/>
    </row>
    <row r="46" spans="1:24" x14ac:dyDescent="0.35">
      <c r="A46" s="53">
        <f>A42+1</f>
        <v>12</v>
      </c>
      <c r="B46" s="12">
        <v>0</v>
      </c>
      <c r="C46" s="12">
        <v>0</v>
      </c>
      <c r="D46" s="13">
        <v>0</v>
      </c>
      <c r="E46" s="27">
        <f>U42</f>
        <v>7.2500177197379703</v>
      </c>
      <c r="F46" s="28">
        <f>V42</f>
        <v>1.7864841374118781</v>
      </c>
      <c r="G46" s="16">
        <v>1</v>
      </c>
      <c r="H46" s="17" cm="1">
        <f t="array" ref="H46:H49">MMULT(B46:C49,E46:E47)+F46</f>
        <v>1.7864841374118781</v>
      </c>
      <c r="I46" s="39">
        <f t="shared" si="2"/>
        <v>0.85649568033424628</v>
      </c>
      <c r="J46" s="39" cm="1">
        <f t="array" ref="J46:J49">-D46:D49*LN(I46:I49)</f>
        <v>0</v>
      </c>
      <c r="K46" s="39" cm="1">
        <f t="array" ref="K46:K49">-(1-D46:D49)*LN(1-I46:I49)</f>
        <v>1.9413901420351489</v>
      </c>
      <c r="L46" s="48" cm="1">
        <f t="array" ref="L46">SUM(_xlfn.ANCHORARRAY(J46)+_xlfn.ANCHORARRAY(K46))/4</f>
        <v>5.0036579748397765</v>
      </c>
      <c r="M46" s="39" cm="1">
        <f t="array" ref="M46:M49">-D46:D49/I46:I49</f>
        <v>0</v>
      </c>
      <c r="N46" s="39" cm="1">
        <f t="array" ref="N46:N49">(1-D46:D49)/(1-I46:I49)</f>
        <v>6.9684313498657895</v>
      </c>
      <c r="O46" s="39">
        <f t="shared" si="3"/>
        <v>1.7421078374664474</v>
      </c>
      <c r="P46" s="39" cm="1">
        <f t="array" ref="P46:P49">I46:I49*(1-I46:I49)</f>
        <v>0.12291082990302289</v>
      </c>
      <c r="Q46" s="39" cm="1">
        <f t="array" ref="Q46:Q49">O46:O49*_xlfn.ANCHORARRAY(P46)</f>
        <v>0.21412392008356157</v>
      </c>
      <c r="R46" s="43">
        <v>1</v>
      </c>
      <c r="S46" s="38" cm="1">
        <f t="array" ref="S46:S47">TRANSPOSE(MMULT(TRANSPOSE(_xlfn.ANCHORARRAY(Q46)),B46:C49))</f>
        <v>0.24997023582900427</v>
      </c>
      <c r="T46" s="44" cm="1">
        <f t="array" ref="T46">SUM(1*_xlfn.ANCHORARRAY(Q46))</f>
        <v>0.71406441286645683</v>
      </c>
      <c r="U46" s="18" cm="1">
        <f t="array" ref="U46:U47">E46:E47-G46*_xlfn.ANCHORARRAY(S46)</f>
        <v>7.0000474839089657</v>
      </c>
      <c r="V46" s="19">
        <f>F46-G46*T46</f>
        <v>1.0724197245454212</v>
      </c>
      <c r="X46" s="29"/>
    </row>
    <row r="47" spans="1:24" x14ac:dyDescent="0.35">
      <c r="A47" s="54"/>
      <c r="B47" s="4">
        <v>0</v>
      </c>
      <c r="C47" s="4">
        <v>1</v>
      </c>
      <c r="D47" s="5">
        <v>0</v>
      </c>
      <c r="E47" s="11">
        <f>U43</f>
        <v>7.2500177197379703</v>
      </c>
      <c r="F47" s="3"/>
      <c r="G47" s="3"/>
      <c r="H47" s="7">
        <v>9.0365018571498474</v>
      </c>
      <c r="I47" s="32">
        <f t="shared" si="2"/>
        <v>0.99988102781556421</v>
      </c>
      <c r="J47" s="32">
        <v>0</v>
      </c>
      <c r="K47" s="32">
        <v>9.0366208364122045</v>
      </c>
      <c r="L47" s="45"/>
      <c r="M47" s="32">
        <v>0</v>
      </c>
      <c r="N47" s="32">
        <v>8405.3260410601652</v>
      </c>
      <c r="O47" s="32">
        <f t="shared" si="3"/>
        <v>2101.3315102650413</v>
      </c>
      <c r="P47" s="32">
        <v>1.1895803005512551E-4</v>
      </c>
      <c r="Q47" s="32">
        <v>0.24997025695389105</v>
      </c>
      <c r="R47" s="8"/>
      <c r="S47" s="37">
        <v>0.24997023582900427</v>
      </c>
      <c r="T47" s="9"/>
      <c r="U47" s="10">
        <v>7.0000474839089657</v>
      </c>
      <c r="V47" s="20"/>
      <c r="X47" s="29"/>
    </row>
    <row r="48" spans="1:24" x14ac:dyDescent="0.35">
      <c r="A48" s="54"/>
      <c r="B48" s="4">
        <v>1</v>
      </c>
      <c r="C48" s="4">
        <v>0</v>
      </c>
      <c r="D48" s="5">
        <v>0</v>
      </c>
      <c r="E48" s="3"/>
      <c r="F48" s="3"/>
      <c r="G48" s="3"/>
      <c r="H48" s="7">
        <v>9.0365018571498474</v>
      </c>
      <c r="I48" s="32">
        <f t="shared" si="2"/>
        <v>0.99988102781556421</v>
      </c>
      <c r="J48" s="32">
        <v>0</v>
      </c>
      <c r="K48" s="32">
        <v>9.0366208364122045</v>
      </c>
      <c r="L48" s="45"/>
      <c r="M48" s="32">
        <v>0</v>
      </c>
      <c r="N48" s="32">
        <v>8405.3260410601652</v>
      </c>
      <c r="O48" s="32">
        <f t="shared" si="3"/>
        <v>2101.3315102650413</v>
      </c>
      <c r="P48" s="32">
        <v>1.1895803005512551E-4</v>
      </c>
      <c r="Q48" s="32">
        <v>0.24997025695389105</v>
      </c>
      <c r="R48" s="8"/>
      <c r="S48" s="8"/>
      <c r="T48" s="8"/>
      <c r="U48" s="8"/>
      <c r="V48" s="20"/>
      <c r="X48" s="29"/>
    </row>
    <row r="49" spans="1:24" ht="15" thickBot="1" x14ac:dyDescent="0.4">
      <c r="A49" s="55"/>
      <c r="B49" s="21">
        <v>1</v>
      </c>
      <c r="C49" s="21">
        <v>1</v>
      </c>
      <c r="D49" s="22">
        <v>1</v>
      </c>
      <c r="E49" s="23"/>
      <c r="F49" s="23"/>
      <c r="G49" s="23"/>
      <c r="H49" s="24">
        <v>16.286519576887819</v>
      </c>
      <c r="I49" s="36">
        <f t="shared" si="2"/>
        <v>0.99999991550045286</v>
      </c>
      <c r="J49" s="36">
        <v>8.4499550707271483E-8</v>
      </c>
      <c r="K49" s="36">
        <v>0</v>
      </c>
      <c r="L49" s="49"/>
      <c r="M49" s="36">
        <v>-1.0000000844995542</v>
      </c>
      <c r="N49" s="36">
        <v>0</v>
      </c>
      <c r="O49" s="36">
        <f t="shared" si="3"/>
        <v>-0.25000002112488856</v>
      </c>
      <c r="P49" s="36">
        <v>8.449953999701108E-8</v>
      </c>
      <c r="Q49" s="36">
        <v>-2.1124886784296137E-8</v>
      </c>
      <c r="R49" s="25"/>
      <c r="S49" s="25"/>
      <c r="T49" s="25"/>
      <c r="U49" s="25"/>
      <c r="V49" s="26"/>
      <c r="X49" s="29"/>
    </row>
    <row r="50" spans="1:24" x14ac:dyDescent="0.35">
      <c r="A50" s="53">
        <f>A46+1</f>
        <v>13</v>
      </c>
      <c r="B50" s="12">
        <v>0</v>
      </c>
      <c r="C50" s="12">
        <v>0</v>
      </c>
      <c r="D50" s="13">
        <v>0</v>
      </c>
      <c r="E50" s="27">
        <f>U46</f>
        <v>7.0000474839089657</v>
      </c>
      <c r="F50" s="28">
        <f>V46</f>
        <v>1.0724197245454212</v>
      </c>
      <c r="G50" s="16">
        <v>1</v>
      </c>
      <c r="H50" s="17" cm="1">
        <f t="array" ref="H50:H53">MMULT(B50:C53,E50:E51)+F50</f>
        <v>1.0724197245454212</v>
      </c>
      <c r="I50" s="39">
        <f t="shared" si="2"/>
        <v>0.74505680811271557</v>
      </c>
      <c r="J50" s="39" cm="1">
        <f t="array" ref="J50:J53">-D50:D53*LN(I50:I53)</f>
        <v>0</v>
      </c>
      <c r="K50" s="39" cm="1">
        <f t="array" ref="K50:K53">-(1-D50:D53)*LN(1-I50:I53)</f>
        <v>1.3667145355547834</v>
      </c>
      <c r="L50" s="48" cm="1">
        <f t="array" ref="L50">SUM(_xlfn.ANCHORARRAY(J50)+_xlfn.ANCHORARRAY(K50))/4</f>
        <v>4.37806829117463</v>
      </c>
      <c r="M50" s="39" cm="1">
        <f t="array" ref="M50:M53">-D50:D53/I50:I53</f>
        <v>0</v>
      </c>
      <c r="N50" s="39" cm="1">
        <f t="array" ref="N50:N53">(1-D50:D53)/(1-I50:I53)</f>
        <v>3.9224424570714573</v>
      </c>
      <c r="O50" s="39">
        <f t="shared" si="3"/>
        <v>0.98061061426786433</v>
      </c>
      <c r="P50" s="39" cm="1">
        <f t="array" ref="P50:P53">I50:I53*(1-I50:I53)</f>
        <v>0.18994716079760771</v>
      </c>
      <c r="Q50" s="39" cm="1">
        <f t="array" ref="Q50:Q53">O50:O53*_xlfn.ANCHORARRAY(P50)</f>
        <v>0.18626420202817889</v>
      </c>
      <c r="R50" s="43">
        <v>1</v>
      </c>
      <c r="S50" s="38" cm="1">
        <f t="array" ref="S50:S51">TRANSPOSE(MMULT(TRANSPOSE(_xlfn.ANCHORARRAY(Q50)),B50:C53))</f>
        <v>0.24992195007143567</v>
      </c>
      <c r="T50" s="44" cm="1">
        <f t="array" ref="T50">SUM(1*_xlfn.ANCHORARRAY(Q50))</f>
        <v>0.68610817329730245</v>
      </c>
      <c r="U50" s="18" cm="1">
        <f t="array" ref="U50:U51">E50:E51-G50*_xlfn.ANCHORARRAY(S50)</f>
        <v>6.7501255338375303</v>
      </c>
      <c r="V50" s="19">
        <f>F50-G50*T50</f>
        <v>0.38631155124811878</v>
      </c>
      <c r="X50" s="29"/>
    </row>
    <row r="51" spans="1:24" x14ac:dyDescent="0.35">
      <c r="A51" s="54"/>
      <c r="B51" s="4">
        <v>0</v>
      </c>
      <c r="C51" s="4">
        <v>1</v>
      </c>
      <c r="D51" s="5">
        <v>0</v>
      </c>
      <c r="E51" s="11">
        <f>U47</f>
        <v>7.0000474839089657</v>
      </c>
      <c r="F51" s="3"/>
      <c r="G51" s="3"/>
      <c r="H51" s="7">
        <v>8.0724672084543876</v>
      </c>
      <c r="I51" s="32">
        <f t="shared" si="2"/>
        <v>0.99968808479075166</v>
      </c>
      <c r="J51" s="32">
        <v>0</v>
      </c>
      <c r="K51" s="32">
        <v>8.0727791723193434</v>
      </c>
      <c r="L51" s="45"/>
      <c r="M51" s="32">
        <v>0</v>
      </c>
      <c r="N51" s="32">
        <v>3205.999484314445</v>
      </c>
      <c r="O51" s="32">
        <f t="shared" si="3"/>
        <v>801.49987107861125</v>
      </c>
      <c r="P51" s="32">
        <v>3.1181791815057639E-4</v>
      </c>
      <c r="Q51" s="32">
        <v>0.24992202119768792</v>
      </c>
      <c r="R51" s="8"/>
      <c r="S51" s="37">
        <v>0.24992195007143567</v>
      </c>
      <c r="T51" s="9"/>
      <c r="U51" s="10">
        <v>6.7501255338375303</v>
      </c>
      <c r="V51" s="20"/>
      <c r="X51" s="29"/>
    </row>
    <row r="52" spans="1:24" x14ac:dyDescent="0.35">
      <c r="A52" s="54"/>
      <c r="B52" s="4">
        <v>1</v>
      </c>
      <c r="C52" s="4">
        <v>0</v>
      </c>
      <c r="D52" s="5">
        <v>0</v>
      </c>
      <c r="E52" s="3"/>
      <c r="F52" s="3"/>
      <c r="G52" s="3"/>
      <c r="H52" s="7">
        <v>8.0724672084543876</v>
      </c>
      <c r="I52" s="32">
        <f t="shared" si="2"/>
        <v>0.99968808479075166</v>
      </c>
      <c r="J52" s="32">
        <v>0</v>
      </c>
      <c r="K52" s="32">
        <v>8.0727791723193434</v>
      </c>
      <c r="L52" s="45"/>
      <c r="M52" s="32">
        <v>0</v>
      </c>
      <c r="N52" s="32">
        <v>3205.999484314445</v>
      </c>
      <c r="O52" s="32">
        <f t="shared" si="3"/>
        <v>801.49987107861125</v>
      </c>
      <c r="P52" s="32">
        <v>3.1181791815057639E-4</v>
      </c>
      <c r="Q52" s="32">
        <v>0.24992202119768792</v>
      </c>
      <c r="R52" s="8"/>
      <c r="S52" s="8"/>
      <c r="T52" s="8"/>
      <c r="U52" s="8"/>
      <c r="V52" s="20"/>
      <c r="X52" s="29"/>
    </row>
    <row r="53" spans="1:24" ht="15" thickBot="1" x14ac:dyDescent="0.4">
      <c r="A53" s="55"/>
      <c r="B53" s="21">
        <v>1</v>
      </c>
      <c r="C53" s="21">
        <v>1</v>
      </c>
      <c r="D53" s="22">
        <v>1</v>
      </c>
      <c r="E53" s="23"/>
      <c r="F53" s="23"/>
      <c r="G53" s="23"/>
      <c r="H53" s="24">
        <v>15.072514692363352</v>
      </c>
      <c r="I53" s="36">
        <f t="shared" si="2"/>
        <v>0.999999715494991</v>
      </c>
      <c r="J53" s="36">
        <v>2.8450504946768536E-7</v>
      </c>
      <c r="K53" s="36">
        <v>0</v>
      </c>
      <c r="L53" s="49"/>
      <c r="M53" s="36">
        <v>-1.0000002845050899</v>
      </c>
      <c r="N53" s="36">
        <v>0</v>
      </c>
      <c r="O53" s="36">
        <f t="shared" si="3"/>
        <v>-0.25000007112627248</v>
      </c>
      <c r="P53" s="36">
        <v>2.8450492805302746E-7</v>
      </c>
      <c r="Q53" s="36">
        <v>-7.1126252249031907E-8</v>
      </c>
      <c r="R53" s="25"/>
      <c r="S53" s="25"/>
      <c r="T53" s="25"/>
      <c r="U53" s="25"/>
      <c r="V53" s="26"/>
      <c r="X53" s="29"/>
    </row>
    <row r="54" spans="1:24" x14ac:dyDescent="0.35">
      <c r="A54" s="53">
        <f>A50+1</f>
        <v>14</v>
      </c>
      <c r="B54" s="12">
        <v>0</v>
      </c>
      <c r="C54" s="12">
        <v>0</v>
      </c>
      <c r="D54" s="13">
        <v>0</v>
      </c>
      <c r="E54" s="27">
        <f>U50</f>
        <v>6.7501255338375303</v>
      </c>
      <c r="F54" s="28">
        <f>V50</f>
        <v>0.38631155124811878</v>
      </c>
      <c r="G54" s="16">
        <v>1</v>
      </c>
      <c r="H54" s="17" cm="1">
        <f t="array" ref="H54:H57">MMULT(B54:C57,E54:E55)+F54</f>
        <v>0.38631155124811878</v>
      </c>
      <c r="I54" s="39">
        <f t="shared" si="2"/>
        <v>0.59539446591520129</v>
      </c>
      <c r="J54" s="39" cm="1">
        <f t="array" ref="J54:J57">-D54:D57*LN(I54:I57)</f>
        <v>0</v>
      </c>
      <c r="K54" s="39" cm="1">
        <f t="array" ref="K54:K57">-(1-D54:D57)*LN(1-I54:I57)</f>
        <v>0.90484267642607064</v>
      </c>
      <c r="L54" s="48" cm="1">
        <f t="array" ref="L54">SUM(_xlfn.ANCHORARRAY(J54)+_xlfn.ANCHORARRAY(K54))/4</f>
        <v>3.7948270771700736</v>
      </c>
      <c r="M54" s="39" cm="1">
        <f t="array" ref="M54:M57">-D54:D57/I54:I57</f>
        <v>0</v>
      </c>
      <c r="N54" s="39" cm="1">
        <f t="array" ref="N54:N57">(1-D54:D57)/(1-I54:I57)</f>
        <v>2.471543060482253</v>
      </c>
      <c r="O54" s="39">
        <f t="shared" si="3"/>
        <v>0.61788576512056326</v>
      </c>
      <c r="P54" s="39" cm="1">
        <f t="array" ref="P54:P57">I54:I57*(1-I54:I57)</f>
        <v>0.24089989587275351</v>
      </c>
      <c r="Q54" s="39" cm="1">
        <f t="array" ref="Q54:Q57">O54:O57*_xlfn.ANCHORARRAY(P54)</f>
        <v>0.14884861647880032</v>
      </c>
      <c r="R54" s="43">
        <v>1</v>
      </c>
      <c r="S54" s="38" cm="1">
        <f t="array" ref="S54:S55">TRANSPOSE(MMULT(TRANSPOSE(_xlfn.ANCHORARRAY(Q54)),B54:C57))</f>
        <v>0.24980102984799912</v>
      </c>
      <c r="T54" s="44" cm="1">
        <f t="array" ref="T54">SUM(1*_xlfn.ANCHORARRAY(Q54))</f>
        <v>0.64845090902793179</v>
      </c>
      <c r="U54" s="18" cm="1">
        <f t="array" ref="U54:U55">E54:E55-G54*_xlfn.ANCHORARRAY(S54)</f>
        <v>6.500324503989531</v>
      </c>
      <c r="V54" s="19">
        <f>F54-G54*T54</f>
        <v>-0.26213935777981301</v>
      </c>
      <c r="X54" s="29"/>
    </row>
    <row r="55" spans="1:24" x14ac:dyDescent="0.35">
      <c r="A55" s="54"/>
      <c r="B55" s="4">
        <v>0</v>
      </c>
      <c r="C55" s="4">
        <v>1</v>
      </c>
      <c r="D55" s="5">
        <v>0</v>
      </c>
      <c r="E55" s="11">
        <f>U51</f>
        <v>6.7501255338375303</v>
      </c>
      <c r="F55" s="3"/>
      <c r="G55" s="3"/>
      <c r="H55" s="7">
        <v>7.1364370850856496</v>
      </c>
      <c r="I55" s="32">
        <f t="shared" si="2"/>
        <v>0.99920505080452959</v>
      </c>
      <c r="J55" s="32">
        <v>0</v>
      </c>
      <c r="K55" s="32">
        <v>7.1372323504206285</v>
      </c>
      <c r="L55" s="45"/>
      <c r="M55" s="32">
        <v>0</v>
      </c>
      <c r="N55" s="32">
        <v>1257.942024091559</v>
      </c>
      <c r="O55" s="32">
        <f t="shared" si="3"/>
        <v>314.48550602288975</v>
      </c>
      <c r="P55" s="32">
        <v>7.9431725124702785E-4</v>
      </c>
      <c r="Q55" s="32">
        <v>0.2498012627011324</v>
      </c>
      <c r="R55" s="8"/>
      <c r="S55" s="37">
        <v>0.24980102984799912</v>
      </c>
      <c r="T55" s="9"/>
      <c r="U55" s="10">
        <v>6.500324503989531</v>
      </c>
      <c r="V55" s="20"/>
      <c r="X55" s="29"/>
    </row>
    <row r="56" spans="1:24" x14ac:dyDescent="0.35">
      <c r="A56" s="54"/>
      <c r="B56" s="4">
        <v>1</v>
      </c>
      <c r="C56" s="4">
        <v>0</v>
      </c>
      <c r="D56" s="5">
        <v>0</v>
      </c>
      <c r="E56" s="3"/>
      <c r="F56" s="3"/>
      <c r="G56" s="3"/>
      <c r="H56" s="7">
        <v>7.1364370850856496</v>
      </c>
      <c r="I56" s="32">
        <f t="shared" si="2"/>
        <v>0.99920505080452959</v>
      </c>
      <c r="J56" s="32">
        <v>0</v>
      </c>
      <c r="K56" s="32">
        <v>7.1372323504206285</v>
      </c>
      <c r="L56" s="45"/>
      <c r="M56" s="32">
        <v>0</v>
      </c>
      <c r="N56" s="32">
        <v>1257.942024091559</v>
      </c>
      <c r="O56" s="32">
        <f t="shared" si="3"/>
        <v>314.48550602288975</v>
      </c>
      <c r="P56" s="32">
        <v>7.9431725124702785E-4</v>
      </c>
      <c r="Q56" s="32">
        <v>0.2498012627011324</v>
      </c>
      <c r="R56" s="8"/>
      <c r="S56" s="8"/>
      <c r="T56" s="8"/>
      <c r="U56" s="8"/>
      <c r="V56" s="20"/>
      <c r="X56" s="29"/>
    </row>
    <row r="57" spans="1:24" ht="15" thickBot="1" x14ac:dyDescent="0.4">
      <c r="A57" s="55"/>
      <c r="B57" s="21">
        <v>1</v>
      </c>
      <c r="C57" s="21">
        <v>1</v>
      </c>
      <c r="D57" s="22">
        <v>1</v>
      </c>
      <c r="E57" s="23"/>
      <c r="F57" s="23"/>
      <c r="G57" s="23"/>
      <c r="H57" s="24">
        <v>13.886562618923179</v>
      </c>
      <c r="I57" s="36">
        <f t="shared" si="2"/>
        <v>0.9999990685874669</v>
      </c>
      <c r="J57" s="36">
        <v>9.3141296686550675E-7</v>
      </c>
      <c r="K57" s="36">
        <v>0</v>
      </c>
      <c r="L57" s="49"/>
      <c r="M57" s="36">
        <v>-1.0000009314134006</v>
      </c>
      <c r="N57" s="36">
        <v>0</v>
      </c>
      <c r="O57" s="36">
        <f t="shared" si="3"/>
        <v>-0.25000023285335016</v>
      </c>
      <c r="P57" s="36">
        <v>9.3141166557127719E-7</v>
      </c>
      <c r="Q57" s="36">
        <v>-2.3285313327514601E-7</v>
      </c>
      <c r="R57" s="25"/>
      <c r="S57" s="25"/>
      <c r="T57" s="25"/>
      <c r="U57" s="25"/>
      <c r="V57" s="26"/>
      <c r="X57" s="29"/>
    </row>
    <row r="58" spans="1:24" x14ac:dyDescent="0.35">
      <c r="A58" s="53">
        <f>A54+1</f>
        <v>15</v>
      </c>
      <c r="B58" s="12">
        <v>0</v>
      </c>
      <c r="C58" s="12">
        <v>0</v>
      </c>
      <c r="D58" s="13">
        <v>0</v>
      </c>
      <c r="E58" s="27">
        <f>U54</f>
        <v>6.500324503989531</v>
      </c>
      <c r="F58" s="28">
        <f>V54</f>
        <v>-0.26213935777981301</v>
      </c>
      <c r="G58" s="16">
        <v>1</v>
      </c>
      <c r="H58" s="17" cm="1">
        <f t="array" ref="H58:H61">MMULT(B58:C61,E58:E59)+F58</f>
        <v>-0.26213935777981301</v>
      </c>
      <c r="I58" s="39">
        <f t="shared" si="2"/>
        <v>0.43483787958059961</v>
      </c>
      <c r="J58" s="39" cm="1">
        <f t="array" ref="J58:J61">-D58:D61*LN(I58:I61)</f>
        <v>0</v>
      </c>
      <c r="K58" s="39" cm="1">
        <f t="array" ref="K58:K61">-(1-D58:D61)*LN(1-I58:I61)</f>
        <v>0.57064265019936011</v>
      </c>
      <c r="L58" s="48" cm="1">
        <f t="array" ref="L58">SUM(_xlfn.ANCHORARRAY(J58)+_xlfn.ANCHORARRAY(K58))/4</f>
        <v>3.2627297156383217</v>
      </c>
      <c r="M58" s="39" cm="1">
        <f t="array" ref="M58:M61">-D58:D61/I58:I61</f>
        <v>0</v>
      </c>
      <c r="N58" s="39" cm="1">
        <f t="array" ref="N58:N61">(1-D58:D61)/(1-I58:I61)</f>
        <v>1.7694037938316025</v>
      </c>
      <c r="O58" s="39">
        <f t="shared" si="3"/>
        <v>0.44235094845790063</v>
      </c>
      <c r="P58" s="39" cm="1">
        <f t="array" ref="P58:P61">I58:I61*(1-I58:I61)</f>
        <v>0.24575389806244757</v>
      </c>
      <c r="Q58" s="39" cm="1">
        <f t="array" ref="Q58:Q61">O58:O61*_xlfn.ANCHORARRAY(P58)</f>
        <v>0.10870946989514992</v>
      </c>
      <c r="R58" s="43">
        <v>1</v>
      </c>
      <c r="S58" s="38" cm="1">
        <f t="array" ref="S58:S59">TRANSPOSE(MMULT(TRANSPOSE(_xlfn.ANCHORARRAY(Q58)),B58:C61))</f>
        <v>0.24951186875775025</v>
      </c>
      <c r="T58" s="44" cm="1">
        <f t="array" ref="T58">SUM(1*_xlfn.ANCHORARRAY(Q58))</f>
        <v>0.60773394137384951</v>
      </c>
      <c r="U58" s="18" cm="1">
        <f t="array" ref="U58:U59">E58:E59-G58*_xlfn.ANCHORARRAY(S58)</f>
        <v>6.2508126352317808</v>
      </c>
      <c r="V58" s="19">
        <f>F58-G58*T58</f>
        <v>-0.86987329915366252</v>
      </c>
      <c r="X58" s="29"/>
    </row>
    <row r="59" spans="1:24" x14ac:dyDescent="0.35">
      <c r="A59" s="54"/>
      <c r="B59" s="4">
        <v>0</v>
      </c>
      <c r="C59" s="4">
        <v>1</v>
      </c>
      <c r="D59" s="5">
        <v>0</v>
      </c>
      <c r="E59" s="11">
        <f>U55</f>
        <v>6.500324503989531</v>
      </c>
      <c r="F59" s="3"/>
      <c r="G59" s="3"/>
      <c r="H59" s="7">
        <v>6.2381851462097178</v>
      </c>
      <c r="I59" s="32">
        <f t="shared" si="2"/>
        <v>0.99805041088379709</v>
      </c>
      <c r="J59" s="32">
        <v>0</v>
      </c>
      <c r="K59" s="32">
        <v>6.2401366382484103</v>
      </c>
      <c r="L59" s="45"/>
      <c r="M59" s="32">
        <v>0</v>
      </c>
      <c r="N59" s="32">
        <v>512.92859181920142</v>
      </c>
      <c r="O59" s="32">
        <f t="shared" si="3"/>
        <v>128.23214795480035</v>
      </c>
      <c r="P59" s="32">
        <v>1.945788218480893E-3</v>
      </c>
      <c r="Q59" s="32">
        <v>0.24951260272094927</v>
      </c>
      <c r="R59" s="8"/>
      <c r="S59" s="37">
        <v>0.24951186875775025</v>
      </c>
      <c r="T59" s="9"/>
      <c r="U59" s="10">
        <v>6.2508126352317808</v>
      </c>
      <c r="V59" s="20"/>
      <c r="X59" s="29"/>
    </row>
    <row r="60" spans="1:24" x14ac:dyDescent="0.35">
      <c r="A60" s="54"/>
      <c r="B60" s="4">
        <v>1</v>
      </c>
      <c r="C60" s="4">
        <v>0</v>
      </c>
      <c r="D60" s="5">
        <v>0</v>
      </c>
      <c r="E60" s="3"/>
      <c r="F60" s="3"/>
      <c r="G60" s="3"/>
      <c r="H60" s="7">
        <v>6.2381851462097178</v>
      </c>
      <c r="I60" s="32">
        <f t="shared" si="2"/>
        <v>0.99805041088379709</v>
      </c>
      <c r="J60" s="32">
        <v>0</v>
      </c>
      <c r="K60" s="32">
        <v>6.2401366382484103</v>
      </c>
      <c r="L60" s="45"/>
      <c r="M60" s="32">
        <v>0</v>
      </c>
      <c r="N60" s="32">
        <v>512.92859181920142</v>
      </c>
      <c r="O60" s="32">
        <f t="shared" si="3"/>
        <v>128.23214795480035</v>
      </c>
      <c r="P60" s="32">
        <v>1.945788218480893E-3</v>
      </c>
      <c r="Q60" s="32">
        <v>0.24951260272094927</v>
      </c>
      <c r="R60" s="8"/>
      <c r="S60" s="8"/>
      <c r="T60" s="8"/>
      <c r="U60" s="8"/>
      <c r="V60" s="20"/>
      <c r="X60" s="29"/>
    </row>
    <row r="61" spans="1:24" ht="15" thickBot="1" x14ac:dyDescent="0.4">
      <c r="A61" s="55"/>
      <c r="B61" s="21">
        <v>1</v>
      </c>
      <c r="C61" s="21">
        <v>1</v>
      </c>
      <c r="D61" s="22">
        <v>1</v>
      </c>
      <c r="E61" s="23"/>
      <c r="F61" s="23"/>
      <c r="G61" s="23"/>
      <c r="H61" s="24">
        <v>12.73850965019925</v>
      </c>
      <c r="I61" s="36">
        <f t="shared" si="2"/>
        <v>0.99999706414720391</v>
      </c>
      <c r="J61" s="36">
        <v>2.935857105717463E-6</v>
      </c>
      <c r="K61" s="36">
        <v>0</v>
      </c>
      <c r="L61" s="49"/>
      <c r="M61" s="36">
        <v>-1.0000029358614153</v>
      </c>
      <c r="N61" s="36">
        <v>0</v>
      </c>
      <c r="O61" s="36">
        <f t="shared" si="3"/>
        <v>-0.25000073396535383</v>
      </c>
      <c r="P61" s="36">
        <v>2.9358441768615677E-6</v>
      </c>
      <c r="Q61" s="36">
        <v>-7.3396319902330198E-7</v>
      </c>
      <c r="R61" s="25"/>
      <c r="S61" s="25"/>
      <c r="T61" s="25"/>
      <c r="U61" s="25"/>
      <c r="V61" s="26"/>
      <c r="X61" s="29"/>
    </row>
    <row r="62" spans="1:24" x14ac:dyDescent="0.35">
      <c r="A62" s="53">
        <f>A58+1</f>
        <v>16</v>
      </c>
      <c r="B62" s="12">
        <v>0</v>
      </c>
      <c r="C62" s="12">
        <v>0</v>
      </c>
      <c r="D62" s="13">
        <v>0</v>
      </c>
      <c r="E62" s="27">
        <f>U58</f>
        <v>6.2508126352317808</v>
      </c>
      <c r="F62" s="28">
        <f>V58</f>
        <v>-0.86987329915366252</v>
      </c>
      <c r="G62" s="16">
        <v>1</v>
      </c>
      <c r="H62" s="17" cm="1">
        <f t="array" ref="H62:H65">MMULT(B62:C65,E62:E63)+F62</f>
        <v>-0.86987329915366252</v>
      </c>
      <c r="I62" s="39">
        <f t="shared" si="2"/>
        <v>0.29528066649644469</v>
      </c>
      <c r="J62" s="39" cm="1">
        <f t="array" ref="J62:J65">-D62:D65*LN(I62:I65)</f>
        <v>0</v>
      </c>
      <c r="K62" s="39" cm="1">
        <f t="array" ref="K62:K65">-(1-D62:D65)*LN(1-I62:I65)</f>
        <v>0.3499556639416932</v>
      </c>
      <c r="L62" s="48" cm="1">
        <f t="array" ref="L62">SUM(_xlfn.ANCHORARRAY(J62)+_xlfn.ANCHORARRAY(K62))/4</f>
        <v>2.780257269914308</v>
      </c>
      <c r="M62" s="39" cm="1">
        <f t="array" ref="M62:M65">-D62:D65/I62:I65</f>
        <v>0</v>
      </c>
      <c r="N62" s="39" cm="1">
        <f t="array" ref="N62:N65">(1-D62:D65)/(1-I62:I65)</f>
        <v>1.4190046341263816</v>
      </c>
      <c r="O62" s="39">
        <f t="shared" si="3"/>
        <v>0.35475115853159539</v>
      </c>
      <c r="P62" s="39" cm="1">
        <f t="array" ref="P62:P65">I62:I65*(1-I62:I65)</f>
        <v>0.2080899944898601</v>
      </c>
      <c r="Q62" s="39" cm="1">
        <f t="array" ref="Q62:Q65">O62:O65*_xlfn.ANCHORARRAY(P62)</f>
        <v>7.3820166624111172E-2</v>
      </c>
      <c r="R62" s="43">
        <v>1</v>
      </c>
      <c r="S62" s="38" cm="1">
        <f t="array" ref="S62:S63">TRANSPOSE(MMULT(TRANSPOSE(_xlfn.ANCHORARRAY(Q62)),B62:C65))</f>
        <v>0.24885217996323195</v>
      </c>
      <c r="T62" s="44" cm="1">
        <f t="array" ref="T62">SUM(1*_xlfn.ANCHORARRAY(Q62))</f>
        <v>0.57152674643547119</v>
      </c>
      <c r="U62" s="18" cm="1">
        <f t="array" ref="U62:U63">E62:E63-G62*_xlfn.ANCHORARRAY(S62)</f>
        <v>6.0019604552685486</v>
      </c>
      <c r="V62" s="19">
        <f>F62-G62*T62</f>
        <v>-1.4414000455891336</v>
      </c>
      <c r="X62" s="29"/>
    </row>
    <row r="63" spans="1:24" x14ac:dyDescent="0.35">
      <c r="A63" s="54"/>
      <c r="B63" s="4">
        <v>0</v>
      </c>
      <c r="C63" s="4">
        <v>1</v>
      </c>
      <c r="D63" s="5">
        <v>0</v>
      </c>
      <c r="E63" s="11">
        <f>U59</f>
        <v>6.2508126352317808</v>
      </c>
      <c r="F63" s="3"/>
      <c r="G63" s="3"/>
      <c r="H63" s="7">
        <v>5.3809393360781179</v>
      </c>
      <c r="I63" s="32">
        <f t="shared" si="2"/>
        <v>0.9954175993925124</v>
      </c>
      <c r="J63" s="32">
        <v>0</v>
      </c>
      <c r="K63" s="32">
        <v>5.3855322680682658</v>
      </c>
      <c r="L63" s="45"/>
      <c r="M63" s="32">
        <v>0</v>
      </c>
      <c r="N63" s="32">
        <v>218.22622805304468</v>
      </c>
      <c r="O63" s="32">
        <f t="shared" si="3"/>
        <v>54.55655701326117</v>
      </c>
      <c r="P63" s="32">
        <v>4.5614022121600994E-3</v>
      </c>
      <c r="Q63" s="32">
        <v>0.24885439984812807</v>
      </c>
      <c r="R63" s="8"/>
      <c r="S63" s="37">
        <v>0.24885217996323195</v>
      </c>
      <c r="T63" s="9"/>
      <c r="U63" s="10">
        <v>6.0019604552685486</v>
      </c>
      <c r="V63" s="20"/>
      <c r="X63" s="29"/>
    </row>
    <row r="64" spans="1:24" x14ac:dyDescent="0.35">
      <c r="A64" s="54"/>
      <c r="B64" s="4">
        <v>1</v>
      </c>
      <c r="C64" s="4">
        <v>0</v>
      </c>
      <c r="D64" s="5">
        <v>0</v>
      </c>
      <c r="E64" s="3"/>
      <c r="F64" s="3"/>
      <c r="G64" s="3"/>
      <c r="H64" s="7">
        <v>5.3809393360781179</v>
      </c>
      <c r="I64" s="32">
        <f t="shared" si="2"/>
        <v>0.9954175993925124</v>
      </c>
      <c r="J64" s="32">
        <v>0</v>
      </c>
      <c r="K64" s="32">
        <v>5.3855322680682658</v>
      </c>
      <c r="L64" s="45"/>
      <c r="M64" s="32">
        <v>0</v>
      </c>
      <c r="N64" s="32">
        <v>218.22622805304468</v>
      </c>
      <c r="O64" s="32">
        <f t="shared" si="3"/>
        <v>54.55655701326117</v>
      </c>
      <c r="P64" s="32">
        <v>4.5614022121600994E-3</v>
      </c>
      <c r="Q64" s="32">
        <v>0.24885439984812807</v>
      </c>
      <c r="R64" s="8"/>
      <c r="S64" s="8"/>
      <c r="T64" s="8"/>
      <c r="U64" s="8"/>
      <c r="V64" s="20"/>
      <c r="X64" s="29"/>
    </row>
    <row r="65" spans="1:24" ht="15" thickBot="1" x14ac:dyDescent="0.4">
      <c r="A65" s="55"/>
      <c r="B65" s="21">
        <v>1</v>
      </c>
      <c r="C65" s="21">
        <v>1</v>
      </c>
      <c r="D65" s="22">
        <v>1</v>
      </c>
      <c r="E65" s="23"/>
      <c r="F65" s="23"/>
      <c r="G65" s="23"/>
      <c r="H65" s="24">
        <v>11.6317519713099</v>
      </c>
      <c r="I65" s="36">
        <f t="shared" si="2"/>
        <v>0.99999112046041549</v>
      </c>
      <c r="J65" s="36">
        <v>8.8795790078503705E-6</v>
      </c>
      <c r="K65" s="36">
        <v>0</v>
      </c>
      <c r="L65" s="49"/>
      <c r="M65" s="36">
        <v>-1.0000088796184314</v>
      </c>
      <c r="N65" s="36">
        <v>0</v>
      </c>
      <c r="O65" s="36">
        <f t="shared" si="3"/>
        <v>-0.25000221990460786</v>
      </c>
      <c r="P65" s="36">
        <v>8.8794607382821475E-6</v>
      </c>
      <c r="Q65" s="36">
        <v>-2.2198848961263451E-6</v>
      </c>
      <c r="R65" s="25"/>
      <c r="S65" s="25"/>
      <c r="T65" s="25"/>
      <c r="U65" s="25"/>
      <c r="V65" s="26"/>
      <c r="X65" s="29"/>
    </row>
    <row r="66" spans="1:24" x14ac:dyDescent="0.35">
      <c r="A66" s="53">
        <f>A62+1</f>
        <v>17</v>
      </c>
      <c r="B66" s="12">
        <v>0</v>
      </c>
      <c r="C66" s="12">
        <v>0</v>
      </c>
      <c r="D66" s="13">
        <v>0</v>
      </c>
      <c r="E66" s="27">
        <f>U62</f>
        <v>6.0019604552685486</v>
      </c>
      <c r="F66" s="28">
        <f>V62</f>
        <v>-1.4414000455891336</v>
      </c>
      <c r="G66" s="16">
        <v>1</v>
      </c>
      <c r="H66" s="17" cm="1">
        <f t="array" ref="H66:H69">MMULT(B66:C69,E66:E67)+F66</f>
        <v>-1.4414000455891336</v>
      </c>
      <c r="I66" s="39">
        <f t="shared" si="2"/>
        <v>0.19132863710488618</v>
      </c>
      <c r="J66" s="39" cm="1">
        <f t="array" ref="J66:J69">-D66:D69*LN(I66:I69)</f>
        <v>0</v>
      </c>
      <c r="K66" s="39" cm="1">
        <f t="array" ref="K66:K69">-(1-D66:D69)*LN(1-I66:I69)</f>
        <v>0.21236267079075558</v>
      </c>
      <c r="L66" s="48" cm="1">
        <f t="array" ref="L66">SUM(_xlfn.ANCHORARRAY(J66)+_xlfn.ANCHORARRAY(K66))/4</f>
        <v>2.3385782941516844</v>
      </c>
      <c r="M66" s="39" cm="1">
        <f t="array" ref="M66:M69">-D66:D69/I66:I69</f>
        <v>0</v>
      </c>
      <c r="N66" s="39" cm="1">
        <f t="array" ref="N66:N69">(1-D66:D69)/(1-I66:I69)</f>
        <v>1.2365962811146334</v>
      </c>
      <c r="O66" s="39">
        <f t="shared" si="3"/>
        <v>0.30914907027865834</v>
      </c>
      <c r="P66" s="39" cm="1">
        <f t="array" ref="P66:P69">I66:I69*(1-I66:I69)</f>
        <v>0.15472198972847295</v>
      </c>
      <c r="Q66" s="39" cm="1">
        <f t="array" ref="Q66:Q69">O66:O69*_xlfn.ANCHORARRAY(P66)</f>
        <v>4.7832159276221538E-2</v>
      </c>
      <c r="R66" s="43">
        <v>1</v>
      </c>
      <c r="S66" s="38" cm="1">
        <f t="array" ref="S66:S67">TRANSPOSE(MMULT(TRANSPOSE(_xlfn.ANCHORARRAY(Q66)),B66:C69))</f>
        <v>0.2474065340652504</v>
      </c>
      <c r="T66" s="44" cm="1">
        <f t="array" ref="T66">SUM(1*_xlfn.ANCHORARRAY(Q66))</f>
        <v>0.54265169412956693</v>
      </c>
      <c r="U66" s="18" cm="1">
        <f t="array" ref="U66:U67">E66:E67-G66*_xlfn.ANCHORARRAY(S66)</f>
        <v>5.7545539212032981</v>
      </c>
      <c r="V66" s="19">
        <f>F66-G66*T66</f>
        <v>-1.9840517397187005</v>
      </c>
      <c r="X66" s="29"/>
    </row>
    <row r="67" spans="1:24" x14ac:dyDescent="0.35">
      <c r="A67" s="54"/>
      <c r="B67" s="4">
        <v>0</v>
      </c>
      <c r="C67" s="4">
        <v>1</v>
      </c>
      <c r="D67" s="5">
        <v>0</v>
      </c>
      <c r="E67" s="11">
        <f>U63</f>
        <v>6.0019604552685486</v>
      </c>
      <c r="F67" s="3"/>
      <c r="G67" s="3"/>
      <c r="H67" s="7">
        <v>4.5605604096794146</v>
      </c>
      <c r="I67" s="32">
        <f t="shared" si="2"/>
        <v>0.98965200315237978</v>
      </c>
      <c r="J67" s="32">
        <v>0</v>
      </c>
      <c r="K67" s="32">
        <v>4.5709623192950239</v>
      </c>
      <c r="L67" s="45"/>
      <c r="M67" s="32">
        <v>0</v>
      </c>
      <c r="N67" s="32">
        <v>96.637060749586013</v>
      </c>
      <c r="O67" s="32">
        <f t="shared" si="3"/>
        <v>24.159265187396503</v>
      </c>
      <c r="P67" s="32">
        <v>1.0240915808861864E-2</v>
      </c>
      <c r="Q67" s="32">
        <v>0.24741300078809494</v>
      </c>
      <c r="R67" s="8"/>
      <c r="S67" s="37">
        <v>0.2474065340652504</v>
      </c>
      <c r="T67" s="9"/>
      <c r="U67" s="10">
        <v>5.7545539212032981</v>
      </c>
      <c r="V67" s="20"/>
      <c r="X67" s="29"/>
    </row>
    <row r="68" spans="1:24" x14ac:dyDescent="0.35">
      <c r="A68" s="54"/>
      <c r="B68" s="4">
        <v>1</v>
      </c>
      <c r="C68" s="4">
        <v>0</v>
      </c>
      <c r="D68" s="5">
        <v>0</v>
      </c>
      <c r="E68" s="3"/>
      <c r="F68" s="3"/>
      <c r="G68" s="3"/>
      <c r="H68" s="7">
        <v>4.5605604096794146</v>
      </c>
      <c r="I68" s="32">
        <f t="shared" si="2"/>
        <v>0.98965200315237978</v>
      </c>
      <c r="J68" s="32">
        <v>0</v>
      </c>
      <c r="K68" s="32">
        <v>4.5709623192950239</v>
      </c>
      <c r="L68" s="45"/>
      <c r="M68" s="32">
        <v>0</v>
      </c>
      <c r="N68" s="32">
        <v>96.637060749586013</v>
      </c>
      <c r="O68" s="32">
        <f t="shared" si="3"/>
        <v>24.159265187396503</v>
      </c>
      <c r="P68" s="32">
        <v>1.0240915808861864E-2</v>
      </c>
      <c r="Q68" s="32">
        <v>0.24741300078809494</v>
      </c>
      <c r="R68" s="8"/>
      <c r="S68" s="8"/>
      <c r="T68" s="8"/>
      <c r="U68" s="8"/>
      <c r="V68" s="20"/>
      <c r="X68" s="29"/>
    </row>
    <row r="69" spans="1:24" ht="15" thickBot="1" x14ac:dyDescent="0.4">
      <c r="A69" s="55"/>
      <c r="B69" s="21">
        <v>1</v>
      </c>
      <c r="C69" s="21">
        <v>1</v>
      </c>
      <c r="D69" s="22">
        <v>1</v>
      </c>
      <c r="E69" s="23"/>
      <c r="F69" s="23"/>
      <c r="G69" s="23"/>
      <c r="H69" s="24">
        <v>10.562520864947963</v>
      </c>
      <c r="I69" s="36">
        <f t="shared" si="2"/>
        <v>0.99997413310862182</v>
      </c>
      <c r="J69" s="36">
        <v>2.5867225931983034E-5</v>
      </c>
      <c r="K69" s="36">
        <v>0</v>
      </c>
      <c r="L69" s="49"/>
      <c r="M69" s="36">
        <v>-1.0000258675604916</v>
      </c>
      <c r="N69" s="36">
        <v>0</v>
      </c>
      <c r="O69" s="36">
        <f t="shared" si="3"/>
        <v>-0.2500064668901229</v>
      </c>
      <c r="P69" s="36">
        <v>2.5866222282109422E-5</v>
      </c>
      <c r="Q69" s="36">
        <v>-6.4667228445447486E-6</v>
      </c>
      <c r="R69" s="25"/>
      <c r="S69" s="25"/>
      <c r="T69" s="25"/>
      <c r="U69" s="25"/>
      <c r="V69" s="26"/>
      <c r="X69" s="29"/>
    </row>
    <row r="70" spans="1:24" x14ac:dyDescent="0.35">
      <c r="A70" s="53">
        <f>A66+1</f>
        <v>18</v>
      </c>
      <c r="B70" s="12">
        <v>0</v>
      </c>
      <c r="C70" s="12">
        <v>0</v>
      </c>
      <c r="D70" s="13">
        <v>0</v>
      </c>
      <c r="E70" s="27">
        <f>U66</f>
        <v>5.7545539212032981</v>
      </c>
      <c r="F70" s="28">
        <f>V66</f>
        <v>-1.9840517397187005</v>
      </c>
      <c r="G70" s="16">
        <v>1</v>
      </c>
      <c r="H70" s="17" cm="1">
        <f t="array" ref="H70:H73">MMULT(B70:C73,E70:E71)+F70</f>
        <v>-1.9840517397187005</v>
      </c>
      <c r="I70" s="39">
        <f t="shared" si="2"/>
        <v>0.12088758237086186</v>
      </c>
      <c r="J70" s="39" cm="1">
        <f t="array" ref="J70:J73">-D70:D73*LN(I70:I73)</f>
        <v>0</v>
      </c>
      <c r="K70" s="39" cm="1">
        <f t="array" ref="K70:K73">-(1-D70:D73)*LN(1-I70:I73)</f>
        <v>0.12884249683614388</v>
      </c>
      <c r="L70" s="48" cm="1">
        <f t="array" ref="L70">SUM(_xlfn.ANCHORARRAY(J70)+_xlfn.ANCHORARRAY(K70))/4</f>
        <v>1.9288694970596554</v>
      </c>
      <c r="M70" s="39" cm="1">
        <f t="array" ref="M70:M73">-D70:D73/I70:I73</f>
        <v>0</v>
      </c>
      <c r="N70" s="39" cm="1">
        <f t="array" ref="N70:N73">(1-D70:D73)/(1-I70:I73)</f>
        <v>1.1375109484824264</v>
      </c>
      <c r="O70" s="39">
        <f t="shared" si="3"/>
        <v>0.2843777371206066</v>
      </c>
      <c r="P70" s="39" cm="1">
        <f t="array" ref="P70:P73">I70:I73*(1-I70:I73)</f>
        <v>0.10627377479938996</v>
      </c>
      <c r="Q70" s="39" cm="1">
        <f t="array" ref="Q70:Q73">O70:O73*_xlfn.ANCHORARRAY(P70)</f>
        <v>3.0221895592715466E-2</v>
      </c>
      <c r="R70" s="43">
        <v>1</v>
      </c>
      <c r="S70" s="38" cm="1">
        <f t="array" ref="S70:S71">TRANSPOSE(MMULT(TRANSPOSE(_xlfn.ANCHORARRAY(Q70)),B70:C73))</f>
        <v>0.24435135602281916</v>
      </c>
      <c r="T70" s="44" cm="1">
        <f t="array" ref="T70">SUM(1*_xlfn.ANCHORARRAY(Q70))</f>
        <v>0.51894285621522229</v>
      </c>
      <c r="U70" s="18" cm="1">
        <f t="array" ref="U70:U71">E70:E71-G70*_xlfn.ANCHORARRAY(S70)</f>
        <v>5.5102025651804789</v>
      </c>
      <c r="V70" s="19">
        <f>F70-G70*T70</f>
        <v>-2.5029945959339228</v>
      </c>
      <c r="X70" s="29"/>
    </row>
    <row r="71" spans="1:24" x14ac:dyDescent="0.35">
      <c r="A71" s="54"/>
      <c r="B71" s="4">
        <v>0</v>
      </c>
      <c r="C71" s="4">
        <v>1</v>
      </c>
      <c r="D71" s="5">
        <v>0</v>
      </c>
      <c r="E71" s="11">
        <f>U67</f>
        <v>5.7545539212032981</v>
      </c>
      <c r="F71" s="3"/>
      <c r="G71" s="3"/>
      <c r="H71" s="7">
        <v>3.7705021814845976</v>
      </c>
      <c r="I71" s="32">
        <f t="shared" si="2"/>
        <v>0.97747841839875083</v>
      </c>
      <c r="J71" s="32">
        <v>0</v>
      </c>
      <c r="K71" s="32">
        <v>3.7932812472153947</v>
      </c>
      <c r="L71" s="45"/>
      <c r="M71" s="32">
        <v>0</v>
      </c>
      <c r="N71" s="32">
        <v>44.40185497205642</v>
      </c>
      <c r="O71" s="32">
        <f t="shared" si="3"/>
        <v>11.100463743014105</v>
      </c>
      <c r="P71" s="32">
        <v>2.201435996342745E-2</v>
      </c>
      <c r="Q71" s="32">
        <v>0.24436960459968773</v>
      </c>
      <c r="R71" s="8"/>
      <c r="S71" s="37">
        <v>0.24435135602281916</v>
      </c>
      <c r="T71" s="9"/>
      <c r="U71" s="10">
        <v>5.5102025651804789</v>
      </c>
      <c r="V71" s="20"/>
      <c r="X71" s="29"/>
    </row>
    <row r="72" spans="1:24" x14ac:dyDescent="0.35">
      <c r="A72" s="54"/>
      <c r="B72" s="4">
        <v>1</v>
      </c>
      <c r="C72" s="4">
        <v>0</v>
      </c>
      <c r="D72" s="5">
        <v>0</v>
      </c>
      <c r="E72" s="3"/>
      <c r="F72" s="3"/>
      <c r="G72" s="3"/>
      <c r="H72" s="7">
        <v>3.7705021814845976</v>
      </c>
      <c r="I72" s="32">
        <f t="shared" si="2"/>
        <v>0.97747841839875083</v>
      </c>
      <c r="J72" s="32">
        <v>0</v>
      </c>
      <c r="K72" s="32">
        <v>3.7932812472153947</v>
      </c>
      <c r="L72" s="45"/>
      <c r="M72" s="32">
        <v>0</v>
      </c>
      <c r="N72" s="32">
        <v>44.40185497205642</v>
      </c>
      <c r="O72" s="32">
        <f t="shared" si="3"/>
        <v>11.100463743014105</v>
      </c>
      <c r="P72" s="32">
        <v>2.201435996342745E-2</v>
      </c>
      <c r="Q72" s="32">
        <v>0.24436960459968773</v>
      </c>
      <c r="R72" s="8"/>
      <c r="S72" s="8"/>
      <c r="T72" s="8"/>
      <c r="U72" s="8"/>
      <c r="V72" s="20"/>
    </row>
    <row r="73" spans="1:24" ht="15" thickBot="1" x14ac:dyDescent="0.4">
      <c r="A73" s="55"/>
      <c r="B73" s="21">
        <v>1</v>
      </c>
      <c r="C73" s="21">
        <v>1</v>
      </c>
      <c r="D73" s="22">
        <v>1</v>
      </c>
      <c r="E73" s="23"/>
      <c r="F73" s="23"/>
      <c r="G73" s="23"/>
      <c r="H73" s="24">
        <v>9.5250561026878948</v>
      </c>
      <c r="I73" s="36">
        <f t="shared" si="2"/>
        <v>0.99992700569252568</v>
      </c>
      <c r="J73" s="36">
        <v>7.29969716884276E-5</v>
      </c>
      <c r="K73" s="36">
        <v>0</v>
      </c>
      <c r="L73" s="49"/>
      <c r="M73" s="36">
        <v>-1.0000729996360322</v>
      </c>
      <c r="N73" s="36">
        <v>0</v>
      </c>
      <c r="O73" s="36">
        <f t="shared" si="3"/>
        <v>-0.25001824990900806</v>
      </c>
      <c r="P73" s="36">
        <v>7.2988979305393017E-5</v>
      </c>
      <c r="Q73" s="36">
        <v>-1.8248576868579169E-5</v>
      </c>
      <c r="R73" s="25"/>
      <c r="S73" s="25"/>
      <c r="T73" s="25"/>
      <c r="U73" s="25"/>
      <c r="V73" s="26"/>
    </row>
    <row r="74" spans="1:24" x14ac:dyDescent="0.35">
      <c r="A74" s="53">
        <f>A70+1</f>
        <v>19</v>
      </c>
      <c r="B74" s="12">
        <v>0</v>
      </c>
      <c r="C74" s="12">
        <v>0</v>
      </c>
      <c r="D74" s="13">
        <v>0</v>
      </c>
      <c r="E74" s="27">
        <f>U70</f>
        <v>5.5102025651804789</v>
      </c>
      <c r="F74" s="28">
        <f>V70</f>
        <v>-2.5029945959339228</v>
      </c>
      <c r="G74" s="16">
        <v>1</v>
      </c>
      <c r="H74" s="17" cm="1">
        <f t="array" ref="H74:H77">MMULT(B74:C77,E74:E75)+F74</f>
        <v>-2.5029945959339228</v>
      </c>
      <c r="I74" s="39">
        <f t="shared" ref="I74:I137" si="4">1/(1+EXP(-H74))</f>
        <v>7.5648514176993267E-2</v>
      </c>
      <c r="J74" s="39" cm="1">
        <f t="array" ref="J74:J77">-D74:D77*LN(I74:I77)</f>
        <v>0</v>
      </c>
      <c r="K74" s="39" cm="1">
        <f t="array" ref="K74:K77">-(1-D74:D77)*LN(1-I74:I77)</f>
        <v>7.8662883760290334E-2</v>
      </c>
      <c r="L74" s="48" cm="1">
        <f t="array" ref="L74">SUM(_xlfn.ANCHORARRAY(J74)+_xlfn.ANCHORARRAY(K74))/4</f>
        <v>1.5474430288814582</v>
      </c>
      <c r="M74" s="39" cm="1">
        <f t="array" ref="M74:M77">-D74:D77/I74:I77</f>
        <v>0</v>
      </c>
      <c r="N74" s="39" cm="1">
        <f t="array" ref="N74:N77">(1-D74:D77)/(1-I74:I77)</f>
        <v>1.0818395549065827</v>
      </c>
      <c r="O74" s="39">
        <f t="shared" ref="O74:O137" si="5">SUM(M74:N74)/4</f>
        <v>0.27045988872664567</v>
      </c>
      <c r="P74" s="39" cm="1">
        <f t="array" ref="P74:P77">I74:I77*(1-I74:I77)</f>
        <v>6.9925816479806516E-2</v>
      </c>
      <c r="Q74" s="39" cm="1">
        <f t="array" ref="Q74:Q77">O74:O77*_xlfn.ANCHORARRAY(P74)</f>
        <v>1.8912128544248317E-2</v>
      </c>
      <c r="R74" s="43">
        <v>1</v>
      </c>
      <c r="S74" s="38" cm="1">
        <f t="array" ref="S74:S75">TRANSPOSE(MMULT(TRANSPOSE(_xlfn.ANCHORARRAY(Q74)),B74:C77))</f>
        <v>0.23817469550775081</v>
      </c>
      <c r="T74" s="44" cm="1">
        <f t="array" ref="T74">SUM(1*_xlfn.ANCHORARRAY(Q74))</f>
        <v>0.49531149870012448</v>
      </c>
      <c r="U74" s="18" cm="1">
        <f t="array" ref="U74:U75">E74:E75-G74*_xlfn.ANCHORARRAY(S74)</f>
        <v>5.2720278696727281</v>
      </c>
      <c r="V74" s="19">
        <f>F74-G74*T74</f>
        <v>-2.9983060946340472</v>
      </c>
    </row>
    <row r="75" spans="1:24" x14ac:dyDescent="0.35">
      <c r="A75" s="54"/>
      <c r="B75" s="4">
        <v>0</v>
      </c>
      <c r="C75" s="4">
        <v>1</v>
      </c>
      <c r="D75" s="5">
        <v>0</v>
      </c>
      <c r="E75" s="11">
        <f>U71</f>
        <v>5.5102025651804789</v>
      </c>
      <c r="F75" s="3"/>
      <c r="G75" s="3"/>
      <c r="H75" s="7">
        <v>3.0072079692465561</v>
      </c>
      <c r="I75" s="32">
        <f t="shared" si="4"/>
        <v>0.95289869859250143</v>
      </c>
      <c r="J75" s="32">
        <v>0</v>
      </c>
      <c r="K75" s="32">
        <v>3.0554546476090327</v>
      </c>
      <c r="L75" s="45"/>
      <c r="M75" s="32">
        <v>0</v>
      </c>
      <c r="N75" s="32">
        <v>21.230835881761834</v>
      </c>
      <c r="O75" s="32">
        <f t="shared" si="5"/>
        <v>5.3077089704404585</v>
      </c>
      <c r="P75" s="32">
        <v>4.4882768813218545E-2</v>
      </c>
      <c r="Q75" s="32">
        <v>0.23822467464812533</v>
      </c>
      <c r="R75" s="8"/>
      <c r="S75" s="37">
        <v>0.23817469550775081</v>
      </c>
      <c r="T75" s="9"/>
      <c r="U75" s="10">
        <v>5.2720278696727281</v>
      </c>
      <c r="V75" s="20"/>
    </row>
    <row r="76" spans="1:24" x14ac:dyDescent="0.35">
      <c r="A76" s="54"/>
      <c r="B76" s="4">
        <v>1</v>
      </c>
      <c r="C76" s="4">
        <v>0</v>
      </c>
      <c r="D76" s="5">
        <v>0</v>
      </c>
      <c r="E76" s="3"/>
      <c r="F76" s="3"/>
      <c r="G76" s="3"/>
      <c r="H76" s="7">
        <v>3.0072079692465561</v>
      </c>
      <c r="I76" s="32">
        <f t="shared" si="4"/>
        <v>0.95289869859250143</v>
      </c>
      <c r="J76" s="32">
        <v>0</v>
      </c>
      <c r="K76" s="32">
        <v>3.0554546476090327</v>
      </c>
      <c r="L76" s="45"/>
      <c r="M76" s="32">
        <v>0</v>
      </c>
      <c r="N76" s="32">
        <v>21.230835881761834</v>
      </c>
      <c r="O76" s="32">
        <f t="shared" si="5"/>
        <v>5.3077089704404585</v>
      </c>
      <c r="P76" s="32">
        <v>4.4882768813218545E-2</v>
      </c>
      <c r="Q76" s="32">
        <v>0.23822467464812533</v>
      </c>
      <c r="R76" s="8"/>
      <c r="S76" s="8"/>
      <c r="T76" s="8"/>
      <c r="U76" s="8"/>
      <c r="V76" s="20"/>
    </row>
    <row r="77" spans="1:24" ht="15" thickBot="1" x14ac:dyDescent="0.4">
      <c r="A77" s="55"/>
      <c r="B77" s="21">
        <v>1</v>
      </c>
      <c r="C77" s="21">
        <v>1</v>
      </c>
      <c r="D77" s="22">
        <v>1</v>
      </c>
      <c r="E77" s="23"/>
      <c r="F77" s="23"/>
      <c r="G77" s="23"/>
      <c r="H77" s="24">
        <v>8.5174105344270359</v>
      </c>
      <c r="I77" s="36">
        <f t="shared" si="4"/>
        <v>0.99980008343850191</v>
      </c>
      <c r="J77" s="36">
        <v>1.9993654747760297E-4</v>
      </c>
      <c r="K77" s="36">
        <v>0</v>
      </c>
      <c r="L77" s="49"/>
      <c r="M77" s="36">
        <v>-1.0001999565361213</v>
      </c>
      <c r="N77" s="36">
        <v>0</v>
      </c>
      <c r="O77" s="36">
        <f t="shared" si="5"/>
        <v>-0.25004998913403031</v>
      </c>
      <c r="P77" s="36">
        <v>1.9987659486653123E-4</v>
      </c>
      <c r="Q77" s="36">
        <v>-4.9979140374523112E-5</v>
      </c>
      <c r="R77" s="25"/>
      <c r="S77" s="25"/>
      <c r="T77" s="25"/>
      <c r="U77" s="25"/>
      <c r="V77" s="26"/>
    </row>
    <row r="78" spans="1:24" x14ac:dyDescent="0.35">
      <c r="A78" s="53">
        <f>A74+1</f>
        <v>20</v>
      </c>
      <c r="B78" s="12">
        <v>0</v>
      </c>
      <c r="C78" s="12">
        <v>0</v>
      </c>
      <c r="D78" s="13">
        <v>0</v>
      </c>
      <c r="E78" s="27">
        <f>U74</f>
        <v>5.2720278696727281</v>
      </c>
      <c r="F78" s="28">
        <f>V74</f>
        <v>-2.9983060946340472</v>
      </c>
      <c r="G78" s="16">
        <v>1</v>
      </c>
      <c r="H78" s="17" cm="1">
        <f t="array" ref="H78:H81">MMULT(B78:C81,E78:E79)+F78</f>
        <v>-2.9983060946340472</v>
      </c>
      <c r="I78" s="39">
        <f t="shared" si="4"/>
        <v>4.750245685599553E-2</v>
      </c>
      <c r="J78" s="39" cm="1">
        <f t="array" ref="J78:J81">-D78:D81*LN(I78:I81)</f>
        <v>0</v>
      </c>
      <c r="K78" s="39" cm="1">
        <f t="array" ref="K78:K81">-(1-D78:D81)*LN(1-I78:I81)</f>
        <v>4.8667751360980872E-2</v>
      </c>
      <c r="L78" s="48" cm="1">
        <f t="array" ref="L78">SUM(_xlfn.ANCHORARRAY(J78)+_xlfn.ANCHORARRAY(K78))/4</f>
        <v>1.1981442858614735</v>
      </c>
      <c r="M78" s="39" cm="1">
        <f t="array" ref="M78:M81">-D78:D81/I78:I81</f>
        <v>0</v>
      </c>
      <c r="N78" s="39" cm="1">
        <f t="array" ref="N78:N81">(1-D78:D81)/(1-I78:I81)</f>
        <v>1.0498714744178756</v>
      </c>
      <c r="O78" s="39">
        <f t="shared" si="5"/>
        <v>0.26246786860446891</v>
      </c>
      <c r="P78" s="39" cm="1">
        <f t="array" ref="P78:P81">I78:I81*(1-I78:I81)</f>
        <v>4.5245973448639815E-2</v>
      </c>
      <c r="Q78" s="39" cm="1">
        <f t="array" ref="Q78:Q81">O78:O81*_xlfn.ANCHORARRAY(P78)</f>
        <v>1.1875614213998884E-2</v>
      </c>
      <c r="R78" s="43">
        <v>1</v>
      </c>
      <c r="S78" s="38" cm="1">
        <f t="array" ref="S78:S79">TRANSPOSE(MMULT(TRANSPOSE(_xlfn.ANCHORARRAY(Q78)),B78:C81))</f>
        <v>0.22653727644572838</v>
      </c>
      <c r="T78" s="44" cm="1">
        <f t="array" ref="T78">SUM(1*_xlfn.ANCHORARRAY(Q78))</f>
        <v>0.46508218511386445</v>
      </c>
      <c r="U78" s="18" cm="1">
        <f t="array" ref="U78:U79">E78:E79-G78*_xlfn.ANCHORARRAY(S78)</f>
        <v>5.045490593227</v>
      </c>
      <c r="V78" s="19">
        <f>F78-G78*T78</f>
        <v>-3.4633882797479116</v>
      </c>
    </row>
    <row r="79" spans="1:24" x14ac:dyDescent="0.35">
      <c r="A79" s="54"/>
      <c r="B79" s="4">
        <v>0</v>
      </c>
      <c r="C79" s="4">
        <v>1</v>
      </c>
      <c r="D79" s="5">
        <v>0</v>
      </c>
      <c r="E79" s="11">
        <f>U75</f>
        <v>5.2720278696727281</v>
      </c>
      <c r="F79" s="3"/>
      <c r="G79" s="3"/>
      <c r="H79" s="7">
        <v>2.2737217750386809</v>
      </c>
      <c r="I79" s="32">
        <f t="shared" si="4"/>
        <v>0.90667717781654877</v>
      </c>
      <c r="J79" s="32">
        <v>0</v>
      </c>
      <c r="K79" s="32">
        <v>2.3716905902860677</v>
      </c>
      <c r="L79" s="45"/>
      <c r="M79" s="32">
        <v>0</v>
      </c>
      <c r="N79" s="32">
        <v>10.715492487295656</v>
      </c>
      <c r="O79" s="32">
        <f t="shared" si="5"/>
        <v>2.6788731218239139</v>
      </c>
      <c r="P79" s="32">
        <v>8.4613673043167165E-2</v>
      </c>
      <c r="Q79" s="32">
        <v>0.22666929445413717</v>
      </c>
      <c r="R79" s="8"/>
      <c r="S79" s="37">
        <v>0.22653727644572838</v>
      </c>
      <c r="T79" s="9"/>
      <c r="U79" s="10">
        <v>5.045490593227</v>
      </c>
      <c r="V79" s="20"/>
    </row>
    <row r="80" spans="1:24" x14ac:dyDescent="0.35">
      <c r="A80" s="54"/>
      <c r="B80" s="4">
        <v>1</v>
      </c>
      <c r="C80" s="4">
        <v>0</v>
      </c>
      <c r="D80" s="5">
        <v>0</v>
      </c>
      <c r="E80" s="3"/>
      <c r="F80" s="3"/>
      <c r="G80" s="3"/>
      <c r="H80" s="7">
        <v>2.2737217750386809</v>
      </c>
      <c r="I80" s="32">
        <f t="shared" si="4"/>
        <v>0.90667717781654877</v>
      </c>
      <c r="J80" s="32">
        <v>0</v>
      </c>
      <c r="K80" s="32">
        <v>2.3716905902860677</v>
      </c>
      <c r="L80" s="45"/>
      <c r="M80" s="32">
        <v>0</v>
      </c>
      <c r="N80" s="32">
        <v>10.715492487295656</v>
      </c>
      <c r="O80" s="32">
        <f t="shared" si="5"/>
        <v>2.6788731218239139</v>
      </c>
      <c r="P80" s="32">
        <v>8.4613673043167165E-2</v>
      </c>
      <c r="Q80" s="32">
        <v>0.22666929445413717</v>
      </c>
      <c r="R80" s="8"/>
      <c r="S80" s="8"/>
      <c r="T80" s="8"/>
      <c r="U80" s="8"/>
      <c r="V80" s="20"/>
    </row>
    <row r="81" spans="1:22" ht="15" thickBot="1" x14ac:dyDescent="0.4">
      <c r="A81" s="55"/>
      <c r="B81" s="21">
        <v>1</v>
      </c>
      <c r="C81" s="21">
        <v>1</v>
      </c>
      <c r="D81" s="22">
        <v>1</v>
      </c>
      <c r="E81" s="23"/>
      <c r="F81" s="23"/>
      <c r="G81" s="23"/>
      <c r="H81" s="24">
        <v>7.5457496447114085</v>
      </c>
      <c r="I81" s="36">
        <f t="shared" si="4"/>
        <v>0.99947192796636486</v>
      </c>
      <c r="J81" s="36">
        <v>5.2821151277701204E-4</v>
      </c>
      <c r="K81" s="36">
        <v>0</v>
      </c>
      <c r="L81" s="49"/>
      <c r="M81" s="36">
        <v>-1.0005283510410439</v>
      </c>
      <c r="N81" s="36">
        <v>0</v>
      </c>
      <c r="O81" s="36">
        <f t="shared" si="5"/>
        <v>-0.25013208776026097</v>
      </c>
      <c r="P81" s="36">
        <v>5.2779317356243323E-4</v>
      </c>
      <c r="Q81" s="36">
        <v>-1.3201800840878519E-4</v>
      </c>
      <c r="R81" s="25"/>
      <c r="S81" s="25"/>
      <c r="T81" s="25"/>
      <c r="U81" s="25"/>
      <c r="V81" s="26"/>
    </row>
    <row r="82" spans="1:22" x14ac:dyDescent="0.35">
      <c r="A82" s="53">
        <f>A78+1</f>
        <v>21</v>
      </c>
      <c r="B82" s="12">
        <v>0</v>
      </c>
      <c r="C82" s="12">
        <v>0</v>
      </c>
      <c r="D82" s="13">
        <v>0</v>
      </c>
      <c r="E82" s="27">
        <f>U78</f>
        <v>5.045490593227</v>
      </c>
      <c r="F82" s="28">
        <f>V78</f>
        <v>-3.4633882797479116</v>
      </c>
      <c r="G82" s="16">
        <v>1</v>
      </c>
      <c r="H82" s="17" cm="1">
        <f t="array" ref="H82:H85">MMULT(B82:C85,E82:E83)+F82</f>
        <v>-3.4633882797479116</v>
      </c>
      <c r="I82" s="39">
        <f t="shared" si="4"/>
        <v>3.0372090754400352E-2</v>
      </c>
      <c r="J82" s="39" cm="1">
        <f t="array" ref="J82:J85">-D82:D85*LN(I82:I85)</f>
        <v>0</v>
      </c>
      <c r="K82" s="39" cm="1">
        <f t="array" ref="K82:K85">-(1-D82:D85)*LN(1-I82:I85)</f>
        <v>3.0842879793393323E-2</v>
      </c>
      <c r="L82" s="48" cm="1">
        <f t="array" ref="L82">SUM(_xlfn.ANCHORARRAY(J82)+_xlfn.ANCHORARRAY(K82))/4</f>
        <v>0.89255734265250819</v>
      </c>
      <c r="M82" s="39" cm="1">
        <f t="array" ref="M82:M85">-D82:D85/I82:I85</f>
        <v>0</v>
      </c>
      <c r="N82" s="39" cm="1">
        <f t="array" ref="N82:N85">(1-D82:D85)/(1-I82:I85)</f>
        <v>1.0313234494023906</v>
      </c>
      <c r="O82" s="39">
        <f t="shared" si="5"/>
        <v>0.25783086235059766</v>
      </c>
      <c r="P82" s="39" cm="1">
        <f t="array" ref="P82:P85">I82:I85*(1-I82:I85)</f>
        <v>2.9449626857606818E-2</v>
      </c>
      <c r="Q82" s="39" cm="1">
        <f t="array" ref="Q82:Q85">O82:O85*_xlfn.ANCHORARRAY(P82)</f>
        <v>7.5930226886000872E-3</v>
      </c>
      <c r="R82" s="43">
        <v>1</v>
      </c>
      <c r="S82" s="38" cm="1">
        <f t="array" ref="S82:S83">TRANSPOSE(MMULT(TRANSPOSE(_xlfn.ANCHORARRAY(Q82)),B82:C85))</f>
        <v>0.20704511376494966</v>
      </c>
      <c r="T82" s="44" cm="1">
        <f t="array" ref="T82">SUM(1*_xlfn.ANCHORARRAY(Q82))</f>
        <v>0.42201364915417405</v>
      </c>
      <c r="U82" s="18" cm="1">
        <f t="array" ref="U82:U83">E82:E83-G82*_xlfn.ANCHORARRAY(S82)</f>
        <v>4.8384454794620506</v>
      </c>
      <c r="V82" s="19">
        <f>F82-G82*T82</f>
        <v>-3.8854019289020858</v>
      </c>
    </row>
    <row r="83" spans="1:22" x14ac:dyDescent="0.35">
      <c r="A83" s="54"/>
      <c r="B83" s="4">
        <v>0</v>
      </c>
      <c r="C83" s="4">
        <v>1</v>
      </c>
      <c r="D83" s="5">
        <v>0</v>
      </c>
      <c r="E83" s="11">
        <f>U79</f>
        <v>5.045490593227</v>
      </c>
      <c r="F83" s="3"/>
      <c r="G83" s="3"/>
      <c r="H83" s="7">
        <v>1.5821023134790884</v>
      </c>
      <c r="I83" s="32">
        <f t="shared" si="4"/>
        <v>0.82950205080249695</v>
      </c>
      <c r="J83" s="32">
        <v>0</v>
      </c>
      <c r="K83" s="32">
        <v>1.7690320104980422</v>
      </c>
      <c r="L83" s="45"/>
      <c r="M83" s="32">
        <v>0</v>
      </c>
      <c r="N83" s="32">
        <v>5.8651731865795664</v>
      </c>
      <c r="O83" s="32">
        <f t="shared" si="5"/>
        <v>1.4662932966448916</v>
      </c>
      <c r="P83" s="32">
        <v>0.14142839851694872</v>
      </c>
      <c r="Q83" s="32">
        <v>0.20737551270062424</v>
      </c>
      <c r="R83" s="8"/>
      <c r="S83" s="37">
        <v>0.20704511376494966</v>
      </c>
      <c r="T83" s="9"/>
      <c r="U83" s="10">
        <v>4.8384454794620506</v>
      </c>
      <c r="V83" s="20"/>
    </row>
    <row r="84" spans="1:22" x14ac:dyDescent="0.35">
      <c r="A84" s="54"/>
      <c r="B84" s="4">
        <v>1</v>
      </c>
      <c r="C84" s="4">
        <v>0</v>
      </c>
      <c r="D84" s="5">
        <v>0</v>
      </c>
      <c r="E84" s="3"/>
      <c r="F84" s="3"/>
      <c r="G84" s="3"/>
      <c r="H84" s="7">
        <v>1.5821023134790884</v>
      </c>
      <c r="I84" s="32">
        <f t="shared" si="4"/>
        <v>0.82950205080249695</v>
      </c>
      <c r="J84" s="32">
        <v>0</v>
      </c>
      <c r="K84" s="32">
        <v>1.7690320104980422</v>
      </c>
      <c r="L84" s="45"/>
      <c r="M84" s="32">
        <v>0</v>
      </c>
      <c r="N84" s="32">
        <v>5.8651731865795664</v>
      </c>
      <c r="O84" s="32">
        <f t="shared" si="5"/>
        <v>1.4662932966448916</v>
      </c>
      <c r="P84" s="32">
        <v>0.14142839851694872</v>
      </c>
      <c r="Q84" s="32">
        <v>0.20737551270062424</v>
      </c>
      <c r="R84" s="8"/>
      <c r="S84" s="8"/>
      <c r="T84" s="8"/>
      <c r="U84" s="8"/>
      <c r="V84" s="20"/>
    </row>
    <row r="85" spans="1:22" ht="15" thickBot="1" x14ac:dyDescent="0.4">
      <c r="A85" s="55"/>
      <c r="B85" s="21">
        <v>1</v>
      </c>
      <c r="C85" s="21">
        <v>1</v>
      </c>
      <c r="D85" s="22">
        <v>1</v>
      </c>
      <c r="E85" s="23"/>
      <c r="F85" s="23"/>
      <c r="G85" s="23"/>
      <c r="H85" s="24">
        <v>6.6275929067060879</v>
      </c>
      <c r="I85" s="36">
        <f t="shared" si="4"/>
        <v>0.9986784042573017</v>
      </c>
      <c r="J85" s="36">
        <v>1.3224698205551177E-3</v>
      </c>
      <c r="K85" s="36">
        <v>0</v>
      </c>
      <c r="L85" s="49"/>
      <c r="M85" s="36">
        <v>-1.0013233446693794</v>
      </c>
      <c r="N85" s="36">
        <v>0</v>
      </c>
      <c r="O85" s="36">
        <f t="shared" si="5"/>
        <v>-0.25033083616734486</v>
      </c>
      <c r="P85" s="36">
        <v>1.3198491273911821E-3</v>
      </c>
      <c r="Q85" s="36">
        <v>-3.3039893567457507E-4</v>
      </c>
      <c r="R85" s="25"/>
      <c r="S85" s="25"/>
      <c r="T85" s="25"/>
      <c r="U85" s="25"/>
      <c r="V85" s="26"/>
    </row>
    <row r="86" spans="1:22" x14ac:dyDescent="0.35">
      <c r="A86" s="53">
        <f>A82+1</f>
        <v>22</v>
      </c>
      <c r="B86" s="12">
        <v>0</v>
      </c>
      <c r="C86" s="12">
        <v>0</v>
      </c>
      <c r="D86" s="13">
        <v>0</v>
      </c>
      <c r="E86" s="27">
        <f>U82</f>
        <v>4.8384454794620506</v>
      </c>
      <c r="F86" s="28">
        <f>V82</f>
        <v>-3.8854019289020858</v>
      </c>
      <c r="G86" s="16">
        <v>1</v>
      </c>
      <c r="H86" s="17" cm="1">
        <f t="array" ref="H86:H89">MMULT(B86:C89,E86:E87)+F86</f>
        <v>-3.8854019289020858</v>
      </c>
      <c r="I86" s="39">
        <f t="shared" si="4"/>
        <v>2.0126188366581418E-2</v>
      </c>
      <c r="J86" s="39" cm="1">
        <f t="array" ref="J86:J89">-D86:D89*LN(I86:I89)</f>
        <v>0</v>
      </c>
      <c r="K86" s="39" cm="1">
        <f t="array" ref="K86:K89">-(1-D86:D89)*LN(1-I86:I89)</f>
        <v>2.0331479247637362E-2</v>
      </c>
      <c r="L86" s="48" cm="1">
        <f t="array" ref="L86">SUM(_xlfn.ANCHORARRAY(J86)+_xlfn.ANCHORARRAY(K86))/4</f>
        <v>0.64542110897675753</v>
      </c>
      <c r="M86" s="39" cm="1">
        <f t="array" ref="M86:M89">-D86:D89/I86:I89</f>
        <v>0</v>
      </c>
      <c r="N86" s="39" cm="1">
        <f t="array" ref="N86:N89">(1-D86:D89)/(1-I86:I89)</f>
        <v>1.0205395716546724</v>
      </c>
      <c r="O86" s="39">
        <f t="shared" si="5"/>
        <v>0.25513489291366809</v>
      </c>
      <c r="P86" s="39" cm="1">
        <f t="array" ref="P86:P89">I86:I89*(1-I86:I89)</f>
        <v>1.9721124908414302E-2</v>
      </c>
      <c r="Q86" s="39" cm="1">
        <f t="array" ref="Q86:Q89">O86:O89*_xlfn.ANCHORARRAY(P86)</f>
        <v>5.0315470916453553E-3</v>
      </c>
      <c r="R86" s="43">
        <v>1</v>
      </c>
      <c r="S86" s="38" cm="1">
        <f t="array" ref="S86:S87">TRANSPOSE(MMULT(TRANSPOSE(_xlfn.ANCHORARRAY(Q86)),B86:C89))</f>
        <v>0.17967067786089019</v>
      </c>
      <c r="T86" s="44" cm="1">
        <f t="array" ref="T86">SUM(1*_xlfn.ANCHORARRAY(Q86))</f>
        <v>0.36513393708132652</v>
      </c>
      <c r="U86" s="18" cm="1">
        <f t="array" ref="U86:U87">E86:E87-G86*_xlfn.ANCHORARRAY(S86)</f>
        <v>4.6587748016011608</v>
      </c>
      <c r="V86" s="19">
        <f>F86-G86*T86</f>
        <v>-4.2505358659834123</v>
      </c>
    </row>
    <row r="87" spans="1:22" x14ac:dyDescent="0.35">
      <c r="A87" s="54"/>
      <c r="B87" s="4">
        <v>0</v>
      </c>
      <c r="C87" s="4">
        <v>1</v>
      </c>
      <c r="D87" s="5">
        <v>0</v>
      </c>
      <c r="E87" s="11">
        <f>U83</f>
        <v>4.8384454794620506</v>
      </c>
      <c r="F87" s="3"/>
      <c r="G87" s="3"/>
      <c r="H87" s="7">
        <v>0.95304355055996481</v>
      </c>
      <c r="I87" s="32">
        <f t="shared" si="4"/>
        <v>0.721726848515164</v>
      </c>
      <c r="J87" s="32">
        <v>0</v>
      </c>
      <c r="K87" s="32">
        <v>1.2791520883889536</v>
      </c>
      <c r="L87" s="45"/>
      <c r="M87" s="32">
        <v>0</v>
      </c>
      <c r="N87" s="32">
        <v>3.5935913855293125</v>
      </c>
      <c r="O87" s="32">
        <f t="shared" si="5"/>
        <v>0.89839784638232811</v>
      </c>
      <c r="P87" s="32">
        <v>0.20083720464753352</v>
      </c>
      <c r="Q87" s="32">
        <v>0.180431712128791</v>
      </c>
      <c r="R87" s="8"/>
      <c r="S87" s="37">
        <v>0.17967067786089019</v>
      </c>
      <c r="T87" s="9"/>
      <c r="U87" s="10">
        <v>4.6587748016011608</v>
      </c>
      <c r="V87" s="20"/>
    </row>
    <row r="88" spans="1:22" x14ac:dyDescent="0.35">
      <c r="A88" s="54"/>
      <c r="B88" s="4">
        <v>1</v>
      </c>
      <c r="C88" s="4">
        <v>0</v>
      </c>
      <c r="D88" s="5">
        <v>0</v>
      </c>
      <c r="E88" s="3"/>
      <c r="F88" s="3"/>
      <c r="G88" s="3"/>
      <c r="H88" s="7">
        <v>0.95304355055996481</v>
      </c>
      <c r="I88" s="32">
        <f t="shared" si="4"/>
        <v>0.721726848515164</v>
      </c>
      <c r="J88" s="32">
        <v>0</v>
      </c>
      <c r="K88" s="32">
        <v>1.2791520883889536</v>
      </c>
      <c r="L88" s="45"/>
      <c r="M88" s="32">
        <v>0</v>
      </c>
      <c r="N88" s="32">
        <v>3.5935913855293125</v>
      </c>
      <c r="O88" s="32">
        <f t="shared" si="5"/>
        <v>0.89839784638232811</v>
      </c>
      <c r="P88" s="32">
        <v>0.20083720464753352</v>
      </c>
      <c r="Q88" s="32">
        <v>0.180431712128791</v>
      </c>
      <c r="R88" s="8"/>
      <c r="S88" s="8"/>
      <c r="T88" s="8"/>
      <c r="U88" s="8"/>
      <c r="V88" s="20"/>
    </row>
    <row r="89" spans="1:22" ht="15" thickBot="1" x14ac:dyDescent="0.4">
      <c r="A89" s="55"/>
      <c r="B89" s="21">
        <v>1</v>
      </c>
      <c r="C89" s="21">
        <v>1</v>
      </c>
      <c r="D89" s="22">
        <v>1</v>
      </c>
      <c r="E89" s="23"/>
      <c r="F89" s="23"/>
      <c r="G89" s="23"/>
      <c r="H89" s="24">
        <v>5.7914890300220154</v>
      </c>
      <c r="I89" s="36">
        <f t="shared" si="4"/>
        <v>0.99695586292839677</v>
      </c>
      <c r="J89" s="36">
        <v>3.0487798814858025E-3</v>
      </c>
      <c r="K89" s="36">
        <v>0</v>
      </c>
      <c r="L89" s="49"/>
      <c r="M89" s="36">
        <v>-1.0030534321375688</v>
      </c>
      <c r="N89" s="36">
        <v>0</v>
      </c>
      <c r="O89" s="36">
        <f t="shared" si="5"/>
        <v>-0.2507633580343922</v>
      </c>
      <c r="P89" s="36">
        <v>3.0348703010925166E-3</v>
      </c>
      <c r="Q89" s="36">
        <v>-7.6103426790080642E-4</v>
      </c>
      <c r="R89" s="25"/>
      <c r="S89" s="25"/>
      <c r="T89" s="25"/>
      <c r="U89" s="25"/>
      <c r="V89" s="26"/>
    </row>
    <row r="90" spans="1:22" x14ac:dyDescent="0.35">
      <c r="A90" s="53">
        <f>A86+1</f>
        <v>23</v>
      </c>
      <c r="B90" s="12">
        <v>0</v>
      </c>
      <c r="C90" s="12">
        <v>0</v>
      </c>
      <c r="D90" s="13">
        <v>0</v>
      </c>
      <c r="E90" s="27">
        <f>U86</f>
        <v>4.6587748016011608</v>
      </c>
      <c r="F90" s="28">
        <f>V86</f>
        <v>-4.2505358659834123</v>
      </c>
      <c r="G90" s="16">
        <v>1</v>
      </c>
      <c r="H90" s="17" cm="1">
        <f t="array" ref="H90:H93">MMULT(B90:C93,E90:E91)+F90</f>
        <v>-4.2505358659834123</v>
      </c>
      <c r="I90" s="39">
        <f t="shared" si="4"/>
        <v>1.4056198744970308E-2</v>
      </c>
      <c r="J90" s="39" cm="1">
        <f t="array" ref="J90:J93">-D90:D93*LN(I90:I93)</f>
        <v>0</v>
      </c>
      <c r="K90" s="39" cm="1">
        <f t="array" ref="K90:K93">-(1-D90:D93)*LN(1-I90:I93)</f>
        <v>1.415592270262806E-2</v>
      </c>
      <c r="L90" s="48" cm="1">
        <f t="array" ref="L90">SUM(_xlfn.ANCHORARRAY(J90)+_xlfn.ANCHORARRAY(K90))/4</f>
        <v>0.46408731630857081</v>
      </c>
      <c r="M90" s="39" cm="1">
        <f t="array" ref="M90:M93">-D90:D93/I90:I93</f>
        <v>0</v>
      </c>
      <c r="N90" s="39" cm="1">
        <f t="array" ref="N90:N93">(1-D90:D93)/(1-I90:I93)</f>
        <v>1.0142565922389064</v>
      </c>
      <c r="O90" s="39">
        <f t="shared" si="5"/>
        <v>0.2535641480597266</v>
      </c>
      <c r="P90" s="39" cm="1">
        <f t="array" ref="P90:P93">I90:I93*(1-I90:I93)</f>
        <v>1.3858622021812202E-2</v>
      </c>
      <c r="Q90" s="39" cm="1">
        <f t="array" ref="Q90:Q93">O90:O93*_xlfn.ANCHORARRAY(P90)</f>
        <v>3.5140496862425771E-3</v>
      </c>
      <c r="R90" s="43">
        <v>1</v>
      </c>
      <c r="S90" s="38" cm="1">
        <f t="array" ref="S90:S91">TRANSPOSE(MMULT(TRANSPOSE(_xlfn.ANCHORARRAY(Q90)),B90:C93))</f>
        <v>0.14860094526039136</v>
      </c>
      <c r="T90" s="44" cm="1">
        <f t="array" ref="T90">SUM(1*_xlfn.ANCHORARRAY(Q90))</f>
        <v>0.30228137833864488</v>
      </c>
      <c r="U90" s="18" cm="1">
        <f t="array" ref="U90:U91">E90:E91-G90*_xlfn.ANCHORARRAY(S90)</f>
        <v>4.5101738563407689</v>
      </c>
      <c r="V90" s="19">
        <f>F90-G90*T90</f>
        <v>-4.5528172443220569</v>
      </c>
    </row>
    <row r="91" spans="1:22" x14ac:dyDescent="0.35">
      <c r="A91" s="54"/>
      <c r="B91" s="4">
        <v>0</v>
      </c>
      <c r="C91" s="4">
        <v>1</v>
      </c>
      <c r="D91" s="5">
        <v>0</v>
      </c>
      <c r="E91" s="11">
        <f>U87</f>
        <v>4.6587748016011608</v>
      </c>
      <c r="F91" s="3"/>
      <c r="G91" s="3"/>
      <c r="H91" s="7">
        <v>0.40823893561774849</v>
      </c>
      <c r="I91" s="32">
        <f t="shared" si="4"/>
        <v>0.60066553356804364</v>
      </c>
      <c r="J91" s="32">
        <v>0</v>
      </c>
      <c r="K91" s="32">
        <v>0.91795595150319398</v>
      </c>
      <c r="L91" s="45"/>
      <c r="M91" s="32">
        <v>0</v>
      </c>
      <c r="N91" s="32">
        <v>2.5041665171929068</v>
      </c>
      <c r="O91" s="32">
        <f t="shared" si="5"/>
        <v>0.62604162929822671</v>
      </c>
      <c r="P91" s="32">
        <v>0.23986645035146109</v>
      </c>
      <c r="Q91" s="32">
        <v>0.15016638339201091</v>
      </c>
      <c r="R91" s="8"/>
      <c r="S91" s="37">
        <v>0.14860094526039136</v>
      </c>
      <c r="T91" s="9"/>
      <c r="U91" s="10">
        <v>4.5101738563407689</v>
      </c>
      <c r="V91" s="20"/>
    </row>
    <row r="92" spans="1:22" x14ac:dyDescent="0.35">
      <c r="A92" s="54"/>
      <c r="B92" s="4">
        <v>1</v>
      </c>
      <c r="C92" s="4">
        <v>0</v>
      </c>
      <c r="D92" s="5">
        <v>0</v>
      </c>
      <c r="E92" s="3"/>
      <c r="F92" s="3"/>
      <c r="G92" s="3"/>
      <c r="H92" s="7">
        <v>0.40823893561774849</v>
      </c>
      <c r="I92" s="32">
        <f t="shared" si="4"/>
        <v>0.60066553356804364</v>
      </c>
      <c r="J92" s="32">
        <v>0</v>
      </c>
      <c r="K92" s="32">
        <v>0.91795595150319398</v>
      </c>
      <c r="L92" s="45"/>
      <c r="M92" s="32">
        <v>0</v>
      </c>
      <c r="N92" s="32">
        <v>2.5041665171929068</v>
      </c>
      <c r="O92" s="32">
        <f t="shared" si="5"/>
        <v>0.62604162929822671</v>
      </c>
      <c r="P92" s="32">
        <v>0.23986645035146109</v>
      </c>
      <c r="Q92" s="32">
        <v>0.15016638339201091</v>
      </c>
      <c r="R92" s="8"/>
      <c r="S92" s="8"/>
      <c r="T92" s="8"/>
      <c r="U92" s="8"/>
      <c r="V92" s="20"/>
    </row>
    <row r="93" spans="1:22" ht="15" thickBot="1" x14ac:dyDescent="0.4">
      <c r="A93" s="55"/>
      <c r="B93" s="21">
        <v>1</v>
      </c>
      <c r="C93" s="21">
        <v>1</v>
      </c>
      <c r="D93" s="22">
        <v>1</v>
      </c>
      <c r="E93" s="23"/>
      <c r="F93" s="23"/>
      <c r="G93" s="23"/>
      <c r="H93" s="24">
        <v>5.0670137372189092</v>
      </c>
      <c r="I93" s="36">
        <f t="shared" si="4"/>
        <v>0.9937382474735218</v>
      </c>
      <c r="J93" s="36">
        <v>6.2814395252673823E-3</v>
      </c>
      <c r="K93" s="36">
        <v>0</v>
      </c>
      <c r="L93" s="49"/>
      <c r="M93" s="36">
        <v>-1.0063012091387225</v>
      </c>
      <c r="N93" s="36">
        <v>0</v>
      </c>
      <c r="O93" s="36">
        <f t="shared" si="5"/>
        <v>-0.25157530228468061</v>
      </c>
      <c r="P93" s="36">
        <v>6.2225429817753478E-3</v>
      </c>
      <c r="Q93" s="36">
        <v>-1.5654381316195509E-3</v>
      </c>
      <c r="R93" s="25"/>
      <c r="S93" s="25"/>
      <c r="T93" s="25"/>
      <c r="U93" s="25"/>
      <c r="V93" s="26"/>
    </row>
    <row r="94" spans="1:22" x14ac:dyDescent="0.35">
      <c r="A94" s="53">
        <f>A90+1</f>
        <v>24</v>
      </c>
      <c r="B94" s="12">
        <v>0</v>
      </c>
      <c r="C94" s="12">
        <v>0</v>
      </c>
      <c r="D94" s="13">
        <v>0</v>
      </c>
      <c r="E94" s="27">
        <f>U90</f>
        <v>4.5101738563407689</v>
      </c>
      <c r="F94" s="28">
        <f>V90</f>
        <v>-4.5528172443220569</v>
      </c>
      <c r="G94" s="16">
        <v>1</v>
      </c>
      <c r="H94" s="17" cm="1">
        <f t="array" ref="H94:H97">MMULT(B94:C97,E94:E95)+F94</f>
        <v>-4.5528172443220569</v>
      </c>
      <c r="I94" s="39">
        <f t="shared" si="4"/>
        <v>1.0427595348683257E-2</v>
      </c>
      <c r="J94" s="39" cm="1">
        <f t="array" ref="J94:J97">-D94:D97*LN(I94:I97)</f>
        <v>0</v>
      </c>
      <c r="K94" s="39" cm="1">
        <f t="array" ref="K94:K97">-(1-D94:D97)*LN(1-I94:I97)</f>
        <v>1.0482343649052345E-2</v>
      </c>
      <c r="L94" s="48" cm="1">
        <f t="array" ref="L94">SUM(_xlfn.ANCHORARRAY(J94)+_xlfn.ANCHORARRAY(K94))/4</f>
        <v>0.34149954294728491</v>
      </c>
      <c r="M94" s="39" cm="1">
        <f t="array" ref="M94:M97">-D94:D97/I94:I97</f>
        <v>0</v>
      </c>
      <c r="N94" s="39" cm="1">
        <f t="array" ref="N94:N97">(1-D94:D97)/(1-I94:I97)</f>
        <v>1.0105374758831895</v>
      </c>
      <c r="O94" s="39">
        <f t="shared" si="5"/>
        <v>0.25263436897079738</v>
      </c>
      <c r="P94" s="39" cm="1">
        <f t="array" ref="P94:P97">I94:I97*(1-I94:I97)</f>
        <v>1.0318860603927378E-2</v>
      </c>
      <c r="Q94" s="39" cm="1">
        <f t="array" ref="Q94:Q97">O94:O97*_xlfn.ANCHORARRAY(P94)</f>
        <v>2.6068988371708143E-3</v>
      </c>
      <c r="R94" s="43">
        <v>1</v>
      </c>
      <c r="S94" s="38" cm="1">
        <f t="array" ref="S94:S95">TRANSPOSE(MMULT(TRANSPOSE(_xlfn.ANCHORARRAY(Q94)),B94:C97))</f>
        <v>0.11949883593155701</v>
      </c>
      <c r="T94" s="44" cm="1">
        <f t="array" ref="T94">SUM(1*_xlfn.ANCHORARRAY(Q94))</f>
        <v>0.24444092682788851</v>
      </c>
      <c r="U94" s="18" cm="1">
        <f t="array" ref="U94:U95">E94:E95-G94*_xlfn.ANCHORARRAY(S94)</f>
        <v>4.390675020409212</v>
      </c>
      <c r="V94" s="19">
        <f>F94-G94*T94</f>
        <v>-4.7972581711499451</v>
      </c>
    </row>
    <row r="95" spans="1:22" x14ac:dyDescent="0.35">
      <c r="A95" s="54"/>
      <c r="B95" s="4">
        <v>0</v>
      </c>
      <c r="C95" s="4">
        <v>1</v>
      </c>
      <c r="D95" s="5">
        <v>0</v>
      </c>
      <c r="E95" s="11">
        <f>U91</f>
        <v>4.5101738563407689</v>
      </c>
      <c r="F95" s="3"/>
      <c r="G95" s="3"/>
      <c r="H95" s="7">
        <v>-4.2643387981287972E-2</v>
      </c>
      <c r="I95" s="32">
        <f t="shared" si="4"/>
        <v>0.48934076823664269</v>
      </c>
      <c r="J95" s="32">
        <v>0</v>
      </c>
      <c r="K95" s="32">
        <v>0.67205277666583219</v>
      </c>
      <c r="L95" s="45"/>
      <c r="M95" s="32">
        <v>0</v>
      </c>
      <c r="N95" s="32">
        <v>1.9582530536986476</v>
      </c>
      <c r="O95" s="32">
        <f t="shared" si="5"/>
        <v>0.48956326342466189</v>
      </c>
      <c r="P95" s="32">
        <v>0.24988638077821507</v>
      </c>
      <c r="Q95" s="32">
        <v>0.12233519205916067</v>
      </c>
      <c r="R95" s="8"/>
      <c r="S95" s="37">
        <v>0.11949883593155701</v>
      </c>
      <c r="T95" s="9"/>
      <c r="U95" s="10">
        <v>4.390675020409212</v>
      </c>
      <c r="V95" s="20"/>
    </row>
    <row r="96" spans="1:22" x14ac:dyDescent="0.35">
      <c r="A96" s="54"/>
      <c r="B96" s="4">
        <v>1</v>
      </c>
      <c r="C96" s="4">
        <v>0</v>
      </c>
      <c r="D96" s="5">
        <v>0</v>
      </c>
      <c r="E96" s="3"/>
      <c r="F96" s="3"/>
      <c r="G96" s="3"/>
      <c r="H96" s="7">
        <v>-4.2643387981287972E-2</v>
      </c>
      <c r="I96" s="32">
        <f t="shared" si="4"/>
        <v>0.48934076823664269</v>
      </c>
      <c r="J96" s="32">
        <v>0</v>
      </c>
      <c r="K96" s="32">
        <v>0.67205277666583219</v>
      </c>
      <c r="L96" s="45"/>
      <c r="M96" s="32">
        <v>0</v>
      </c>
      <c r="N96" s="32">
        <v>1.9582530536986476</v>
      </c>
      <c r="O96" s="32">
        <f t="shared" si="5"/>
        <v>0.48956326342466189</v>
      </c>
      <c r="P96" s="32">
        <v>0.24988638077821507</v>
      </c>
      <c r="Q96" s="32">
        <v>0.12233519205916067</v>
      </c>
      <c r="R96" s="8"/>
      <c r="S96" s="8"/>
      <c r="T96" s="8"/>
      <c r="U96" s="8"/>
      <c r="V96" s="20"/>
    </row>
    <row r="97" spans="1:22" ht="15" thickBot="1" x14ac:dyDescent="0.4">
      <c r="A97" s="55"/>
      <c r="B97" s="21">
        <v>1</v>
      </c>
      <c r="C97" s="21">
        <v>1</v>
      </c>
      <c r="D97" s="22">
        <v>1</v>
      </c>
      <c r="E97" s="23"/>
      <c r="F97" s="23"/>
      <c r="G97" s="23"/>
      <c r="H97" s="24">
        <v>4.467530468359481</v>
      </c>
      <c r="I97" s="36">
        <f t="shared" si="4"/>
        <v>0.98865457548958535</v>
      </c>
      <c r="J97" s="36">
        <v>1.1410274808422754E-2</v>
      </c>
      <c r="K97" s="36">
        <v>0</v>
      </c>
      <c r="L97" s="49"/>
      <c r="M97" s="36">
        <v>-1.0114756202941724</v>
      </c>
      <c r="N97" s="36">
        <v>0</v>
      </c>
      <c r="O97" s="36">
        <f t="shared" si="5"/>
        <v>-0.25286890507354309</v>
      </c>
      <c r="P97" s="36">
        <v>1.121670585309313E-2</v>
      </c>
      <c r="Q97" s="36">
        <v>-2.836356127603662E-3</v>
      </c>
      <c r="R97" s="25"/>
      <c r="S97" s="25"/>
      <c r="T97" s="25"/>
      <c r="U97" s="25"/>
      <c r="V97" s="26"/>
    </row>
    <row r="98" spans="1:22" x14ac:dyDescent="0.35">
      <c r="A98" s="53">
        <f>A94+1</f>
        <v>25</v>
      </c>
      <c r="B98" s="12">
        <v>0</v>
      </c>
      <c r="C98" s="12">
        <v>0</v>
      </c>
      <c r="D98" s="13">
        <v>0</v>
      </c>
      <c r="E98" s="27">
        <f>U94</f>
        <v>4.390675020409212</v>
      </c>
      <c r="F98" s="28">
        <f>V94</f>
        <v>-4.7972581711499451</v>
      </c>
      <c r="G98" s="16">
        <v>1</v>
      </c>
      <c r="H98" s="17" cm="1">
        <f t="array" ref="H98:H101">MMULT(B98:C101,E98:E99)+F98</f>
        <v>-4.7972581711499451</v>
      </c>
      <c r="I98" s="39">
        <f t="shared" si="4"/>
        <v>8.1847988056719476E-3</v>
      </c>
      <c r="J98" s="39" cm="1">
        <f t="array" ref="J98:J101">-D98:D101*LN(I98:I101)</f>
        <v>0</v>
      </c>
      <c r="K98" s="39" cm="1">
        <f t="array" ref="K98:K101">-(1-D98:D101)*LN(1-I98:I101)</f>
        <v>8.2184781698582659E-3</v>
      </c>
      <c r="L98" s="48" cm="1">
        <f t="array" ref="L98">SUM(_xlfn.ANCHORARRAY(J98)+_xlfn.ANCHORARRAY(K98))/4</f>
        <v>0.26185347321838259</v>
      </c>
      <c r="M98" s="39" cm="1">
        <f t="array" ref="M98:M101">-D98:D101/I98:I101</f>
        <v>0</v>
      </c>
      <c r="N98" s="39" cm="1">
        <f t="array" ref="N98:N101">(1-D98:D101)/(1-I98:I101)</f>
        <v>1.0082523425692769</v>
      </c>
      <c r="O98" s="39">
        <f t="shared" si="5"/>
        <v>0.25206308564231922</v>
      </c>
      <c r="P98" s="39" cm="1">
        <f t="array" ref="P98:P101">I98:I101*(1-I98:I101)</f>
        <v>8.1178078741826198E-3</v>
      </c>
      <c r="Q98" s="39" cm="1">
        <f t="array" ref="Q98:Q101">O98:O101*_xlfn.ANCHORARRAY(P98)</f>
        <v>2.0461997014179869E-3</v>
      </c>
      <c r="R98" s="43">
        <v>1</v>
      </c>
      <c r="S98" s="38" cm="1">
        <f t="array" ref="S98:S99">TRANSPOSE(MMULT(TRANSPOSE(_xlfn.ANCHORARRAY(Q98)),B98:C101))</f>
        <v>9.5365586006352976E-2</v>
      </c>
      <c r="T98" s="44" cm="1">
        <f t="array" ref="T98">SUM(1*_xlfn.ANCHORARRAY(Q98))</f>
        <v>0.1973447106560807</v>
      </c>
      <c r="U98" s="18" cm="1">
        <f t="array" ref="U98:U99">E98:E99-G98*_xlfn.ANCHORARRAY(S98)</f>
        <v>4.2953094344028591</v>
      </c>
      <c r="V98" s="19">
        <f>F98-G98*T98</f>
        <v>-4.994602881806026</v>
      </c>
    </row>
    <row r="99" spans="1:22" x14ac:dyDescent="0.35">
      <c r="A99" s="54"/>
      <c r="B99" s="4">
        <v>0</v>
      </c>
      <c r="C99" s="4">
        <v>1</v>
      </c>
      <c r="D99" s="5">
        <v>0</v>
      </c>
      <c r="E99" s="11">
        <f>U95</f>
        <v>4.390675020409212</v>
      </c>
      <c r="F99" s="3"/>
      <c r="G99" s="3"/>
      <c r="H99" s="7">
        <v>-0.40658315074073315</v>
      </c>
      <c r="I99" s="32">
        <f t="shared" si="4"/>
        <v>0.39973169979323886</v>
      </c>
      <c r="J99" s="32">
        <v>0</v>
      </c>
      <c r="K99" s="32">
        <v>0.51037855670409515</v>
      </c>
      <c r="L99" s="45"/>
      <c r="M99" s="32">
        <v>0</v>
      </c>
      <c r="N99" s="32">
        <v>1.6659217214294877</v>
      </c>
      <c r="O99" s="32">
        <f t="shared" si="5"/>
        <v>0.41648043035737192</v>
      </c>
      <c r="P99" s="32">
        <v>0.23994626797364682</v>
      </c>
      <c r="Q99" s="32">
        <v>9.9932924948309715E-2</v>
      </c>
      <c r="R99" s="8"/>
      <c r="S99" s="37">
        <v>9.5365586006352976E-2</v>
      </c>
      <c r="T99" s="9"/>
      <c r="U99" s="10">
        <v>4.2953094344028591</v>
      </c>
      <c r="V99" s="20"/>
    </row>
    <row r="100" spans="1:22" x14ac:dyDescent="0.35">
      <c r="A100" s="54"/>
      <c r="B100" s="4">
        <v>1</v>
      </c>
      <c r="C100" s="4">
        <v>0</v>
      </c>
      <c r="D100" s="5">
        <v>0</v>
      </c>
      <c r="E100" s="3"/>
      <c r="F100" s="3"/>
      <c r="G100" s="3"/>
      <c r="H100" s="7">
        <v>-0.40658315074073315</v>
      </c>
      <c r="I100" s="32">
        <f t="shared" si="4"/>
        <v>0.39973169979323886</v>
      </c>
      <c r="J100" s="32">
        <v>0</v>
      </c>
      <c r="K100" s="32">
        <v>0.51037855670409515</v>
      </c>
      <c r="L100" s="45"/>
      <c r="M100" s="32">
        <v>0</v>
      </c>
      <c r="N100" s="32">
        <v>1.6659217214294877</v>
      </c>
      <c r="O100" s="32">
        <f t="shared" si="5"/>
        <v>0.41648043035737192</v>
      </c>
      <c r="P100" s="32">
        <v>0.23994626797364682</v>
      </c>
      <c r="Q100" s="32">
        <v>9.9932924948309715E-2</v>
      </c>
      <c r="R100" s="8"/>
      <c r="S100" s="8"/>
      <c r="T100" s="8"/>
      <c r="U100" s="8"/>
      <c r="V100" s="20"/>
    </row>
    <row r="101" spans="1:22" ht="15" thickBot="1" x14ac:dyDescent="0.4">
      <c r="A101" s="55"/>
      <c r="B101" s="21">
        <v>1</v>
      </c>
      <c r="C101" s="21">
        <v>1</v>
      </c>
      <c r="D101" s="22">
        <v>1</v>
      </c>
      <c r="E101" s="23"/>
      <c r="F101" s="23"/>
      <c r="G101" s="23"/>
      <c r="H101" s="24">
        <v>3.9840918696684788</v>
      </c>
      <c r="I101" s="36">
        <f t="shared" si="4"/>
        <v>0.98173064423217304</v>
      </c>
      <c r="J101" s="36">
        <v>1.8438301295481793E-2</v>
      </c>
      <c r="K101" s="36">
        <v>0</v>
      </c>
      <c r="L101" s="49"/>
      <c r="M101" s="36">
        <v>-1.0186093363542865</v>
      </c>
      <c r="N101" s="36">
        <v>0</v>
      </c>
      <c r="O101" s="36">
        <f t="shared" si="5"/>
        <v>-0.25465233408857163</v>
      </c>
      <c r="P101" s="36">
        <v>1.7935586407655524E-2</v>
      </c>
      <c r="Q101" s="36">
        <v>-4.567338941956739E-3</v>
      </c>
      <c r="R101" s="25"/>
      <c r="S101" s="25"/>
      <c r="T101" s="25"/>
      <c r="U101" s="25"/>
      <c r="V101" s="26"/>
    </row>
    <row r="102" spans="1:22" x14ac:dyDescent="0.35">
      <c r="A102" s="53">
        <f>A98+1</f>
        <v>26</v>
      </c>
      <c r="B102" s="12">
        <v>0</v>
      </c>
      <c r="C102" s="12">
        <v>0</v>
      </c>
      <c r="D102" s="13">
        <v>0</v>
      </c>
      <c r="E102" s="27">
        <f>U98</f>
        <v>4.2953094344028591</v>
      </c>
      <c r="F102" s="28">
        <f>V98</f>
        <v>-4.994602881806026</v>
      </c>
      <c r="G102" s="16">
        <v>1</v>
      </c>
      <c r="H102" s="17" cm="1">
        <f t="array" ref="H102:H105">MMULT(B102:C105,E102:E103)+F102</f>
        <v>-4.994602881806026</v>
      </c>
      <c r="I102" s="39">
        <f t="shared" si="4"/>
        <v>6.7288269685197933E-3</v>
      </c>
      <c r="J102" s="39" cm="1">
        <f t="array" ref="J102:J105">-D102:D105*LN(I102:I105)</f>
        <v>0</v>
      </c>
      <c r="K102" s="39" cm="1">
        <f t="array" ref="K102:K105">-(1-D102:D105)*LN(1-I102:I105)</f>
        <v>6.751567593936204E-3</v>
      </c>
      <c r="L102" s="48" cm="1">
        <f t="array" ref="L102">SUM(_xlfn.ANCHORARRAY(J102)+_xlfn.ANCHORARRAY(K102))/4</f>
        <v>0.21016398078456508</v>
      </c>
      <c r="M102" s="39" cm="1">
        <f t="array" ref="M102:M105">-D102:D105/I102:I105</f>
        <v>0</v>
      </c>
      <c r="N102" s="39" cm="1">
        <f t="array" ref="N102:N105">(1-D102:D105)/(1-I102:I105)</f>
        <v>1.0067744108066514</v>
      </c>
      <c r="O102" s="39">
        <f t="shared" si="5"/>
        <v>0.25169360270166286</v>
      </c>
      <c r="P102" s="39" cm="1">
        <f t="array" ref="P102:P105">I102:I105*(1-I102:I105)</f>
        <v>6.6835498561475136E-3</v>
      </c>
      <c r="Q102" s="39" cm="1">
        <f t="array" ref="Q102:Q105">O102:O105*_xlfn.ANCHORARRAY(P102)</f>
        <v>1.6822067421299481E-3</v>
      </c>
      <c r="R102" s="43">
        <v>1</v>
      </c>
      <c r="S102" s="38" cm="1">
        <f t="array" ref="S102:S103">TRANSPOSE(MMULT(TRANSPOSE(_xlfn.ANCHORARRAY(Q102)),B102:C105))</f>
        <v>7.6317141357440679E-2</v>
      </c>
      <c r="T102" s="44" cm="1">
        <f t="array" ref="T102">SUM(1*_xlfn.ANCHORARRAY(Q102))</f>
        <v>0.16099157266191763</v>
      </c>
      <c r="U102" s="18" cm="1">
        <f t="array" ref="U102:U103">E102:E103-G102*_xlfn.ANCHORARRAY(S102)</f>
        <v>4.2189922930454182</v>
      </c>
      <c r="V102" s="19">
        <f>F102-G102*T102</f>
        <v>-5.155594454467944</v>
      </c>
    </row>
    <row r="103" spans="1:22" x14ac:dyDescent="0.35">
      <c r="A103" s="54"/>
      <c r="B103" s="4">
        <v>0</v>
      </c>
      <c r="C103" s="4">
        <v>1</v>
      </c>
      <c r="D103" s="5">
        <v>0</v>
      </c>
      <c r="E103" s="11">
        <f>U99</f>
        <v>4.2953094344028591</v>
      </c>
      <c r="F103" s="3"/>
      <c r="G103" s="3"/>
      <c r="H103" s="7">
        <v>-0.6992934474031669</v>
      </c>
      <c r="I103" s="32">
        <f t="shared" si="4"/>
        <v>0.33196889824938797</v>
      </c>
      <c r="J103" s="32">
        <v>0</v>
      </c>
      <c r="K103" s="32">
        <v>0.40342054702244734</v>
      </c>
      <c r="L103" s="45"/>
      <c r="M103" s="32">
        <v>0</v>
      </c>
      <c r="N103" s="32">
        <v>1.4969362914083573</v>
      </c>
      <c r="O103" s="32">
        <f t="shared" si="5"/>
        <v>0.37423407285208932</v>
      </c>
      <c r="P103" s="32">
        <v>0.22176554884447544</v>
      </c>
      <c r="Q103" s="32">
        <v>8.2992224562346992E-2</v>
      </c>
      <c r="R103" s="8"/>
      <c r="S103" s="37">
        <v>7.6317141357440679E-2</v>
      </c>
      <c r="T103" s="9"/>
      <c r="U103" s="10">
        <v>4.2189922930454182</v>
      </c>
      <c r="V103" s="20"/>
    </row>
    <row r="104" spans="1:22" x14ac:dyDescent="0.35">
      <c r="A104" s="54"/>
      <c r="B104" s="4">
        <v>1</v>
      </c>
      <c r="C104" s="4">
        <v>0</v>
      </c>
      <c r="D104" s="5">
        <v>0</v>
      </c>
      <c r="E104" s="3"/>
      <c r="F104" s="3"/>
      <c r="G104" s="3"/>
      <c r="H104" s="7">
        <v>-0.6992934474031669</v>
      </c>
      <c r="I104" s="32">
        <f t="shared" si="4"/>
        <v>0.33196889824938797</v>
      </c>
      <c r="J104" s="32">
        <v>0</v>
      </c>
      <c r="K104" s="32">
        <v>0.40342054702244734</v>
      </c>
      <c r="L104" s="45"/>
      <c r="M104" s="32">
        <v>0</v>
      </c>
      <c r="N104" s="32">
        <v>1.4969362914083573</v>
      </c>
      <c r="O104" s="32">
        <f t="shared" si="5"/>
        <v>0.37423407285208932</v>
      </c>
      <c r="P104" s="32">
        <v>0.22176554884447544</v>
      </c>
      <c r="Q104" s="32">
        <v>8.2992224562346992E-2</v>
      </c>
      <c r="R104" s="8"/>
      <c r="S104" s="8"/>
      <c r="T104" s="8"/>
      <c r="U104" s="8"/>
      <c r="V104" s="20"/>
    </row>
    <row r="105" spans="1:22" ht="15" thickBot="1" x14ac:dyDescent="0.4">
      <c r="A105" s="55"/>
      <c r="B105" s="21">
        <v>1</v>
      </c>
      <c r="C105" s="21">
        <v>1</v>
      </c>
      <c r="D105" s="22">
        <v>1</v>
      </c>
      <c r="E105" s="23"/>
      <c r="F105" s="23"/>
      <c r="G105" s="23"/>
      <c r="H105" s="24">
        <v>3.5960159869996922</v>
      </c>
      <c r="I105" s="36">
        <f t="shared" si="4"/>
        <v>0.97329966718037475</v>
      </c>
      <c r="J105" s="36">
        <v>2.7063261499429343E-2</v>
      </c>
      <c r="K105" s="36">
        <v>0</v>
      </c>
      <c r="L105" s="49"/>
      <c r="M105" s="36">
        <v>-1.0274327976469728</v>
      </c>
      <c r="N105" s="36">
        <v>0</v>
      </c>
      <c r="O105" s="36">
        <f t="shared" si="5"/>
        <v>-0.2568581994117432</v>
      </c>
      <c r="P105" s="36">
        <v>2.5987425046946493E-2</v>
      </c>
      <c r="Q105" s="36">
        <v>-6.6750832049063125E-3</v>
      </c>
      <c r="R105" s="25"/>
      <c r="S105" s="25"/>
      <c r="T105" s="25"/>
      <c r="U105" s="25"/>
      <c r="V105" s="26"/>
    </row>
    <row r="106" spans="1:22" x14ac:dyDescent="0.35">
      <c r="A106" s="53">
        <f>A102+1</f>
        <v>27</v>
      </c>
      <c r="B106" s="12">
        <v>0</v>
      </c>
      <c r="C106" s="12">
        <v>0</v>
      </c>
      <c r="D106" s="13">
        <v>0</v>
      </c>
      <c r="E106" s="27">
        <f>U102</f>
        <v>4.2189922930454182</v>
      </c>
      <c r="F106" s="28">
        <f>V102</f>
        <v>-5.155594454467944</v>
      </c>
      <c r="G106" s="16">
        <v>1</v>
      </c>
      <c r="H106" s="17" cm="1">
        <f t="array" ref="H106:H109">MMULT(B106:C109,E106:E107)+F106</f>
        <v>-5.155594454467944</v>
      </c>
      <c r="I106" s="39">
        <f t="shared" si="4"/>
        <v>5.7339826376106027E-3</v>
      </c>
      <c r="J106" s="39" cm="1">
        <f t="array" ref="J106:J109">-D106:D109*LN(I106:I109)</f>
        <v>0</v>
      </c>
      <c r="K106" s="39" cm="1">
        <f t="array" ref="K106:K109">-(1-D106:D109)*LN(1-I106:I109)</f>
        <v>5.7504850292417762E-3</v>
      </c>
      <c r="L106" s="48" cm="1">
        <f t="array" ref="L106">SUM(_xlfn.ANCHORARRAY(J106)+_xlfn.ANCHORARRAY(K106))/4</f>
        <v>0.17600584702086494</v>
      </c>
      <c r="M106" s="39" cm="1">
        <f t="array" ref="M106:M109">-D106:D109/I106:I109</f>
        <v>0</v>
      </c>
      <c r="N106" s="39" cm="1">
        <f t="array" ref="N106:N109">(1-D106:D109)/(1-I106:I109)</f>
        <v>1.0057670508068071</v>
      </c>
      <c r="O106" s="39">
        <f t="shared" si="5"/>
        <v>0.25144176270170177</v>
      </c>
      <c r="P106" s="39" cm="1">
        <f t="array" ref="P106:P109">I106:I109*(1-I106:I109)</f>
        <v>5.7011040807221827E-3</v>
      </c>
      <c r="Q106" s="39" cm="1">
        <f t="array" ref="Q106:Q109">O106:O109*_xlfn.ANCHORARRAY(P106)</f>
        <v>1.4334956594026507E-3</v>
      </c>
      <c r="R106" s="43">
        <v>1</v>
      </c>
      <c r="S106" s="38" cm="1">
        <f t="array" ref="S106:S107">TRANSPOSE(MMULT(TRANSPOSE(_xlfn.ANCHORARRAY(Q106)),B106:C109))</f>
        <v>6.1351730955466879E-2</v>
      </c>
      <c r="T106" s="44" cm="1">
        <f t="array" ref="T106">SUM(1*_xlfn.ANCHORARRAY(Q106))</f>
        <v>0.13318202682087399</v>
      </c>
      <c r="U106" s="18" cm="1">
        <f t="array" ref="U106:U107">E106:E107-G106*_xlfn.ANCHORARRAY(S106)</f>
        <v>4.1576405620899513</v>
      </c>
      <c r="V106" s="19">
        <f>F106-G106*T106</f>
        <v>-5.2887764812888181</v>
      </c>
    </row>
    <row r="107" spans="1:22" x14ac:dyDescent="0.35">
      <c r="A107" s="54"/>
      <c r="B107" s="4">
        <v>0</v>
      </c>
      <c r="C107" s="4">
        <v>1</v>
      </c>
      <c r="D107" s="5">
        <v>0</v>
      </c>
      <c r="E107" s="11">
        <f>U103</f>
        <v>4.2189922930454182</v>
      </c>
      <c r="F107" s="3"/>
      <c r="G107" s="3"/>
      <c r="H107" s="7">
        <v>-0.93660216142252573</v>
      </c>
      <c r="I107" s="32">
        <f t="shared" si="4"/>
        <v>0.28158720082401789</v>
      </c>
      <c r="J107" s="32">
        <v>0</v>
      </c>
      <c r="K107" s="32">
        <v>0.33071094592793482</v>
      </c>
      <c r="L107" s="45"/>
      <c r="M107" s="32">
        <v>0</v>
      </c>
      <c r="N107" s="32">
        <v>1.3919573832022449</v>
      </c>
      <c r="O107" s="32">
        <f t="shared" si="5"/>
        <v>0.34798934580056123</v>
      </c>
      <c r="P107" s="32">
        <v>0.2022958491561121</v>
      </c>
      <c r="Q107" s="32">
        <v>7.0396800206004459E-2</v>
      </c>
      <c r="R107" s="8"/>
      <c r="S107" s="37">
        <v>6.1351730955466879E-2</v>
      </c>
      <c r="T107" s="9"/>
      <c r="U107" s="10">
        <v>4.1576405620899513</v>
      </c>
      <c r="V107" s="20"/>
    </row>
    <row r="108" spans="1:22" x14ac:dyDescent="0.35">
      <c r="A108" s="54"/>
      <c r="B108" s="4">
        <v>1</v>
      </c>
      <c r="C108" s="4">
        <v>0</v>
      </c>
      <c r="D108" s="5">
        <v>0</v>
      </c>
      <c r="E108" s="3"/>
      <c r="F108" s="3"/>
      <c r="G108" s="3"/>
      <c r="H108" s="7">
        <v>-0.93660216142252573</v>
      </c>
      <c r="I108" s="32">
        <f t="shared" si="4"/>
        <v>0.28158720082401789</v>
      </c>
      <c r="J108" s="32">
        <v>0</v>
      </c>
      <c r="K108" s="32">
        <v>0.33071094592793482</v>
      </c>
      <c r="L108" s="45"/>
      <c r="M108" s="32">
        <v>0</v>
      </c>
      <c r="N108" s="32">
        <v>1.3919573832022449</v>
      </c>
      <c r="O108" s="32">
        <f t="shared" si="5"/>
        <v>0.34798934580056123</v>
      </c>
      <c r="P108" s="32">
        <v>0.2022958491561121</v>
      </c>
      <c r="Q108" s="32">
        <v>7.0396800206004459E-2</v>
      </c>
      <c r="R108" s="8"/>
      <c r="S108" s="8"/>
      <c r="T108" s="8"/>
      <c r="U108" s="8"/>
      <c r="V108" s="20"/>
    </row>
    <row r="109" spans="1:22" ht="15" thickBot="1" x14ac:dyDescent="0.4">
      <c r="A109" s="55"/>
      <c r="B109" s="21">
        <v>1</v>
      </c>
      <c r="C109" s="21">
        <v>1</v>
      </c>
      <c r="D109" s="22">
        <v>1</v>
      </c>
      <c r="E109" s="23"/>
      <c r="F109" s="23"/>
      <c r="G109" s="23"/>
      <c r="H109" s="24">
        <v>3.2823901316228925</v>
      </c>
      <c r="I109" s="36">
        <f t="shared" si="4"/>
        <v>0.96381972299784968</v>
      </c>
      <c r="J109" s="36">
        <v>3.685101119834832E-2</v>
      </c>
      <c r="K109" s="36">
        <v>0</v>
      </c>
      <c r="L109" s="49"/>
      <c r="M109" s="36">
        <v>-1.0375384277151081</v>
      </c>
      <c r="N109" s="36">
        <v>0</v>
      </c>
      <c r="O109" s="36">
        <f t="shared" si="5"/>
        <v>-0.25938460692877702</v>
      </c>
      <c r="P109" s="36">
        <v>3.4871264558197994E-2</v>
      </c>
      <c r="Q109" s="36">
        <v>-9.0450692505375796E-3</v>
      </c>
      <c r="R109" s="25"/>
      <c r="S109" s="25"/>
      <c r="T109" s="25"/>
      <c r="U109" s="25"/>
      <c r="V109" s="26"/>
    </row>
    <row r="110" spans="1:22" x14ac:dyDescent="0.35">
      <c r="A110" s="53">
        <f>A106+1</f>
        <v>28</v>
      </c>
      <c r="B110" s="12">
        <v>0</v>
      </c>
      <c r="C110" s="12">
        <v>0</v>
      </c>
      <c r="D110" s="13">
        <v>0</v>
      </c>
      <c r="E110" s="27">
        <f>U106</f>
        <v>4.1576405620899513</v>
      </c>
      <c r="F110" s="28">
        <f>V106</f>
        <v>-5.2887764812888181</v>
      </c>
      <c r="G110" s="16">
        <v>1</v>
      </c>
      <c r="H110" s="17" cm="1">
        <f t="array" ref="H110:H113">MMULT(B110:C113,E110:E111)+F110</f>
        <v>-5.2887764812888181</v>
      </c>
      <c r="I110" s="39">
        <f t="shared" si="4"/>
        <v>5.022579081697817E-3</v>
      </c>
      <c r="J110" s="39" cm="1">
        <f t="array" ref="J110:J113">-D110:D113*LN(I110:I113)</f>
        <v>0</v>
      </c>
      <c r="K110" s="39" cm="1">
        <f t="array" ref="K110:K113">-(1-D110:D113)*LN(1-I110:I113)</f>
        <v>5.0352346254438499E-3</v>
      </c>
      <c r="L110" s="48" cm="1">
        <f t="array" ref="L110">SUM(_xlfn.ANCHORARRAY(J110)+_xlfn.ANCHORARRAY(K110))/4</f>
        <v>0.15292022744103115</v>
      </c>
      <c r="M110" s="39" cm="1">
        <f t="array" ref="M110:M113">-D110:D113/I110:I113</f>
        <v>0</v>
      </c>
      <c r="N110" s="39" cm="1">
        <f t="array" ref="N110:N113">(1-D110:D113)/(1-I110:I113)</f>
        <v>1.0050479327229982</v>
      </c>
      <c r="O110" s="39">
        <f t="shared" si="5"/>
        <v>0.25126198318074955</v>
      </c>
      <c r="P110" s="39" cm="1">
        <f t="array" ref="P110:P113">I110:I113*(1-I110:I113)</f>
        <v>4.997352781065909E-3</v>
      </c>
      <c r="Q110" s="39" cm="1">
        <f t="array" ref="Q110:Q113">O110:O113*_xlfn.ANCHORARRAY(P110)</f>
        <v>1.2556447704244545E-3</v>
      </c>
      <c r="R110" s="43">
        <v>1</v>
      </c>
      <c r="S110" s="38" cm="1">
        <f t="array" ref="S110:S111">TRANSPOSE(MMULT(TRANSPOSE(_xlfn.ANCHORARRAY(Q110)),B110:C113))</f>
        <v>4.9427197185961821E-2</v>
      </c>
      <c r="T110" s="44" cm="1">
        <f t="array" ref="T110">SUM(1*_xlfn.ANCHORARRAY(Q110))</f>
        <v>0.11167072494805036</v>
      </c>
      <c r="U110" s="18" cm="1">
        <f t="array" ref="U110:U111">E110:E111-G110*_xlfn.ANCHORARRAY(S110)</f>
        <v>4.1082133649039898</v>
      </c>
      <c r="V110" s="19">
        <f>F110-G110*T110</f>
        <v>-5.4004472062368682</v>
      </c>
    </row>
    <row r="111" spans="1:22" x14ac:dyDescent="0.35">
      <c r="A111" s="54"/>
      <c r="B111" s="4">
        <v>0</v>
      </c>
      <c r="C111" s="4">
        <v>1</v>
      </c>
      <c r="D111" s="5">
        <v>0</v>
      </c>
      <c r="E111" s="11">
        <f>U107</f>
        <v>4.1576405620899513</v>
      </c>
      <c r="F111" s="3"/>
      <c r="G111" s="3"/>
      <c r="H111" s="7">
        <v>-1.1311359191988668</v>
      </c>
      <c r="I111" s="32">
        <f t="shared" si="4"/>
        <v>0.24395153196665637</v>
      </c>
      <c r="J111" s="32">
        <v>0</v>
      </c>
      <c r="K111" s="32">
        <v>0.27964979370241982</v>
      </c>
      <c r="L111" s="45"/>
      <c r="M111" s="32">
        <v>0</v>
      </c>
      <c r="N111" s="32">
        <v>1.3226665250724341</v>
      </c>
      <c r="O111" s="32">
        <f t="shared" si="5"/>
        <v>0.33066663126810852</v>
      </c>
      <c r="P111" s="32">
        <v>0.18443918201777781</v>
      </c>
      <c r="Q111" s="32">
        <v>6.0987882991664091E-2</v>
      </c>
      <c r="R111" s="8"/>
      <c r="S111" s="37">
        <v>4.9427197185961821E-2</v>
      </c>
      <c r="T111" s="9"/>
      <c r="U111" s="10">
        <v>4.1082133649039898</v>
      </c>
      <c r="V111" s="20"/>
    </row>
    <row r="112" spans="1:22" x14ac:dyDescent="0.35">
      <c r="A112" s="54"/>
      <c r="B112" s="4">
        <v>1</v>
      </c>
      <c r="C112" s="4">
        <v>0</v>
      </c>
      <c r="D112" s="5">
        <v>0</v>
      </c>
      <c r="E112" s="3"/>
      <c r="F112" s="3"/>
      <c r="G112" s="3"/>
      <c r="H112" s="7">
        <v>-1.1311359191988668</v>
      </c>
      <c r="I112" s="32">
        <f t="shared" si="4"/>
        <v>0.24395153196665637</v>
      </c>
      <c r="J112" s="32">
        <v>0</v>
      </c>
      <c r="K112" s="32">
        <v>0.27964979370241982</v>
      </c>
      <c r="L112" s="45"/>
      <c r="M112" s="32">
        <v>0</v>
      </c>
      <c r="N112" s="32">
        <v>1.3226665250724341</v>
      </c>
      <c r="O112" s="32">
        <f t="shared" si="5"/>
        <v>0.33066663126810852</v>
      </c>
      <c r="P112" s="32">
        <v>0.18443918201777781</v>
      </c>
      <c r="Q112" s="32">
        <v>6.0987882991664091E-2</v>
      </c>
      <c r="R112" s="8"/>
      <c r="S112" s="8"/>
      <c r="T112" s="8"/>
      <c r="U112" s="8"/>
      <c r="V112" s="20"/>
    </row>
    <row r="113" spans="1:22" ht="15" thickBot="1" x14ac:dyDescent="0.4">
      <c r="A113" s="55"/>
      <c r="B113" s="21">
        <v>1</v>
      </c>
      <c r="C113" s="21">
        <v>1</v>
      </c>
      <c r="D113" s="22">
        <v>1</v>
      </c>
      <c r="E113" s="23"/>
      <c r="F113" s="23"/>
      <c r="G113" s="23"/>
      <c r="H113" s="24">
        <v>3.0265046428910845</v>
      </c>
      <c r="I113" s="36">
        <f t="shared" si="4"/>
        <v>0.95375725677719092</v>
      </c>
      <c r="J113" s="36">
        <v>4.7346087733841122E-2</v>
      </c>
      <c r="K113" s="36">
        <v>0</v>
      </c>
      <c r="L113" s="49"/>
      <c r="M113" s="36">
        <v>-1.0484848140281169</v>
      </c>
      <c r="N113" s="36">
        <v>0</v>
      </c>
      <c r="O113" s="36">
        <f t="shared" si="5"/>
        <v>-0.26212120350702922</v>
      </c>
      <c r="P113" s="36">
        <v>4.4104351922038425E-2</v>
      </c>
      <c r="Q113" s="36">
        <v>-1.156068580570227E-2</v>
      </c>
      <c r="R113" s="25"/>
      <c r="S113" s="25"/>
      <c r="T113" s="25"/>
      <c r="U113" s="25"/>
      <c r="V113" s="26"/>
    </row>
    <row r="114" spans="1:22" x14ac:dyDescent="0.35">
      <c r="A114" s="53">
        <f>A110+1</f>
        <v>29</v>
      </c>
      <c r="B114" s="12">
        <v>0</v>
      </c>
      <c r="C114" s="12">
        <v>0</v>
      </c>
      <c r="D114" s="13">
        <v>0</v>
      </c>
      <c r="E114" s="27">
        <f>U110</f>
        <v>4.1082133649039898</v>
      </c>
      <c r="F114" s="28">
        <f>V110</f>
        <v>-5.4004472062368682</v>
      </c>
      <c r="G114" s="16">
        <v>1</v>
      </c>
      <c r="H114" s="17" cm="1">
        <f t="array" ref="H114:H117">MMULT(B114:C117,E114:E115)+F114</f>
        <v>-5.4004472062368682</v>
      </c>
      <c r="I114" s="39">
        <f t="shared" si="4"/>
        <v>4.4942718839744945E-3</v>
      </c>
      <c r="J114" s="39" cm="1">
        <f t="array" ref="J114:J117">-D114:D117*LN(I114:I117)</f>
        <v>0</v>
      </c>
      <c r="K114" s="39" cm="1">
        <f t="array" ref="K114:K117">-(1-D114:D117)*LN(1-I114:I117)</f>
        <v>4.5044014853739623E-3</v>
      </c>
      <c r="L114" s="48" cm="1">
        <f t="array" ref="L114">SUM(_xlfn.ANCHORARRAY(J114)+_xlfn.ANCHORARRAY(K114))/4</f>
        <v>0.13699540845292635</v>
      </c>
      <c r="M114" s="39" cm="1">
        <f t="array" ref="M114:M117">-D114:D117/I114:I117</f>
        <v>0</v>
      </c>
      <c r="N114" s="39" cm="1">
        <f t="array" ref="N114:N117">(1-D114:D117)/(1-I114:I117)</f>
        <v>1.0045145615510216</v>
      </c>
      <c r="O114" s="39">
        <f t="shared" si="5"/>
        <v>0.2511286403877554</v>
      </c>
      <c r="P114" s="39" cm="1">
        <f t="array" ref="P114:P117">I114:I117*(1-I114:I117)</f>
        <v>4.4740734042074109E-3</v>
      </c>
      <c r="Q114" s="39" cm="1">
        <f t="array" ref="Q114:Q117">O114:O117*_xlfn.ANCHORARRAY(P114)</f>
        <v>1.1235679709936234E-3</v>
      </c>
      <c r="R114" s="43">
        <v>1</v>
      </c>
      <c r="S114" s="38" cm="1">
        <f t="array" ref="S114:S115">TRANSPOSE(MMULT(TRANSPOSE(_xlfn.ANCHORARRAY(Q114)),B114:C117))</f>
        <v>3.9752048503328891E-2</v>
      </c>
      <c r="T114" s="44" cm="1">
        <f t="array" ref="T114">SUM(1*_xlfn.ANCHORARRAY(Q114))</f>
        <v>9.4744353974694953E-2</v>
      </c>
      <c r="U114" s="18" cm="1">
        <f t="array" ref="U114:U115">E114:E115-G114*_xlfn.ANCHORARRAY(S114)</f>
        <v>4.0684613164006613</v>
      </c>
      <c r="V114" s="19">
        <f>F114-G114*T114</f>
        <v>-5.4951915602115635</v>
      </c>
    </row>
    <row r="115" spans="1:22" x14ac:dyDescent="0.35">
      <c r="A115" s="54"/>
      <c r="B115" s="4">
        <v>0</v>
      </c>
      <c r="C115" s="4">
        <v>1</v>
      </c>
      <c r="D115" s="5">
        <v>0</v>
      </c>
      <c r="E115" s="11">
        <f>U111</f>
        <v>4.1082133649039898</v>
      </c>
      <c r="F115" s="3"/>
      <c r="G115" s="3"/>
      <c r="H115" s="7">
        <v>-1.2922338413328784</v>
      </c>
      <c r="I115" s="32">
        <f t="shared" si="4"/>
        <v>0.21547495000148978</v>
      </c>
      <c r="J115" s="32">
        <v>0</v>
      </c>
      <c r="K115" s="32">
        <v>0.24267677615438954</v>
      </c>
      <c r="L115" s="45"/>
      <c r="M115" s="32">
        <v>0</v>
      </c>
      <c r="N115" s="32">
        <v>1.2746565581327185</v>
      </c>
      <c r="O115" s="32">
        <f t="shared" si="5"/>
        <v>0.31866413953317962</v>
      </c>
      <c r="P115" s="32">
        <v>0.16904549592334525</v>
      </c>
      <c r="Q115" s="32">
        <v>5.3868737500372438E-2</v>
      </c>
      <c r="R115" s="8"/>
      <c r="S115" s="37">
        <v>3.9752048503328891E-2</v>
      </c>
      <c r="T115" s="9"/>
      <c r="U115" s="10">
        <v>4.0684613164006613</v>
      </c>
      <c r="V115" s="20"/>
    </row>
    <row r="116" spans="1:22" x14ac:dyDescent="0.35">
      <c r="A116" s="54"/>
      <c r="B116" s="4">
        <v>1</v>
      </c>
      <c r="C116" s="4">
        <v>0</v>
      </c>
      <c r="D116" s="5">
        <v>0</v>
      </c>
      <c r="E116" s="3"/>
      <c r="F116" s="3"/>
      <c r="G116" s="3"/>
      <c r="H116" s="7">
        <v>-1.2922338413328784</v>
      </c>
      <c r="I116" s="32">
        <f t="shared" si="4"/>
        <v>0.21547495000148978</v>
      </c>
      <c r="J116" s="32">
        <v>0</v>
      </c>
      <c r="K116" s="32">
        <v>0.24267677615438954</v>
      </c>
      <c r="L116" s="45"/>
      <c r="M116" s="32">
        <v>0</v>
      </c>
      <c r="N116" s="32">
        <v>1.2746565581327185</v>
      </c>
      <c r="O116" s="32">
        <f t="shared" si="5"/>
        <v>0.31866413953317962</v>
      </c>
      <c r="P116" s="32">
        <v>0.16904549592334525</v>
      </c>
      <c r="Q116" s="32">
        <v>5.3868737500372438E-2</v>
      </c>
      <c r="R116" s="8"/>
      <c r="S116" s="8"/>
      <c r="T116" s="8"/>
      <c r="U116" s="8"/>
      <c r="V116" s="20"/>
    </row>
    <row r="117" spans="1:22" ht="15" thickBot="1" x14ac:dyDescent="0.4">
      <c r="A117" s="55"/>
      <c r="B117" s="21">
        <v>1</v>
      </c>
      <c r="C117" s="21">
        <v>1</v>
      </c>
      <c r="D117" s="22">
        <v>1</v>
      </c>
      <c r="E117" s="23"/>
      <c r="F117" s="23"/>
      <c r="G117" s="23"/>
      <c r="H117" s="24">
        <v>2.8159795235711114</v>
      </c>
      <c r="I117" s="36">
        <f t="shared" si="4"/>
        <v>0.94353324401182581</v>
      </c>
      <c r="J117" s="36">
        <v>5.8123680017552387E-2</v>
      </c>
      <c r="K117" s="36">
        <v>0</v>
      </c>
      <c r="L117" s="49"/>
      <c r="M117" s="36">
        <v>-1.0598460693849876</v>
      </c>
      <c r="N117" s="36">
        <v>0</v>
      </c>
      <c r="O117" s="36">
        <f t="shared" si="5"/>
        <v>-0.2649615173462469</v>
      </c>
      <c r="P117" s="36">
        <v>5.3278261456346183E-2</v>
      </c>
      <c r="Q117" s="36">
        <v>-1.4116688997043547E-2</v>
      </c>
      <c r="R117" s="25"/>
      <c r="S117" s="25"/>
      <c r="T117" s="25"/>
      <c r="U117" s="25"/>
      <c r="V117" s="26"/>
    </row>
    <row r="118" spans="1:22" x14ac:dyDescent="0.35">
      <c r="A118" s="53">
        <f>A114+1</f>
        <v>30</v>
      </c>
      <c r="B118" s="12">
        <v>0</v>
      </c>
      <c r="C118" s="12">
        <v>0</v>
      </c>
      <c r="D118" s="13">
        <v>0</v>
      </c>
      <c r="E118" s="27">
        <f>U114</f>
        <v>4.0684613164006613</v>
      </c>
      <c r="F118" s="28">
        <f>V114</f>
        <v>-5.4951915602115635</v>
      </c>
      <c r="G118" s="16">
        <v>1</v>
      </c>
      <c r="H118" s="17" cm="1">
        <f t="array" ref="H118:H121">MMULT(B118:C121,E118:E119)+F118</f>
        <v>-5.4951915602115635</v>
      </c>
      <c r="I118" s="39">
        <f t="shared" si="4"/>
        <v>4.0896756247266672E-3</v>
      </c>
      <c r="J118" s="39" cm="1">
        <f t="array" ref="J118:J121">-D118:D121*LN(I118:I121)</f>
        <v>0</v>
      </c>
      <c r="K118" s="39" cm="1">
        <f t="array" ref="K118:K121">-(1-D118:D121)*LN(1-I118:I121)</f>
        <v>4.0980612187996764E-3</v>
      </c>
      <c r="L118" s="48" cm="1">
        <f t="array" ref="L118">SUM(_xlfn.ANCHORARRAY(J118)+_xlfn.ANCHORARRAY(K118))/4</f>
        <v>0.12582128764046452</v>
      </c>
      <c r="M118" s="39" cm="1">
        <f t="array" ref="M118:M121">-D118:D121/I118:I121</f>
        <v>0</v>
      </c>
      <c r="N118" s="39" cm="1">
        <f t="array" ref="N118:N121">(1-D118:D121)/(1-I118:I121)</f>
        <v>1.0041064697539832</v>
      </c>
      <c r="O118" s="39">
        <f t="shared" si="5"/>
        <v>0.2510266174384958</v>
      </c>
      <c r="P118" s="39" cm="1">
        <f t="array" ref="P118:P121">I118:I121*(1-I118:I121)</f>
        <v>4.0729501780111836E-3</v>
      </c>
      <c r="Q118" s="39" cm="1">
        <f t="array" ref="Q118:Q121">O118:O121*_xlfn.ANCHORARRAY(P118)</f>
        <v>1.0224189061816668E-3</v>
      </c>
      <c r="R118" s="43">
        <v>1</v>
      </c>
      <c r="S118" s="38" cm="1">
        <f t="array" ref="S118:S119">TRANSPOSE(MMULT(TRANSPOSE(_xlfn.ANCHORARRAY(Q118)),B118:C121))</f>
        <v>3.1777042088608431E-2</v>
      </c>
      <c r="T118" s="44" cm="1">
        <f t="array" ref="T118">SUM(1*_xlfn.ANCHORARRAY(Q118))</f>
        <v>8.1201626350528008E-2</v>
      </c>
      <c r="U118" s="18" cm="1">
        <f t="array" ref="U118:U119">E118:E119-G118*_xlfn.ANCHORARRAY(S118)</f>
        <v>4.0366842743120532</v>
      </c>
      <c r="V118" s="19">
        <f>F118-G118*T118</f>
        <v>-5.5763931865620915</v>
      </c>
    </row>
    <row r="119" spans="1:22" x14ac:dyDescent="0.35">
      <c r="A119" s="54"/>
      <c r="B119" s="4">
        <v>0</v>
      </c>
      <c r="C119" s="4">
        <v>1</v>
      </c>
      <c r="D119" s="5">
        <v>0</v>
      </c>
      <c r="E119" s="11">
        <f>U115</f>
        <v>4.0684613164006613</v>
      </c>
      <c r="F119" s="3"/>
      <c r="G119" s="3"/>
      <c r="H119" s="7">
        <v>-1.4267302438109022</v>
      </c>
      <c r="I119" s="32">
        <f t="shared" si="4"/>
        <v>0.19360866142295166</v>
      </c>
      <c r="J119" s="32">
        <v>0</v>
      </c>
      <c r="K119" s="32">
        <v>0.2151861225745908</v>
      </c>
      <c r="L119" s="45"/>
      <c r="M119" s="32">
        <v>0</v>
      </c>
      <c r="N119" s="32">
        <v>1.2400926847312024</v>
      </c>
      <c r="O119" s="32">
        <f t="shared" si="5"/>
        <v>0.31002317118280059</v>
      </c>
      <c r="P119" s="32">
        <v>0.15612434764496452</v>
      </c>
      <c r="Q119" s="32">
        <v>4.8402165355737908E-2</v>
      </c>
      <c r="R119" s="8"/>
      <c r="S119" s="37">
        <v>3.1777042088608431E-2</v>
      </c>
      <c r="T119" s="9"/>
      <c r="U119" s="10">
        <v>4.0366842743120532</v>
      </c>
      <c r="V119" s="20"/>
    </row>
    <row r="120" spans="1:22" x14ac:dyDescent="0.35">
      <c r="A120" s="54"/>
      <c r="B120" s="4">
        <v>1</v>
      </c>
      <c r="C120" s="4">
        <v>0</v>
      </c>
      <c r="D120" s="5">
        <v>0</v>
      </c>
      <c r="E120" s="3"/>
      <c r="F120" s="3"/>
      <c r="G120" s="3"/>
      <c r="H120" s="7">
        <v>-1.4267302438109022</v>
      </c>
      <c r="I120" s="32">
        <f t="shared" si="4"/>
        <v>0.19360866142295166</v>
      </c>
      <c r="J120" s="32">
        <v>0</v>
      </c>
      <c r="K120" s="32">
        <v>0.2151861225745908</v>
      </c>
      <c r="L120" s="45"/>
      <c r="M120" s="32">
        <v>0</v>
      </c>
      <c r="N120" s="32">
        <v>1.2400926847312024</v>
      </c>
      <c r="O120" s="32">
        <f t="shared" si="5"/>
        <v>0.31002317118280059</v>
      </c>
      <c r="P120" s="32">
        <v>0.15612434764496452</v>
      </c>
      <c r="Q120" s="32">
        <v>4.8402165355737908E-2</v>
      </c>
      <c r="R120" s="8"/>
      <c r="S120" s="8"/>
      <c r="T120" s="8"/>
      <c r="U120" s="8"/>
      <c r="V120" s="20"/>
    </row>
    <row r="121" spans="1:22" ht="15" thickBot="1" x14ac:dyDescent="0.4">
      <c r="A121" s="55"/>
      <c r="B121" s="21">
        <v>1</v>
      </c>
      <c r="C121" s="21">
        <v>1</v>
      </c>
      <c r="D121" s="22">
        <v>1</v>
      </c>
      <c r="E121" s="23"/>
      <c r="F121" s="23"/>
      <c r="G121" s="23"/>
      <c r="H121" s="24">
        <v>2.6417310725897591</v>
      </c>
      <c r="I121" s="36">
        <f t="shared" si="4"/>
        <v>0.93349950693148209</v>
      </c>
      <c r="J121" s="36">
        <v>6.8814844193876748E-2</v>
      </c>
      <c r="K121" s="36">
        <v>0</v>
      </c>
      <c r="L121" s="49"/>
      <c r="M121" s="36">
        <v>-1.0712378448780466</v>
      </c>
      <c r="N121" s="36">
        <v>0</v>
      </c>
      <c r="O121" s="36">
        <f t="shared" si="5"/>
        <v>-0.26780946121951166</v>
      </c>
      <c r="P121" s="36">
        <v>6.2078177490161909E-2</v>
      </c>
      <c r="Q121" s="36">
        <v>-1.6625123267129477E-2</v>
      </c>
      <c r="R121" s="25"/>
      <c r="S121" s="25"/>
      <c r="T121" s="25"/>
      <c r="U121" s="25"/>
      <c r="V121" s="26"/>
    </row>
    <row r="122" spans="1:22" x14ac:dyDescent="0.35">
      <c r="A122" s="53">
        <f>A118+1</f>
        <v>31</v>
      </c>
      <c r="B122" s="12">
        <v>0</v>
      </c>
      <c r="C122" s="12">
        <v>0</v>
      </c>
      <c r="D122" s="13">
        <v>0</v>
      </c>
      <c r="E122" s="27">
        <f>U118</f>
        <v>4.0366842743120532</v>
      </c>
      <c r="F122" s="28">
        <f>V118</f>
        <v>-5.5763931865620915</v>
      </c>
      <c r="G122" s="16">
        <v>1</v>
      </c>
      <c r="H122" s="17" cm="1">
        <f t="array" ref="H122:H125">MMULT(B122:C125,E122:E123)+F122</f>
        <v>-5.5763931865620915</v>
      </c>
      <c r="I122" s="39">
        <f t="shared" si="4"/>
        <v>3.7719158107473675E-3</v>
      </c>
      <c r="J122" s="39" cm="1">
        <f t="array" ref="J122:J125">-D122:D125*LN(I122:I125)</f>
        <v>0</v>
      </c>
      <c r="K122" s="39" cm="1">
        <f t="array" ref="K122:K125">-(1-D122:D125)*LN(1-I122:I125)</f>
        <v>3.7790474240672785E-3</v>
      </c>
      <c r="L122" s="48" cm="1">
        <f t="array" ref="L122">SUM(_xlfn.ANCHORARRAY(J122)+_xlfn.ANCHORARRAY(K122))/4</f>
        <v>0.11786761599104403</v>
      </c>
      <c r="M122" s="39" cm="1">
        <f t="array" ref="M122:M125">-D122:D125/I122:I125</f>
        <v>0</v>
      </c>
      <c r="N122" s="39" cm="1">
        <f t="array" ref="N122:N125">(1-D122:D125)/(1-I122:I125)</f>
        <v>1.0037861970271766</v>
      </c>
      <c r="O122" s="39">
        <f t="shared" si="5"/>
        <v>0.25094654925679416</v>
      </c>
      <c r="P122" s="39" cm="1">
        <f t="array" ref="P122:P125">I122:I125*(1-I122:I125)</f>
        <v>3.7576884618640018E-3</v>
      </c>
      <c r="Q122" s="39" cm="1">
        <f t="array" ref="Q122:Q125">O122:O125*_xlfn.ANCHORARRAY(P122)</f>
        <v>9.4297895268684177E-4</v>
      </c>
      <c r="R122" s="43">
        <v>1</v>
      </c>
      <c r="S122" s="38" cm="1">
        <f t="array" ref="S122:S123">TRANSPOSE(MMULT(TRANSPOSE(_xlfn.ANCHORARRAY(Q122)),B122:C125))</f>
        <v>2.512677594200334E-2</v>
      </c>
      <c r="T122" s="44" cm="1">
        <f t="array" ref="T122">SUM(1*_xlfn.ANCHORARRAY(Q122))</f>
        <v>7.0214153483706618E-2</v>
      </c>
      <c r="U122" s="18" cm="1">
        <f t="array" ref="U122:U123">E122:E123-G122*_xlfn.ANCHORARRAY(S122)</f>
        <v>4.0115574983700499</v>
      </c>
      <c r="V122" s="19">
        <f>F122-G122*T122</f>
        <v>-5.6466073400457981</v>
      </c>
    </row>
    <row r="123" spans="1:22" x14ac:dyDescent="0.35">
      <c r="A123" s="54"/>
      <c r="B123" s="4">
        <v>0</v>
      </c>
      <c r="C123" s="4">
        <v>1</v>
      </c>
      <c r="D123" s="5">
        <v>0</v>
      </c>
      <c r="E123" s="11">
        <f>U119</f>
        <v>4.0366842743120532</v>
      </c>
      <c r="F123" s="3"/>
      <c r="G123" s="3"/>
      <c r="H123" s="7">
        <v>-1.5397089122500383</v>
      </c>
      <c r="I123" s="32">
        <f t="shared" si="4"/>
        <v>0.17657759435606576</v>
      </c>
      <c r="J123" s="32">
        <v>0</v>
      </c>
      <c r="K123" s="32">
        <v>0.19428595888716552</v>
      </c>
      <c r="L123" s="45"/>
      <c r="M123" s="32">
        <v>0</v>
      </c>
      <c r="N123" s="32">
        <v>1.2144435142227861</v>
      </c>
      <c r="O123" s="32">
        <f t="shared" si="5"/>
        <v>0.30361087855569652</v>
      </c>
      <c r="P123" s="32">
        <v>0.14539794752749044</v>
      </c>
      <c r="Q123" s="32">
        <v>4.4144398589016434E-2</v>
      </c>
      <c r="R123" s="8"/>
      <c r="S123" s="37">
        <v>2.512677594200334E-2</v>
      </c>
      <c r="T123" s="9"/>
      <c r="U123" s="10">
        <v>4.0115574983700499</v>
      </c>
      <c r="V123" s="20"/>
    </row>
    <row r="124" spans="1:22" x14ac:dyDescent="0.35">
      <c r="A124" s="54"/>
      <c r="B124" s="4">
        <v>1</v>
      </c>
      <c r="C124" s="4">
        <v>0</v>
      </c>
      <c r="D124" s="5">
        <v>0</v>
      </c>
      <c r="E124" s="3"/>
      <c r="F124" s="3"/>
      <c r="G124" s="3"/>
      <c r="H124" s="7">
        <v>-1.5397089122500383</v>
      </c>
      <c r="I124" s="32">
        <f t="shared" si="4"/>
        <v>0.17657759435606576</v>
      </c>
      <c r="J124" s="32">
        <v>0</v>
      </c>
      <c r="K124" s="32">
        <v>0.19428595888716552</v>
      </c>
      <c r="L124" s="45"/>
      <c r="M124" s="32">
        <v>0</v>
      </c>
      <c r="N124" s="32">
        <v>1.2144435142227861</v>
      </c>
      <c r="O124" s="32">
        <f t="shared" si="5"/>
        <v>0.30361087855569652</v>
      </c>
      <c r="P124" s="32">
        <v>0.14539794752749044</v>
      </c>
      <c r="Q124" s="32">
        <v>4.4144398589016434E-2</v>
      </c>
      <c r="R124" s="8"/>
      <c r="S124" s="8"/>
      <c r="T124" s="8"/>
      <c r="U124" s="8"/>
      <c r="V124" s="20"/>
    </row>
    <row r="125" spans="1:22" ht="15" thickBot="1" x14ac:dyDescent="0.4">
      <c r="A125" s="55"/>
      <c r="B125" s="21">
        <v>1</v>
      </c>
      <c r="C125" s="21">
        <v>1</v>
      </c>
      <c r="D125" s="22">
        <v>1</v>
      </c>
      <c r="E125" s="23"/>
      <c r="F125" s="23"/>
      <c r="G125" s="23"/>
      <c r="H125" s="24">
        <v>2.496975362062015</v>
      </c>
      <c r="I125" s="36">
        <f t="shared" si="4"/>
        <v>0.92392950941194762</v>
      </c>
      <c r="J125" s="36">
        <v>7.9119498765777868E-2</v>
      </c>
      <c r="K125" s="36">
        <v>0</v>
      </c>
      <c r="L125" s="49"/>
      <c r="M125" s="36">
        <v>-1.082333651878344</v>
      </c>
      <c r="N125" s="36">
        <v>0</v>
      </c>
      <c r="O125" s="36">
        <f t="shared" si="5"/>
        <v>-0.27058341296958599</v>
      </c>
      <c r="P125" s="36">
        <v>7.0283771049745411E-2</v>
      </c>
      <c r="Q125" s="36">
        <v>-1.9017622647013094E-2</v>
      </c>
      <c r="R125" s="25"/>
      <c r="S125" s="25"/>
      <c r="T125" s="25"/>
      <c r="U125" s="25"/>
      <c r="V125" s="26"/>
    </row>
    <row r="126" spans="1:22" x14ac:dyDescent="0.35">
      <c r="A126" s="53">
        <f>A122+1</f>
        <v>32</v>
      </c>
      <c r="B126" s="12">
        <v>0</v>
      </c>
      <c r="C126" s="12">
        <v>0</v>
      </c>
      <c r="D126" s="13">
        <v>0</v>
      </c>
      <c r="E126" s="27">
        <f>U122</f>
        <v>4.0115574983700499</v>
      </c>
      <c r="F126" s="28">
        <f>V122</f>
        <v>-5.6466073400457981</v>
      </c>
      <c r="G126" s="16">
        <v>1</v>
      </c>
      <c r="H126" s="17" cm="1">
        <f t="array" ref="H126:H129">MMULT(B126:C129,E126:E127)+F126</f>
        <v>-5.6466073400457981</v>
      </c>
      <c r="I126" s="39">
        <f t="shared" si="4"/>
        <v>3.5170574282597147E-3</v>
      </c>
      <c r="J126" s="39" cm="1">
        <f t="array" ref="J126:J129">-D126:D129*LN(I126:I129)</f>
        <v>0</v>
      </c>
      <c r="K126" s="39" cm="1">
        <f t="array" ref="K126:K129">-(1-D126:D129)*LN(1-I126:I129)</f>
        <v>3.5232568147369673E-3</v>
      </c>
      <c r="L126" s="48" cm="1">
        <f t="array" ref="L126">SUM(_xlfn.ANCHORARRAY(J126)+_xlfn.ANCHORARRAY(K126))/4</f>
        <v>0.112132725952083</v>
      </c>
      <c r="M126" s="39" cm="1">
        <f t="array" ref="M126:M129">-D126:D129/I126:I129</f>
        <v>0</v>
      </c>
      <c r="N126" s="39" cm="1">
        <f t="array" ref="N126:N129">(1-D126:D129)/(1-I126:I129)</f>
        <v>1.0035294707796831</v>
      </c>
      <c r="O126" s="39">
        <f t="shared" si="5"/>
        <v>0.25088236769492078</v>
      </c>
      <c r="P126" s="39" cm="1">
        <f t="array" ref="P126:P129">I126:I129*(1-I126:I129)</f>
        <v>3.5046877353060381E-3</v>
      </c>
      <c r="Q126" s="39" cm="1">
        <f t="array" ref="Q126:Q129">O126:O129*_xlfn.ANCHORARRAY(P126)</f>
        <v>8.7926435706492867E-4</v>
      </c>
      <c r="R126" s="43">
        <v>1</v>
      </c>
      <c r="S126" s="38" cm="1">
        <f t="array" ref="S126:S127">TRANSPOSE(MMULT(TRANSPOSE(_xlfn.ANCHORARRAY(Q126)),B126:C129))</f>
        <v>1.9539505224692385E-2</v>
      </c>
      <c r="T126" s="44" cm="1">
        <f t="array" ref="T126">SUM(1*_xlfn.ANCHORARRAY(Q126))</f>
        <v>6.1203708927437345E-2</v>
      </c>
      <c r="U126" s="18" cm="1">
        <f t="array" ref="U126:U127">E126:E127-G126*_xlfn.ANCHORARRAY(S126)</f>
        <v>3.9920179931453577</v>
      </c>
      <c r="V126" s="19">
        <f>F126-G126*T126</f>
        <v>-5.7078110489732357</v>
      </c>
    </row>
    <row r="127" spans="1:22" x14ac:dyDescent="0.35">
      <c r="A127" s="54"/>
      <c r="B127" s="4">
        <v>0</v>
      </c>
      <c r="C127" s="4">
        <v>1</v>
      </c>
      <c r="D127" s="5">
        <v>0</v>
      </c>
      <c r="E127" s="11">
        <f>U123</f>
        <v>4.0115574983700499</v>
      </c>
      <c r="F127" s="3"/>
      <c r="G127" s="3"/>
      <c r="H127" s="7">
        <v>-1.6350498416757482</v>
      </c>
      <c r="I127" s="32">
        <f t="shared" si="4"/>
        <v>0.16313975738272013</v>
      </c>
      <c r="J127" s="32">
        <v>0</v>
      </c>
      <c r="K127" s="32">
        <v>0.17809819660730428</v>
      </c>
      <c r="L127" s="45"/>
      <c r="M127" s="32">
        <v>0</v>
      </c>
      <c r="N127" s="32">
        <v>1.1949426547884514</v>
      </c>
      <c r="O127" s="32">
        <f t="shared" si="5"/>
        <v>0.29873566369711285</v>
      </c>
      <c r="P127" s="32">
        <v>0.13652517694382735</v>
      </c>
      <c r="Q127" s="32">
        <v>4.0784939345680032E-2</v>
      </c>
      <c r="R127" s="8"/>
      <c r="S127" s="37">
        <v>1.9539505224692385E-2</v>
      </c>
      <c r="T127" s="9"/>
      <c r="U127" s="10">
        <v>3.9920179931453577</v>
      </c>
      <c r="V127" s="20"/>
    </row>
    <row r="128" spans="1:22" x14ac:dyDescent="0.35">
      <c r="A128" s="54"/>
      <c r="B128" s="4">
        <v>1</v>
      </c>
      <c r="C128" s="4">
        <v>0</v>
      </c>
      <c r="D128" s="5">
        <v>0</v>
      </c>
      <c r="E128" s="3"/>
      <c r="F128" s="3"/>
      <c r="G128" s="3"/>
      <c r="H128" s="7">
        <v>-1.6350498416757482</v>
      </c>
      <c r="I128" s="32">
        <f t="shared" si="4"/>
        <v>0.16313975738272013</v>
      </c>
      <c r="J128" s="32">
        <v>0</v>
      </c>
      <c r="K128" s="32">
        <v>0.17809819660730428</v>
      </c>
      <c r="L128" s="45"/>
      <c r="M128" s="32">
        <v>0</v>
      </c>
      <c r="N128" s="32">
        <v>1.1949426547884514</v>
      </c>
      <c r="O128" s="32">
        <f t="shared" si="5"/>
        <v>0.29873566369711285</v>
      </c>
      <c r="P128" s="32">
        <v>0.13652517694382735</v>
      </c>
      <c r="Q128" s="32">
        <v>4.0784939345680032E-2</v>
      </c>
      <c r="R128" s="8"/>
      <c r="S128" s="8"/>
      <c r="T128" s="8"/>
      <c r="U128" s="8"/>
      <c r="V128" s="20"/>
    </row>
    <row r="129" spans="1:22" ht="15" thickBot="1" x14ac:dyDescent="0.4">
      <c r="A129" s="55"/>
      <c r="B129" s="21">
        <v>1</v>
      </c>
      <c r="C129" s="21">
        <v>1</v>
      </c>
      <c r="D129" s="22">
        <v>1</v>
      </c>
      <c r="E129" s="23"/>
      <c r="F129" s="23"/>
      <c r="G129" s="23"/>
      <c r="H129" s="24">
        <v>2.3765076566943018</v>
      </c>
      <c r="I129" s="36">
        <f t="shared" si="4"/>
        <v>0.91501826351604942</v>
      </c>
      <c r="J129" s="36">
        <v>8.8811253778986451E-2</v>
      </c>
      <c r="K129" s="36">
        <v>0</v>
      </c>
      <c r="L129" s="49"/>
      <c r="M129" s="36">
        <v>-1.0928743609525342</v>
      </c>
      <c r="N129" s="36">
        <v>0</v>
      </c>
      <c r="O129" s="36">
        <f t="shared" si="5"/>
        <v>-0.27321859023813355</v>
      </c>
      <c r="P129" s="36">
        <v>7.7759840948122966E-2</v>
      </c>
      <c r="Q129" s="36">
        <v>-2.1245434120987648E-2</v>
      </c>
      <c r="R129" s="25"/>
      <c r="S129" s="25"/>
      <c r="T129" s="25"/>
      <c r="U129" s="25"/>
      <c r="V129" s="26"/>
    </row>
    <row r="130" spans="1:22" x14ac:dyDescent="0.35">
      <c r="A130" s="53">
        <f>A126+1</f>
        <v>33</v>
      </c>
      <c r="B130" s="12">
        <v>0</v>
      </c>
      <c r="C130" s="12">
        <v>0</v>
      </c>
      <c r="D130" s="13">
        <v>0</v>
      </c>
      <c r="E130" s="27">
        <f>U126</f>
        <v>3.9920179931453577</v>
      </c>
      <c r="F130" s="28">
        <f>V126</f>
        <v>-5.7078110489732357</v>
      </c>
      <c r="G130" s="16">
        <v>1</v>
      </c>
      <c r="H130" s="17" cm="1">
        <f t="array" ref="H130:H133">MMULT(B130:C133,E130:E131)+F130</f>
        <v>-5.7078110489732357</v>
      </c>
      <c r="I130" s="39">
        <f t="shared" si="4"/>
        <v>3.3089462891145519E-3</v>
      </c>
      <c r="J130" s="39" cm="1">
        <f t="array" ref="J130:J133">-D130:D133*LN(I130:I133)</f>
        <v>0</v>
      </c>
      <c r="K130" s="39" cm="1">
        <f t="array" ref="K130:K133">-(1-D130:D133)*LN(1-I130:I133)</f>
        <v>3.3144329586265639E-3</v>
      </c>
      <c r="L130" s="48" cm="1">
        <f t="array" ref="L130">SUM(_xlfn.ANCHORARRAY(J130)+_xlfn.ANCHORARRAY(K130))/4</f>
        <v>0.10794386750217565</v>
      </c>
      <c r="M130" s="39" cm="1">
        <f t="array" ref="M130:M133">-D130:D133/I130:I133</f>
        <v>0</v>
      </c>
      <c r="N130" s="39" cm="1">
        <f t="array" ref="N130:N133">(1-D130:D133)/(1-I130:I133)</f>
        <v>1.0033199317650086</v>
      </c>
      <c r="O130" s="39">
        <f t="shared" si="5"/>
        <v>0.25082998294125214</v>
      </c>
      <c r="P130" s="39" cm="1">
        <f t="array" ref="P130:P133">I130:I133*(1-I130:I133)</f>
        <v>3.2979971635703066E-3</v>
      </c>
      <c r="Q130" s="39" cm="1">
        <f t="array" ref="Q130:Q133">O130:O133*_xlfn.ANCHORARRAY(P130)</f>
        <v>8.2723657227863796E-4</v>
      </c>
      <c r="R130" s="43">
        <v>1</v>
      </c>
      <c r="S130" s="38" cm="1">
        <f t="array" ref="S130:S131">TRANSPOSE(MMULT(TRANSPOSE(_xlfn.ANCHORARRAY(Q130)),B130:C133))</f>
        <v>1.4825650668744556E-2</v>
      </c>
      <c r="T130" s="44" cm="1">
        <f t="array" ref="T130">SUM(1*_xlfn.ANCHORARRAY(Q130))</f>
        <v>5.3756346892181742E-2</v>
      </c>
      <c r="U130" s="18" cm="1">
        <f t="array" ref="U130:U131">E130:E131-G130*_xlfn.ANCHORARRAY(S130)</f>
        <v>3.9771923424766129</v>
      </c>
      <c r="V130" s="19">
        <f>F130-G130*T130</f>
        <v>-5.7615673958654172</v>
      </c>
    </row>
    <row r="131" spans="1:22" x14ac:dyDescent="0.35">
      <c r="A131" s="54"/>
      <c r="B131" s="4">
        <v>0</v>
      </c>
      <c r="C131" s="4">
        <v>1</v>
      </c>
      <c r="D131" s="5">
        <v>0</v>
      </c>
      <c r="E131" s="11">
        <f>U127</f>
        <v>3.9920179931453577</v>
      </c>
      <c r="F131" s="3"/>
      <c r="G131" s="3"/>
      <c r="H131" s="7">
        <v>-1.715793055827878</v>
      </c>
      <c r="I131" s="32">
        <f t="shared" si="4"/>
        <v>0.15241383860463423</v>
      </c>
      <c r="J131" s="32">
        <v>0</v>
      </c>
      <c r="K131" s="32">
        <v>0.16536277953184106</v>
      </c>
      <c r="L131" s="45"/>
      <c r="M131" s="32">
        <v>0</v>
      </c>
      <c r="N131" s="32">
        <v>1.1798210560136069</v>
      </c>
      <c r="O131" s="32">
        <f t="shared" si="5"/>
        <v>0.29495526400340172</v>
      </c>
      <c r="P131" s="32">
        <v>0.12918386040643473</v>
      </c>
      <c r="Q131" s="32">
        <v>3.810345965115855E-2</v>
      </c>
      <c r="R131" s="8"/>
      <c r="S131" s="37">
        <v>1.4825650668744556E-2</v>
      </c>
      <c r="T131" s="9"/>
      <c r="U131" s="10">
        <v>3.9771923424766129</v>
      </c>
      <c r="V131" s="20"/>
    </row>
    <row r="132" spans="1:22" x14ac:dyDescent="0.35">
      <c r="A132" s="54"/>
      <c r="B132" s="4">
        <v>1</v>
      </c>
      <c r="C132" s="4">
        <v>0</v>
      </c>
      <c r="D132" s="5">
        <v>0</v>
      </c>
      <c r="E132" s="3"/>
      <c r="F132" s="3"/>
      <c r="G132" s="3"/>
      <c r="H132" s="7">
        <v>-1.715793055827878</v>
      </c>
      <c r="I132" s="32">
        <f t="shared" si="4"/>
        <v>0.15241383860463423</v>
      </c>
      <c r="J132" s="32">
        <v>0</v>
      </c>
      <c r="K132" s="32">
        <v>0.16536277953184106</v>
      </c>
      <c r="L132" s="45"/>
      <c r="M132" s="32">
        <v>0</v>
      </c>
      <c r="N132" s="32">
        <v>1.1798210560136069</v>
      </c>
      <c r="O132" s="32">
        <f t="shared" si="5"/>
        <v>0.29495526400340172</v>
      </c>
      <c r="P132" s="32">
        <v>0.12918386040643473</v>
      </c>
      <c r="Q132" s="32">
        <v>3.810345965115855E-2</v>
      </c>
      <c r="R132" s="8"/>
      <c r="S132" s="8"/>
      <c r="T132" s="8"/>
      <c r="U132" s="8"/>
      <c r="V132" s="20"/>
    </row>
    <row r="133" spans="1:22" ht="15" thickBot="1" x14ac:dyDescent="0.4">
      <c r="A133" s="55"/>
      <c r="B133" s="21">
        <v>1</v>
      </c>
      <c r="C133" s="21">
        <v>1</v>
      </c>
      <c r="D133" s="22">
        <v>1</v>
      </c>
      <c r="E133" s="23"/>
      <c r="F133" s="23"/>
      <c r="G133" s="23"/>
      <c r="H133" s="24">
        <v>2.2762249373174797</v>
      </c>
      <c r="I133" s="36">
        <f t="shared" si="4"/>
        <v>0.90688876407034402</v>
      </c>
      <c r="J133" s="36">
        <v>9.7735477986393871E-2</v>
      </c>
      <c r="K133" s="36">
        <v>0</v>
      </c>
      <c r="L133" s="49"/>
      <c r="M133" s="36">
        <v>-1.1026710657564545</v>
      </c>
      <c r="N133" s="36">
        <v>0</v>
      </c>
      <c r="O133" s="36">
        <f t="shared" si="5"/>
        <v>-0.27566776643911362</v>
      </c>
      <c r="P133" s="36">
        <v>8.4441533673307922E-2</v>
      </c>
      <c r="Q133" s="36">
        <v>-2.3277808982413994E-2</v>
      </c>
      <c r="R133" s="25"/>
      <c r="S133" s="25"/>
      <c r="T133" s="25"/>
      <c r="U133" s="25"/>
      <c r="V133" s="26"/>
    </row>
    <row r="134" spans="1:22" x14ac:dyDescent="0.35">
      <c r="A134" s="53">
        <f>A130+1</f>
        <v>34</v>
      </c>
      <c r="B134" s="12">
        <v>0</v>
      </c>
      <c r="C134" s="12">
        <v>0</v>
      </c>
      <c r="D134" s="13">
        <v>0</v>
      </c>
      <c r="E134" s="27">
        <f>U130</f>
        <v>3.9771923424766129</v>
      </c>
      <c r="F134" s="28">
        <f>V130</f>
        <v>-5.7615673958654172</v>
      </c>
      <c r="G134" s="16">
        <v>1</v>
      </c>
      <c r="H134" s="17" cm="1">
        <f t="array" ref="H134:H137">MMULT(B134:C137,E134:E135)+F134</f>
        <v>-5.7615673958654172</v>
      </c>
      <c r="I134" s="39">
        <f t="shared" si="4"/>
        <v>3.1363090462551589E-3</v>
      </c>
      <c r="J134" s="39" cm="1">
        <f t="array" ref="J134:J137">-D134:D137*LN(I134:I137)</f>
        <v>0</v>
      </c>
      <c r="K134" s="39" cm="1">
        <f t="array" ref="K134:K137">-(1-D134:D137)*LN(1-I134:I137)</f>
        <v>3.1412375710877906E-3</v>
      </c>
      <c r="L134" s="48" cm="1">
        <f t="array" ref="L134">SUM(_xlfn.ANCHORARRAY(J134)+_xlfn.ANCHORARRAY(K134))/4</f>
        <v>0.10484030969072292</v>
      </c>
      <c r="M134" s="39" cm="1">
        <f t="array" ref="M134:M137">-D134:D137/I134:I137</f>
        <v>0</v>
      </c>
      <c r="N134" s="39" cm="1">
        <f t="array" ref="N134:N137">(1-D134:D137)/(1-I134:I137)</f>
        <v>1.0031461764278469</v>
      </c>
      <c r="O134" s="39">
        <f t="shared" si="5"/>
        <v>0.25078654410696172</v>
      </c>
      <c r="P134" s="39" cm="1">
        <f t="array" ref="P134:P137">I134:I137*(1-I134:I137)</f>
        <v>3.1264726118215369E-3</v>
      </c>
      <c r="Q134" s="39" cm="1">
        <f t="array" ref="Q134:Q137">O134:O137*_xlfn.ANCHORARRAY(P134)</f>
        <v>7.8407726156378972E-4</v>
      </c>
      <c r="R134" s="43">
        <v>1</v>
      </c>
      <c r="S134" s="38" cm="1">
        <f t="array" ref="S134:S135">TRANSPOSE(MMULT(TRANSPOSE(_xlfn.ANCHORARRAY(Q134)),B134:C137))</f>
        <v>1.0841597022281858E-2</v>
      </c>
      <c r="T134" s="44" cm="1">
        <f t="array" ref="T134">SUM(1*_xlfn.ANCHORARRAY(Q134))</f>
        <v>4.7566610257075051E-2</v>
      </c>
      <c r="U134" s="18" cm="1">
        <f t="array" ref="U134:U135">E134:E135-G134*_xlfn.ANCHORARRAY(S134)</f>
        <v>3.966350745454331</v>
      </c>
      <c r="V134" s="19">
        <f>F134-G134*T134</f>
        <v>-5.8091340061224921</v>
      </c>
    </row>
    <row r="135" spans="1:22" x14ac:dyDescent="0.35">
      <c r="A135" s="54"/>
      <c r="B135" s="4">
        <v>0</v>
      </c>
      <c r="C135" s="4">
        <v>1</v>
      </c>
      <c r="D135" s="5">
        <v>0</v>
      </c>
      <c r="E135" s="11">
        <f>U131</f>
        <v>3.9771923424766129</v>
      </c>
      <c r="F135" s="3"/>
      <c r="G135" s="3"/>
      <c r="H135" s="7">
        <v>-1.7843750533888043</v>
      </c>
      <c r="I135" s="32">
        <f t="shared" si="4"/>
        <v>0.1437637438929176</v>
      </c>
      <c r="J135" s="32">
        <v>0</v>
      </c>
      <c r="K135" s="32">
        <v>0.15520894079632644</v>
      </c>
      <c r="L135" s="45"/>
      <c r="M135" s="32">
        <v>0</v>
      </c>
      <c r="N135" s="32">
        <v>1.1679019579789183</v>
      </c>
      <c r="O135" s="32">
        <f t="shared" si="5"/>
        <v>0.29197548949472957</v>
      </c>
      <c r="P135" s="32">
        <v>0.12309572983480919</v>
      </c>
      <c r="Q135" s="32">
        <v>3.59409359732294E-2</v>
      </c>
      <c r="R135" s="8"/>
      <c r="S135" s="37">
        <v>1.0841597022281858E-2</v>
      </c>
      <c r="T135" s="9"/>
      <c r="U135" s="10">
        <v>3.966350745454331</v>
      </c>
      <c r="V135" s="20"/>
    </row>
    <row r="136" spans="1:22" x14ac:dyDescent="0.35">
      <c r="A136" s="54"/>
      <c r="B136" s="4">
        <v>1</v>
      </c>
      <c r="C136" s="4">
        <v>0</v>
      </c>
      <c r="D136" s="5">
        <v>0</v>
      </c>
      <c r="E136" s="3"/>
      <c r="F136" s="3"/>
      <c r="G136" s="3"/>
      <c r="H136" s="7">
        <v>-1.7843750533888043</v>
      </c>
      <c r="I136" s="32">
        <f t="shared" si="4"/>
        <v>0.1437637438929176</v>
      </c>
      <c r="J136" s="32">
        <v>0</v>
      </c>
      <c r="K136" s="32">
        <v>0.15520894079632644</v>
      </c>
      <c r="L136" s="45"/>
      <c r="M136" s="32">
        <v>0</v>
      </c>
      <c r="N136" s="32">
        <v>1.1679019579789183</v>
      </c>
      <c r="O136" s="32">
        <f t="shared" si="5"/>
        <v>0.29197548949472957</v>
      </c>
      <c r="P136" s="32">
        <v>0.12309572983480919</v>
      </c>
      <c r="Q136" s="32">
        <v>3.59409359732294E-2</v>
      </c>
      <c r="R136" s="8"/>
      <c r="S136" s="8"/>
      <c r="T136" s="8"/>
      <c r="U136" s="8"/>
      <c r="V136" s="20"/>
    </row>
    <row r="137" spans="1:22" ht="15" thickBot="1" x14ac:dyDescent="0.4">
      <c r="A137" s="55"/>
      <c r="B137" s="21">
        <v>1</v>
      </c>
      <c r="C137" s="21">
        <v>1</v>
      </c>
      <c r="D137" s="22">
        <v>1</v>
      </c>
      <c r="E137" s="23"/>
      <c r="F137" s="23"/>
      <c r="G137" s="23"/>
      <c r="H137" s="24">
        <v>2.1928172890878086</v>
      </c>
      <c r="I137" s="36">
        <f t="shared" si="4"/>
        <v>0.89960264419620983</v>
      </c>
      <c r="J137" s="36">
        <v>0.10580211959915096</v>
      </c>
      <c r="K137" s="36">
        <v>0</v>
      </c>
      <c r="L137" s="49"/>
      <c r="M137" s="36">
        <v>-1.111601890514111</v>
      </c>
      <c r="N137" s="36">
        <v>0</v>
      </c>
      <c r="O137" s="36">
        <f t="shared" si="5"/>
        <v>-0.27790047262852774</v>
      </c>
      <c r="P137" s="36">
        <v>9.0317726751397334E-2</v>
      </c>
      <c r="Q137" s="36">
        <v>-2.5099338950947542E-2</v>
      </c>
      <c r="R137" s="25"/>
      <c r="S137" s="25"/>
      <c r="T137" s="25"/>
      <c r="U137" s="25"/>
      <c r="V137" s="26"/>
    </row>
    <row r="138" spans="1:22" x14ac:dyDescent="0.35">
      <c r="A138" s="53">
        <f>A134+1</f>
        <v>35</v>
      </c>
      <c r="B138" s="12">
        <v>0</v>
      </c>
      <c r="C138" s="12">
        <v>0</v>
      </c>
      <c r="D138" s="13">
        <v>0</v>
      </c>
      <c r="E138" s="27">
        <f>U134</f>
        <v>3.966350745454331</v>
      </c>
      <c r="F138" s="28">
        <f>V134</f>
        <v>-5.8091340061224921</v>
      </c>
      <c r="G138" s="16">
        <v>1</v>
      </c>
      <c r="H138" s="17" cm="1">
        <f t="array" ref="H138:H141">MMULT(B138:C141,E138:E139)+F138</f>
        <v>-5.8091340061224921</v>
      </c>
      <c r="I138" s="39">
        <f t="shared" ref="I138:I201" si="6">1/(1+EXP(-H138))</f>
        <v>2.9910537109458816E-3</v>
      </c>
      <c r="J138" s="39" cm="1">
        <f t="array" ref="J138:J141">-D138:D141*LN(I138:I141)</f>
        <v>0</v>
      </c>
      <c r="K138" s="39" cm="1">
        <f t="array" ref="K138:K141">-(1-D138:D141)*LN(1-I138:I141)</f>
        <v>2.9955358518775565E-3</v>
      </c>
      <c r="L138" s="48" cm="1">
        <f t="array" ref="L138">SUM(_xlfn.ANCHORARRAY(J138)+_xlfn.ANCHORARRAY(K138))/4</f>
        <v>0.10250220367082255</v>
      </c>
      <c r="M138" s="39" cm="1">
        <f t="array" ref="M138:M141">-D138:D141/I138:I141</f>
        <v>0</v>
      </c>
      <c r="N138" s="39" cm="1">
        <f t="array" ref="N138:N141">(1-D138:D141)/(1-I138:I141)</f>
        <v>1.0030000269526957</v>
      </c>
      <c r="O138" s="39">
        <f t="shared" ref="O138:O201" si="7">SUM(M138:N138)/4</f>
        <v>0.25075000673817394</v>
      </c>
      <c r="P138" s="39" cm="1">
        <f t="array" ref="P138:P141">I138:I141*(1-I138:I141)</f>
        <v>2.9821073086441184E-3</v>
      </c>
      <c r="Q138" s="39" cm="1">
        <f t="array" ref="Q138:Q141">O138:O141*_xlfn.ANCHORARRAY(P138)</f>
        <v>7.4776342773647041E-4</v>
      </c>
      <c r="R138" s="43">
        <v>1</v>
      </c>
      <c r="S138" s="38" cm="1">
        <f t="array" ref="S138:S139">TRANSPOSE(MMULT(TRANSPOSE(_xlfn.ANCHORARRAY(Q138)),B138:C141))</f>
        <v>7.4738132524933415E-3</v>
      </c>
      <c r="T138" s="44" cm="1">
        <f t="array" ref="T138">SUM(1*_xlfn.ANCHORARRAY(Q138))</f>
        <v>4.2402190091629183E-2</v>
      </c>
      <c r="U138" s="18" cm="1">
        <f t="array" ref="U138:U139">E138:E139-G138*_xlfn.ANCHORARRAY(S138)</f>
        <v>3.9588769322018376</v>
      </c>
      <c r="V138" s="19">
        <f>F138-G138*T138</f>
        <v>-5.8515361962141217</v>
      </c>
    </row>
    <row r="139" spans="1:22" x14ac:dyDescent="0.35">
      <c r="A139" s="54"/>
      <c r="B139" s="4">
        <v>0</v>
      </c>
      <c r="C139" s="4">
        <v>1</v>
      </c>
      <c r="D139" s="5">
        <v>0</v>
      </c>
      <c r="E139" s="11">
        <f>U135</f>
        <v>3.966350745454331</v>
      </c>
      <c r="F139" s="3"/>
      <c r="G139" s="3"/>
      <c r="H139" s="7">
        <v>-1.8427832606681611</v>
      </c>
      <c r="I139" s="32">
        <f t="shared" si="6"/>
        <v>0.13672245364559749</v>
      </c>
      <c r="J139" s="32">
        <v>0</v>
      </c>
      <c r="K139" s="32">
        <v>0.14701903316681786</v>
      </c>
      <c r="L139" s="45"/>
      <c r="M139" s="32">
        <v>0</v>
      </c>
      <c r="N139" s="32">
        <v>1.1583760103838827</v>
      </c>
      <c r="O139" s="32">
        <f t="shared" si="7"/>
        <v>0.28959400259597068</v>
      </c>
      <c r="P139" s="32">
        <v>0.11802942431472492</v>
      </c>
      <c r="Q139" s="32">
        <v>3.4180613411399371E-2</v>
      </c>
      <c r="R139" s="8"/>
      <c r="S139" s="37">
        <v>7.4738132524933415E-3</v>
      </c>
      <c r="T139" s="9"/>
      <c r="U139" s="10">
        <v>3.9588769322018376</v>
      </c>
      <c r="V139" s="20"/>
    </row>
    <row r="140" spans="1:22" x14ac:dyDescent="0.35">
      <c r="A140" s="54"/>
      <c r="B140" s="4">
        <v>1</v>
      </c>
      <c r="C140" s="4">
        <v>0</v>
      </c>
      <c r="D140" s="5">
        <v>0</v>
      </c>
      <c r="E140" s="3"/>
      <c r="F140" s="3"/>
      <c r="G140" s="3"/>
      <c r="H140" s="7">
        <v>-1.8427832606681611</v>
      </c>
      <c r="I140" s="32">
        <f t="shared" si="6"/>
        <v>0.13672245364559749</v>
      </c>
      <c r="J140" s="32">
        <v>0</v>
      </c>
      <c r="K140" s="32">
        <v>0.14701903316681786</v>
      </c>
      <c r="L140" s="45"/>
      <c r="M140" s="32">
        <v>0</v>
      </c>
      <c r="N140" s="32">
        <v>1.1583760103838827</v>
      </c>
      <c r="O140" s="32">
        <f t="shared" si="7"/>
        <v>0.28959400259597068</v>
      </c>
      <c r="P140" s="32">
        <v>0.11802942431472492</v>
      </c>
      <c r="Q140" s="32">
        <v>3.4180613411399371E-2</v>
      </c>
      <c r="R140" s="8"/>
      <c r="S140" s="8"/>
      <c r="T140" s="8"/>
      <c r="U140" s="8"/>
      <c r="V140" s="20"/>
    </row>
    <row r="141" spans="1:22" ht="15" thickBot="1" x14ac:dyDescent="0.4">
      <c r="A141" s="55"/>
      <c r="B141" s="21">
        <v>1</v>
      </c>
      <c r="C141" s="21">
        <v>1</v>
      </c>
      <c r="D141" s="22">
        <v>1</v>
      </c>
      <c r="E141" s="23"/>
      <c r="F141" s="23"/>
      <c r="G141" s="23"/>
      <c r="H141" s="24">
        <v>2.1235674847861699</v>
      </c>
      <c r="I141" s="36">
        <f t="shared" si="6"/>
        <v>0.89317279936437588</v>
      </c>
      <c r="J141" s="36">
        <v>0.11297521249777694</v>
      </c>
      <c r="K141" s="36">
        <v>0</v>
      </c>
      <c r="L141" s="49"/>
      <c r="M141" s="36">
        <v>-1.1196041804135184</v>
      </c>
      <c r="N141" s="36">
        <v>0</v>
      </c>
      <c r="O141" s="36">
        <f t="shared" si="7"/>
        <v>-0.2799010451033796</v>
      </c>
      <c r="P141" s="36">
        <v>9.5415149839980229E-2</v>
      </c>
      <c r="Q141" s="36">
        <v>-2.670680015890603E-2</v>
      </c>
      <c r="R141" s="25"/>
      <c r="S141" s="25"/>
      <c r="T141" s="25"/>
      <c r="U141" s="25"/>
      <c r="V141" s="26"/>
    </row>
    <row r="142" spans="1:22" x14ac:dyDescent="0.35">
      <c r="A142" s="53">
        <f>A138+1</f>
        <v>36</v>
      </c>
      <c r="B142" s="12">
        <v>0</v>
      </c>
      <c r="C142" s="12">
        <v>0</v>
      </c>
      <c r="D142" s="13">
        <v>0</v>
      </c>
      <c r="E142" s="27">
        <f>U138</f>
        <v>3.9588769322018376</v>
      </c>
      <c r="F142" s="28">
        <f>V138</f>
        <v>-5.8515361962141217</v>
      </c>
      <c r="G142" s="16">
        <v>1</v>
      </c>
      <c r="H142" s="17" cm="1">
        <f t="array" ref="H142:H145">MMULT(B142:C145,E142:E143)+F142</f>
        <v>-5.8515361962141217</v>
      </c>
      <c r="I142" s="39">
        <f t="shared" si="6"/>
        <v>2.8672337952700172E-3</v>
      </c>
      <c r="J142" s="39" cm="1">
        <f t="array" ref="J142:J145">-D142:D145*LN(I142:I145)</f>
        <v>0</v>
      </c>
      <c r="K142" s="39" cm="1">
        <f t="array" ref="K142:K145">-(1-D142:D145)*LN(1-I142:I145)</f>
        <v>2.8713521842282049E-3</v>
      </c>
      <c r="L142" s="48" cm="1">
        <f t="array" ref="L142">SUM(_xlfn.ANCHORARRAY(J142)+_xlfn.ANCHORARRAY(K142))/4</f>
        <v>0.10070554569591114</v>
      </c>
      <c r="M142" s="39" cm="1">
        <f t="array" ref="M142:M145">-D142:D145/I142:I145</f>
        <v>0</v>
      </c>
      <c r="N142" s="39" cm="1">
        <f t="array" ref="N142:N145">(1-D142:D145)/(1-I142:I145)</f>
        <v>1.0028754784643004</v>
      </c>
      <c r="O142" s="39">
        <f t="shared" si="7"/>
        <v>0.25071886961607509</v>
      </c>
      <c r="P142" s="39" cm="1">
        <f t="array" ref="P142:P145">I142:I145*(1-I142:I145)</f>
        <v>2.8590127656332787E-3</v>
      </c>
      <c r="Q142" s="39" cm="1">
        <f t="array" ref="Q142:Q145">O142:O145*_xlfn.ANCHORARRAY(P142)</f>
        <v>7.1680844881750431E-4</v>
      </c>
      <c r="R142" s="43">
        <v>1</v>
      </c>
      <c r="S142" s="38" cm="1">
        <f t="array" ref="S142:S143">TRANSPOSE(MMULT(TRANSPOSE(_xlfn.ANCHORARRAY(Q142)),B142:C145))</f>
        <v>4.6294135810072343E-3</v>
      </c>
      <c r="T142" s="44" cm="1">
        <f t="array" ref="T142">SUM(1*_xlfn.ANCHORARRAY(Q142))</f>
        <v>3.8081611799633097E-2</v>
      </c>
      <c r="U142" s="18" cm="1">
        <f t="array" ref="U142:U143">E142:E143-G142*_xlfn.ANCHORARRAY(S142)</f>
        <v>3.9542475186208303</v>
      </c>
      <c r="V142" s="19">
        <f>F142-G142*T142</f>
        <v>-5.8896178080137549</v>
      </c>
    </row>
    <row r="143" spans="1:22" x14ac:dyDescent="0.35">
      <c r="A143" s="54"/>
      <c r="B143" s="4">
        <v>0</v>
      </c>
      <c r="C143" s="4">
        <v>1</v>
      </c>
      <c r="D143" s="5">
        <v>0</v>
      </c>
      <c r="E143" s="11">
        <f>U139</f>
        <v>3.9588769322018376</v>
      </c>
      <c r="F143" s="3"/>
      <c r="G143" s="3"/>
      <c r="H143" s="7">
        <v>-1.8926592640122841</v>
      </c>
      <c r="I143" s="32">
        <f t="shared" si="6"/>
        <v>0.13094155907923338</v>
      </c>
      <c r="J143" s="32">
        <v>0</v>
      </c>
      <c r="K143" s="32">
        <v>0.14034490520609338</v>
      </c>
      <c r="L143" s="45"/>
      <c r="M143" s="32">
        <v>0</v>
      </c>
      <c r="N143" s="32">
        <v>1.1506706027048088</v>
      </c>
      <c r="O143" s="32">
        <f t="shared" si="7"/>
        <v>0.2876676506762022</v>
      </c>
      <c r="P143" s="32">
        <v>0.11379586718513303</v>
      </c>
      <c r="Q143" s="32">
        <v>3.2735389769808353E-2</v>
      </c>
      <c r="R143" s="8"/>
      <c r="S143" s="37">
        <v>4.6294135810072343E-3</v>
      </c>
      <c r="T143" s="9"/>
      <c r="U143" s="10">
        <v>3.9542475186208303</v>
      </c>
      <c r="V143" s="20"/>
    </row>
    <row r="144" spans="1:22" x14ac:dyDescent="0.35">
      <c r="A144" s="54"/>
      <c r="B144" s="4">
        <v>1</v>
      </c>
      <c r="C144" s="4">
        <v>0</v>
      </c>
      <c r="D144" s="5">
        <v>0</v>
      </c>
      <c r="E144" s="3"/>
      <c r="F144" s="3"/>
      <c r="G144" s="3"/>
      <c r="H144" s="7">
        <v>-1.8926592640122841</v>
      </c>
      <c r="I144" s="32">
        <f t="shared" si="6"/>
        <v>0.13094155907923338</v>
      </c>
      <c r="J144" s="32">
        <v>0</v>
      </c>
      <c r="K144" s="32">
        <v>0.14034490520609338</v>
      </c>
      <c r="L144" s="45"/>
      <c r="M144" s="32">
        <v>0</v>
      </c>
      <c r="N144" s="32">
        <v>1.1506706027048088</v>
      </c>
      <c r="O144" s="32">
        <f t="shared" si="7"/>
        <v>0.2876676506762022</v>
      </c>
      <c r="P144" s="32">
        <v>0.11379586718513303</v>
      </c>
      <c r="Q144" s="32">
        <v>3.2735389769808353E-2</v>
      </c>
      <c r="R144" s="8"/>
      <c r="S144" s="8"/>
      <c r="T144" s="8"/>
      <c r="U144" s="8"/>
      <c r="V144" s="20"/>
    </row>
    <row r="145" spans="1:22" ht="15" thickBot="1" x14ac:dyDescent="0.4">
      <c r="A145" s="55"/>
      <c r="B145" s="21">
        <v>1</v>
      </c>
      <c r="C145" s="21">
        <v>1</v>
      </c>
      <c r="D145" s="22">
        <v>1</v>
      </c>
      <c r="E145" s="23"/>
      <c r="F145" s="23"/>
      <c r="G145" s="23"/>
      <c r="H145" s="24">
        <v>2.0662176681895534</v>
      </c>
      <c r="I145" s="36">
        <f t="shared" si="6"/>
        <v>0.88757609524479553</v>
      </c>
      <c r="J145" s="36">
        <v>0.11926102018722963</v>
      </c>
      <c r="K145" s="36">
        <v>0</v>
      </c>
      <c r="L145" s="49"/>
      <c r="M145" s="36">
        <v>-1.1266639619493106</v>
      </c>
      <c r="N145" s="36">
        <v>0</v>
      </c>
      <c r="O145" s="36">
        <f t="shared" si="7"/>
        <v>-0.28166599048732766</v>
      </c>
      <c r="P145" s="36">
        <v>9.978477039479719E-2</v>
      </c>
      <c r="Q145" s="36">
        <v>-2.8105976188801118E-2</v>
      </c>
      <c r="R145" s="25"/>
      <c r="S145" s="25"/>
      <c r="T145" s="25"/>
      <c r="U145" s="25"/>
      <c r="V145" s="26"/>
    </row>
    <row r="146" spans="1:22" x14ac:dyDescent="0.35">
      <c r="A146" s="53">
        <f>A142+1</f>
        <v>37</v>
      </c>
      <c r="B146" s="12">
        <v>0</v>
      </c>
      <c r="C146" s="12">
        <v>0</v>
      </c>
      <c r="D146" s="13">
        <v>0</v>
      </c>
      <c r="E146" s="27">
        <f>U142</f>
        <v>3.9542475186208303</v>
      </c>
      <c r="F146" s="28">
        <f>V142</f>
        <v>-5.8896178080137549</v>
      </c>
      <c r="G146" s="16">
        <v>1</v>
      </c>
      <c r="H146" s="17" cm="1">
        <f t="array" ref="H146:H149">MMULT(B146:C149,E146:E147)+F146</f>
        <v>-5.8896178080137549</v>
      </c>
      <c r="I146" s="39">
        <f t="shared" si="6"/>
        <v>2.7603935509983501E-3</v>
      </c>
      <c r="J146" s="39" cm="1">
        <f t="array" ref="J146:J149">-D146:D149*LN(I146:I149)</f>
        <v>0</v>
      </c>
      <c r="K146" s="39" cm="1">
        <f t="array" ref="K146:K149">-(1-D146:D149)*LN(1-I146:I149)</f>
        <v>2.7642104630142298E-3</v>
      </c>
      <c r="L146" s="48" cm="1">
        <f t="array" ref="L146">SUM(_xlfn.ANCHORARRAY(J146)+_xlfn.ANCHORARRAY(K146))/4</f>
        <v>9.9292637734553102E-2</v>
      </c>
      <c r="M146" s="39" cm="1">
        <f t="array" ref="M146:M149">-D146:D149/I146:I149</f>
        <v>0</v>
      </c>
      <c r="N146" s="39" cm="1">
        <f t="array" ref="N146:N149">(1-D146:D149)/(1-I146:I149)</f>
        <v>1.0027680344153473</v>
      </c>
      <c r="O146" s="39">
        <f t="shared" si="7"/>
        <v>0.25069200860383684</v>
      </c>
      <c r="P146" s="39" cm="1">
        <f t="array" ref="P146:P149">I146:I149*(1-I146:I149)</f>
        <v>2.7527737784419568E-3</v>
      </c>
      <c r="Q146" s="39" cm="1">
        <f t="array" ref="Q146:Q149">O146:O149*_xlfn.ANCHORARRAY(P146)</f>
        <v>6.9009838774958742E-4</v>
      </c>
      <c r="R146" s="43">
        <v>1</v>
      </c>
      <c r="S146" s="38" cm="1">
        <f t="array" ref="S146:S147">TRANSPOSE(MMULT(TRANSPOSE(_xlfn.ANCHORARRAY(Q146)),B146:C149))</f>
        <v>2.2305557895234557E-3</v>
      </c>
      <c r="T146" s="44" cm="1">
        <f t="array" ref="T146">SUM(1*_xlfn.ANCHORARRAY(Q146))</f>
        <v>3.4459994388344461E-2</v>
      </c>
      <c r="U146" s="18" cm="1">
        <f t="array" ref="U146:U147">E146:E147-G146*_xlfn.ANCHORARRAY(S146)</f>
        <v>3.9520169628313071</v>
      </c>
      <c r="V146" s="19">
        <f>F146-G146*T146</f>
        <v>-5.924077802402099</v>
      </c>
    </row>
    <row r="147" spans="1:22" x14ac:dyDescent="0.35">
      <c r="A147" s="54"/>
      <c r="B147" s="4">
        <v>0</v>
      </c>
      <c r="C147" s="4">
        <v>1</v>
      </c>
      <c r="D147" s="5">
        <v>0</v>
      </c>
      <c r="E147" s="11">
        <f>U143</f>
        <v>3.9542475186208303</v>
      </c>
      <c r="F147" s="3"/>
      <c r="G147" s="3"/>
      <c r="H147" s="7">
        <v>-1.9353702893929245</v>
      </c>
      <c r="I147" s="32">
        <f t="shared" si="6"/>
        <v>0.12615736084428567</v>
      </c>
      <c r="J147" s="32">
        <v>0</v>
      </c>
      <c r="K147" s="32">
        <v>0.1348549662695526</v>
      </c>
      <c r="L147" s="45"/>
      <c r="M147" s="32">
        <v>0</v>
      </c>
      <c r="N147" s="32">
        <v>1.1443707999488053</v>
      </c>
      <c r="O147" s="32">
        <f t="shared" si="7"/>
        <v>0.28609269998720133</v>
      </c>
      <c r="P147" s="32">
        <v>0.11024168114909037</v>
      </c>
      <c r="Q147" s="32">
        <v>3.1539340211071423E-2</v>
      </c>
      <c r="R147" s="8"/>
      <c r="S147" s="37">
        <v>2.2305557895234557E-3</v>
      </c>
      <c r="T147" s="9"/>
      <c r="U147" s="10">
        <v>3.9520169628313071</v>
      </c>
      <c r="V147" s="20"/>
    </row>
    <row r="148" spans="1:22" x14ac:dyDescent="0.35">
      <c r="A148" s="54"/>
      <c r="B148" s="4">
        <v>1</v>
      </c>
      <c r="C148" s="4">
        <v>0</v>
      </c>
      <c r="D148" s="5">
        <v>0</v>
      </c>
      <c r="E148" s="3"/>
      <c r="F148" s="3"/>
      <c r="G148" s="3"/>
      <c r="H148" s="7">
        <v>-1.9353702893929245</v>
      </c>
      <c r="I148" s="32">
        <f t="shared" si="6"/>
        <v>0.12615736084428567</v>
      </c>
      <c r="J148" s="32">
        <v>0</v>
      </c>
      <c r="K148" s="32">
        <v>0.1348549662695526</v>
      </c>
      <c r="L148" s="45"/>
      <c r="M148" s="32">
        <v>0</v>
      </c>
      <c r="N148" s="32">
        <v>1.1443707999488053</v>
      </c>
      <c r="O148" s="32">
        <f t="shared" si="7"/>
        <v>0.28609269998720133</v>
      </c>
      <c r="P148" s="32">
        <v>0.11024168114909037</v>
      </c>
      <c r="Q148" s="32">
        <v>3.1539340211071423E-2</v>
      </c>
      <c r="R148" s="8"/>
      <c r="S148" s="8"/>
      <c r="T148" s="8"/>
      <c r="U148" s="8"/>
      <c r="V148" s="20"/>
    </row>
    <row r="149" spans="1:22" ht="15" thickBot="1" x14ac:dyDescent="0.4">
      <c r="A149" s="55"/>
      <c r="B149" s="21">
        <v>1</v>
      </c>
      <c r="C149" s="21">
        <v>1</v>
      </c>
      <c r="D149" s="22">
        <v>1</v>
      </c>
      <c r="E149" s="23"/>
      <c r="F149" s="23"/>
      <c r="G149" s="23"/>
      <c r="H149" s="24">
        <v>2.0188772292279058</v>
      </c>
      <c r="I149" s="36">
        <f t="shared" si="6"/>
        <v>0.88276486231380813</v>
      </c>
      <c r="J149" s="36">
        <v>0.12469640793609296</v>
      </c>
      <c r="K149" s="36">
        <v>0</v>
      </c>
      <c r="L149" s="49"/>
      <c r="M149" s="36">
        <v>-1.132804490404056</v>
      </c>
      <c r="N149" s="36">
        <v>0</v>
      </c>
      <c r="O149" s="36">
        <f t="shared" si="7"/>
        <v>-0.28320112260101399</v>
      </c>
      <c r="P149" s="36">
        <v>0.1034910601778915</v>
      </c>
      <c r="Q149" s="36">
        <v>-2.9308784421547968E-2</v>
      </c>
      <c r="R149" s="25"/>
      <c r="S149" s="25"/>
      <c r="T149" s="25"/>
      <c r="U149" s="25"/>
      <c r="V149" s="26"/>
    </row>
    <row r="150" spans="1:22" x14ac:dyDescent="0.35">
      <c r="A150" s="53">
        <f>A146+1</f>
        <v>38</v>
      </c>
      <c r="B150" s="12">
        <v>0</v>
      </c>
      <c r="C150" s="12">
        <v>0</v>
      </c>
      <c r="D150" s="13">
        <v>0</v>
      </c>
      <c r="E150" s="27">
        <f>U146</f>
        <v>3.9520169628313071</v>
      </c>
      <c r="F150" s="28">
        <f>V146</f>
        <v>-5.924077802402099</v>
      </c>
      <c r="G150" s="16">
        <v>1</v>
      </c>
      <c r="H150" s="17" cm="1">
        <f t="array" ref="H150:H153">MMULT(B150:C153,E150:E151)+F150</f>
        <v>-5.924077802402099</v>
      </c>
      <c r="I150" s="39">
        <f t="shared" si="6"/>
        <v>2.6671400961989266E-3</v>
      </c>
      <c r="J150" s="39" cm="1">
        <f t="array" ref="J150:J153">-D150:D153*LN(I150:I153)</f>
        <v>0</v>
      </c>
      <c r="K150" s="39" cm="1">
        <f t="array" ref="K150:K153">-(1-D150:D153)*LN(1-I150:I153)</f>
        <v>2.6707032513781969E-3</v>
      </c>
      <c r="L150" s="48" cm="1">
        <f t="array" ref="L150">SUM(_xlfn.ANCHORARRAY(J150)+_xlfn.ANCHORARRAY(K150))/4</f>
        <v>9.8152155908159608E-2</v>
      </c>
      <c r="M150" s="39" cm="1">
        <f t="array" ref="M150:M153">-D150:D153/I150:I153</f>
        <v>0</v>
      </c>
      <c r="N150" s="39" cm="1">
        <f t="array" ref="N150:N153">(1-D150:D153)/(1-I150:I153)</f>
        <v>1.0026742727562954</v>
      </c>
      <c r="O150" s="39">
        <f t="shared" si="7"/>
        <v>0.25066856818907385</v>
      </c>
      <c r="P150" s="39" cm="1">
        <f t="array" ref="P150:P153">I150:I153*(1-I150:I153)</f>
        <v>2.6600264599061746E-3</v>
      </c>
      <c r="Q150" s="39" cm="1">
        <f t="array" ref="Q150:Q153">O150:O153*_xlfn.ANCHORARRAY(P150)</f>
        <v>6.6678502404973164E-4</v>
      </c>
      <c r="R150" s="43">
        <v>1</v>
      </c>
      <c r="S150" s="38" cm="1">
        <f t="array" ref="S150:S151">TRANSPOSE(MMULT(TRANSPOSE(_xlfn.ANCHORARRAY(Q150)),B150:C153))</f>
        <v>2.1104732645832805E-4</v>
      </c>
      <c r="T150" s="44" cm="1">
        <f t="array" ref="T150">SUM(1*_xlfn.ANCHORARRAY(Q150))</f>
        <v>3.1419758490770944E-2</v>
      </c>
      <c r="U150" s="18" cm="1">
        <f t="array" ref="U150:U151">E150:E151-G150*_xlfn.ANCHORARRAY(S150)</f>
        <v>3.9518059155048486</v>
      </c>
      <c r="V150" s="19">
        <f>F150-G150*T150</f>
        <v>-5.9554975608928702</v>
      </c>
    </row>
    <row r="151" spans="1:22" x14ac:dyDescent="0.35">
      <c r="A151" s="54"/>
      <c r="B151" s="4">
        <v>0</v>
      </c>
      <c r="C151" s="4">
        <v>1</v>
      </c>
      <c r="D151" s="5">
        <v>0</v>
      </c>
      <c r="E151" s="11">
        <f>U147</f>
        <v>3.9520169628313071</v>
      </c>
      <c r="F151" s="3"/>
      <c r="G151" s="3"/>
      <c r="H151" s="7">
        <v>-1.9720608395707919</v>
      </c>
      <c r="I151" s="32">
        <f t="shared" si="6"/>
        <v>0.12216770456105155</v>
      </c>
      <c r="J151" s="32">
        <v>0</v>
      </c>
      <c r="K151" s="32">
        <v>0.13029971106399477</v>
      </c>
      <c r="L151" s="45"/>
      <c r="M151" s="32">
        <v>0</v>
      </c>
      <c r="N151" s="32">
        <v>1.139169753944816</v>
      </c>
      <c r="O151" s="32">
        <f t="shared" si="7"/>
        <v>0.284792438486204</v>
      </c>
      <c r="P151" s="32">
        <v>0.10724275652333518</v>
      </c>
      <c r="Q151" s="32">
        <v>3.0541926140262885E-2</v>
      </c>
      <c r="R151" s="8"/>
      <c r="S151" s="37">
        <v>2.1104732645832805E-4</v>
      </c>
      <c r="T151" s="9"/>
      <c r="U151" s="10">
        <v>3.9518059155048486</v>
      </c>
      <c r="V151" s="20"/>
    </row>
    <row r="152" spans="1:22" x14ac:dyDescent="0.35">
      <c r="A152" s="54"/>
      <c r="B152" s="4">
        <v>1</v>
      </c>
      <c r="C152" s="4">
        <v>0</v>
      </c>
      <c r="D152" s="5">
        <v>0</v>
      </c>
      <c r="E152" s="3"/>
      <c r="F152" s="3"/>
      <c r="G152" s="3"/>
      <c r="H152" s="7">
        <v>-1.9720608395707919</v>
      </c>
      <c r="I152" s="32">
        <f t="shared" si="6"/>
        <v>0.12216770456105155</v>
      </c>
      <c r="J152" s="32">
        <v>0</v>
      </c>
      <c r="K152" s="32">
        <v>0.13029971106399477</v>
      </c>
      <c r="L152" s="45"/>
      <c r="M152" s="32">
        <v>0</v>
      </c>
      <c r="N152" s="32">
        <v>1.139169753944816</v>
      </c>
      <c r="O152" s="32">
        <f t="shared" si="7"/>
        <v>0.284792438486204</v>
      </c>
      <c r="P152" s="32">
        <v>0.10724275652333518</v>
      </c>
      <c r="Q152" s="32">
        <v>3.0541926140262885E-2</v>
      </c>
      <c r="R152" s="8"/>
      <c r="S152" s="8"/>
      <c r="T152" s="8"/>
      <c r="U152" s="8"/>
      <c r="V152" s="20"/>
    </row>
    <row r="153" spans="1:22" ht="15" thickBot="1" x14ac:dyDescent="0.4">
      <c r="A153" s="55"/>
      <c r="B153" s="21">
        <v>1</v>
      </c>
      <c r="C153" s="21">
        <v>1</v>
      </c>
      <c r="D153" s="22">
        <v>1</v>
      </c>
      <c r="E153" s="23"/>
      <c r="F153" s="23"/>
      <c r="G153" s="23"/>
      <c r="H153" s="24">
        <v>1.9799561232605152</v>
      </c>
      <c r="I153" s="36">
        <f t="shared" si="6"/>
        <v>0.87867648474478177</v>
      </c>
      <c r="J153" s="36">
        <v>0.12933849825327071</v>
      </c>
      <c r="K153" s="36">
        <v>0</v>
      </c>
      <c r="L153" s="49"/>
      <c r="M153" s="36">
        <v>-1.1380752954717543</v>
      </c>
      <c r="N153" s="36">
        <v>0</v>
      </c>
      <c r="O153" s="36">
        <f t="shared" si="7"/>
        <v>-0.28451882386793859</v>
      </c>
      <c r="P153" s="36">
        <v>0.10660411990133506</v>
      </c>
      <c r="Q153" s="36">
        <v>-3.0330878813804557E-2</v>
      </c>
      <c r="R153" s="25"/>
      <c r="S153" s="25"/>
      <c r="T153" s="25"/>
      <c r="U153" s="25"/>
      <c r="V153" s="26"/>
    </row>
    <row r="154" spans="1:22" x14ac:dyDescent="0.35">
      <c r="A154" s="53">
        <f>A150+1</f>
        <v>39</v>
      </c>
      <c r="B154" s="12">
        <v>0</v>
      </c>
      <c r="C154" s="12">
        <v>0</v>
      </c>
      <c r="D154" s="13">
        <v>0</v>
      </c>
      <c r="E154" s="27">
        <f>U150</f>
        <v>3.9518059155048486</v>
      </c>
      <c r="F154" s="28">
        <f>V150</f>
        <v>-5.9554975608928702</v>
      </c>
      <c r="G154" s="16">
        <v>1</v>
      </c>
      <c r="H154" s="17" cm="1">
        <f t="array" ref="H154:H157">MMULT(B154:C157,E154:E155)+F154</f>
        <v>-5.9554975608928702</v>
      </c>
      <c r="I154" s="39">
        <f t="shared" si="6"/>
        <v>2.5848552656542734E-3</v>
      </c>
      <c r="J154" s="39" cm="1">
        <f t="array" ref="J154:J157">-D154:D157*LN(I154:I157)</f>
        <v>0</v>
      </c>
      <c r="K154" s="39" cm="1">
        <f t="array" ref="K154:K157">-(1-D154:D157)*LN(1-I154:I157)</f>
        <v>2.5882017720935176E-3</v>
      </c>
      <c r="L154" s="48" cm="1">
        <f t="array" ref="L154">SUM(_xlfn.ANCHORARRAY(J154)+_xlfn.ANCHORARRAY(K154))/4</f>
        <v>9.7205421646728962E-2</v>
      </c>
      <c r="M154" s="39" cm="1">
        <f t="array" ref="M154:M157">-D154:D157/I154:I157</f>
        <v>0</v>
      </c>
      <c r="N154" s="39" cm="1">
        <f t="array" ref="N154:N157">(1-D154:D157)/(1-I154:I157)</f>
        <v>1.0025915540578068</v>
      </c>
      <c r="O154" s="39">
        <f t="shared" si="7"/>
        <v>0.25064788851445169</v>
      </c>
      <c r="P154" s="39" cm="1">
        <f t="array" ref="P154:P157">I154:I157*(1-I154:I157)</f>
        <v>2.5781737889098927E-3</v>
      </c>
      <c r="Q154" s="39" cm="1">
        <f t="array" ref="Q154:Q157">O154:O157*_xlfn.ANCHORARRAY(P154)</f>
        <v>6.4621381641356834E-4</v>
      </c>
      <c r="R154" s="43">
        <v>1</v>
      </c>
      <c r="S154" s="38" cm="1">
        <f t="array" ref="S154:S155">TRANSPOSE(MMULT(TRANSPOSE(_xlfn.ANCHORARRAY(Q154)),B154:C157))</f>
        <v>-1.4858139916644232E-3</v>
      </c>
      <c r="T154" s="44" cm="1">
        <f t="array" ref="T154">SUM(1*_xlfn.ANCHORARRAY(Q154))</f>
        <v>2.8864366696039014E-2</v>
      </c>
      <c r="U154" s="18" cm="1">
        <f t="array" ref="U154:U155">E154:E155-G154*_xlfn.ANCHORARRAY(S154)</f>
        <v>3.9532917294965131</v>
      </c>
      <c r="V154" s="19">
        <f>F154-G154*T154</f>
        <v>-5.9843619275889095</v>
      </c>
    </row>
    <row r="155" spans="1:22" x14ac:dyDescent="0.35">
      <c r="A155" s="54"/>
      <c r="B155" s="4">
        <v>0</v>
      </c>
      <c r="C155" s="4">
        <v>1</v>
      </c>
      <c r="D155" s="5">
        <v>0</v>
      </c>
      <c r="E155" s="11">
        <f>U151</f>
        <v>3.9518059155048486</v>
      </c>
      <c r="F155" s="3"/>
      <c r="G155" s="3"/>
      <c r="H155" s="7">
        <v>-2.0036916453880216</v>
      </c>
      <c r="I155" s="32">
        <f t="shared" si="6"/>
        <v>0.11881586748515949</v>
      </c>
      <c r="J155" s="32">
        <v>0</v>
      </c>
      <c r="K155" s="32">
        <v>0.12648867089464527</v>
      </c>
      <c r="L155" s="45"/>
      <c r="M155" s="32">
        <v>0</v>
      </c>
      <c r="N155" s="32">
        <v>1.134836594419905</v>
      </c>
      <c r="O155" s="32">
        <f t="shared" si="7"/>
        <v>0.28370914860497626</v>
      </c>
      <c r="P155" s="32">
        <v>0.10469865711890851</v>
      </c>
      <c r="Q155" s="32">
        <v>2.9703966871289868E-2</v>
      </c>
      <c r="R155" s="8"/>
      <c r="S155" s="37">
        <v>-1.4858139916644232E-3</v>
      </c>
      <c r="T155" s="9"/>
      <c r="U155" s="10">
        <v>3.9532917294965131</v>
      </c>
      <c r="V155" s="20"/>
    </row>
    <row r="156" spans="1:22" x14ac:dyDescent="0.35">
      <c r="A156" s="54"/>
      <c r="B156" s="4">
        <v>1</v>
      </c>
      <c r="C156" s="4">
        <v>0</v>
      </c>
      <c r="D156" s="5">
        <v>0</v>
      </c>
      <c r="E156" s="3"/>
      <c r="F156" s="3"/>
      <c r="G156" s="3"/>
      <c r="H156" s="7">
        <v>-2.0036916453880216</v>
      </c>
      <c r="I156" s="32">
        <f t="shared" si="6"/>
        <v>0.11881586748515949</v>
      </c>
      <c r="J156" s="32">
        <v>0</v>
      </c>
      <c r="K156" s="32">
        <v>0.12648867089464527</v>
      </c>
      <c r="L156" s="45"/>
      <c r="M156" s="32">
        <v>0</v>
      </c>
      <c r="N156" s="32">
        <v>1.134836594419905</v>
      </c>
      <c r="O156" s="32">
        <f t="shared" si="7"/>
        <v>0.28370914860497626</v>
      </c>
      <c r="P156" s="32">
        <v>0.10469865711890851</v>
      </c>
      <c r="Q156" s="32">
        <v>2.9703966871289868E-2</v>
      </c>
      <c r="R156" s="8"/>
      <c r="S156" s="8"/>
      <c r="T156" s="8"/>
      <c r="U156" s="8"/>
      <c r="V156" s="20"/>
    </row>
    <row r="157" spans="1:22" ht="15" thickBot="1" x14ac:dyDescent="0.4">
      <c r="A157" s="55"/>
      <c r="B157" s="21">
        <v>1</v>
      </c>
      <c r="C157" s="21">
        <v>1</v>
      </c>
      <c r="D157" s="22">
        <v>1</v>
      </c>
      <c r="E157" s="23"/>
      <c r="F157" s="23"/>
      <c r="G157" s="23"/>
      <c r="H157" s="24">
        <v>1.948114270116827</v>
      </c>
      <c r="I157" s="36">
        <f t="shared" si="6"/>
        <v>0.87524087654818283</v>
      </c>
      <c r="J157" s="36">
        <v>0.13325614302553179</v>
      </c>
      <c r="K157" s="36">
        <v>0</v>
      </c>
      <c r="L157" s="49"/>
      <c r="M157" s="36">
        <v>-1.1425426151756626</v>
      </c>
      <c r="N157" s="36">
        <v>0</v>
      </c>
      <c r="O157" s="36">
        <f t="shared" si="7"/>
        <v>-0.28563565379391564</v>
      </c>
      <c r="P157" s="36">
        <v>0.1091942845673514</v>
      </c>
      <c r="Q157" s="36">
        <v>-3.1189780862954292E-2</v>
      </c>
      <c r="R157" s="25"/>
      <c r="S157" s="25"/>
      <c r="T157" s="25"/>
      <c r="U157" s="25"/>
      <c r="V157" s="26"/>
    </row>
    <row r="158" spans="1:22" x14ac:dyDescent="0.35">
      <c r="A158" s="53">
        <f>A154+1</f>
        <v>40</v>
      </c>
      <c r="B158" s="12">
        <v>0</v>
      </c>
      <c r="C158" s="12">
        <v>0</v>
      </c>
      <c r="D158" s="13">
        <v>0</v>
      </c>
      <c r="E158" s="27">
        <f>U154</f>
        <v>3.9532917294965131</v>
      </c>
      <c r="F158" s="28">
        <f>V154</f>
        <v>-5.9843619275889095</v>
      </c>
      <c r="G158" s="16">
        <v>1</v>
      </c>
      <c r="H158" s="17" cm="1">
        <f t="array" ref="H158:H161">MMULT(B158:C161,E158:E159)+F158</f>
        <v>-5.9843619275889095</v>
      </c>
      <c r="I158" s="39">
        <f t="shared" si="6"/>
        <v>2.5114962624527551E-3</v>
      </c>
      <c r="J158" s="39" cm="1">
        <f t="array" ref="J158:J161">-D158:D161*LN(I158:I161)</f>
        <v>0</v>
      </c>
      <c r="K158" s="39" cm="1">
        <f t="array" ref="K158:K161">-(1-D158:D161)*LN(1-I158:I161)</f>
        <v>2.5146553596732987E-3</v>
      </c>
      <c r="L158" s="48" cm="1">
        <f t="array" ref="L158">SUM(_xlfn.ANCHORARRAY(J158)+_xlfn.ANCHORARRAY(K158))/4</f>
        <v>9.6396815127651692E-2</v>
      </c>
      <c r="M158" s="39" cm="1">
        <f t="array" ref="M158:M161">-D158:D161/I158:I161</f>
        <v>0</v>
      </c>
      <c r="N158" s="39" cm="1">
        <f t="array" ref="N158:N161">(1-D158:D161)/(1-I158:I161)</f>
        <v>1.002517819757363</v>
      </c>
      <c r="O158" s="39">
        <f t="shared" si="7"/>
        <v>0.25062945493934075</v>
      </c>
      <c r="P158" s="39" cm="1">
        <f t="array" ref="P158:P161">I158:I161*(1-I158:I161)</f>
        <v>2.5051886489764409E-3</v>
      </c>
      <c r="Q158" s="39" cm="1">
        <f t="array" ref="Q158:Q161">O158:O161*_xlfn.ANCHORARRAY(P158)</f>
        <v>6.2787406561318887E-4</v>
      </c>
      <c r="R158" s="43">
        <v>1</v>
      </c>
      <c r="S158" s="38" cm="1">
        <f t="array" ref="S158:S159">TRANSPOSE(MMULT(TRANSPOSE(_xlfn.ANCHORARRAY(Q158)),B158:C161))</f>
        <v>-2.9087224360548232E-3</v>
      </c>
      <c r="T158" s="44" cm="1">
        <f t="array" ref="T158">SUM(1*_xlfn.ANCHORARRAY(Q158))</f>
        <v>2.6713939556800598E-2</v>
      </c>
      <c r="U158" s="18" cm="1">
        <f t="array" ref="U158:U159">E158:E159-G158*_xlfn.ANCHORARRAY(S158)</f>
        <v>3.9562004519325678</v>
      </c>
      <c r="V158" s="19">
        <f>F158-G158*T158</f>
        <v>-6.0110758671457099</v>
      </c>
    </row>
    <row r="159" spans="1:22" x14ac:dyDescent="0.35">
      <c r="A159" s="54"/>
      <c r="B159" s="4">
        <v>0</v>
      </c>
      <c r="C159" s="4">
        <v>1</v>
      </c>
      <c r="D159" s="5">
        <v>0</v>
      </c>
      <c r="E159" s="11">
        <f>U155</f>
        <v>3.9532917294965131</v>
      </c>
      <c r="F159" s="3"/>
      <c r="G159" s="3"/>
      <c r="H159" s="7">
        <v>-2.0310701980923964</v>
      </c>
      <c r="I159" s="32">
        <f t="shared" si="6"/>
        <v>0.11597915170896891</v>
      </c>
      <c r="J159" s="32">
        <v>0</v>
      </c>
      <c r="K159" s="32">
        <v>0.12327463258296475</v>
      </c>
      <c r="L159" s="45"/>
      <c r="M159" s="32">
        <v>0</v>
      </c>
      <c r="N159" s="32">
        <v>1.1311950413083325</v>
      </c>
      <c r="O159" s="32">
        <f t="shared" si="7"/>
        <v>0.28279876032708312</v>
      </c>
      <c r="P159" s="32">
        <v>0.10252798807783689</v>
      </c>
      <c r="Q159" s="32">
        <v>2.8994787927242232E-2</v>
      </c>
      <c r="R159" s="8"/>
      <c r="S159" s="37">
        <v>-2.9087224360548232E-3</v>
      </c>
      <c r="T159" s="9"/>
      <c r="U159" s="10">
        <v>3.9562004519325678</v>
      </c>
      <c r="V159" s="20"/>
    </row>
    <row r="160" spans="1:22" x14ac:dyDescent="0.35">
      <c r="A160" s="54"/>
      <c r="B160" s="4">
        <v>1</v>
      </c>
      <c r="C160" s="4">
        <v>0</v>
      </c>
      <c r="D160" s="5">
        <v>0</v>
      </c>
      <c r="E160" s="3"/>
      <c r="F160" s="3"/>
      <c r="G160" s="3"/>
      <c r="H160" s="7">
        <v>-2.0310701980923964</v>
      </c>
      <c r="I160" s="32">
        <f t="shared" si="6"/>
        <v>0.11597915170896891</v>
      </c>
      <c r="J160" s="32">
        <v>0</v>
      </c>
      <c r="K160" s="32">
        <v>0.12327463258296475</v>
      </c>
      <c r="L160" s="45"/>
      <c r="M160" s="32">
        <v>0</v>
      </c>
      <c r="N160" s="32">
        <v>1.1311950413083325</v>
      </c>
      <c r="O160" s="32">
        <f t="shared" si="7"/>
        <v>0.28279876032708312</v>
      </c>
      <c r="P160" s="32">
        <v>0.10252798807783689</v>
      </c>
      <c r="Q160" s="32">
        <v>2.8994787927242232E-2</v>
      </c>
      <c r="R160" s="8"/>
      <c r="S160" s="8"/>
      <c r="T160" s="8"/>
      <c r="U160" s="8"/>
      <c r="V160" s="20"/>
    </row>
    <row r="161" spans="1:22" ht="15" thickBot="1" x14ac:dyDescent="0.4">
      <c r="A161" s="55"/>
      <c r="B161" s="21">
        <v>1</v>
      </c>
      <c r="C161" s="21">
        <v>1</v>
      </c>
      <c r="D161" s="22">
        <v>1</v>
      </c>
      <c r="E161" s="23"/>
      <c r="F161" s="23"/>
      <c r="G161" s="23"/>
      <c r="H161" s="24">
        <v>1.9222215314041167</v>
      </c>
      <c r="I161" s="36">
        <f t="shared" si="6"/>
        <v>0.87238595854681178</v>
      </c>
      <c r="J161" s="36">
        <v>0.13652333998500399</v>
      </c>
      <c r="K161" s="36">
        <v>0</v>
      </c>
      <c r="L161" s="49"/>
      <c r="M161" s="36">
        <v>-1.1462816316596418</v>
      </c>
      <c r="N161" s="36">
        <v>0</v>
      </c>
      <c r="O161" s="36">
        <f t="shared" si="7"/>
        <v>-0.28657040791491045</v>
      </c>
      <c r="P161" s="36">
        <v>0.11132869787717217</v>
      </c>
      <c r="Q161" s="36">
        <v>-3.1903510363297055E-2</v>
      </c>
      <c r="R161" s="25"/>
      <c r="S161" s="25"/>
      <c r="T161" s="25"/>
      <c r="U161" s="25"/>
      <c r="V161" s="26"/>
    </row>
    <row r="162" spans="1:22" x14ac:dyDescent="0.35">
      <c r="A162" s="53">
        <f>A158+1</f>
        <v>41</v>
      </c>
      <c r="B162" s="12">
        <v>0</v>
      </c>
      <c r="C162" s="12">
        <v>0</v>
      </c>
      <c r="D162" s="13">
        <v>0</v>
      </c>
      <c r="E162" s="27">
        <f>U158</f>
        <v>3.9562004519325678</v>
      </c>
      <c r="F162" s="28">
        <f>V158</f>
        <v>-6.0110758671457099</v>
      </c>
      <c r="G162" s="16">
        <v>1</v>
      </c>
      <c r="H162" s="17" cm="1">
        <f t="array" ref="H162:H165">MMULT(B162:C165,E162:E163)+F162</f>
        <v>-6.0110758671457099</v>
      </c>
      <c r="I162" s="39">
        <f t="shared" si="6"/>
        <v>2.4454544197577478E-3</v>
      </c>
      <c r="J162" s="39" cm="1">
        <f t="array" ref="J162:J165">-D162:D165*LN(I162:I165)</f>
        <v>0</v>
      </c>
      <c r="K162" s="39" cm="1">
        <f t="array" ref="K162:K165">-(1-D162:D165)*LN(1-I162:I165)</f>
        <v>2.4484494271830777E-3</v>
      </c>
      <c r="L162" s="48" cm="1">
        <f t="array" ref="L162">SUM(_xlfn.ANCHORARRAY(J162)+_xlfn.ANCHORARRAY(K162))/4</f>
        <v>9.5687026074241843E-2</v>
      </c>
      <c r="M162" s="39" cm="1">
        <f t="array" ref="M162:M165">-D162:D165/I162:I165</f>
        <v>0</v>
      </c>
      <c r="N162" s="39" cm="1">
        <f t="array" ref="N162:N165">(1-D162:D165)/(1-I162:I165)</f>
        <v>1.0024514493273502</v>
      </c>
      <c r="O162" s="39">
        <f t="shared" si="7"/>
        <v>0.25061286233183755</v>
      </c>
      <c r="P162" s="39" cm="1">
        <f t="array" ref="P162:P165">I162:I165*(1-I162:I165)</f>
        <v>2.4394741724386351E-3</v>
      </c>
      <c r="Q162" s="39" cm="1">
        <f t="array" ref="Q162:Q165">O162:O165*_xlfn.ANCHORARRAY(P162)</f>
        <v>6.1136360493943694E-4</v>
      </c>
      <c r="R162" s="43">
        <v>1</v>
      </c>
      <c r="S162" s="38" cm="1">
        <f t="array" ref="S162:S163">TRANSPOSE(MMULT(TRANSPOSE(_xlfn.ANCHORARRAY(Q162)),B162:C165))</f>
        <v>-4.0994764882376286E-3</v>
      </c>
      <c r="T162" s="44" cm="1">
        <f t="array" ref="T162">SUM(1*_xlfn.ANCHORARRAY(Q162))</f>
        <v>2.4902055591406333E-2</v>
      </c>
      <c r="U162" s="18" cm="1">
        <f t="array" ref="U162:U163">E162:E163-G162*_xlfn.ANCHORARRAY(S162)</f>
        <v>3.9602999284208056</v>
      </c>
      <c r="V162" s="19">
        <f>F162-G162*T162</f>
        <v>-6.035977922737116</v>
      </c>
    </row>
    <row r="163" spans="1:22" x14ac:dyDescent="0.35">
      <c r="A163" s="54"/>
      <c r="B163" s="4">
        <v>0</v>
      </c>
      <c r="C163" s="4">
        <v>1</v>
      </c>
      <c r="D163" s="5">
        <v>0</v>
      </c>
      <c r="E163" s="11">
        <f>U159</f>
        <v>3.9562004519325678</v>
      </c>
      <c r="F163" s="3"/>
      <c r="G163" s="3"/>
      <c r="H163" s="7">
        <v>-2.0548754152131421</v>
      </c>
      <c r="I163" s="32">
        <f t="shared" si="6"/>
        <v>0.1135606738988181</v>
      </c>
      <c r="J163" s="32">
        <v>0</v>
      </c>
      <c r="K163" s="32">
        <v>0.12054259788438498</v>
      </c>
      <c r="L163" s="45"/>
      <c r="M163" s="32">
        <v>0</v>
      </c>
      <c r="N163" s="32">
        <v>1.1281087949902797</v>
      </c>
      <c r="O163" s="32">
        <f t="shared" si="7"/>
        <v>0.28202719874756993</v>
      </c>
      <c r="P163" s="32">
        <v>0.10066464724246441</v>
      </c>
      <c r="Q163" s="32">
        <v>2.8390168474704526E-2</v>
      </c>
      <c r="R163" s="8"/>
      <c r="S163" s="37">
        <v>-4.0994764882376286E-3</v>
      </c>
      <c r="T163" s="9"/>
      <c r="U163" s="10">
        <v>3.9602999284208056</v>
      </c>
      <c r="V163" s="20"/>
    </row>
    <row r="164" spans="1:22" x14ac:dyDescent="0.35">
      <c r="A164" s="54"/>
      <c r="B164" s="4">
        <v>1</v>
      </c>
      <c r="C164" s="4">
        <v>0</v>
      </c>
      <c r="D164" s="5">
        <v>0</v>
      </c>
      <c r="E164" s="3"/>
      <c r="F164" s="3"/>
      <c r="G164" s="3"/>
      <c r="H164" s="7">
        <v>-2.0548754152131421</v>
      </c>
      <c r="I164" s="32">
        <f t="shared" si="6"/>
        <v>0.1135606738988181</v>
      </c>
      <c r="J164" s="32">
        <v>0</v>
      </c>
      <c r="K164" s="32">
        <v>0.12054259788438498</v>
      </c>
      <c r="L164" s="45"/>
      <c r="M164" s="32">
        <v>0</v>
      </c>
      <c r="N164" s="32">
        <v>1.1281087949902797</v>
      </c>
      <c r="O164" s="32">
        <f t="shared" si="7"/>
        <v>0.28202719874756993</v>
      </c>
      <c r="P164" s="32">
        <v>0.10066464724246441</v>
      </c>
      <c r="Q164" s="32">
        <v>2.8390168474704526E-2</v>
      </c>
      <c r="R164" s="8"/>
      <c r="S164" s="8"/>
      <c r="T164" s="8"/>
      <c r="U164" s="8"/>
      <c r="V164" s="20"/>
    </row>
    <row r="165" spans="1:22" ht="15" thickBot="1" x14ac:dyDescent="0.4">
      <c r="A165" s="55"/>
      <c r="B165" s="21">
        <v>1</v>
      </c>
      <c r="C165" s="21">
        <v>1</v>
      </c>
      <c r="D165" s="22">
        <v>1</v>
      </c>
      <c r="E165" s="23"/>
      <c r="F165" s="23"/>
      <c r="G165" s="23"/>
      <c r="H165" s="24">
        <v>1.9013250367194257</v>
      </c>
      <c r="I165" s="36">
        <f t="shared" si="6"/>
        <v>0.87004142014823138</v>
      </c>
      <c r="J165" s="36">
        <v>0.13921445910101435</v>
      </c>
      <c r="K165" s="36">
        <v>0</v>
      </c>
      <c r="L165" s="49"/>
      <c r="M165" s="36">
        <v>-1.1493705665525984</v>
      </c>
      <c r="N165" s="36">
        <v>0</v>
      </c>
      <c r="O165" s="36">
        <f t="shared" si="7"/>
        <v>-0.2873426416381496</v>
      </c>
      <c r="P165" s="36">
        <v>0.11306934737468009</v>
      </c>
      <c r="Q165" s="36">
        <v>-3.2489644962942155E-2</v>
      </c>
      <c r="R165" s="25"/>
      <c r="S165" s="25"/>
      <c r="T165" s="25"/>
      <c r="U165" s="25"/>
      <c r="V165" s="26"/>
    </row>
    <row r="166" spans="1:22" x14ac:dyDescent="0.35">
      <c r="A166" s="53">
        <f>A162+1</f>
        <v>42</v>
      </c>
      <c r="B166" s="12">
        <v>0</v>
      </c>
      <c r="C166" s="12">
        <v>0</v>
      </c>
      <c r="D166" s="13">
        <v>0</v>
      </c>
      <c r="E166" s="27">
        <f>U162</f>
        <v>3.9602999284208056</v>
      </c>
      <c r="F166" s="28">
        <f>V162</f>
        <v>-6.035977922737116</v>
      </c>
      <c r="G166" s="16">
        <v>1</v>
      </c>
      <c r="H166" s="17" cm="1">
        <f t="array" ref="H166:H169">MMULT(B166:C169,E166:E167)+F166</f>
        <v>-6.035977922737116</v>
      </c>
      <c r="I166" s="39">
        <f t="shared" si="6"/>
        <v>2.3854530240540041E-3</v>
      </c>
      <c r="J166" s="39" cm="1">
        <f t="array" ref="J166:J169">-D166:D169*LN(I166:I169)</f>
        <v>0</v>
      </c>
      <c r="K166" s="39" cm="1">
        <f t="array" ref="K166:K169">-(1-D166:D169)*LN(1-I166:I169)</f>
        <v>2.3883027499458725E-3</v>
      </c>
      <c r="L166" s="48" cm="1">
        <f t="array" ref="L166">SUM(_xlfn.ANCHORARRAY(J166)+_xlfn.ANCHORARRAY(K166))/4</f>
        <v>9.5048281687416136E-2</v>
      </c>
      <c r="M166" s="39" cm="1">
        <f t="array" ref="M166:M169">-D166:D169/I166:I169</f>
        <v>0</v>
      </c>
      <c r="N166" s="39" cm="1">
        <f t="array" ref="N166:N169">(1-D166:D169)/(1-I166:I169)</f>
        <v>1.0023911570167907</v>
      </c>
      <c r="O166" s="39">
        <f t="shared" si="7"/>
        <v>0.25059778925419768</v>
      </c>
      <c r="P166" s="39" cm="1">
        <f t="array" ref="P166:P169">I166:I169*(1-I166:I169)</f>
        <v>2.3797626379240358E-3</v>
      </c>
      <c r="Q166" s="39" cm="1">
        <f t="array" ref="Q166:Q169">O166:O169*_xlfn.ANCHORARRAY(P166)</f>
        <v>5.9636325601350102E-4</v>
      </c>
      <c r="R166" s="43">
        <v>1</v>
      </c>
      <c r="S166" s="38" cm="1">
        <f t="array" ref="S166:S167">TRANSPOSE(MMULT(TRANSPOSE(_xlfn.ANCHORARRAY(Q166)),B166:C169))</f>
        <v>-5.0938815531678013E-3</v>
      </c>
      <c r="T166" s="44" cm="1">
        <f t="array" ref="T166">SUM(1*_xlfn.ANCHORARRAY(Q166))</f>
        <v>2.3373322673623728E-2</v>
      </c>
      <c r="U166" s="18" cm="1">
        <f t="array" ref="U166:U167">E166:E167-G166*_xlfn.ANCHORARRAY(S166)</f>
        <v>3.9653938099739734</v>
      </c>
      <c r="V166" s="19">
        <f>F166-G166*T166</f>
        <v>-6.0593512454107401</v>
      </c>
    </row>
    <row r="167" spans="1:22" x14ac:dyDescent="0.35">
      <c r="A167" s="54"/>
      <c r="B167" s="4">
        <v>0</v>
      </c>
      <c r="C167" s="4">
        <v>1</v>
      </c>
      <c r="D167" s="5">
        <v>0</v>
      </c>
      <c r="E167" s="11">
        <f>U163</f>
        <v>3.9602999284208056</v>
      </c>
      <c r="F167" s="3"/>
      <c r="G167" s="3"/>
      <c r="H167" s="7">
        <v>-2.0756779943163104</v>
      </c>
      <c r="I167" s="32">
        <f t="shared" si="6"/>
        <v>0.11148336388311213</v>
      </c>
      <c r="J167" s="32">
        <v>0</v>
      </c>
      <c r="K167" s="32">
        <v>0.11820190773954807</v>
      </c>
      <c r="L167" s="45"/>
      <c r="M167" s="32">
        <v>0</v>
      </c>
      <c r="N167" s="32">
        <v>1.1254713298001164</v>
      </c>
      <c r="O167" s="32">
        <f t="shared" si="7"/>
        <v>0.28136783245002911</v>
      </c>
      <c r="P167" s="32">
        <v>9.9054823460417746E-2</v>
      </c>
      <c r="Q167" s="32">
        <v>2.7870840970778032E-2</v>
      </c>
      <c r="R167" s="8"/>
      <c r="S167" s="37">
        <v>-5.0938815531678013E-3</v>
      </c>
      <c r="T167" s="9"/>
      <c r="U167" s="10">
        <v>3.9653938099739734</v>
      </c>
      <c r="V167" s="20"/>
    </row>
    <row r="168" spans="1:22" x14ac:dyDescent="0.35">
      <c r="A168" s="54"/>
      <c r="B168" s="4">
        <v>1</v>
      </c>
      <c r="C168" s="4">
        <v>0</v>
      </c>
      <c r="D168" s="5">
        <v>0</v>
      </c>
      <c r="E168" s="3"/>
      <c r="F168" s="3"/>
      <c r="G168" s="3"/>
      <c r="H168" s="7">
        <v>-2.0756779943163104</v>
      </c>
      <c r="I168" s="32">
        <f t="shared" si="6"/>
        <v>0.11148336388311213</v>
      </c>
      <c r="J168" s="32">
        <v>0</v>
      </c>
      <c r="K168" s="32">
        <v>0.11820190773954807</v>
      </c>
      <c r="L168" s="45"/>
      <c r="M168" s="32">
        <v>0</v>
      </c>
      <c r="N168" s="32">
        <v>1.1254713298001164</v>
      </c>
      <c r="O168" s="32">
        <f t="shared" si="7"/>
        <v>0.28136783245002911</v>
      </c>
      <c r="P168" s="32">
        <v>9.9054823460417746E-2</v>
      </c>
      <c r="Q168" s="32">
        <v>2.7870840970778032E-2</v>
      </c>
      <c r="R168" s="8"/>
      <c r="S168" s="8"/>
      <c r="T168" s="8"/>
      <c r="U168" s="8"/>
      <c r="V168" s="20"/>
    </row>
    <row r="169" spans="1:22" ht="15" thickBot="1" x14ac:dyDescent="0.4">
      <c r="A169" s="55"/>
      <c r="B169" s="21">
        <v>1</v>
      </c>
      <c r="C169" s="21">
        <v>1</v>
      </c>
      <c r="D169" s="22">
        <v>1</v>
      </c>
      <c r="E169" s="23"/>
      <c r="F169" s="23"/>
      <c r="G169" s="23"/>
      <c r="H169" s="24">
        <v>1.8846219341044952</v>
      </c>
      <c r="I169" s="36">
        <f t="shared" si="6"/>
        <v>0.86814110990421667</v>
      </c>
      <c r="J169" s="36">
        <v>0.14140100852062257</v>
      </c>
      <c r="K169" s="36">
        <v>0</v>
      </c>
      <c r="L169" s="49"/>
      <c r="M169" s="36">
        <v>-1.1518864716708688</v>
      </c>
      <c r="N169" s="36">
        <v>0</v>
      </c>
      <c r="O169" s="36">
        <f t="shared" si="7"/>
        <v>-0.28797161791771719</v>
      </c>
      <c r="P169" s="36">
        <v>0.11447212319849147</v>
      </c>
      <c r="Q169" s="36">
        <v>-3.2964722523945833E-2</v>
      </c>
      <c r="R169" s="25"/>
      <c r="S169" s="25"/>
      <c r="T169" s="25"/>
      <c r="U169" s="25"/>
      <c r="V169" s="26"/>
    </row>
    <row r="170" spans="1:22" x14ac:dyDescent="0.35">
      <c r="A170" s="53">
        <f>A166+1</f>
        <v>43</v>
      </c>
      <c r="B170" s="12">
        <v>0</v>
      </c>
      <c r="C170" s="12">
        <v>0</v>
      </c>
      <c r="D170" s="13">
        <v>0</v>
      </c>
      <c r="E170" s="27">
        <f>U166</f>
        <v>3.9653938099739734</v>
      </c>
      <c r="F170" s="28">
        <f>V166</f>
        <v>-6.0593512454107401</v>
      </c>
      <c r="G170" s="16">
        <v>1</v>
      </c>
      <c r="H170" s="17" cm="1">
        <f t="array" ref="H170:H173">MMULT(B170:C173,E170:E171)+F170</f>
        <v>-6.0593512454107401</v>
      </c>
      <c r="I170" s="39">
        <f t="shared" si="6"/>
        <v>2.3304720456307653E-3</v>
      </c>
      <c r="J170" s="39" cm="1">
        <f t="array" ref="J170:J173">-D170:D173*LN(I170:I173)</f>
        <v>0</v>
      </c>
      <c r="K170" s="39" cm="1">
        <f t="array" ref="K170:K173">-(1-D170:D173)*LN(1-I170:I173)</f>
        <v>2.3331918220053437E-3</v>
      </c>
      <c r="L170" s="48" cm="1">
        <f t="array" ref="L170">SUM(_xlfn.ANCHORARRAY(J170)+_xlfn.ANCHORARRAY(K170))/4</f>
        <v>9.4460966699287691E-2</v>
      </c>
      <c r="M170" s="39" cm="1">
        <f t="array" ref="M170:M173">-D170:D173/I170:I173</f>
        <v>0</v>
      </c>
      <c r="N170" s="39" cm="1">
        <f t="array" ref="N170:N173">(1-D170:D173)/(1-I170:I173)</f>
        <v>1.0023359158321785</v>
      </c>
      <c r="O170" s="39">
        <f t="shared" si="7"/>
        <v>0.25058397895804463</v>
      </c>
      <c r="P170" s="39" cm="1">
        <f t="array" ref="P170:P173">I170:I173*(1-I170:I173)</f>
        <v>2.3250409456752989E-3</v>
      </c>
      <c r="Q170" s="39" cm="1">
        <f t="array" ref="Q170:Q173">O170:O173*_xlfn.ANCHORARRAY(P170)</f>
        <v>5.8261801140769133E-4</v>
      </c>
      <c r="R170" s="43">
        <v>1</v>
      </c>
      <c r="S170" s="38" cm="1">
        <f t="array" ref="S170:S171">TRANSPOSE(MMULT(TRANSPOSE(_xlfn.ANCHORARRAY(Q170)),B170:C173))</f>
        <v>-5.922523571529642E-3</v>
      </c>
      <c r="T170" s="44" cm="1">
        <f t="array" ref="T170">SUM(1*_xlfn.ANCHORARRAY(Q170))</f>
        <v>2.2081473243023314E-2</v>
      </c>
      <c r="U170" s="18" cm="1">
        <f t="array" ref="U170:U171">E170:E171-G170*_xlfn.ANCHORARRAY(S170)</f>
        <v>3.9713163335455031</v>
      </c>
      <c r="V170" s="19">
        <f>F170-G170*T170</f>
        <v>-6.0814327186537636</v>
      </c>
    </row>
    <row r="171" spans="1:22" x14ac:dyDescent="0.35">
      <c r="A171" s="54"/>
      <c r="B171" s="4">
        <v>0</v>
      </c>
      <c r="C171" s="4">
        <v>1</v>
      </c>
      <c r="D171" s="5">
        <v>0</v>
      </c>
      <c r="E171" s="11">
        <f>U167</f>
        <v>3.9653938099739734</v>
      </c>
      <c r="F171" s="3"/>
      <c r="G171" s="3"/>
      <c r="H171" s="7">
        <v>-2.0939574354367667</v>
      </c>
      <c r="I171" s="32">
        <f t="shared" si="6"/>
        <v>0.10968551521258108</v>
      </c>
      <c r="J171" s="32">
        <v>0</v>
      </c>
      <c r="K171" s="32">
        <v>0.11618052497693629</v>
      </c>
      <c r="L171" s="45"/>
      <c r="M171" s="32">
        <v>0</v>
      </c>
      <c r="N171" s="32">
        <v>1.1231986192370786</v>
      </c>
      <c r="O171" s="32">
        <f t="shared" si="7"/>
        <v>0.28079965480926966</v>
      </c>
      <c r="P171" s="32">
        <v>9.7654602965131718E-2</v>
      </c>
      <c r="Q171" s="32">
        <v>2.7421378803145269E-2</v>
      </c>
      <c r="R171" s="8"/>
      <c r="S171" s="37">
        <v>-5.922523571529642E-3</v>
      </c>
      <c r="T171" s="9"/>
      <c r="U171" s="10">
        <v>3.9713163335455031</v>
      </c>
      <c r="V171" s="20"/>
    </row>
    <row r="172" spans="1:22" x14ac:dyDescent="0.35">
      <c r="A172" s="54"/>
      <c r="B172" s="4">
        <v>1</v>
      </c>
      <c r="C172" s="4">
        <v>0</v>
      </c>
      <c r="D172" s="5">
        <v>0</v>
      </c>
      <c r="E172" s="3"/>
      <c r="F172" s="3"/>
      <c r="G172" s="3"/>
      <c r="H172" s="7">
        <v>-2.0939574354367667</v>
      </c>
      <c r="I172" s="32">
        <f t="shared" si="6"/>
        <v>0.10968551521258108</v>
      </c>
      <c r="J172" s="32">
        <v>0</v>
      </c>
      <c r="K172" s="32">
        <v>0.11618052497693629</v>
      </c>
      <c r="L172" s="45"/>
      <c r="M172" s="32">
        <v>0</v>
      </c>
      <c r="N172" s="32">
        <v>1.1231986192370786</v>
      </c>
      <c r="O172" s="32">
        <f t="shared" si="7"/>
        <v>0.28079965480926966</v>
      </c>
      <c r="P172" s="32">
        <v>9.7654602965131718E-2</v>
      </c>
      <c r="Q172" s="32">
        <v>2.7421378803145269E-2</v>
      </c>
      <c r="R172" s="8"/>
      <c r="S172" s="8"/>
      <c r="T172" s="8"/>
      <c r="U172" s="8"/>
      <c r="V172" s="20"/>
    </row>
    <row r="173" spans="1:22" ht="15" thickBot="1" x14ac:dyDescent="0.4">
      <c r="A173" s="55"/>
      <c r="B173" s="21">
        <v>1</v>
      </c>
      <c r="C173" s="21">
        <v>1</v>
      </c>
      <c r="D173" s="22">
        <v>1</v>
      </c>
      <c r="E173" s="23"/>
      <c r="F173" s="23"/>
      <c r="G173" s="23"/>
      <c r="H173" s="24">
        <v>1.8714363745372067</v>
      </c>
      <c r="I173" s="36">
        <f t="shared" si="6"/>
        <v>0.86662439050130036</v>
      </c>
      <c r="J173" s="36">
        <v>0.14314962502127282</v>
      </c>
      <c r="K173" s="36">
        <v>0</v>
      </c>
      <c r="L173" s="49"/>
      <c r="M173" s="36">
        <v>-1.1539024414274197</v>
      </c>
      <c r="N173" s="36">
        <v>0</v>
      </c>
      <c r="O173" s="36">
        <f t="shared" si="7"/>
        <v>-0.28847561035685493</v>
      </c>
      <c r="P173" s="36">
        <v>0.11558655628955003</v>
      </c>
      <c r="Q173" s="36">
        <v>-3.3343902374674911E-2</v>
      </c>
      <c r="R173" s="25"/>
      <c r="S173" s="25"/>
      <c r="T173" s="25"/>
      <c r="U173" s="25"/>
      <c r="V173" s="26"/>
    </row>
    <row r="174" spans="1:22" x14ac:dyDescent="0.35">
      <c r="A174" s="53">
        <f>A170+1</f>
        <v>44</v>
      </c>
      <c r="B174" s="12">
        <v>0</v>
      </c>
      <c r="C174" s="12">
        <v>0</v>
      </c>
      <c r="D174" s="13">
        <v>0</v>
      </c>
      <c r="E174" s="27">
        <f>U170</f>
        <v>3.9713163335455031</v>
      </c>
      <c r="F174" s="28">
        <f>V170</f>
        <v>-6.0814327186537636</v>
      </c>
      <c r="G174" s="16">
        <v>1</v>
      </c>
      <c r="H174" s="17" cm="1">
        <f t="array" ref="H174:H177">MMULT(B174:C177,E174:E175)+F174</f>
        <v>-6.0814327186537636</v>
      </c>
      <c r="I174" s="39">
        <f t="shared" si="6"/>
        <v>2.279691817478004E-3</v>
      </c>
      <c r="J174" s="39" cm="1">
        <f t="array" ref="J174:J177">-D174:D177*LN(I174:I177)</f>
        <v>0</v>
      </c>
      <c r="K174" s="39" cm="1">
        <f t="array" ref="K174:K177">-(1-D174:D177)*LN(1-I174:I177)</f>
        <v>2.2822942708160274E-3</v>
      </c>
      <c r="L174" s="48" cm="1">
        <f t="array" ref="L174">SUM(_xlfn.ANCHORARRAY(J174)+_xlfn.ANCHORARRAY(K174))/4</f>
        <v>9.3911229037175276E-2</v>
      </c>
      <c r="M174" s="39" cm="1">
        <f t="array" ref="M174:M177">-D174:D177/I174:I177</f>
        <v>0</v>
      </c>
      <c r="N174" s="39" cm="1">
        <f t="array" ref="N174:N177">(1-D174:D177)/(1-I174:I177)</f>
        <v>1.0022849006868777</v>
      </c>
      <c r="O174" s="39">
        <f t="shared" si="7"/>
        <v>0.25057122517171942</v>
      </c>
      <c r="P174" s="39" cm="1">
        <f t="array" ref="P174:P177">I174:I177*(1-I174:I177)</f>
        <v>2.2744948226953278E-3</v>
      </c>
      <c r="Q174" s="39" cm="1">
        <f t="array" ref="Q174:Q177">O174:O177*_xlfn.ANCHORARRAY(P174)</f>
        <v>5.6992295436950101E-4</v>
      </c>
      <c r="R174" s="43">
        <v>1</v>
      </c>
      <c r="S174" s="38" cm="1">
        <f t="array" ref="S174:S175">TRANSPOSE(MMULT(TRANSPOSE(_xlfn.ANCHORARRAY(Q174)),B174:C177))</f>
        <v>-6.6114515080297337E-3</v>
      </c>
      <c r="T174" s="44" cm="1">
        <f t="array" ref="T174">SUM(1*_xlfn.ANCHORARRAY(Q174))</f>
        <v>2.0987832311266802E-2</v>
      </c>
      <c r="U174" s="18" cm="1">
        <f t="array" ref="U174:U175">E174:E175-G174*_xlfn.ANCHORARRAY(S174)</f>
        <v>3.9779277850535326</v>
      </c>
      <c r="V174" s="19">
        <f>F174-G174*T174</f>
        <v>-6.1024205509650304</v>
      </c>
    </row>
    <row r="175" spans="1:22" x14ac:dyDescent="0.35">
      <c r="A175" s="54"/>
      <c r="B175" s="4">
        <v>0</v>
      </c>
      <c r="C175" s="4">
        <v>1</v>
      </c>
      <c r="D175" s="5">
        <v>0</v>
      </c>
      <c r="E175" s="11">
        <f>U171</f>
        <v>3.9713163335455031</v>
      </c>
      <c r="F175" s="3"/>
      <c r="G175" s="3"/>
      <c r="H175" s="7">
        <v>-2.1101163851082605</v>
      </c>
      <c r="I175" s="32">
        <f t="shared" si="6"/>
        <v>0.10811744345970815</v>
      </c>
      <c r="J175" s="32">
        <v>0</v>
      </c>
      <c r="K175" s="32">
        <v>0.11442081814189248</v>
      </c>
      <c r="L175" s="45"/>
      <c r="M175" s="32">
        <v>0</v>
      </c>
      <c r="N175" s="32">
        <v>1.1212238569606152</v>
      </c>
      <c r="O175" s="32">
        <f t="shared" si="7"/>
        <v>0.2803059642401538</v>
      </c>
      <c r="P175" s="32">
        <v>9.6428061879444957E-2</v>
      </c>
      <c r="Q175" s="32">
        <v>2.7029360864927035E-2</v>
      </c>
      <c r="R175" s="8"/>
      <c r="S175" s="37">
        <v>-6.6114515080297337E-3</v>
      </c>
      <c r="T175" s="9"/>
      <c r="U175" s="10">
        <v>3.9779277850535326</v>
      </c>
      <c r="V175" s="20"/>
    </row>
    <row r="176" spans="1:22" x14ac:dyDescent="0.35">
      <c r="A176" s="54"/>
      <c r="B176" s="4">
        <v>1</v>
      </c>
      <c r="C176" s="4">
        <v>0</v>
      </c>
      <c r="D176" s="5">
        <v>0</v>
      </c>
      <c r="E176" s="3"/>
      <c r="F176" s="3"/>
      <c r="G176" s="3"/>
      <c r="H176" s="7">
        <v>-2.1101163851082605</v>
      </c>
      <c r="I176" s="32">
        <f t="shared" si="6"/>
        <v>0.10811744345970815</v>
      </c>
      <c r="J176" s="32">
        <v>0</v>
      </c>
      <c r="K176" s="32">
        <v>0.11442081814189248</v>
      </c>
      <c r="L176" s="45"/>
      <c r="M176" s="32">
        <v>0</v>
      </c>
      <c r="N176" s="32">
        <v>1.1212238569606152</v>
      </c>
      <c r="O176" s="32">
        <f t="shared" si="7"/>
        <v>0.2803059642401538</v>
      </c>
      <c r="P176" s="32">
        <v>9.6428061879444957E-2</v>
      </c>
      <c r="Q176" s="32">
        <v>2.7029360864927035E-2</v>
      </c>
      <c r="R176" s="8"/>
      <c r="S176" s="8"/>
      <c r="T176" s="8"/>
      <c r="U176" s="8"/>
      <c r="V176" s="20"/>
    </row>
    <row r="177" spans="1:22" ht="15" thickBot="1" x14ac:dyDescent="0.4">
      <c r="A177" s="55"/>
      <c r="B177" s="21">
        <v>1</v>
      </c>
      <c r="C177" s="21">
        <v>1</v>
      </c>
      <c r="D177" s="22">
        <v>1</v>
      </c>
      <c r="E177" s="23"/>
      <c r="F177" s="23"/>
      <c r="G177" s="23"/>
      <c r="H177" s="24">
        <v>1.8611999484372426</v>
      </c>
      <c r="I177" s="36">
        <f t="shared" si="6"/>
        <v>0.86543675050817293</v>
      </c>
      <c r="J177" s="36">
        <v>0.14452098559410015</v>
      </c>
      <c r="K177" s="36">
        <v>0</v>
      </c>
      <c r="L177" s="49"/>
      <c r="M177" s="36">
        <v>-1.1554859432683131</v>
      </c>
      <c r="N177" s="36">
        <v>0</v>
      </c>
      <c r="O177" s="36">
        <f t="shared" si="7"/>
        <v>-0.28887148581707828</v>
      </c>
      <c r="P177" s="36">
        <v>0.11645598137802737</v>
      </c>
      <c r="Q177" s="36">
        <v>-3.3640812372956769E-2</v>
      </c>
      <c r="R177" s="25"/>
      <c r="S177" s="25"/>
      <c r="T177" s="25"/>
      <c r="U177" s="25"/>
      <c r="V177" s="26"/>
    </row>
    <row r="178" spans="1:22" x14ac:dyDescent="0.35">
      <c r="A178" s="53">
        <f>A174+1</f>
        <v>45</v>
      </c>
      <c r="B178" s="12">
        <v>0</v>
      </c>
      <c r="C178" s="12">
        <v>0</v>
      </c>
      <c r="D178" s="13">
        <v>0</v>
      </c>
      <c r="E178" s="27">
        <f>U174</f>
        <v>3.9779277850535326</v>
      </c>
      <c r="F178" s="28">
        <f>V174</f>
        <v>-6.1024205509650304</v>
      </c>
      <c r="G178" s="16">
        <v>1</v>
      </c>
      <c r="H178" s="17" cm="1">
        <f t="array" ref="H178:H181">MMULT(B178:C181,E178:E179)+F178</f>
        <v>-6.1024205509650304</v>
      </c>
      <c r="I178" s="39">
        <f t="shared" si="6"/>
        <v>2.2324503236163876E-3</v>
      </c>
      <c r="J178" s="39" cm="1">
        <f t="array" ref="J178:J181">-D178:D181*LN(I178:I181)</f>
        <v>0</v>
      </c>
      <c r="K178" s="39" cm="1">
        <f t="array" ref="K178:K181">-(1-D178:D181)*LN(1-I178:I181)</f>
        <v>2.2349459557818199E-3</v>
      </c>
      <c r="L178" s="48" cm="1">
        <f t="array" ref="L178">SUM(_xlfn.ANCHORARRAY(J178)+_xlfn.ANCHORARRAY(K178))/4</f>
        <v>9.3389284850174656E-2</v>
      </c>
      <c r="M178" s="39" cm="1">
        <f t="array" ref="M178:M181">-D178:D181/I178:I181</f>
        <v>0</v>
      </c>
      <c r="N178" s="39" cm="1">
        <f t="array" ref="N178:N181">(1-D178:D181)/(1-I178:I181)</f>
        <v>1.0022374453091207</v>
      </c>
      <c r="O178" s="39">
        <f t="shared" si="7"/>
        <v>0.25055936132728018</v>
      </c>
      <c r="P178" s="39" cm="1">
        <f t="array" ref="P178:P181">I178:I181*(1-I178:I181)</f>
        <v>2.2274664891689727E-3</v>
      </c>
      <c r="Q178" s="39" cm="1">
        <f t="array" ref="Q178:Q181">O178:O181*_xlfn.ANCHORARRAY(P178)</f>
        <v>5.5811258090409689E-4</v>
      </c>
      <c r="R178" s="43">
        <v>1</v>
      </c>
      <c r="S178" s="38" cm="1">
        <f t="array" ref="S178:S179">TRANSPOSE(MMULT(TRANSPOSE(_xlfn.ANCHORARRAY(Q178)),B178:C181))</f>
        <v>-7.1827859324147779E-3</v>
      </c>
      <c r="T178" s="44" cm="1">
        <f t="array" ref="T178">SUM(1*_xlfn.ANCHORARRAY(Q178))</f>
        <v>2.0060063376239251E-2</v>
      </c>
      <c r="U178" s="18" cm="1">
        <f t="array" ref="U178:U179">E178:E179-G178*_xlfn.ANCHORARRAY(S178)</f>
        <v>3.9851105709859476</v>
      </c>
      <c r="V178" s="19">
        <f>F178-G178*T178</f>
        <v>-6.1224806143412698</v>
      </c>
    </row>
    <row r="179" spans="1:22" x14ac:dyDescent="0.35">
      <c r="A179" s="54"/>
      <c r="B179" s="4">
        <v>0</v>
      </c>
      <c r="C179" s="4">
        <v>1</v>
      </c>
      <c r="D179" s="5">
        <v>0</v>
      </c>
      <c r="E179" s="11">
        <f>U175</f>
        <v>3.9779277850535326</v>
      </c>
      <c r="F179" s="3"/>
      <c r="G179" s="3"/>
      <c r="H179" s="7">
        <v>-2.1244927659114978</v>
      </c>
      <c r="I179" s="32">
        <f t="shared" si="6"/>
        <v>0.10673894691099975</v>
      </c>
      <c r="J179" s="32">
        <v>0</v>
      </c>
      <c r="K179" s="32">
        <v>0.11287640814006171</v>
      </c>
      <c r="L179" s="45"/>
      <c r="M179" s="32">
        <v>0</v>
      </c>
      <c r="N179" s="32">
        <v>1.1194935641063539</v>
      </c>
      <c r="O179" s="32">
        <f t="shared" si="7"/>
        <v>0.27987339102658848</v>
      </c>
      <c r="P179" s="32">
        <v>9.5345744123330523E-2</v>
      </c>
      <c r="Q179" s="32">
        <v>2.6684736727749934E-2</v>
      </c>
      <c r="R179" s="8"/>
      <c r="S179" s="37">
        <v>-7.1827859324147779E-3</v>
      </c>
      <c r="T179" s="9"/>
      <c r="U179" s="10">
        <v>3.9851105709859476</v>
      </c>
      <c r="V179" s="20"/>
    </row>
    <row r="180" spans="1:22" x14ac:dyDescent="0.35">
      <c r="A180" s="54"/>
      <c r="B180" s="4">
        <v>1</v>
      </c>
      <c r="C180" s="4">
        <v>0</v>
      </c>
      <c r="D180" s="5">
        <v>0</v>
      </c>
      <c r="E180" s="3"/>
      <c r="F180" s="3"/>
      <c r="G180" s="3"/>
      <c r="H180" s="7">
        <v>-2.1244927659114978</v>
      </c>
      <c r="I180" s="32">
        <f t="shared" si="6"/>
        <v>0.10673894691099975</v>
      </c>
      <c r="J180" s="32">
        <v>0</v>
      </c>
      <c r="K180" s="32">
        <v>0.11287640814006171</v>
      </c>
      <c r="L180" s="45"/>
      <c r="M180" s="32">
        <v>0</v>
      </c>
      <c r="N180" s="32">
        <v>1.1194935641063539</v>
      </c>
      <c r="O180" s="32">
        <f t="shared" si="7"/>
        <v>0.27987339102658848</v>
      </c>
      <c r="P180" s="32">
        <v>9.5345744123330523E-2</v>
      </c>
      <c r="Q180" s="32">
        <v>2.6684736727749934E-2</v>
      </c>
      <c r="R180" s="8"/>
      <c r="S180" s="8"/>
      <c r="T180" s="8"/>
      <c r="U180" s="8"/>
      <c r="V180" s="20"/>
    </row>
    <row r="181" spans="1:22" ht="15" thickBot="1" x14ac:dyDescent="0.4">
      <c r="A181" s="55"/>
      <c r="B181" s="21">
        <v>1</v>
      </c>
      <c r="C181" s="21">
        <v>1</v>
      </c>
      <c r="D181" s="22">
        <v>1</v>
      </c>
      <c r="E181" s="23"/>
      <c r="F181" s="23"/>
      <c r="G181" s="23"/>
      <c r="H181" s="24">
        <v>1.8534350191420348</v>
      </c>
      <c r="I181" s="36">
        <f t="shared" si="6"/>
        <v>0.86452990935934115</v>
      </c>
      <c r="J181" s="36">
        <v>0.1455693771647934</v>
      </c>
      <c r="K181" s="36">
        <v>0</v>
      </c>
      <c r="L181" s="49"/>
      <c r="M181" s="36">
        <v>-1.1566979802249395</v>
      </c>
      <c r="N181" s="36">
        <v>0</v>
      </c>
      <c r="O181" s="36">
        <f t="shared" si="7"/>
        <v>-0.28917449505623488</v>
      </c>
      <c r="P181" s="36">
        <v>0.11711794518247053</v>
      </c>
      <c r="Q181" s="36">
        <v>-3.3867522660164712E-2</v>
      </c>
      <c r="R181" s="25"/>
      <c r="S181" s="25"/>
      <c r="T181" s="25"/>
      <c r="U181" s="25"/>
      <c r="V181" s="26"/>
    </row>
    <row r="182" spans="1:22" x14ac:dyDescent="0.35">
      <c r="A182" s="53">
        <f>A178+1</f>
        <v>46</v>
      </c>
      <c r="B182" s="12">
        <v>0</v>
      </c>
      <c r="C182" s="12">
        <v>0</v>
      </c>
      <c r="D182" s="13">
        <v>0</v>
      </c>
      <c r="E182" s="27">
        <f>U178</f>
        <v>3.9851105709859476</v>
      </c>
      <c r="F182" s="28">
        <f>V178</f>
        <v>-6.1224806143412698</v>
      </c>
      <c r="G182" s="16">
        <v>1</v>
      </c>
      <c r="H182" s="17" cm="1">
        <f t="array" ref="H182:H185">MMULT(B182:C185,E182:E183)+F182</f>
        <v>-6.1224806143412698</v>
      </c>
      <c r="I182" s="39">
        <f t="shared" si="6"/>
        <v>2.1882104344895185E-3</v>
      </c>
      <c r="J182" s="39" cm="1">
        <f t="array" ref="J182:J185">-D182:D185*LN(I182:I185)</f>
        <v>0</v>
      </c>
      <c r="K182" s="39" cm="1">
        <f t="array" ref="K182:K185">-(1-D182:D185)*LN(1-I182:I185)</f>
        <v>2.1906080652612714E-3</v>
      </c>
      <c r="L182" s="48" cm="1">
        <f t="array" ref="L182">SUM(_xlfn.ANCHORARRAY(J182)+_xlfn.ANCHORARRAY(K182))/4</f>
        <v>9.2888219903412755E-2</v>
      </c>
      <c r="M182" s="39" cm="1">
        <f t="array" ref="M182:M185">-D182:D185/I182:I185</f>
        <v>0</v>
      </c>
      <c r="N182" s="39" cm="1">
        <f t="array" ref="N182:N185">(1-D182:D185)/(1-I182:I185)</f>
        <v>1.0021930092001041</v>
      </c>
      <c r="O182" s="39">
        <f t="shared" si="7"/>
        <v>0.25054825230002603</v>
      </c>
      <c r="P182" s="39" cm="1">
        <f t="array" ref="P182:P185">I182:I185*(1-I182:I185)</f>
        <v>2.1834221695839098E-3</v>
      </c>
      <c r="Q182" s="39" cm="1">
        <f t="array" ref="Q182:Q185">O182:O185*_xlfn.ANCHORARRAY(P182)</f>
        <v>5.4705260862237962E-4</v>
      </c>
      <c r="R182" s="43">
        <v>1</v>
      </c>
      <c r="S182" s="38" cm="1">
        <f t="array" ref="S182:S183">TRANSPOSE(MMULT(TRANSPOSE(_xlfn.ANCHORARRAY(Q182)),B182:C185))</f>
        <v>-7.6552616961803877E-3</v>
      </c>
      <c r="T182" s="44" cm="1">
        <f t="array" ref="T182">SUM(1*_xlfn.ANCHORARRAY(Q182))</f>
        <v>1.927113003402893E-2</v>
      </c>
      <c r="U182" s="18" cm="1">
        <f t="array" ref="U182:U183">E182:E183-G182*_xlfn.ANCHORARRAY(S182)</f>
        <v>3.992765832682128</v>
      </c>
      <c r="V182" s="19">
        <f>F182-G182*T182</f>
        <v>-6.1417517443752985</v>
      </c>
    </row>
    <row r="183" spans="1:22" x14ac:dyDescent="0.35">
      <c r="A183" s="54"/>
      <c r="B183" s="4">
        <v>0</v>
      </c>
      <c r="C183" s="4">
        <v>1</v>
      </c>
      <c r="D183" s="5">
        <v>0</v>
      </c>
      <c r="E183" s="11">
        <f>U179</f>
        <v>3.9851105709859476</v>
      </c>
      <c r="F183" s="3"/>
      <c r="G183" s="3"/>
      <c r="H183" s="7">
        <v>-2.1373700433553222</v>
      </c>
      <c r="I183" s="32">
        <f t="shared" si="6"/>
        <v>0.10551735648634773</v>
      </c>
      <c r="J183" s="32">
        <v>0</v>
      </c>
      <c r="K183" s="32">
        <v>0.11150977978376986</v>
      </c>
      <c r="L183" s="45"/>
      <c r="M183" s="32">
        <v>0</v>
      </c>
      <c r="N183" s="32">
        <v>1.117964677404875</v>
      </c>
      <c r="O183" s="32">
        <f t="shared" si="7"/>
        <v>0.27949116935121876</v>
      </c>
      <c r="P183" s="32">
        <v>9.438344396648074E-2</v>
      </c>
      <c r="Q183" s="32">
        <v>2.6379339121586937E-2</v>
      </c>
      <c r="R183" s="8"/>
      <c r="S183" s="37">
        <v>-7.6552616961803877E-3</v>
      </c>
      <c r="T183" s="9"/>
      <c r="U183" s="10">
        <v>3.992765832682128</v>
      </c>
      <c r="V183" s="20"/>
    </row>
    <row r="184" spans="1:22" x14ac:dyDescent="0.35">
      <c r="A184" s="54"/>
      <c r="B184" s="4">
        <v>1</v>
      </c>
      <c r="C184" s="4">
        <v>0</v>
      </c>
      <c r="D184" s="5">
        <v>0</v>
      </c>
      <c r="E184" s="3"/>
      <c r="F184" s="3"/>
      <c r="G184" s="3"/>
      <c r="H184" s="7">
        <v>-2.1373700433553222</v>
      </c>
      <c r="I184" s="32">
        <f t="shared" si="6"/>
        <v>0.10551735648634773</v>
      </c>
      <c r="J184" s="32">
        <v>0</v>
      </c>
      <c r="K184" s="32">
        <v>0.11150977978376986</v>
      </c>
      <c r="L184" s="45"/>
      <c r="M184" s="32">
        <v>0</v>
      </c>
      <c r="N184" s="32">
        <v>1.117964677404875</v>
      </c>
      <c r="O184" s="32">
        <f t="shared" si="7"/>
        <v>0.27949116935121876</v>
      </c>
      <c r="P184" s="32">
        <v>9.438344396648074E-2</v>
      </c>
      <c r="Q184" s="32">
        <v>2.6379339121586937E-2</v>
      </c>
      <c r="R184" s="8"/>
      <c r="S184" s="8"/>
      <c r="T184" s="8"/>
      <c r="U184" s="8"/>
      <c r="V184" s="20"/>
    </row>
    <row r="185" spans="1:22" ht="15" thickBot="1" x14ac:dyDescent="0.4">
      <c r="A185" s="55"/>
      <c r="B185" s="21">
        <v>1</v>
      </c>
      <c r="C185" s="21">
        <v>1</v>
      </c>
      <c r="D185" s="22">
        <v>1</v>
      </c>
      <c r="E185" s="23"/>
      <c r="F185" s="23"/>
      <c r="G185" s="23"/>
      <c r="H185" s="24">
        <v>1.8477405276306254</v>
      </c>
      <c r="I185" s="36">
        <f t="shared" si="6"/>
        <v>0.8638615967289307</v>
      </c>
      <c r="J185" s="36">
        <v>0.14634271198085003</v>
      </c>
      <c r="K185" s="36">
        <v>0</v>
      </c>
      <c r="L185" s="49"/>
      <c r="M185" s="36">
        <v>-1.1575928410136143</v>
      </c>
      <c r="N185" s="36">
        <v>0</v>
      </c>
      <c r="O185" s="36">
        <f t="shared" si="7"/>
        <v>-0.28939821025340356</v>
      </c>
      <c r="P185" s="36">
        <v>0.117604738425873</v>
      </c>
      <c r="Q185" s="36">
        <v>-3.4034600817767324E-2</v>
      </c>
      <c r="R185" s="25"/>
      <c r="S185" s="25"/>
      <c r="T185" s="25"/>
      <c r="U185" s="25"/>
      <c r="V185" s="26"/>
    </row>
    <row r="186" spans="1:22" x14ac:dyDescent="0.35">
      <c r="A186" s="53">
        <f>A182+1</f>
        <v>47</v>
      </c>
      <c r="B186" s="12">
        <v>0</v>
      </c>
      <c r="C186" s="12">
        <v>0</v>
      </c>
      <c r="D186" s="13">
        <v>0</v>
      </c>
      <c r="E186" s="27">
        <f>U182</f>
        <v>3.992765832682128</v>
      </c>
      <c r="F186" s="28">
        <f>V182</f>
        <v>-6.1417517443752985</v>
      </c>
      <c r="G186" s="16">
        <v>1</v>
      </c>
      <c r="H186" s="17" cm="1">
        <f t="array" ref="H186:H189">MMULT(B186:C189,E186:E187)+F186</f>
        <v>-6.1417517443752985</v>
      </c>
      <c r="I186" s="39">
        <f t="shared" si="6"/>
        <v>2.1465345252100077E-3</v>
      </c>
      <c r="J186" s="39" cm="1">
        <f t="array" ref="J186:J189">-D186:D189*LN(I186:I189)</f>
        <v>0</v>
      </c>
      <c r="K186" s="39" cm="1">
        <f t="array" ref="K186:K189">-(1-D186:D189)*LN(1-I186:I189)</f>
        <v>2.1488416325588888E-3</v>
      </c>
      <c r="L186" s="48" cm="1">
        <f t="array" ref="L186">SUM(_xlfn.ANCHORARRAY(J186)+_xlfn.ANCHORARRAY(K186))/4</f>
        <v>9.2403142963600887E-2</v>
      </c>
      <c r="M186" s="39" cm="1">
        <f t="array" ref="M186:M189">-D186:D189/I186:I189</f>
        <v>0</v>
      </c>
      <c r="N186" s="39" cm="1">
        <f t="array" ref="N186:N189">(1-D186:D189)/(1-I186:I189)</f>
        <v>1.0021511520473485</v>
      </c>
      <c r="O186" s="39">
        <f t="shared" si="7"/>
        <v>0.25053778801183713</v>
      </c>
      <c r="P186" s="39" cm="1">
        <f t="array" ref="P186:P189">I186:I189*(1-I186:I189)</f>
        <v>2.1419269147420891E-3</v>
      </c>
      <c r="Q186" s="39" cm="1">
        <f t="array" ref="Q186:Q189">O186:O189*_xlfn.ANCHORARRAY(P186)</f>
        <v>5.3663363130250182E-4</v>
      </c>
      <c r="R186" s="43">
        <v>1</v>
      </c>
      <c r="S186" s="38" cm="1">
        <f t="array" ref="S186:S187">TRANSPOSE(MMULT(TRANSPOSE(_xlfn.ANCHORARRAY(Q186)),B186:C189))</f>
        <v>-8.0447092801269604E-3</v>
      </c>
      <c r="T186" s="44" cm="1">
        <f t="array" ref="T186">SUM(1*_xlfn.ANCHORARRAY(Q186))</f>
        <v>1.8598430317932554E-2</v>
      </c>
      <c r="U186" s="18" cm="1">
        <f t="array" ref="U186:U187">E186:E187-G186*_xlfn.ANCHORARRAY(S186)</f>
        <v>4.0008105419622551</v>
      </c>
      <c r="V186" s="19">
        <f>F186-G186*T186</f>
        <v>-6.1603501746932308</v>
      </c>
    </row>
    <row r="187" spans="1:22" x14ac:dyDescent="0.35">
      <c r="A187" s="54"/>
      <c r="B187" s="4">
        <v>0</v>
      </c>
      <c r="C187" s="4">
        <v>1</v>
      </c>
      <c r="D187" s="5">
        <v>0</v>
      </c>
      <c r="E187" s="11">
        <f>U183</f>
        <v>3.992765832682128</v>
      </c>
      <c r="F187" s="3"/>
      <c r="G187" s="3"/>
      <c r="H187" s="7">
        <v>-2.1489859116931704</v>
      </c>
      <c r="I187" s="32">
        <f t="shared" si="6"/>
        <v>0.10442602386702805</v>
      </c>
      <c r="J187" s="32">
        <v>0</v>
      </c>
      <c r="K187" s="32">
        <v>0.11029045214624786</v>
      </c>
      <c r="L187" s="45"/>
      <c r="M187" s="32">
        <v>0</v>
      </c>
      <c r="N187" s="32">
        <v>1.1166023429107805</v>
      </c>
      <c r="O187" s="32">
        <f t="shared" si="7"/>
        <v>0.27915058572769513</v>
      </c>
      <c r="P187" s="32">
        <v>9.3521229406350936E-2</v>
      </c>
      <c r="Q187" s="32">
        <v>2.610650596675701E-2</v>
      </c>
      <c r="R187" s="8"/>
      <c r="S187" s="37">
        <v>-8.0447092801269604E-3</v>
      </c>
      <c r="T187" s="9"/>
      <c r="U187" s="10">
        <v>4.0008105419622551</v>
      </c>
      <c r="V187" s="20"/>
    </row>
    <row r="188" spans="1:22" x14ac:dyDescent="0.35">
      <c r="A188" s="54"/>
      <c r="B188" s="4">
        <v>1</v>
      </c>
      <c r="C188" s="4">
        <v>0</v>
      </c>
      <c r="D188" s="5">
        <v>0</v>
      </c>
      <c r="E188" s="3"/>
      <c r="F188" s="3"/>
      <c r="G188" s="3"/>
      <c r="H188" s="7">
        <v>-2.1489859116931704</v>
      </c>
      <c r="I188" s="32">
        <f t="shared" si="6"/>
        <v>0.10442602386702805</v>
      </c>
      <c r="J188" s="32">
        <v>0</v>
      </c>
      <c r="K188" s="32">
        <v>0.11029045214624786</v>
      </c>
      <c r="L188" s="45"/>
      <c r="M188" s="32">
        <v>0</v>
      </c>
      <c r="N188" s="32">
        <v>1.1166023429107805</v>
      </c>
      <c r="O188" s="32">
        <f t="shared" si="7"/>
        <v>0.27915058572769513</v>
      </c>
      <c r="P188" s="32">
        <v>9.3521229406350936E-2</v>
      </c>
      <c r="Q188" s="32">
        <v>2.610650596675701E-2</v>
      </c>
      <c r="R188" s="8"/>
      <c r="S188" s="8"/>
      <c r="T188" s="8"/>
      <c r="U188" s="8"/>
      <c r="V188" s="20"/>
    </row>
    <row r="189" spans="1:22" ht="15" thickBot="1" x14ac:dyDescent="0.4">
      <c r="A189" s="55"/>
      <c r="B189" s="21">
        <v>1</v>
      </c>
      <c r="C189" s="21">
        <v>1</v>
      </c>
      <c r="D189" s="22">
        <v>1</v>
      </c>
      <c r="E189" s="23"/>
      <c r="F189" s="23"/>
      <c r="G189" s="23"/>
      <c r="H189" s="24">
        <v>1.8437799209889576</v>
      </c>
      <c r="I189" s="36">
        <f t="shared" si="6"/>
        <v>0.86339513901246412</v>
      </c>
      <c r="J189" s="36">
        <v>0.14688282592934893</v>
      </c>
      <c r="K189" s="36">
        <v>0</v>
      </c>
      <c r="L189" s="49"/>
      <c r="M189" s="36">
        <v>-1.1582182419324043</v>
      </c>
      <c r="N189" s="36">
        <v>0</v>
      </c>
      <c r="O189" s="36">
        <f t="shared" si="7"/>
        <v>-0.28955456048310108</v>
      </c>
      <c r="P189" s="36">
        <v>0.11794397294211188</v>
      </c>
      <c r="Q189" s="36">
        <v>-3.415121524688397E-2</v>
      </c>
      <c r="R189" s="25"/>
      <c r="S189" s="25"/>
      <c r="T189" s="25"/>
      <c r="U189" s="25"/>
      <c r="V189" s="26"/>
    </row>
    <row r="190" spans="1:22" x14ac:dyDescent="0.35">
      <c r="A190" s="53">
        <f>A186+1</f>
        <v>48</v>
      </c>
      <c r="B190" s="12">
        <v>0</v>
      </c>
      <c r="C190" s="12">
        <v>0</v>
      </c>
      <c r="D190" s="13">
        <v>0</v>
      </c>
      <c r="E190" s="27">
        <f>U186</f>
        <v>4.0008105419622551</v>
      </c>
      <c r="F190" s="28">
        <f>V186</f>
        <v>-6.1603501746932308</v>
      </c>
      <c r="G190" s="16">
        <v>1</v>
      </c>
      <c r="H190" s="17" cm="1">
        <f t="array" ref="H190:H193">MMULT(B190:C193,E190:E191)+F190</f>
        <v>-6.1603501746932308</v>
      </c>
      <c r="I190" s="39">
        <f t="shared" si="6"/>
        <v>2.1070646476187781E-3</v>
      </c>
      <c r="J190" s="39" cm="1">
        <f t="array" ref="J190:J193">-D190:D193*LN(I190:I193)</f>
        <v>0</v>
      </c>
      <c r="K190" s="39" cm="1">
        <f t="array" ref="K190:K193">-(1-D190:D193)*LN(1-I190:I193)</f>
        <v>2.1092876315295318E-3</v>
      </c>
      <c r="L190" s="48" cm="1">
        <f t="array" ref="L190">SUM(_xlfn.ANCHORARRAY(J190)+_xlfn.ANCHORARRAY(K190))/4</f>
        <v>9.1930588452622003E-2</v>
      </c>
      <c r="M190" s="39" cm="1">
        <f t="array" ref="M190:M193">-D190:D193/I190:I193</f>
        <v>0</v>
      </c>
      <c r="N190" s="39" cm="1">
        <f t="array" ref="N190:N193">(1-D190:D193)/(1-I190:I193)</f>
        <v>1.0021115137435808</v>
      </c>
      <c r="O190" s="39">
        <f t="shared" si="7"/>
        <v>0.25052787843589519</v>
      </c>
      <c r="P190" s="39" cm="1">
        <f t="array" ref="P190:P193">I190:I193*(1-I190:I193)</f>
        <v>2.1026249261895335E-3</v>
      </c>
      <c r="Q190" s="39" cm="1">
        <f t="array" ref="Q190:Q193">O190:O193*_xlfn.ANCHORARRAY(P190)</f>
        <v>5.2676616190469453E-4</v>
      </c>
      <c r="R190" s="43">
        <v>1</v>
      </c>
      <c r="S190" s="38" cm="1">
        <f t="array" ref="S190:S191">TRANSPOSE(MMULT(TRANSPOSE(_xlfn.ANCHORARRAY(Q190)),B190:C193))</f>
        <v>-8.3644785891928732E-3</v>
      </c>
      <c r="T190" s="44" cm="1">
        <f t="array" ref="T190">SUM(1*_xlfn.ANCHORARRAY(Q190))</f>
        <v>1.8023072409638484E-2</v>
      </c>
      <c r="U190" s="18" cm="1">
        <f t="array" ref="U190:U191">E190:E191-G190*_xlfn.ANCHORARRAY(S190)</f>
        <v>4.0091750205514476</v>
      </c>
      <c r="V190" s="19">
        <f>F190-G190*T190</f>
        <v>-6.1783732471028694</v>
      </c>
    </row>
    <row r="191" spans="1:22" x14ac:dyDescent="0.35">
      <c r="A191" s="54"/>
      <c r="B191" s="4">
        <v>0</v>
      </c>
      <c r="C191" s="4">
        <v>1</v>
      </c>
      <c r="D191" s="5">
        <v>0</v>
      </c>
      <c r="E191" s="11">
        <f>U187</f>
        <v>4.0008105419622551</v>
      </c>
      <c r="F191" s="3"/>
      <c r="G191" s="3"/>
      <c r="H191" s="7">
        <v>-2.1595396327309757</v>
      </c>
      <c r="I191" s="32">
        <f t="shared" si="6"/>
        <v>0.10344313934770664</v>
      </c>
      <c r="J191" s="32">
        <v>0</v>
      </c>
      <c r="K191" s="32">
        <v>0.1091935627923073</v>
      </c>
      <c r="L191" s="45"/>
      <c r="M191" s="32">
        <v>0</v>
      </c>
      <c r="N191" s="32">
        <v>1.1153782251718494</v>
      </c>
      <c r="O191" s="32">
        <f t="shared" si="7"/>
        <v>0.27884455629296234</v>
      </c>
      <c r="P191" s="32">
        <v>9.2742656269597587E-2</v>
      </c>
      <c r="Q191" s="32">
        <v>2.5860784836926661E-2</v>
      </c>
      <c r="R191" s="8"/>
      <c r="S191" s="37">
        <v>-8.3644785891928732E-3</v>
      </c>
      <c r="T191" s="9"/>
      <c r="U191" s="10">
        <v>4.0091750205514476</v>
      </c>
      <c r="V191" s="20"/>
    </row>
    <row r="192" spans="1:22" x14ac:dyDescent="0.35">
      <c r="A192" s="54"/>
      <c r="B192" s="4">
        <v>1</v>
      </c>
      <c r="C192" s="4">
        <v>0</v>
      </c>
      <c r="D192" s="5">
        <v>0</v>
      </c>
      <c r="E192" s="3"/>
      <c r="F192" s="3"/>
      <c r="G192" s="3"/>
      <c r="H192" s="7">
        <v>-2.1595396327309757</v>
      </c>
      <c r="I192" s="32">
        <f t="shared" si="6"/>
        <v>0.10344313934770664</v>
      </c>
      <c r="J192" s="32">
        <v>0</v>
      </c>
      <c r="K192" s="32">
        <v>0.1091935627923073</v>
      </c>
      <c r="L192" s="45"/>
      <c r="M192" s="32">
        <v>0</v>
      </c>
      <c r="N192" s="32">
        <v>1.1153782251718494</v>
      </c>
      <c r="O192" s="32">
        <f t="shared" si="7"/>
        <v>0.27884455629296234</v>
      </c>
      <c r="P192" s="32">
        <v>9.2742656269597587E-2</v>
      </c>
      <c r="Q192" s="32">
        <v>2.5860784836926661E-2</v>
      </c>
      <c r="R192" s="8"/>
      <c r="S192" s="8"/>
      <c r="T192" s="8"/>
      <c r="U192" s="8"/>
      <c r="V192" s="20"/>
    </row>
    <row r="193" spans="1:22" ht="15" thickBot="1" x14ac:dyDescent="0.4">
      <c r="A193" s="55"/>
      <c r="B193" s="21">
        <v>1</v>
      </c>
      <c r="C193" s="21">
        <v>1</v>
      </c>
      <c r="D193" s="22">
        <v>1</v>
      </c>
      <c r="E193" s="23"/>
      <c r="F193" s="23"/>
      <c r="G193" s="23"/>
      <c r="H193" s="24">
        <v>1.8412709092312793</v>
      </c>
      <c r="I193" s="36">
        <f t="shared" si="6"/>
        <v>0.86309894629552186</v>
      </c>
      <c r="J193" s="36">
        <v>0.14722594059434385</v>
      </c>
      <c r="K193" s="36">
        <v>0</v>
      </c>
      <c r="L193" s="49"/>
      <c r="M193" s="36">
        <v>-1.1586157117814435</v>
      </c>
      <c r="N193" s="36">
        <v>0</v>
      </c>
      <c r="O193" s="36">
        <f t="shared" si="7"/>
        <v>-0.28965392794536088</v>
      </c>
      <c r="P193" s="36">
        <v>0.11815915519908173</v>
      </c>
      <c r="Q193" s="36">
        <v>-3.4225263426119534E-2</v>
      </c>
      <c r="R193" s="25"/>
      <c r="S193" s="25"/>
      <c r="T193" s="25"/>
      <c r="U193" s="25"/>
      <c r="V193" s="26"/>
    </row>
    <row r="194" spans="1:22" x14ac:dyDescent="0.35">
      <c r="A194" s="53">
        <f>A190+1</f>
        <v>49</v>
      </c>
      <c r="B194" s="12">
        <v>0</v>
      </c>
      <c r="C194" s="12">
        <v>0</v>
      </c>
      <c r="D194" s="13">
        <v>0</v>
      </c>
      <c r="E194" s="27">
        <f>U190</f>
        <v>4.0091750205514476</v>
      </c>
      <c r="F194" s="28">
        <f>V190</f>
        <v>-6.1783732471028694</v>
      </c>
      <c r="G194" s="16">
        <v>1</v>
      </c>
      <c r="H194" s="17" cm="1">
        <f t="array" ref="H194:H197">MMULT(B194:C197,E194:E195)+F194</f>
        <v>-6.1783732471028694</v>
      </c>
      <c r="I194" s="39">
        <f t="shared" si="6"/>
        <v>2.0695069294315669E-3</v>
      </c>
      <c r="J194" s="39" cm="1">
        <f t="array" ref="J194:J197">-D194:D197*LN(I194:I197)</f>
        <v>0</v>
      </c>
      <c r="K194" s="39" cm="1">
        <f t="array" ref="K194:K197">-(1-D194:D197)*LN(1-I194:I197)</f>
        <v>2.0716513179590834E-3</v>
      </c>
      <c r="L194" s="48" cm="1">
        <f t="array" ref="L194">SUM(_xlfn.ANCHORARRAY(J194)+_xlfn.ANCHORARRAY(K194))/4</f>
        <v>9.1468095357846113E-2</v>
      </c>
      <c r="M194" s="39" cm="1">
        <f t="array" ref="M194:M197">-D194:D197/I194:I197</f>
        <v>0</v>
      </c>
      <c r="N194" s="39" cm="1">
        <f t="array" ref="N194:N197">(1-D194:D197)/(1-I194:I197)</f>
        <v>1.0020737986701496</v>
      </c>
      <c r="O194" s="39">
        <f t="shared" si="7"/>
        <v>0.25051844966753739</v>
      </c>
      <c r="P194" s="39" cm="1">
        <f t="array" ref="P194:P197">I194:I197*(1-I194:I197)</f>
        <v>2.0652240705006015E-3</v>
      </c>
      <c r="Q194" s="39" cm="1">
        <f t="array" ref="Q194:Q197">O194:O197*_xlfn.ANCHORARRAY(P194)</f>
        <v>5.1737673235789162E-4</v>
      </c>
      <c r="R194" s="43">
        <v>1</v>
      </c>
      <c r="S194" s="38" cm="1">
        <f t="array" ref="S194:S195">TRANSPOSE(MMULT(TRANSPOSE(_xlfn.ANCHORARRAY(Q194)),B194:C197))</f>
        <v>-8.6258091682959448E-3</v>
      </c>
      <c r="T194" s="44" cm="1">
        <f t="array" ref="T194">SUM(1*_xlfn.ANCHORARRAY(Q194))</f>
        <v>1.7529267678579083E-2</v>
      </c>
      <c r="U194" s="18" cm="1">
        <f t="array" ref="U194:U195">E194:E195-G194*_xlfn.ANCHORARRAY(S194)</f>
        <v>4.0178008297197438</v>
      </c>
      <c r="V194" s="19">
        <f>F194-G194*T194</f>
        <v>-6.1959025147814488</v>
      </c>
    </row>
    <row r="195" spans="1:22" x14ac:dyDescent="0.35">
      <c r="A195" s="54"/>
      <c r="B195" s="4">
        <v>0</v>
      </c>
      <c r="C195" s="4">
        <v>1</v>
      </c>
      <c r="D195" s="5">
        <v>0</v>
      </c>
      <c r="E195" s="11">
        <f>U191</f>
        <v>4.0091750205514476</v>
      </c>
      <c r="F195" s="3"/>
      <c r="G195" s="3"/>
      <c r="H195" s="7">
        <v>-2.1691982265514218</v>
      </c>
      <c r="I195" s="32">
        <f t="shared" si="6"/>
        <v>0.10255080045806853</v>
      </c>
      <c r="J195" s="32">
        <v>0</v>
      </c>
      <c r="K195" s="32">
        <v>0.108198762403359</v>
      </c>
      <c r="L195" s="45"/>
      <c r="M195" s="32">
        <v>0</v>
      </c>
      <c r="N195" s="32">
        <v>1.1142691982013151</v>
      </c>
      <c r="O195" s="32">
        <f t="shared" si="7"/>
        <v>0.27856729955032877</v>
      </c>
      <c r="P195" s="32">
        <v>9.2034133783477939E-2</v>
      </c>
      <c r="Q195" s="32">
        <v>2.5637700114517131E-2</v>
      </c>
      <c r="R195" s="8"/>
      <c r="S195" s="37">
        <v>-8.6258091682959448E-3</v>
      </c>
      <c r="T195" s="9"/>
      <c r="U195" s="10">
        <v>4.0178008297197438</v>
      </c>
      <c r="V195" s="20"/>
    </row>
    <row r="196" spans="1:22" x14ac:dyDescent="0.35">
      <c r="A196" s="54"/>
      <c r="B196" s="4">
        <v>1</v>
      </c>
      <c r="C196" s="4">
        <v>0</v>
      </c>
      <c r="D196" s="5">
        <v>0</v>
      </c>
      <c r="E196" s="3"/>
      <c r="F196" s="3"/>
      <c r="G196" s="3"/>
      <c r="H196" s="7">
        <v>-2.1691982265514218</v>
      </c>
      <c r="I196" s="32">
        <f t="shared" si="6"/>
        <v>0.10255080045806853</v>
      </c>
      <c r="J196" s="32">
        <v>0</v>
      </c>
      <c r="K196" s="32">
        <v>0.108198762403359</v>
      </c>
      <c r="L196" s="45"/>
      <c r="M196" s="32">
        <v>0</v>
      </c>
      <c r="N196" s="32">
        <v>1.1142691982013151</v>
      </c>
      <c r="O196" s="32">
        <f t="shared" si="7"/>
        <v>0.27856729955032877</v>
      </c>
      <c r="P196" s="32">
        <v>9.2034133783477939E-2</v>
      </c>
      <c r="Q196" s="32">
        <v>2.5637700114517131E-2</v>
      </c>
      <c r="R196" s="8"/>
      <c r="S196" s="8"/>
      <c r="T196" s="8"/>
      <c r="U196" s="8"/>
      <c r="V196" s="20"/>
    </row>
    <row r="197" spans="1:22" ht="15" thickBot="1" x14ac:dyDescent="0.4">
      <c r="A197" s="55"/>
      <c r="B197" s="21">
        <v>1</v>
      </c>
      <c r="C197" s="21">
        <v>1</v>
      </c>
      <c r="D197" s="22">
        <v>1</v>
      </c>
      <c r="E197" s="23"/>
      <c r="F197" s="23"/>
      <c r="G197" s="23"/>
      <c r="H197" s="24">
        <v>1.8399767940000258</v>
      </c>
      <c r="I197" s="36">
        <f t="shared" si="6"/>
        <v>0.8629459628687477</v>
      </c>
      <c r="J197" s="36">
        <v>0.14740320530670739</v>
      </c>
      <c r="K197" s="36">
        <v>0</v>
      </c>
      <c r="L197" s="49"/>
      <c r="M197" s="36">
        <v>-1.1588211116668703</v>
      </c>
      <c r="N197" s="36">
        <v>0</v>
      </c>
      <c r="O197" s="36">
        <f t="shared" si="7"/>
        <v>-0.28970527791671757</v>
      </c>
      <c r="P197" s="36">
        <v>0.11827022803727762</v>
      </c>
      <c r="Q197" s="36">
        <v>-3.4263509282813076E-2</v>
      </c>
      <c r="R197" s="25"/>
      <c r="S197" s="25"/>
      <c r="T197" s="25"/>
      <c r="U197" s="25"/>
      <c r="V197" s="26"/>
    </row>
    <row r="198" spans="1:22" x14ac:dyDescent="0.35">
      <c r="A198" s="53">
        <f>A194+1</f>
        <v>50</v>
      </c>
      <c r="B198" s="12">
        <v>0</v>
      </c>
      <c r="C198" s="12">
        <v>0</v>
      </c>
      <c r="D198" s="13">
        <v>0</v>
      </c>
      <c r="E198" s="27">
        <f>U194</f>
        <v>4.0178008297197438</v>
      </c>
      <c r="F198" s="28">
        <f>V194</f>
        <v>-6.1959025147814488</v>
      </c>
      <c r="G198" s="16">
        <v>1</v>
      </c>
      <c r="H198" s="17" cm="1">
        <f t="array" ref="H198:H201">MMULT(B198:C201,E198:E199)+F198</f>
        <v>-6.1959025147814488</v>
      </c>
      <c r="I198" s="39">
        <f t="shared" si="6"/>
        <v>2.0336192235343876E-3</v>
      </c>
      <c r="J198" s="39" cm="1">
        <f t="array" ref="J198:J201">-D198:D201*LN(I198:I201)</f>
        <v>0</v>
      </c>
      <c r="K198" s="39" cm="1">
        <f t="array" ref="K198:K201">-(1-D198:D201)*LN(1-I198:I201)</f>
        <v>2.0356898348070748E-3</v>
      </c>
      <c r="L198" s="48" cm="1">
        <f t="array" ref="L198">SUM(_xlfn.ANCHORARRAY(J198)+_xlfn.ANCHORARRAY(K198))/4</f>
        <v>9.1013910594275632E-2</v>
      </c>
      <c r="M198" s="39" cm="1">
        <f t="array" ref="M198:M201">-D198:D201/I198:I201</f>
        <v>0</v>
      </c>
      <c r="N198" s="39" cm="1">
        <f t="array" ref="N198:N201">(1-D198:D201)/(1-I198:I201)</f>
        <v>1.002037763258069</v>
      </c>
      <c r="O198" s="39">
        <f t="shared" si="7"/>
        <v>0.25050944081451726</v>
      </c>
      <c r="P198" s="39" cm="1">
        <f t="array" ref="P198:P201">I198:I201*(1-I198:I201)</f>
        <v>2.029483616388059E-3</v>
      </c>
      <c r="Q198" s="39" cm="1">
        <f t="array" ref="Q198:Q201">O198:O201*_xlfn.ANCHORARRAY(P198)</f>
        <v>5.0840480588359689E-4</v>
      </c>
      <c r="R198" s="43">
        <v>1</v>
      </c>
      <c r="S198" s="38" cm="1">
        <f t="array" ref="S198:S199">TRANSPOSE(MMULT(TRANSPOSE(_xlfn.ANCHORARRAY(Q198)),B198:C201))</f>
        <v>-8.8381512271379532E-3</v>
      </c>
      <c r="T198" s="44" cm="1">
        <f t="array" ref="T198">SUM(1*_xlfn.ANCHORARRAY(Q198))</f>
        <v>1.7103821874475719E-2</v>
      </c>
      <c r="U198" s="18" cm="1">
        <f t="array" ref="U198:U199">E198:E199-G198*_xlfn.ANCHORARRAY(S198)</f>
        <v>4.0266389809468821</v>
      </c>
      <c r="V198" s="19">
        <f>F198-G198*T198</f>
        <v>-6.2130063366559245</v>
      </c>
    </row>
    <row r="199" spans="1:22" x14ac:dyDescent="0.35">
      <c r="A199" s="54"/>
      <c r="B199" s="4">
        <v>0</v>
      </c>
      <c r="C199" s="4">
        <v>1</v>
      </c>
      <c r="D199" s="5">
        <v>0</v>
      </c>
      <c r="E199" s="11">
        <f>U195</f>
        <v>4.0178008297197438</v>
      </c>
      <c r="F199" s="3"/>
      <c r="G199" s="3"/>
      <c r="H199" s="7">
        <v>-2.178101685061705</v>
      </c>
      <c r="I199" s="32">
        <f t="shared" si="6"/>
        <v>0.10173427318292032</v>
      </c>
      <c r="J199" s="32">
        <v>0</v>
      </c>
      <c r="K199" s="32">
        <v>0.10728934485668981</v>
      </c>
      <c r="L199" s="45"/>
      <c r="M199" s="32">
        <v>0</v>
      </c>
      <c r="N199" s="32">
        <v>1.1132563228738628</v>
      </c>
      <c r="O199" s="32">
        <f t="shared" si="7"/>
        <v>0.2783140807184657</v>
      </c>
      <c r="P199" s="32">
        <v>9.1384410842863265E-2</v>
      </c>
      <c r="Q199" s="32">
        <v>2.5433568295730079E-2</v>
      </c>
      <c r="R199" s="8"/>
      <c r="S199" s="37">
        <v>-8.8381512271379532E-3</v>
      </c>
      <c r="T199" s="9"/>
      <c r="U199" s="10">
        <v>4.0266389809468821</v>
      </c>
      <c r="V199" s="20"/>
    </row>
    <row r="200" spans="1:22" x14ac:dyDescent="0.35">
      <c r="A200" s="54"/>
      <c r="B200" s="4">
        <v>1</v>
      </c>
      <c r="C200" s="4">
        <v>0</v>
      </c>
      <c r="D200" s="5">
        <v>0</v>
      </c>
      <c r="E200" s="3"/>
      <c r="F200" s="3"/>
      <c r="G200" s="3"/>
      <c r="H200" s="7">
        <v>-2.178101685061705</v>
      </c>
      <c r="I200" s="32">
        <f t="shared" si="6"/>
        <v>0.10173427318292032</v>
      </c>
      <c r="J200" s="32">
        <v>0</v>
      </c>
      <c r="K200" s="32">
        <v>0.10728934485668981</v>
      </c>
      <c r="L200" s="45"/>
      <c r="M200" s="32">
        <v>0</v>
      </c>
      <c r="N200" s="32">
        <v>1.1132563228738628</v>
      </c>
      <c r="O200" s="32">
        <f t="shared" si="7"/>
        <v>0.2783140807184657</v>
      </c>
      <c r="P200" s="32">
        <v>9.1384410842863265E-2</v>
      </c>
      <c r="Q200" s="32">
        <v>2.5433568295730079E-2</v>
      </c>
      <c r="R200" s="8"/>
      <c r="S200" s="8"/>
      <c r="T200" s="8"/>
      <c r="U200" s="8"/>
      <c r="V200" s="20"/>
    </row>
    <row r="201" spans="1:22" ht="15" thickBot="1" x14ac:dyDescent="0.4">
      <c r="A201" s="55"/>
      <c r="B201" s="21">
        <v>1</v>
      </c>
      <c r="C201" s="21">
        <v>1</v>
      </c>
      <c r="D201" s="22">
        <v>1</v>
      </c>
      <c r="E201" s="23"/>
      <c r="F201" s="23"/>
      <c r="G201" s="23"/>
      <c r="H201" s="24">
        <v>1.8396991446580389</v>
      </c>
      <c r="I201" s="36">
        <f t="shared" si="6"/>
        <v>0.86291312190852787</v>
      </c>
      <c r="J201" s="36">
        <v>0.14744126282891584</v>
      </c>
      <c r="K201" s="36">
        <v>0</v>
      </c>
      <c r="L201" s="49"/>
      <c r="M201" s="36">
        <v>-1.1588652143662777</v>
      </c>
      <c r="N201" s="36">
        <v>0</v>
      </c>
      <c r="O201" s="36">
        <f t="shared" si="7"/>
        <v>-0.28971630359156941</v>
      </c>
      <c r="P201" s="36">
        <v>0.11829406594660599</v>
      </c>
      <c r="Q201" s="36">
        <v>-3.4271719522868033E-2</v>
      </c>
      <c r="R201" s="25"/>
      <c r="S201" s="25"/>
      <c r="T201" s="25"/>
      <c r="U201" s="25"/>
      <c r="V201" s="26"/>
    </row>
    <row r="202" spans="1:22" x14ac:dyDescent="0.35">
      <c r="A202" s="53">
        <f>A198+1</f>
        <v>51</v>
      </c>
      <c r="B202" s="12">
        <v>0</v>
      </c>
      <c r="C202" s="12">
        <v>0</v>
      </c>
      <c r="D202" s="13">
        <v>0</v>
      </c>
      <c r="E202" s="27">
        <f>U198</f>
        <v>4.0266389809468821</v>
      </c>
      <c r="F202" s="28">
        <f>V198</f>
        <v>-6.2130063366559245</v>
      </c>
      <c r="G202" s="16">
        <v>1</v>
      </c>
      <c r="H202" s="17" cm="1">
        <f t="array" ref="H202:H205">MMULT(B202:C205,E202:E203)+F202</f>
        <v>-6.2130063366559245</v>
      </c>
      <c r="I202" s="39">
        <f t="shared" ref="I202:I265" si="8">1/(1+EXP(-H202))</f>
        <v>1.9992012783666409E-3</v>
      </c>
      <c r="J202" s="39" cm="1">
        <f t="array" ref="J202:J205">-D202:D205*LN(I202:I205)</f>
        <v>0</v>
      </c>
      <c r="K202" s="39" cm="1">
        <f t="array" ref="K202:K205">-(1-D202:D205)*LN(1-I202:I205)</f>
        <v>2.0012023487153926E-3</v>
      </c>
      <c r="L202" s="48" cm="1">
        <f t="array" ref="L202">SUM(_xlfn.ANCHORARRAY(J202)+_xlfn.ANCHORARRAY(K202))/4</f>
        <v>9.0566780130680744E-2</v>
      </c>
      <c r="M202" s="39" cm="1">
        <f t="array" ref="M202:M205">-D202:D205/I202:I205</f>
        <v>0</v>
      </c>
      <c r="N202" s="39" cm="1">
        <f t="array" ref="N202:N205">(1-D202:D205)/(1-I202:I205)</f>
        <v>1.0020032060905437</v>
      </c>
      <c r="O202" s="39">
        <f t="shared" ref="O202:O265" si="9">SUM(M202:N202)/4</f>
        <v>0.25050080152263593</v>
      </c>
      <c r="P202" s="39" cm="1">
        <f t="array" ref="P202:P205">I202:I205*(1-I202:I205)</f>
        <v>1.9952044726152182E-3</v>
      </c>
      <c r="Q202" s="39" cm="1">
        <f t="array" ref="Q202:Q205">O202:O205*_xlfn.ANCHORARRAY(P202)</f>
        <v>4.9980031959166032E-4</v>
      </c>
      <c r="R202" s="43">
        <v>1</v>
      </c>
      <c r="S202" s="38" cm="1">
        <f t="array" ref="S202:S203">TRANSPOSE(MMULT(TRANSPOSE(_xlfn.ANCHORARRAY(Q202)),B202:C205))</f>
        <v>-9.009442169341856E-3</v>
      </c>
      <c r="T202" s="44" cm="1">
        <f t="array" ref="T202">SUM(1*_xlfn.ANCHORARRAY(Q202))</f>
        <v>1.6735708757086243E-2</v>
      </c>
      <c r="U202" s="18" cm="1">
        <f t="array" ref="U202:U203">E202:E203-G202*_xlfn.ANCHORARRAY(S202)</f>
        <v>4.035648423116224</v>
      </c>
      <c r="V202" s="19">
        <f>F202-G202*T202</f>
        <v>-6.229742045413011</v>
      </c>
    </row>
    <row r="203" spans="1:22" x14ac:dyDescent="0.35">
      <c r="A203" s="54"/>
      <c r="B203" s="4">
        <v>0</v>
      </c>
      <c r="C203" s="4">
        <v>1</v>
      </c>
      <c r="D203" s="5">
        <v>0</v>
      </c>
      <c r="E203" s="11">
        <f>U199</f>
        <v>4.0266389809468821</v>
      </c>
      <c r="F203" s="3"/>
      <c r="G203" s="3"/>
      <c r="H203" s="7">
        <v>-2.1863673557090424</v>
      </c>
      <c r="I203" s="32">
        <f t="shared" si="8"/>
        <v>0.10098140242734575</v>
      </c>
      <c r="J203" s="32">
        <v>0</v>
      </c>
      <c r="K203" s="32">
        <v>0.10645155776936738</v>
      </c>
      <c r="L203" s="45"/>
      <c r="M203" s="32">
        <v>0</v>
      </c>
      <c r="N203" s="32">
        <v>1.1123240416827807</v>
      </c>
      <c r="O203" s="32">
        <f t="shared" si="9"/>
        <v>0.27808101042069516</v>
      </c>
      <c r="P203" s="32">
        <v>9.0784158791152203E-2</v>
      </c>
      <c r="Q203" s="32">
        <v>2.5245350606836438E-2</v>
      </c>
      <c r="R203" s="8"/>
      <c r="S203" s="37">
        <v>-9.009442169341856E-3</v>
      </c>
      <c r="T203" s="9"/>
      <c r="U203" s="10">
        <v>4.035648423116224</v>
      </c>
      <c r="V203" s="20"/>
    </row>
    <row r="204" spans="1:22" x14ac:dyDescent="0.35">
      <c r="A204" s="54"/>
      <c r="B204" s="4">
        <v>1</v>
      </c>
      <c r="C204" s="4">
        <v>0</v>
      </c>
      <c r="D204" s="5">
        <v>0</v>
      </c>
      <c r="E204" s="3"/>
      <c r="F204" s="3"/>
      <c r="G204" s="3"/>
      <c r="H204" s="7">
        <v>-2.1863673557090424</v>
      </c>
      <c r="I204" s="32">
        <f t="shared" si="8"/>
        <v>0.10098140242734575</v>
      </c>
      <c r="J204" s="32">
        <v>0</v>
      </c>
      <c r="K204" s="32">
        <v>0.10645155776936738</v>
      </c>
      <c r="L204" s="45"/>
      <c r="M204" s="32">
        <v>0</v>
      </c>
      <c r="N204" s="32">
        <v>1.1123240416827807</v>
      </c>
      <c r="O204" s="32">
        <f t="shared" si="9"/>
        <v>0.27808101042069516</v>
      </c>
      <c r="P204" s="32">
        <v>9.0784158791152203E-2</v>
      </c>
      <c r="Q204" s="32">
        <v>2.5245350606836438E-2</v>
      </c>
      <c r="R204" s="8"/>
      <c r="S204" s="8"/>
      <c r="T204" s="8"/>
      <c r="U204" s="8"/>
      <c r="V204" s="20"/>
    </row>
    <row r="205" spans="1:22" ht="15" thickBot="1" x14ac:dyDescent="0.4">
      <c r="A205" s="55"/>
      <c r="B205" s="21">
        <v>1</v>
      </c>
      <c r="C205" s="21">
        <v>1</v>
      </c>
      <c r="D205" s="22">
        <v>1</v>
      </c>
      <c r="E205" s="23"/>
      <c r="F205" s="23"/>
      <c r="G205" s="23"/>
      <c r="H205" s="24">
        <v>1.8402716252378397</v>
      </c>
      <c r="I205" s="36">
        <f t="shared" si="8"/>
        <v>0.86298082889528682</v>
      </c>
      <c r="J205" s="36">
        <v>0.14736280263527282</v>
      </c>
      <c r="K205" s="36">
        <v>0</v>
      </c>
      <c r="L205" s="49"/>
      <c r="M205" s="36">
        <v>-1.1587742931440472</v>
      </c>
      <c r="N205" s="36">
        <v>0</v>
      </c>
      <c r="O205" s="36">
        <f t="shared" si="9"/>
        <v>-0.28969357328601181</v>
      </c>
      <c r="P205" s="36">
        <v>0.11824491785449051</v>
      </c>
      <c r="Q205" s="36">
        <v>-3.4254792776178294E-2</v>
      </c>
      <c r="R205" s="25"/>
      <c r="S205" s="25"/>
      <c r="T205" s="25"/>
      <c r="U205" s="25"/>
      <c r="V205" s="26"/>
    </row>
    <row r="206" spans="1:22" x14ac:dyDescent="0.35">
      <c r="A206" s="53">
        <f>A202+1</f>
        <v>52</v>
      </c>
      <c r="B206" s="12">
        <v>0</v>
      </c>
      <c r="C206" s="12">
        <v>0</v>
      </c>
      <c r="D206" s="13">
        <v>0</v>
      </c>
      <c r="E206" s="27">
        <f>U202</f>
        <v>4.035648423116224</v>
      </c>
      <c r="F206" s="28">
        <f>V202</f>
        <v>-6.229742045413011</v>
      </c>
      <c r="G206" s="16">
        <v>1</v>
      </c>
      <c r="H206" s="17" cm="1">
        <f t="array" ref="H206:H209">MMULT(B206:C209,E206:E207)+F206</f>
        <v>-6.229742045413011</v>
      </c>
      <c r="I206" s="39">
        <f t="shared" si="8"/>
        <v>1.9660868788294009E-3</v>
      </c>
      <c r="J206" s="39" cm="1">
        <f t="array" ref="J206:J209">-D206:D209*LN(I206:I209)</f>
        <v>0</v>
      </c>
      <c r="K206" s="39" cm="1">
        <f t="array" ref="K206:K209">-(1-D206:D209)*LN(1-I206:I209)</f>
        <v>1.968022164679712E-3</v>
      </c>
      <c r="L206" s="48" cm="1">
        <f t="array" ref="L206">SUM(_xlfn.ANCHORARRAY(J206)+_xlfn.ANCHORARRAY(K206))/4</f>
        <v>9.0125801945565895E-2</v>
      </c>
      <c r="M206" s="39" cm="1">
        <f t="array" ref="M206:M209">-D206:D209/I206:I209</f>
        <v>0</v>
      </c>
      <c r="N206" s="39" cm="1">
        <f t="array" ref="N206:N209">(1-D206:D209)/(1-I206:I209)</f>
        <v>1.0019699599913201</v>
      </c>
      <c r="O206" s="39">
        <f t="shared" si="9"/>
        <v>0.25049248999783003</v>
      </c>
      <c r="P206" s="39" cm="1">
        <f t="array" ref="P206:P209">I206:I209*(1-I206:I209)</f>
        <v>1.9622213812142959E-3</v>
      </c>
      <c r="Q206" s="39" cm="1">
        <f t="array" ref="Q206:Q209">O206:O209*_xlfn.ANCHORARRAY(P206)</f>
        <v>4.9152171970735022E-4</v>
      </c>
      <c r="R206" s="43">
        <v>1</v>
      </c>
      <c r="S206" s="38" cm="1">
        <f t="array" ref="S206:S207">TRANSPOSE(MMULT(TRANSPOSE(_xlfn.ANCHORARRAY(Q206)),B206:C209))</f>
        <v>-9.1463434257347438E-3</v>
      </c>
      <c r="T206" s="44" cm="1">
        <f t="array" ref="T206">SUM(1*_xlfn.ANCHORARRAY(Q206))</f>
        <v>1.6415713061213505E-2</v>
      </c>
      <c r="U206" s="18" cm="1">
        <f t="array" ref="U206:U207">E206:E207-G206*_xlfn.ANCHORARRAY(S206)</f>
        <v>4.0447947665419584</v>
      </c>
      <c r="V206" s="19">
        <f>F206-G206*T206</f>
        <v>-6.2461577584742249</v>
      </c>
    </row>
    <row r="207" spans="1:22" x14ac:dyDescent="0.35">
      <c r="A207" s="54"/>
      <c r="B207" s="4">
        <v>0</v>
      </c>
      <c r="C207" s="4">
        <v>1</v>
      </c>
      <c r="D207" s="5">
        <v>0</v>
      </c>
      <c r="E207" s="11">
        <f>U203</f>
        <v>4.035648423116224</v>
      </c>
      <c r="F207" s="3"/>
      <c r="G207" s="3"/>
      <c r="H207" s="7">
        <v>-2.1940936222967871</v>
      </c>
      <c r="I207" s="32">
        <f t="shared" si="8"/>
        <v>0.10028213906896359</v>
      </c>
      <c r="J207" s="32">
        <v>0</v>
      </c>
      <c r="K207" s="32">
        <v>0.10567405265981938</v>
      </c>
      <c r="L207" s="45"/>
      <c r="M207" s="32">
        <v>0</v>
      </c>
      <c r="N207" s="32">
        <v>1.1114595401776182</v>
      </c>
      <c r="O207" s="32">
        <f t="shared" si="9"/>
        <v>0.27786488504440454</v>
      </c>
      <c r="P207" s="32">
        <v>9.0225631652716645E-2</v>
      </c>
      <c r="Q207" s="32">
        <v>2.5070534767240898E-2</v>
      </c>
      <c r="R207" s="8"/>
      <c r="S207" s="37">
        <v>-9.1463434257347438E-3</v>
      </c>
      <c r="T207" s="9"/>
      <c r="U207" s="10">
        <v>4.0447947665419584</v>
      </c>
      <c r="V207" s="20"/>
    </row>
    <row r="208" spans="1:22" x14ac:dyDescent="0.35">
      <c r="A208" s="54"/>
      <c r="B208" s="4">
        <v>1</v>
      </c>
      <c r="C208" s="4">
        <v>0</v>
      </c>
      <c r="D208" s="5">
        <v>0</v>
      </c>
      <c r="E208" s="3"/>
      <c r="F208" s="3"/>
      <c r="G208" s="3"/>
      <c r="H208" s="7">
        <v>-2.1940936222967871</v>
      </c>
      <c r="I208" s="32">
        <f t="shared" si="8"/>
        <v>0.10028213906896359</v>
      </c>
      <c r="J208" s="32">
        <v>0</v>
      </c>
      <c r="K208" s="32">
        <v>0.10567405265981938</v>
      </c>
      <c r="L208" s="45"/>
      <c r="M208" s="32">
        <v>0</v>
      </c>
      <c r="N208" s="32">
        <v>1.1114595401776182</v>
      </c>
      <c r="O208" s="32">
        <f t="shared" si="9"/>
        <v>0.27786488504440454</v>
      </c>
      <c r="P208" s="32">
        <v>9.0225631652716645E-2</v>
      </c>
      <c r="Q208" s="32">
        <v>2.5070534767240898E-2</v>
      </c>
      <c r="R208" s="8"/>
      <c r="S208" s="8"/>
      <c r="T208" s="8"/>
      <c r="U208" s="8"/>
      <c r="V208" s="20"/>
    </row>
    <row r="209" spans="1:22" ht="15" thickBot="1" x14ac:dyDescent="0.4">
      <c r="A209" s="55"/>
      <c r="B209" s="21">
        <v>1</v>
      </c>
      <c r="C209" s="21">
        <v>1</v>
      </c>
      <c r="D209" s="22">
        <v>1</v>
      </c>
      <c r="E209" s="23"/>
      <c r="F209" s="23"/>
      <c r="G209" s="23"/>
      <c r="H209" s="24">
        <v>1.8415548008194369</v>
      </c>
      <c r="I209" s="36">
        <f t="shared" si="8"/>
        <v>0.86313248722809743</v>
      </c>
      <c r="J209" s="36">
        <v>0.14718708029794508</v>
      </c>
      <c r="K209" s="36">
        <v>0</v>
      </c>
      <c r="L209" s="49"/>
      <c r="M209" s="36">
        <v>-1.1585706885062861</v>
      </c>
      <c r="N209" s="36">
        <v>0</v>
      </c>
      <c r="O209" s="36">
        <f t="shared" si="9"/>
        <v>-0.28964267212657152</v>
      </c>
      <c r="P209" s="36">
        <v>0.11813479671953565</v>
      </c>
      <c r="Q209" s="36">
        <v>-3.4216878192975642E-2</v>
      </c>
      <c r="R209" s="25"/>
      <c r="S209" s="25"/>
      <c r="T209" s="25"/>
      <c r="U209" s="25"/>
      <c r="V209" s="26"/>
    </row>
    <row r="210" spans="1:22" x14ac:dyDescent="0.35">
      <c r="A210" s="53">
        <f>A206+1</f>
        <v>53</v>
      </c>
      <c r="B210" s="12">
        <v>0</v>
      </c>
      <c r="C210" s="12">
        <v>0</v>
      </c>
      <c r="D210" s="13">
        <v>0</v>
      </c>
      <c r="E210" s="27">
        <f>U206</f>
        <v>4.0447947665419584</v>
      </c>
      <c r="F210" s="28">
        <f>V206</f>
        <v>-6.2461577584742249</v>
      </c>
      <c r="G210" s="16">
        <v>1</v>
      </c>
      <c r="H210" s="17" cm="1">
        <f t="array" ref="H210:H213">MMULT(B210:C213,E210:E211)+F210</f>
        <v>-6.2461577584742249</v>
      </c>
      <c r="I210" s="39">
        <f t="shared" si="8"/>
        <v>1.9341375375868568E-3</v>
      </c>
      <c r="J210" s="39" cm="1">
        <f t="array" ref="J210:J213">-D210:D213*LN(I210:I213)</f>
        <v>0</v>
      </c>
      <c r="K210" s="39" cm="1">
        <f t="array" ref="K210:K213">-(1-D210:D213)*LN(1-I210:I213)</f>
        <v>1.9360103968953113E-3</v>
      </c>
      <c r="L210" s="48" cm="1">
        <f t="array" ref="L210">SUM(_xlfn.ANCHORARRAY(J210)+_xlfn.ANCHORARRAY(K210))/4</f>
        <v>8.9690322510386583E-2</v>
      </c>
      <c r="M210" s="39" cm="1">
        <f t="array" ref="M210:M213">-D210:D213/I210:I213</f>
        <v>0</v>
      </c>
      <c r="N210" s="39" cm="1">
        <f t="array" ref="N210:N213">(1-D210:D213)/(1-I210:I213)</f>
        <v>1.0019378856750145</v>
      </c>
      <c r="O210" s="39">
        <f t="shared" si="9"/>
        <v>0.25048447141875363</v>
      </c>
      <c r="P210" s="39" cm="1">
        <f t="array" ref="P210:P213">I210:I213*(1-I210:I213)</f>
        <v>1.9303966495725542E-3</v>
      </c>
      <c r="Q210" s="39" cm="1">
        <f t="array" ref="Q210:Q213">O210:O213*_xlfn.ANCHORARRAY(P210)</f>
        <v>4.835343843967142E-4</v>
      </c>
      <c r="R210" s="43">
        <v>1</v>
      </c>
      <c r="S210" s="38" cm="1">
        <f t="array" ref="S210:S211">TRANSPOSE(MMULT(TRANSPOSE(_xlfn.ANCHORARRAY(Q210)),B210:C213))</f>
        <v>-9.2544422998699534E-3</v>
      </c>
      <c r="T210" s="44" cm="1">
        <f t="array" ref="T210">SUM(1*_xlfn.ANCHORARRAY(Q210))</f>
        <v>1.613613177211469E-2</v>
      </c>
      <c r="U210" s="18" cm="1">
        <f t="array" ref="U210:U211">E210:E211-G210*_xlfn.ANCHORARRAY(S210)</f>
        <v>4.0540492088418283</v>
      </c>
      <c r="V210" s="19">
        <f>F210-G210*T210</f>
        <v>-6.2622938902463394</v>
      </c>
    </row>
    <row r="211" spans="1:22" x14ac:dyDescent="0.35">
      <c r="A211" s="54"/>
      <c r="B211" s="4">
        <v>0</v>
      </c>
      <c r="C211" s="4">
        <v>1</v>
      </c>
      <c r="D211" s="5">
        <v>0</v>
      </c>
      <c r="E211" s="11">
        <f>U207</f>
        <v>4.0447947665419584</v>
      </c>
      <c r="F211" s="3"/>
      <c r="G211" s="3"/>
      <c r="H211" s="7">
        <v>-2.2013629919322666</v>
      </c>
      <c r="I211" s="32">
        <f t="shared" si="8"/>
        <v>9.9628158750351747E-2</v>
      </c>
      <c r="J211" s="32">
        <v>0</v>
      </c>
      <c r="K211" s="32">
        <v>0.10494744403960179</v>
      </c>
      <c r="L211" s="45"/>
      <c r="M211" s="32">
        <v>0</v>
      </c>
      <c r="N211" s="32">
        <v>1.1106522374267895</v>
      </c>
      <c r="O211" s="32">
        <f t="shared" si="9"/>
        <v>0.27766305935669738</v>
      </c>
      <c r="P211" s="32">
        <v>8.9702388734366451E-2</v>
      </c>
      <c r="Q211" s="32">
        <v>2.4907039687587933E-2</v>
      </c>
      <c r="R211" s="8"/>
      <c r="S211" s="37">
        <v>-9.2544422998699534E-3</v>
      </c>
      <c r="T211" s="9"/>
      <c r="U211" s="10">
        <v>4.0540492088418283</v>
      </c>
      <c r="V211" s="20"/>
    </row>
    <row r="212" spans="1:22" x14ac:dyDescent="0.35">
      <c r="A212" s="54"/>
      <c r="B212" s="4">
        <v>1</v>
      </c>
      <c r="C212" s="4">
        <v>0</v>
      </c>
      <c r="D212" s="5">
        <v>0</v>
      </c>
      <c r="E212" s="3"/>
      <c r="F212" s="3"/>
      <c r="G212" s="3"/>
      <c r="H212" s="7">
        <v>-2.2013629919322666</v>
      </c>
      <c r="I212" s="32">
        <f t="shared" si="8"/>
        <v>9.9628158750351747E-2</v>
      </c>
      <c r="J212" s="32">
        <v>0</v>
      </c>
      <c r="K212" s="32">
        <v>0.10494744403960179</v>
      </c>
      <c r="L212" s="45"/>
      <c r="M212" s="32">
        <v>0</v>
      </c>
      <c r="N212" s="32">
        <v>1.1106522374267895</v>
      </c>
      <c r="O212" s="32">
        <f t="shared" si="9"/>
        <v>0.27766305935669738</v>
      </c>
      <c r="P212" s="32">
        <v>8.9702388734366451E-2</v>
      </c>
      <c r="Q212" s="32">
        <v>2.4907039687587933E-2</v>
      </c>
      <c r="R212" s="8"/>
      <c r="S212" s="8"/>
      <c r="T212" s="8"/>
      <c r="U212" s="8"/>
      <c r="V212" s="20"/>
    </row>
    <row r="213" spans="1:22" ht="15" thickBot="1" x14ac:dyDescent="0.4">
      <c r="A213" s="55"/>
      <c r="B213" s="21">
        <v>1</v>
      </c>
      <c r="C213" s="21">
        <v>1</v>
      </c>
      <c r="D213" s="22">
        <v>1</v>
      </c>
      <c r="E213" s="23"/>
      <c r="F213" s="23"/>
      <c r="G213" s="23"/>
      <c r="H213" s="24">
        <v>1.8434317746096918</v>
      </c>
      <c r="I213" s="36">
        <f t="shared" si="8"/>
        <v>0.86335407205016845</v>
      </c>
      <c r="J213" s="36">
        <v>0.14693039156544743</v>
      </c>
      <c r="K213" s="36">
        <v>0</v>
      </c>
      <c r="L213" s="49"/>
      <c r="M213" s="36">
        <v>-1.158273334630072</v>
      </c>
      <c r="N213" s="36">
        <v>0</v>
      </c>
      <c r="O213" s="36">
        <f t="shared" si="9"/>
        <v>-0.289568333657518</v>
      </c>
      <c r="P213" s="36">
        <v>0.117973818324561</v>
      </c>
      <c r="Q213" s="36">
        <v>-3.4161481987457887E-2</v>
      </c>
      <c r="R213" s="25"/>
      <c r="S213" s="25"/>
      <c r="T213" s="25"/>
      <c r="U213" s="25"/>
      <c r="V213" s="26"/>
    </row>
    <row r="214" spans="1:22" x14ac:dyDescent="0.35">
      <c r="A214" s="53">
        <f>A210+1</f>
        <v>54</v>
      </c>
      <c r="B214" s="12">
        <v>0</v>
      </c>
      <c r="C214" s="12">
        <v>0</v>
      </c>
      <c r="D214" s="13">
        <v>0</v>
      </c>
      <c r="E214" s="27">
        <f>U210</f>
        <v>4.0540492088418283</v>
      </c>
      <c r="F214" s="28">
        <f>V210</f>
        <v>-6.2622938902463394</v>
      </c>
      <c r="G214" s="16">
        <v>1</v>
      </c>
      <c r="H214" s="17" cm="1">
        <f t="array" ref="H214:H217">MMULT(B214:C217,E214:E215)+F214</f>
        <v>-6.2622938902463394</v>
      </c>
      <c r="I214" s="39">
        <f t="shared" si="8"/>
        <v>1.9032374132037077E-3</v>
      </c>
      <c r="J214" s="39" cm="1">
        <f t="array" ref="J214:J217">-D214:D217*LN(I214:I217)</f>
        <v>0</v>
      </c>
      <c r="K214" s="39" cm="1">
        <f t="array" ref="K214:K217">-(1-D214:D217)*LN(1-I214:I217)</f>
        <v>1.9050508708548699E-3</v>
      </c>
      <c r="L214" s="48" cm="1">
        <f t="array" ref="L214">SUM(_xlfn.ANCHORARRAY(J214)+_xlfn.ANCHORARRAY(K214))/4</f>
        <v>8.9259863900775602E-2</v>
      </c>
      <c r="M214" s="39" cm="1">
        <f t="array" ref="M214:M217">-D214:D217/I214:I217</f>
        <v>0</v>
      </c>
      <c r="N214" s="39" cm="1">
        <f t="array" ref="N214:N217">(1-D214:D217)/(1-I214:I217)</f>
        <v>1.0019068666331219</v>
      </c>
      <c r="O214" s="39">
        <f t="shared" si="9"/>
        <v>0.25047671665828047</v>
      </c>
      <c r="P214" s="39" cm="1">
        <f t="array" ref="P214:P217">I214:I217*(1-I214:I217)</f>
        <v>1.8996151005526893E-3</v>
      </c>
      <c r="Q214" s="39" cm="1">
        <f t="array" ref="Q214:Q217">O214:O217*_xlfn.ANCHORARRAY(P214)</f>
        <v>4.7580935330092692E-4</v>
      </c>
      <c r="R214" s="43">
        <v>1</v>
      </c>
      <c r="S214" s="38" cm="1">
        <f t="array" ref="S214:S215">TRANSPOSE(MMULT(TRANSPOSE(_xlfn.ANCHORARRAY(Q214)),B214:C217))</f>
        <v>-9.3384232910503455E-3</v>
      </c>
      <c r="T214" s="44" cm="1">
        <f t="array" ref="T214">SUM(1*_xlfn.ANCHORARRAY(Q214))</f>
        <v>1.5890524395507637E-2</v>
      </c>
      <c r="U214" s="18" cm="1">
        <f t="array" ref="U214:U215">E214:E215-G214*_xlfn.ANCHORARRAY(S214)</f>
        <v>4.063387632132879</v>
      </c>
      <c r="V214" s="19">
        <f>F214-G214*T214</f>
        <v>-6.2781844146418466</v>
      </c>
    </row>
    <row r="215" spans="1:22" x14ac:dyDescent="0.35">
      <c r="A215" s="54"/>
      <c r="B215" s="4">
        <v>0</v>
      </c>
      <c r="C215" s="4">
        <v>1</v>
      </c>
      <c r="D215" s="5">
        <v>0</v>
      </c>
      <c r="E215" s="11">
        <f>U211</f>
        <v>4.0540492088418283</v>
      </c>
      <c r="F215" s="3"/>
      <c r="G215" s="3"/>
      <c r="H215" s="7">
        <v>-2.2082446814045111</v>
      </c>
      <c r="I215" s="32">
        <f t="shared" si="8"/>
        <v>9.9012553333028205E-2</v>
      </c>
      <c r="J215" s="32">
        <v>0</v>
      </c>
      <c r="K215" s="32">
        <v>0.10426395413792752</v>
      </c>
      <c r="L215" s="45"/>
      <c r="M215" s="32">
        <v>0</v>
      </c>
      <c r="N215" s="32">
        <v>1.1098933772044282</v>
      </c>
      <c r="O215" s="32">
        <f t="shared" si="9"/>
        <v>0.27747334430110704</v>
      </c>
      <c r="P215" s="32">
        <v>8.9209067615502458E-2</v>
      </c>
      <c r="Q215" s="32">
        <v>2.4753138333257051E-2</v>
      </c>
      <c r="R215" s="8"/>
      <c r="S215" s="37">
        <v>-9.3384232910503455E-3</v>
      </c>
      <c r="T215" s="9"/>
      <c r="U215" s="10">
        <v>4.063387632132879</v>
      </c>
      <c r="V215" s="20"/>
    </row>
    <row r="216" spans="1:22" x14ac:dyDescent="0.35">
      <c r="A216" s="54"/>
      <c r="B216" s="4">
        <v>1</v>
      </c>
      <c r="C216" s="4">
        <v>0</v>
      </c>
      <c r="D216" s="5">
        <v>0</v>
      </c>
      <c r="E216" s="3"/>
      <c r="F216" s="3"/>
      <c r="G216" s="3"/>
      <c r="H216" s="7">
        <v>-2.2082446814045111</v>
      </c>
      <c r="I216" s="32">
        <f t="shared" si="8"/>
        <v>9.9012553333028205E-2</v>
      </c>
      <c r="J216" s="32">
        <v>0</v>
      </c>
      <c r="K216" s="32">
        <v>0.10426395413792752</v>
      </c>
      <c r="L216" s="45"/>
      <c r="M216" s="32">
        <v>0</v>
      </c>
      <c r="N216" s="32">
        <v>1.1098933772044282</v>
      </c>
      <c r="O216" s="32">
        <f t="shared" si="9"/>
        <v>0.27747334430110704</v>
      </c>
      <c r="P216" s="32">
        <v>8.9209067615502458E-2</v>
      </c>
      <c r="Q216" s="32">
        <v>2.4753138333257051E-2</v>
      </c>
      <c r="R216" s="8"/>
      <c r="S216" s="8"/>
      <c r="T216" s="8"/>
      <c r="U216" s="8"/>
      <c r="V216" s="20"/>
    </row>
    <row r="217" spans="1:22" ht="15" thickBot="1" x14ac:dyDescent="0.4">
      <c r="A217" s="55"/>
      <c r="B217" s="21">
        <v>1</v>
      </c>
      <c r="C217" s="21">
        <v>1</v>
      </c>
      <c r="D217" s="22">
        <v>1</v>
      </c>
      <c r="E217" s="23"/>
      <c r="F217" s="23"/>
      <c r="G217" s="23"/>
      <c r="H217" s="24">
        <v>1.8458045274373172</v>
      </c>
      <c r="I217" s="36">
        <f t="shared" si="8"/>
        <v>0.86363375350277038</v>
      </c>
      <c r="J217" s="36">
        <v>0.14660649645639251</v>
      </c>
      <c r="K217" s="36">
        <v>0</v>
      </c>
      <c r="L217" s="49"/>
      <c r="M217" s="36">
        <v>-1.1578982363115711</v>
      </c>
      <c r="N217" s="36">
        <v>0</v>
      </c>
      <c r="O217" s="36">
        <f t="shared" si="9"/>
        <v>-0.28947455907789277</v>
      </c>
      <c r="P217" s="36">
        <v>0.11777049331348642</v>
      </c>
      <c r="Q217" s="36">
        <v>-3.4091561624307397E-2</v>
      </c>
      <c r="R217" s="25"/>
      <c r="S217" s="25"/>
      <c r="T217" s="25"/>
      <c r="U217" s="25"/>
      <c r="V217" s="26"/>
    </row>
    <row r="218" spans="1:22" x14ac:dyDescent="0.35">
      <c r="A218" s="53">
        <f>A214+1</f>
        <v>55</v>
      </c>
      <c r="B218" s="12">
        <v>0</v>
      </c>
      <c r="C218" s="12">
        <v>0</v>
      </c>
      <c r="D218" s="13">
        <v>0</v>
      </c>
      <c r="E218" s="27">
        <f>U214</f>
        <v>4.063387632132879</v>
      </c>
      <c r="F218" s="28">
        <f>V214</f>
        <v>-6.2781844146418466</v>
      </c>
      <c r="G218" s="16">
        <v>1</v>
      </c>
      <c r="H218" s="17" cm="1">
        <f t="array" ref="H218:H221">MMULT(B218:C221,E218:E219)+F218</f>
        <v>-6.2781844146418466</v>
      </c>
      <c r="I218" s="39">
        <f t="shared" si="8"/>
        <v>1.8732892039239563E-3</v>
      </c>
      <c r="J218" s="39" cm="1">
        <f t="array" ref="J218:J221">-D218:D221*LN(I218:I221)</f>
        <v>0</v>
      </c>
      <c r="K218" s="39" cm="1">
        <f t="array" ref="K218:K221">-(1-D218:D221)*LN(1-I218:I221)</f>
        <v>1.8750460044845601E-3</v>
      </c>
      <c r="L218" s="48" cm="1">
        <f t="array" ref="L218">SUM(_xlfn.ANCHORARRAY(J218)+_xlfn.ANCHORARRAY(K218))/4</f>
        <v>8.8834072454264459E-2</v>
      </c>
      <c r="M218" s="39" cm="1">
        <f t="array" ref="M218:M221">-D218:D221/I218:I221</f>
        <v>0</v>
      </c>
      <c r="N218" s="39" cm="1">
        <f t="array" ref="N218:N221">(1-D218:D221)/(1-I218:I221)</f>
        <v>1.0018768050024729</v>
      </c>
      <c r="O218" s="39">
        <f t="shared" si="9"/>
        <v>0.25046920125061822</v>
      </c>
      <c r="P218" s="39" cm="1">
        <f t="array" ref="P218:P221">I218:I221*(1-I218:I221)</f>
        <v>1.8697799914824183E-3</v>
      </c>
      <c r="Q218" s="39" cm="1">
        <f t="array" ref="Q218:Q221">O218:O221*_xlfn.ANCHORARRAY(P218)</f>
        <v>4.6832230098098907E-4</v>
      </c>
      <c r="R218" s="43">
        <v>1</v>
      </c>
      <c r="S218" s="38" cm="1">
        <f t="array" ref="S218:S219">TRANSPOSE(MMULT(TRANSPOSE(_xlfn.ANCHORARRAY(Q218)),B218:C221))</f>
        <v>-9.4022130182722374E-3</v>
      </c>
      <c r="T218" s="44" cm="1">
        <f t="array" ref="T218">SUM(1*_xlfn.ANCHORARRAY(Q218))</f>
        <v>1.5673504342551832E-2</v>
      </c>
      <c r="U218" s="18" cm="1">
        <f t="array" ref="U218:U219">E218:E219-G218*_xlfn.ANCHORARRAY(S218)</f>
        <v>4.0727898451511511</v>
      </c>
      <c r="V218" s="19">
        <f>F218-G218*T218</f>
        <v>-6.2938579189843988</v>
      </c>
    </row>
    <row r="219" spans="1:22" x14ac:dyDescent="0.35">
      <c r="A219" s="54"/>
      <c r="B219" s="4">
        <v>0</v>
      </c>
      <c r="C219" s="4">
        <v>1</v>
      </c>
      <c r="D219" s="5">
        <v>0</v>
      </c>
      <c r="E219" s="11">
        <f>U215</f>
        <v>4.063387632132879</v>
      </c>
      <c r="F219" s="3"/>
      <c r="G219" s="3"/>
      <c r="H219" s="7">
        <v>-2.2147967825089676</v>
      </c>
      <c r="I219" s="32">
        <f t="shared" si="8"/>
        <v>9.8429580239372316E-2</v>
      </c>
      <c r="J219" s="32">
        <v>0</v>
      </c>
      <c r="K219" s="32">
        <v>0.10361712540100944</v>
      </c>
      <c r="L219" s="45"/>
      <c r="M219" s="32">
        <v>0</v>
      </c>
      <c r="N219" s="32">
        <v>1.109175698405795</v>
      </c>
      <c r="O219" s="32">
        <f t="shared" si="9"/>
        <v>0.27729392460144875</v>
      </c>
      <c r="P219" s="32">
        <v>8.8741197973273289E-2</v>
      </c>
      <c r="Q219" s="32">
        <v>2.4607395059843079E-2</v>
      </c>
      <c r="R219" s="8"/>
      <c r="S219" s="37">
        <v>-9.4022130182722374E-3</v>
      </c>
      <c r="T219" s="9"/>
      <c r="U219" s="10">
        <v>4.0727898451511511</v>
      </c>
      <c r="V219" s="20"/>
    </row>
    <row r="220" spans="1:22" x14ac:dyDescent="0.35">
      <c r="A220" s="54"/>
      <c r="B220" s="4">
        <v>1</v>
      </c>
      <c r="C220" s="4">
        <v>0</v>
      </c>
      <c r="D220" s="5">
        <v>0</v>
      </c>
      <c r="E220" s="3"/>
      <c r="F220" s="3"/>
      <c r="G220" s="3"/>
      <c r="H220" s="7">
        <v>-2.2147967825089676</v>
      </c>
      <c r="I220" s="32">
        <f t="shared" si="8"/>
        <v>9.8429580239372316E-2</v>
      </c>
      <c r="J220" s="32">
        <v>0</v>
      </c>
      <c r="K220" s="32">
        <v>0.10361712540100944</v>
      </c>
      <c r="L220" s="45"/>
      <c r="M220" s="32">
        <v>0</v>
      </c>
      <c r="N220" s="32">
        <v>1.109175698405795</v>
      </c>
      <c r="O220" s="32">
        <f t="shared" si="9"/>
        <v>0.27729392460144875</v>
      </c>
      <c r="P220" s="32">
        <v>8.8741197973273289E-2</v>
      </c>
      <c r="Q220" s="32">
        <v>2.4607395059843079E-2</v>
      </c>
      <c r="R220" s="8"/>
      <c r="S220" s="8"/>
      <c r="T220" s="8"/>
      <c r="U220" s="8"/>
      <c r="V220" s="20"/>
    </row>
    <row r="221" spans="1:22" ht="15" thickBot="1" x14ac:dyDescent="0.4">
      <c r="A221" s="55"/>
      <c r="B221" s="21">
        <v>1</v>
      </c>
      <c r="C221" s="21">
        <v>1</v>
      </c>
      <c r="D221" s="22">
        <v>1</v>
      </c>
      <c r="E221" s="23"/>
      <c r="F221" s="23"/>
      <c r="G221" s="23"/>
      <c r="H221" s="24">
        <v>1.8485908496239114</v>
      </c>
      <c r="I221" s="36">
        <f t="shared" si="8"/>
        <v>0.86396156768753873</v>
      </c>
      <c r="J221" s="36">
        <v>0.14622699301055442</v>
      </c>
      <c r="K221" s="36">
        <v>0</v>
      </c>
      <c r="L221" s="49"/>
      <c r="M221" s="36">
        <v>-1.1574588933123251</v>
      </c>
      <c r="N221" s="36">
        <v>0</v>
      </c>
      <c r="O221" s="36">
        <f t="shared" si="9"/>
        <v>-0.28936472332808127</v>
      </c>
      <c r="P221" s="36">
        <v>0.11753197724642916</v>
      </c>
      <c r="Q221" s="36">
        <v>-3.4009608078115316E-2</v>
      </c>
      <c r="R221" s="25"/>
      <c r="S221" s="25"/>
      <c r="T221" s="25"/>
      <c r="U221" s="25"/>
      <c r="V221" s="26"/>
    </row>
    <row r="222" spans="1:22" x14ac:dyDescent="0.35">
      <c r="A222" s="53">
        <f>A218+1</f>
        <v>56</v>
      </c>
      <c r="B222" s="12">
        <v>0</v>
      </c>
      <c r="C222" s="12">
        <v>0</v>
      </c>
      <c r="D222" s="13">
        <v>0</v>
      </c>
      <c r="E222" s="27">
        <f>U218</f>
        <v>4.0727898451511511</v>
      </c>
      <c r="F222" s="28">
        <f>V218</f>
        <v>-6.2938579189843988</v>
      </c>
      <c r="G222" s="16">
        <v>1</v>
      </c>
      <c r="H222" s="17" cm="1">
        <f t="array" ref="H222:H225">MMULT(B222:C225,E222:E223)+F222</f>
        <v>-6.2938579189843988</v>
      </c>
      <c r="I222" s="39">
        <f t="shared" si="8"/>
        <v>1.8442108206976021E-3</v>
      </c>
      <c r="J222" s="39" cm="1">
        <f t="array" ref="J222:J225">-D222:D225*LN(I222:I225)</f>
        <v>0</v>
      </c>
      <c r="K222" s="39" cm="1">
        <f t="array" ref="K222:K225">-(1-D222:D225)*LN(1-I222:I225)</f>
        <v>1.8459134711595272E-3</v>
      </c>
      <c r="L222" s="48" cm="1">
        <f t="array" ref="L222">SUM(_xlfn.ANCHORARRAY(J222)+_xlfn.ANCHORARRAY(K222))/4</f>
        <v>8.8412682585618851E-2</v>
      </c>
      <c r="M222" s="39" cm="1">
        <f t="array" ref="M222:M225">-D222:D225/I222:I225</f>
        <v>0</v>
      </c>
      <c r="N222" s="39" cm="1">
        <f t="array" ref="N222:N225">(1-D222:D225)/(1-I222:I225)</f>
        <v>1.0018476182182081</v>
      </c>
      <c r="O222" s="39">
        <f t="shared" si="9"/>
        <v>0.25046190455455203</v>
      </c>
      <c r="P222" s="39" cm="1">
        <f t="array" ref="P222:P225">I222:I225*(1-I222:I225)</f>
        <v>1.840809707146424E-3</v>
      </c>
      <c r="Q222" s="39" cm="1">
        <f t="array" ref="Q222:Q225">O222:O225*_xlfn.ANCHORARRAY(P222)</f>
        <v>4.6105270517440052E-4</v>
      </c>
      <c r="R222" s="43">
        <v>1</v>
      </c>
      <c r="S222" s="38" cm="1">
        <f t="array" ref="S222:S223">TRANSPOSE(MMULT(TRANSPOSE(_xlfn.ANCHORARRAY(Q222)),B222:C225))</f>
        <v>-9.4491024734903693E-3</v>
      </c>
      <c r="T222" s="44" cm="1">
        <f t="array" ref="T222">SUM(1*_xlfn.ANCHORARRAY(Q222))</f>
        <v>1.548056477015064E-2</v>
      </c>
      <c r="U222" s="18" cm="1">
        <f t="array" ref="U222:U223">E222:E223-G222*_xlfn.ANCHORARRAY(S222)</f>
        <v>4.0822389476246412</v>
      </c>
      <c r="V222" s="19">
        <f>F222-G222*T222</f>
        <v>-6.3093384837545496</v>
      </c>
    </row>
    <row r="223" spans="1:22" x14ac:dyDescent="0.35">
      <c r="A223" s="54"/>
      <c r="B223" s="4">
        <v>0</v>
      </c>
      <c r="C223" s="4">
        <v>1</v>
      </c>
      <c r="D223" s="5">
        <v>0</v>
      </c>
      <c r="E223" s="11">
        <f>U219</f>
        <v>4.0727898451511511</v>
      </c>
      <c r="F223" s="3"/>
      <c r="G223" s="3"/>
      <c r="H223" s="7">
        <v>-2.2210680738332478</v>
      </c>
      <c r="I223" s="32">
        <f t="shared" si="8"/>
        <v>9.7874458153866445E-2</v>
      </c>
      <c r="J223" s="32">
        <v>0</v>
      </c>
      <c r="K223" s="32">
        <v>0.10300158695678208</v>
      </c>
      <c r="L223" s="45"/>
      <c r="M223" s="32">
        <v>0</v>
      </c>
      <c r="N223" s="32">
        <v>1.1084931682053625</v>
      </c>
      <c r="O223" s="32">
        <f t="shared" si="9"/>
        <v>0.27712329205134062</v>
      </c>
      <c r="P223" s="32">
        <v>8.829504859495349E-2</v>
      </c>
      <c r="Q223" s="32">
        <v>2.4468614538466608E-2</v>
      </c>
      <c r="R223" s="8"/>
      <c r="S223" s="37">
        <v>-9.4491024734903693E-3</v>
      </c>
      <c r="T223" s="9"/>
      <c r="U223" s="10">
        <v>4.0822389476246412</v>
      </c>
      <c r="V223" s="20"/>
    </row>
    <row r="224" spans="1:22" x14ac:dyDescent="0.35">
      <c r="A224" s="54"/>
      <c r="B224" s="4">
        <v>1</v>
      </c>
      <c r="C224" s="4">
        <v>0</v>
      </c>
      <c r="D224" s="5">
        <v>0</v>
      </c>
      <c r="E224" s="3"/>
      <c r="F224" s="3"/>
      <c r="G224" s="3"/>
      <c r="H224" s="7">
        <v>-2.2210680738332478</v>
      </c>
      <c r="I224" s="32">
        <f t="shared" si="8"/>
        <v>9.7874458153866445E-2</v>
      </c>
      <c r="J224" s="32">
        <v>0</v>
      </c>
      <c r="K224" s="32">
        <v>0.10300158695678208</v>
      </c>
      <c r="L224" s="45"/>
      <c r="M224" s="32">
        <v>0</v>
      </c>
      <c r="N224" s="32">
        <v>1.1084931682053625</v>
      </c>
      <c r="O224" s="32">
        <f t="shared" si="9"/>
        <v>0.27712329205134062</v>
      </c>
      <c r="P224" s="32">
        <v>8.829504859495349E-2</v>
      </c>
      <c r="Q224" s="32">
        <v>2.4468614538466608E-2</v>
      </c>
      <c r="R224" s="8"/>
      <c r="S224" s="8"/>
      <c r="T224" s="8"/>
      <c r="U224" s="8"/>
      <c r="V224" s="20"/>
    </row>
    <row r="225" spans="1:22" ht="15" thickBot="1" x14ac:dyDescent="0.4">
      <c r="A225" s="55"/>
      <c r="B225" s="21">
        <v>1</v>
      </c>
      <c r="C225" s="21">
        <v>1</v>
      </c>
      <c r="D225" s="22">
        <v>1</v>
      </c>
      <c r="E225" s="23"/>
      <c r="F225" s="23"/>
      <c r="G225" s="23"/>
      <c r="H225" s="24">
        <v>1.8517217713179033</v>
      </c>
      <c r="I225" s="36">
        <f t="shared" si="8"/>
        <v>0.86432913195217209</v>
      </c>
      <c r="J225" s="36">
        <v>0.14580164295775172</v>
      </c>
      <c r="K225" s="36">
        <v>0</v>
      </c>
      <c r="L225" s="49"/>
      <c r="M225" s="36">
        <v>-1.156966672801369</v>
      </c>
      <c r="N225" s="36">
        <v>0</v>
      </c>
      <c r="O225" s="36">
        <f t="shared" si="9"/>
        <v>-0.28924166820034225</v>
      </c>
      <c r="P225" s="36">
        <v>0.11726428361097678</v>
      </c>
      <c r="Q225" s="36">
        <v>-3.3917717011956977E-2</v>
      </c>
      <c r="R225" s="25"/>
      <c r="S225" s="25"/>
      <c r="T225" s="25"/>
      <c r="U225" s="25"/>
      <c r="V225" s="26"/>
    </row>
    <row r="226" spans="1:22" x14ac:dyDescent="0.35">
      <c r="A226" s="53">
        <f>A222+1</f>
        <v>57</v>
      </c>
      <c r="B226" s="12">
        <v>0</v>
      </c>
      <c r="C226" s="12">
        <v>0</v>
      </c>
      <c r="D226" s="13">
        <v>0</v>
      </c>
      <c r="E226" s="27">
        <f>U222</f>
        <v>4.0822389476246412</v>
      </c>
      <c r="F226" s="28">
        <f>V222</f>
        <v>-6.3093384837545496</v>
      </c>
      <c r="G226" s="16">
        <v>1</v>
      </c>
      <c r="H226" s="17" cm="1">
        <f t="array" ref="H226:H229">MMULT(B226:C229,E226:E227)+F226</f>
        <v>-6.3093384837545496</v>
      </c>
      <c r="I226" s="39">
        <f t="shared" si="8"/>
        <v>1.8159326849587225E-3</v>
      </c>
      <c r="J226" s="39" cm="1">
        <f t="array" ref="J226:J229">-D226:D229*LN(I226:I229)</f>
        <v>0</v>
      </c>
      <c r="K226" s="39" cm="1">
        <f t="array" ref="K226:K229">-(1-D226:D229)*LN(1-I226:I229)</f>
        <v>1.8175834895195657E-3</v>
      </c>
      <c r="L226" s="48" cm="1">
        <f t="array" ref="L226">SUM(_xlfn.ANCHORARRAY(J226)+_xlfn.ANCHORARRAY(K226))/4</f>
        <v>8.7995491267329223E-2</v>
      </c>
      <c r="M226" s="39" cm="1">
        <f t="array" ref="M226:M229">-D226:D229/I226:I229</f>
        <v>0</v>
      </c>
      <c r="N226" s="39" cm="1">
        <f t="array" ref="N226:N229">(1-D226:D229)/(1-I226:I229)</f>
        <v>1.0018192362956095</v>
      </c>
      <c r="O226" s="39">
        <f t="shared" si="9"/>
        <v>0.25045480907390238</v>
      </c>
      <c r="P226" s="39" cm="1">
        <f t="array" ref="P226:P229">I226:I229*(1-I226:I229)</f>
        <v>1.8126350734424211E-3</v>
      </c>
      <c r="Q226" s="39" cm="1">
        <f t="array" ref="Q226:Q229">O226:O229*_xlfn.ANCHORARRAY(P226)</f>
        <v>4.5398317123968062E-4</v>
      </c>
      <c r="R226" s="43">
        <v>1</v>
      </c>
      <c r="S226" s="38" cm="1">
        <f t="array" ref="S226:S227">TRANSPOSE(MMULT(TRANSPOSE(_xlfn.ANCHORARRAY(Q226)),B226:C229))</f>
        <v>-9.4818499197428241E-3</v>
      </c>
      <c r="T226" s="44" cm="1">
        <f t="array" ref="T226">SUM(1*_xlfn.ANCHORARRAY(Q226))</f>
        <v>1.530793325748786E-2</v>
      </c>
      <c r="U226" s="18" cm="1">
        <f t="array" ref="U226:U227">E226:E227-G226*_xlfn.ANCHORARRAY(S226)</f>
        <v>4.0917207975443839</v>
      </c>
      <c r="V226" s="19">
        <f>F226-G226*T226</f>
        <v>-6.3246464170120378</v>
      </c>
    </row>
    <row r="227" spans="1:22" x14ac:dyDescent="0.35">
      <c r="A227" s="54"/>
      <c r="B227" s="4">
        <v>0</v>
      </c>
      <c r="C227" s="4">
        <v>1</v>
      </c>
      <c r="D227" s="5">
        <v>0</v>
      </c>
      <c r="E227" s="11">
        <f>U223</f>
        <v>4.0822389476246412</v>
      </c>
      <c r="F227" s="3"/>
      <c r="G227" s="3"/>
      <c r="H227" s="7">
        <v>-2.2270995361299084</v>
      </c>
      <c r="I227" s="32">
        <f t="shared" si="8"/>
        <v>9.7343200023964016E-2</v>
      </c>
      <c r="J227" s="32">
        <v>0</v>
      </c>
      <c r="K227" s="32">
        <v>0.10241286428043953</v>
      </c>
      <c r="L227" s="45"/>
      <c r="M227" s="32">
        <v>0</v>
      </c>
      <c r="N227" s="32">
        <v>1.1078407652017337</v>
      </c>
      <c r="O227" s="32">
        <f t="shared" si="9"/>
        <v>0.27696019130043342</v>
      </c>
      <c r="P227" s="32">
        <v>8.7867501433058548E-2</v>
      </c>
      <c r="Q227" s="32">
        <v>2.4335800005991004E-2</v>
      </c>
      <c r="R227" s="8"/>
      <c r="S227" s="37">
        <v>-9.4818499197428241E-3</v>
      </c>
      <c r="T227" s="9"/>
      <c r="U227" s="10">
        <v>4.0917207975443839</v>
      </c>
      <c r="V227" s="20"/>
    </row>
    <row r="228" spans="1:22" x14ac:dyDescent="0.35">
      <c r="A228" s="54"/>
      <c r="B228" s="4">
        <v>1</v>
      </c>
      <c r="C228" s="4">
        <v>0</v>
      </c>
      <c r="D228" s="5">
        <v>0</v>
      </c>
      <c r="E228" s="3"/>
      <c r="F228" s="3"/>
      <c r="G228" s="3"/>
      <c r="H228" s="7">
        <v>-2.2270995361299084</v>
      </c>
      <c r="I228" s="32">
        <f t="shared" si="8"/>
        <v>9.7343200023964016E-2</v>
      </c>
      <c r="J228" s="32">
        <v>0</v>
      </c>
      <c r="K228" s="32">
        <v>0.10241286428043953</v>
      </c>
      <c r="L228" s="45"/>
      <c r="M228" s="32">
        <v>0</v>
      </c>
      <c r="N228" s="32">
        <v>1.1078407652017337</v>
      </c>
      <c r="O228" s="32">
        <f t="shared" si="9"/>
        <v>0.27696019130043342</v>
      </c>
      <c r="P228" s="32">
        <v>8.7867501433058548E-2</v>
      </c>
      <c r="Q228" s="32">
        <v>2.4335800005991004E-2</v>
      </c>
      <c r="R228" s="8"/>
      <c r="S228" s="8"/>
      <c r="T228" s="8"/>
      <c r="U228" s="8"/>
      <c r="V228" s="20"/>
    </row>
    <row r="229" spans="1:22" ht="15" thickBot="1" x14ac:dyDescent="0.4">
      <c r="A229" s="55"/>
      <c r="B229" s="21">
        <v>1</v>
      </c>
      <c r="C229" s="21">
        <v>1</v>
      </c>
      <c r="D229" s="22">
        <v>1</v>
      </c>
      <c r="E229" s="23"/>
      <c r="F229" s="23"/>
      <c r="G229" s="23"/>
      <c r="H229" s="24">
        <v>1.8551394114947328</v>
      </c>
      <c r="I229" s="36">
        <f t="shared" si="8"/>
        <v>0.86472940029706469</v>
      </c>
      <c r="J229" s="36">
        <v>0.14533865301891832</v>
      </c>
      <c r="K229" s="36">
        <v>0</v>
      </c>
      <c r="L229" s="49"/>
      <c r="M229" s="36">
        <v>-1.1564311328566661</v>
      </c>
      <c r="N229" s="36">
        <v>0</v>
      </c>
      <c r="O229" s="36">
        <f t="shared" si="9"/>
        <v>-0.28910778321416652</v>
      </c>
      <c r="P229" s="36">
        <v>0.11697246455894356</v>
      </c>
      <c r="Q229" s="36">
        <v>-3.3817649925733828E-2</v>
      </c>
      <c r="R229" s="25"/>
      <c r="S229" s="25"/>
      <c r="T229" s="25"/>
      <c r="U229" s="25"/>
      <c r="V229" s="26"/>
    </row>
    <row r="230" spans="1:22" x14ac:dyDescent="0.35">
      <c r="A230" s="53">
        <f>A226+1</f>
        <v>58</v>
      </c>
      <c r="B230" s="12">
        <v>0</v>
      </c>
      <c r="C230" s="12">
        <v>0</v>
      </c>
      <c r="D230" s="13">
        <v>0</v>
      </c>
      <c r="E230" s="27">
        <f>U226</f>
        <v>4.0917207975443839</v>
      </c>
      <c r="F230" s="28">
        <f>V226</f>
        <v>-6.3246464170120378</v>
      </c>
      <c r="G230" s="16">
        <v>1</v>
      </c>
      <c r="H230" s="17" cm="1">
        <f t="array" ref="H230:H233">MMULT(B230:C233,E230:E231)+F230</f>
        <v>-6.3246464170120378</v>
      </c>
      <c r="I230" s="39">
        <f t="shared" si="8"/>
        <v>1.7883955289608097E-3</v>
      </c>
      <c r="J230" s="39" cm="1">
        <f t="array" ref="J230:J233">-D230:D233*LN(I230:I233)</f>
        <v>0</v>
      </c>
      <c r="K230" s="39" cm="1">
        <f t="array" ref="K230:K233">-(1-D230:D233)*LN(1-I230:I233)</f>
        <v>1.7899966174492476E-3</v>
      </c>
      <c r="L230" s="48" cm="1">
        <f t="array" ref="L230">SUM(_xlfn.ANCHORARRAY(J230)+_xlfn.ANCHORARRAY(K230))/4</f>
        <v>8.7582340017002769E-2</v>
      </c>
      <c r="M230" s="39" cm="1">
        <f t="array" ref="M230:M233">-D230:D233/I230:I233</f>
        <v>0</v>
      </c>
      <c r="N230" s="39" cm="1">
        <f t="array" ref="N230:N233">(1-D230:D233)/(1-I230:I233)</f>
        <v>1.0017915996177069</v>
      </c>
      <c r="O230" s="39">
        <f t="shared" si="9"/>
        <v>0.25044789990442673</v>
      </c>
      <c r="P230" s="39" cm="1">
        <f t="array" ref="P230:P233">I230:I233*(1-I230:I233)</f>
        <v>1.7851971703928028E-3</v>
      </c>
      <c r="Q230" s="39" cm="1">
        <f t="array" ref="Q230:Q233">O230:O233*_xlfn.ANCHORARRAY(P230)</f>
        <v>4.4709888224020249E-4</v>
      </c>
      <c r="R230" s="43">
        <v>1</v>
      </c>
      <c r="S230" s="38" cm="1">
        <f t="array" ref="S230:S231">TRANSPOSE(MMULT(TRANSPOSE(_xlfn.ANCHORARRAY(Q230)),B230:C233))</f>
        <v>-9.5027673437773214E-3</v>
      </c>
      <c r="T230" s="44" cm="1">
        <f t="array" ref="T230">SUM(1*_xlfn.ANCHORARRAY(Q230))</f>
        <v>1.5152450587404082E-2</v>
      </c>
      <c r="U230" s="18" cm="1">
        <f t="array" ref="U230:U231">E230:E231-G230*_xlfn.ANCHORARRAY(S230)</f>
        <v>4.1012235648881612</v>
      </c>
      <c r="V230" s="19">
        <f>F230-G230*T230</f>
        <v>-6.3397988675994421</v>
      </c>
    </row>
    <row r="231" spans="1:22" x14ac:dyDescent="0.35">
      <c r="A231" s="54"/>
      <c r="B231" s="4">
        <v>0</v>
      </c>
      <c r="C231" s="4">
        <v>1</v>
      </c>
      <c r="D231" s="5">
        <v>0</v>
      </c>
      <c r="E231" s="11">
        <f>U227</f>
        <v>4.0917207975443839</v>
      </c>
      <c r="F231" s="3"/>
      <c r="G231" s="3"/>
      <c r="H231" s="7">
        <v>-2.2329256194676539</v>
      </c>
      <c r="I231" s="32">
        <f t="shared" si="8"/>
        <v>9.6832476195764794E-2</v>
      </c>
      <c r="J231" s="32">
        <v>0</v>
      </c>
      <c r="K231" s="32">
        <v>0.10184722360865239</v>
      </c>
      <c r="L231" s="45"/>
      <c r="M231" s="32">
        <v>0</v>
      </c>
      <c r="N231" s="32">
        <v>1.1072143026001382</v>
      </c>
      <c r="O231" s="32">
        <f t="shared" si="9"/>
        <v>0.27680357565003455</v>
      </c>
      <c r="P231" s="32">
        <v>8.7455947749561433E-2</v>
      </c>
      <c r="Q231" s="32">
        <v>2.4208119048941198E-2</v>
      </c>
      <c r="R231" s="8"/>
      <c r="S231" s="37">
        <v>-9.5027673437773214E-3</v>
      </c>
      <c r="T231" s="9"/>
      <c r="U231" s="10">
        <v>4.1012235648881612</v>
      </c>
      <c r="V231" s="20"/>
    </row>
    <row r="232" spans="1:22" x14ac:dyDescent="0.35">
      <c r="A232" s="54"/>
      <c r="B232" s="4">
        <v>1</v>
      </c>
      <c r="C232" s="4">
        <v>0</v>
      </c>
      <c r="D232" s="5">
        <v>0</v>
      </c>
      <c r="E232" s="3"/>
      <c r="F232" s="3"/>
      <c r="G232" s="3"/>
      <c r="H232" s="7">
        <v>-2.2329256194676539</v>
      </c>
      <c r="I232" s="32">
        <f t="shared" si="8"/>
        <v>9.6832476195764794E-2</v>
      </c>
      <c r="J232" s="32">
        <v>0</v>
      </c>
      <c r="K232" s="32">
        <v>0.10184722360865239</v>
      </c>
      <c r="L232" s="45"/>
      <c r="M232" s="32">
        <v>0</v>
      </c>
      <c r="N232" s="32">
        <v>1.1072143026001382</v>
      </c>
      <c r="O232" s="32">
        <f t="shared" si="9"/>
        <v>0.27680357565003455</v>
      </c>
      <c r="P232" s="32">
        <v>8.7455947749561433E-2</v>
      </c>
      <c r="Q232" s="32">
        <v>2.4208119048941198E-2</v>
      </c>
      <c r="R232" s="8"/>
      <c r="S232" s="8"/>
      <c r="T232" s="8"/>
      <c r="U232" s="8"/>
      <c r="V232" s="20"/>
    </row>
    <row r="233" spans="1:22" ht="15" thickBot="1" x14ac:dyDescent="0.4">
      <c r="A233" s="55"/>
      <c r="B233" s="21">
        <v>1</v>
      </c>
      <c r="C233" s="21">
        <v>1</v>
      </c>
      <c r="D233" s="22">
        <v>1</v>
      </c>
      <c r="E233" s="23"/>
      <c r="F233" s="23"/>
      <c r="G233" s="23"/>
      <c r="H233" s="24">
        <v>1.85879517807673</v>
      </c>
      <c r="I233" s="36">
        <f t="shared" si="8"/>
        <v>0.86515645442912592</v>
      </c>
      <c r="J233" s="36">
        <v>0.14484491623325707</v>
      </c>
      <c r="K233" s="36">
        <v>0</v>
      </c>
      <c r="L233" s="49"/>
      <c r="M233" s="36">
        <v>-1.1558603011981812</v>
      </c>
      <c r="N233" s="36">
        <v>0</v>
      </c>
      <c r="O233" s="36">
        <f t="shared" si="9"/>
        <v>-0.28896507529954529</v>
      </c>
      <c r="P233" s="36">
        <v>0.11666076378874969</v>
      </c>
      <c r="Q233" s="36">
        <v>-3.371088639271852E-2</v>
      </c>
      <c r="R233" s="25"/>
      <c r="S233" s="25"/>
      <c r="T233" s="25"/>
      <c r="U233" s="25"/>
      <c r="V233" s="26"/>
    </row>
    <row r="234" spans="1:22" x14ac:dyDescent="0.35">
      <c r="A234" s="53">
        <f>A230+1</f>
        <v>59</v>
      </c>
      <c r="B234" s="12">
        <v>0</v>
      </c>
      <c r="C234" s="12">
        <v>0</v>
      </c>
      <c r="D234" s="13">
        <v>0</v>
      </c>
      <c r="E234" s="27">
        <f>U230</f>
        <v>4.1012235648881612</v>
      </c>
      <c r="F234" s="28">
        <f>V230</f>
        <v>-6.3397988675994421</v>
      </c>
      <c r="G234" s="16">
        <v>1</v>
      </c>
      <c r="H234" s="17" cm="1">
        <f t="array" ref="H234:H237">MMULT(B234:C237,E234:E235)+F234</f>
        <v>-6.3397988675994421</v>
      </c>
      <c r="I234" s="39">
        <f t="shared" si="8"/>
        <v>1.7615486015665632E-3</v>
      </c>
      <c r="J234" s="39" cm="1">
        <f t="array" ref="J234:J237">-D234:D237*LN(I234:I237)</f>
        <v>0</v>
      </c>
      <c r="K234" s="39" cm="1">
        <f t="array" ref="K234:K237">-(1-D234:D237)*LN(1-I234:I237)</f>
        <v>1.7631019527748304E-3</v>
      </c>
      <c r="L234" s="48" cm="1">
        <f t="array" ref="L234">SUM(_xlfn.ANCHORARRAY(J234)+_xlfn.ANCHORARRAY(K234))/4</f>
        <v>8.7173102171358985E-2</v>
      </c>
      <c r="M234" s="39" cm="1">
        <f t="array" ref="M234:M237">-D234:D237/I234:I237</f>
        <v>0</v>
      </c>
      <c r="N234" s="39" cm="1">
        <f t="array" ref="N234:N237">(1-D234:D237)/(1-I234:I237)</f>
        <v>1.0017646571308676</v>
      </c>
      <c r="O234" s="39">
        <f t="shared" si="9"/>
        <v>0.2504411642827169</v>
      </c>
      <c r="P234" s="39" cm="1">
        <f t="array" ref="P234:P237">I234:I237*(1-I234:I237)</f>
        <v>1.7584455480908821E-3</v>
      </c>
      <c r="Q234" s="39" cm="1">
        <f t="array" ref="Q234:Q237">O234:O237*_xlfn.ANCHORARRAY(P234)</f>
        <v>4.4038715039164075E-4</v>
      </c>
      <c r="R234" s="43">
        <v>1</v>
      </c>
      <c r="S234" s="38" cm="1">
        <f t="array" ref="S234:S235">TRANSPOSE(MMULT(TRANSPOSE(_xlfn.ANCHORARRAY(Q234)),B234:C237))</f>
        <v>-9.5137929897837759E-3</v>
      </c>
      <c r="T234" s="44" cm="1">
        <f t="array" ref="T234">SUM(1*_xlfn.ANCHORARRAY(Q234))</f>
        <v>1.5011469657045737E-2</v>
      </c>
      <c r="U234" s="18" cm="1">
        <f t="array" ref="U234:U235">E234:E235-G234*_xlfn.ANCHORARRAY(S234)</f>
        <v>4.1107373578779454</v>
      </c>
      <c r="V234" s="19">
        <f>F234-G234*T234</f>
        <v>-6.3548103372564881</v>
      </c>
    </row>
    <row r="235" spans="1:22" x14ac:dyDescent="0.35">
      <c r="A235" s="54"/>
      <c r="B235" s="4">
        <v>0</v>
      </c>
      <c r="C235" s="4">
        <v>1</v>
      </c>
      <c r="D235" s="5">
        <v>0</v>
      </c>
      <c r="E235" s="11">
        <f>U231</f>
        <v>4.1012235648881612</v>
      </c>
      <c r="F235" s="3"/>
      <c r="G235" s="3"/>
      <c r="H235" s="7">
        <v>-2.2385753027112809</v>
      </c>
      <c r="I235" s="32">
        <f t="shared" si="8"/>
        <v>9.6339501985751474E-2</v>
      </c>
      <c r="J235" s="32">
        <v>0</v>
      </c>
      <c r="K235" s="32">
        <v>0.10130154442248414</v>
      </c>
      <c r="L235" s="45"/>
      <c r="M235" s="32">
        <v>0</v>
      </c>
      <c r="N235" s="32">
        <v>1.1066102836158636</v>
      </c>
      <c r="O235" s="32">
        <f t="shared" si="9"/>
        <v>0.27665257090396589</v>
      </c>
      <c r="P235" s="32">
        <v>8.7058202342888857E-2</v>
      </c>
      <c r="Q235" s="32">
        <v>2.4084875496437869E-2</v>
      </c>
      <c r="R235" s="8"/>
      <c r="S235" s="37">
        <v>-9.5137929897837759E-3</v>
      </c>
      <c r="T235" s="9"/>
      <c r="U235" s="10">
        <v>4.1107373578779454</v>
      </c>
      <c r="V235" s="20"/>
    </row>
    <row r="236" spans="1:22" x14ac:dyDescent="0.35">
      <c r="A236" s="54"/>
      <c r="B236" s="4">
        <v>1</v>
      </c>
      <c r="C236" s="4">
        <v>0</v>
      </c>
      <c r="D236" s="5">
        <v>0</v>
      </c>
      <c r="E236" s="3"/>
      <c r="F236" s="3"/>
      <c r="G236" s="3"/>
      <c r="H236" s="7">
        <v>-2.2385753027112809</v>
      </c>
      <c r="I236" s="32">
        <f t="shared" si="8"/>
        <v>9.6339501985751474E-2</v>
      </c>
      <c r="J236" s="32">
        <v>0</v>
      </c>
      <c r="K236" s="32">
        <v>0.10130154442248414</v>
      </c>
      <c r="L236" s="45"/>
      <c r="M236" s="32">
        <v>0</v>
      </c>
      <c r="N236" s="32">
        <v>1.1066102836158636</v>
      </c>
      <c r="O236" s="32">
        <f t="shared" si="9"/>
        <v>0.27665257090396589</v>
      </c>
      <c r="P236" s="32">
        <v>8.7058202342888857E-2</v>
      </c>
      <c r="Q236" s="32">
        <v>2.4084875496437869E-2</v>
      </c>
      <c r="R236" s="8"/>
      <c r="S236" s="8"/>
      <c r="T236" s="8"/>
      <c r="U236" s="8"/>
      <c r="V236" s="20"/>
    </row>
    <row r="237" spans="1:22" ht="15" thickBot="1" x14ac:dyDescent="0.4">
      <c r="A237" s="55"/>
      <c r="B237" s="21">
        <v>1</v>
      </c>
      <c r="C237" s="21">
        <v>1</v>
      </c>
      <c r="D237" s="22">
        <v>1</v>
      </c>
      <c r="E237" s="23"/>
      <c r="F237" s="23"/>
      <c r="G237" s="23"/>
      <c r="H237" s="24">
        <v>1.8626482621768803</v>
      </c>
      <c r="I237" s="36">
        <f t="shared" si="8"/>
        <v>0.86560532605511342</v>
      </c>
      <c r="J237" s="36">
        <v>0.14432621788769281</v>
      </c>
      <c r="K237" s="36">
        <v>0</v>
      </c>
      <c r="L237" s="49"/>
      <c r="M237" s="36">
        <v>-1.1552609138363015</v>
      </c>
      <c r="N237" s="36">
        <v>0</v>
      </c>
      <c r="O237" s="36">
        <f t="shared" si="9"/>
        <v>-0.28881522845907537</v>
      </c>
      <c r="P237" s="36">
        <v>0.1163327455601342</v>
      </c>
      <c r="Q237" s="36">
        <v>-3.3598668486221644E-2</v>
      </c>
      <c r="R237" s="25"/>
      <c r="S237" s="25"/>
      <c r="T237" s="25"/>
      <c r="U237" s="25"/>
      <c r="V237" s="26"/>
    </row>
    <row r="238" spans="1:22" x14ac:dyDescent="0.35">
      <c r="A238" s="53">
        <f>A234+1</f>
        <v>60</v>
      </c>
      <c r="B238" s="12">
        <v>0</v>
      </c>
      <c r="C238" s="12">
        <v>0</v>
      </c>
      <c r="D238" s="13">
        <v>0</v>
      </c>
      <c r="E238" s="27">
        <f>U234</f>
        <v>4.1107373578779454</v>
      </c>
      <c r="F238" s="28">
        <f>V234</f>
        <v>-6.3548103372564881</v>
      </c>
      <c r="G238" s="16">
        <v>1</v>
      </c>
      <c r="H238" s="17" cm="1">
        <f t="array" ref="H238:H241">MMULT(B238:C241,E238:E239)+F238</f>
        <v>-6.3548103372564881</v>
      </c>
      <c r="I238" s="39">
        <f t="shared" si="8"/>
        <v>1.7353482020080017E-3</v>
      </c>
      <c r="J238" s="39" cm="1">
        <f t="array" ref="J238:J241">-D238:D241*LN(I238:I241)</f>
        <v>0</v>
      </c>
      <c r="K238" s="39" cm="1">
        <f t="array" ref="K238:K241">-(1-D238:D241)*LN(1-I238:I241)</f>
        <v>1.7368556629313229E-3</v>
      </c>
      <c r="L238" s="48" cm="1">
        <f t="array" ref="L238">SUM(_xlfn.ANCHORARRAY(J238)+_xlfn.ANCHORARRAY(K238))/4</f>
        <v>8.6767673885616223E-2</v>
      </c>
      <c r="M238" s="39" cm="1">
        <f t="array" ref="M238:M241">-D238:D241/I238:I241</f>
        <v>0</v>
      </c>
      <c r="N238" s="39" cm="1">
        <f t="array" ref="N238:N241">(1-D238:D241)/(1-I238:I241)</f>
        <v>1.0017383648703602</v>
      </c>
      <c r="O238" s="39">
        <f t="shared" si="9"/>
        <v>0.25043459121759004</v>
      </c>
      <c r="P238" s="39" cm="1">
        <f t="array" ref="P238:P241">I238:I241*(1-I238:I241)</f>
        <v>1.7323367686257892E-3</v>
      </c>
      <c r="Q238" s="39" cm="1">
        <f t="array" ref="Q238:Q241">O238:O241*_xlfn.ANCHORARRAY(P238)</f>
        <v>4.3383705050200038E-4</v>
      </c>
      <c r="R238" s="43">
        <v>1</v>
      </c>
      <c r="S238" s="38" cm="1">
        <f t="array" ref="S238:S239">TRANSPOSE(MMULT(TRANSPOSE(_xlfn.ANCHORARRAY(Q238)),B238:C241))</f>
        <v>-9.5165521497471844E-3</v>
      </c>
      <c r="T238" s="44" cm="1">
        <f t="array" ref="T238">SUM(1*_xlfn.ANCHORARRAY(Q238))</f>
        <v>1.4882771183903479E-2</v>
      </c>
      <c r="U238" s="18" cm="1">
        <f t="array" ref="U238:U239">E238:E239-G238*_xlfn.ANCHORARRAY(S238)</f>
        <v>4.1202539100276923</v>
      </c>
      <c r="V238" s="19">
        <f>F238-G238*T238</f>
        <v>-6.3696931084403916</v>
      </c>
    </row>
    <row r="239" spans="1:22" x14ac:dyDescent="0.35">
      <c r="A239" s="54"/>
      <c r="B239" s="4">
        <v>0</v>
      </c>
      <c r="C239" s="4">
        <v>1</v>
      </c>
      <c r="D239" s="5">
        <v>0</v>
      </c>
      <c r="E239" s="11">
        <f>U235</f>
        <v>4.1107373578779454</v>
      </c>
      <c r="F239" s="3"/>
      <c r="G239" s="3"/>
      <c r="H239" s="7">
        <v>-2.2440729793785428</v>
      </c>
      <c r="I239" s="32">
        <f t="shared" si="8"/>
        <v>9.5861945132594661E-2</v>
      </c>
      <c r="J239" s="32">
        <v>0</v>
      </c>
      <c r="K239" s="32">
        <v>0.10077321468850566</v>
      </c>
      <c r="L239" s="45"/>
      <c r="M239" s="32">
        <v>0</v>
      </c>
      <c r="N239" s="32">
        <v>1.1060257829172482</v>
      </c>
      <c r="O239" s="32">
        <f t="shared" si="9"/>
        <v>0.27650644572931204</v>
      </c>
      <c r="P239" s="32">
        <v>8.6672432607990083E-2</v>
      </c>
      <c r="Q239" s="32">
        <v>2.3965486283148665E-2</v>
      </c>
      <c r="R239" s="8"/>
      <c r="S239" s="37">
        <v>-9.5165521497471844E-3</v>
      </c>
      <c r="T239" s="9"/>
      <c r="U239" s="10">
        <v>4.1202539100276923</v>
      </c>
      <c r="V239" s="20"/>
    </row>
    <row r="240" spans="1:22" x14ac:dyDescent="0.35">
      <c r="A240" s="54"/>
      <c r="B240" s="4">
        <v>1</v>
      </c>
      <c r="C240" s="4">
        <v>0</v>
      </c>
      <c r="D240" s="5">
        <v>0</v>
      </c>
      <c r="E240" s="3"/>
      <c r="F240" s="3"/>
      <c r="G240" s="3"/>
      <c r="H240" s="7">
        <v>-2.2440729793785428</v>
      </c>
      <c r="I240" s="32">
        <f t="shared" si="8"/>
        <v>9.5861945132594661E-2</v>
      </c>
      <c r="J240" s="32">
        <v>0</v>
      </c>
      <c r="K240" s="32">
        <v>0.10077321468850566</v>
      </c>
      <c r="L240" s="45"/>
      <c r="M240" s="32">
        <v>0</v>
      </c>
      <c r="N240" s="32">
        <v>1.1060257829172482</v>
      </c>
      <c r="O240" s="32">
        <f t="shared" si="9"/>
        <v>0.27650644572931204</v>
      </c>
      <c r="P240" s="32">
        <v>8.6672432607990083E-2</v>
      </c>
      <c r="Q240" s="32">
        <v>2.3965486283148665E-2</v>
      </c>
      <c r="R240" s="8"/>
      <c r="S240" s="8"/>
      <c r="T240" s="8"/>
      <c r="U240" s="8"/>
      <c r="V240" s="20"/>
    </row>
    <row r="241" spans="1:22" ht="15" thickBot="1" x14ac:dyDescent="0.4">
      <c r="A241" s="55"/>
      <c r="B241" s="21">
        <v>1</v>
      </c>
      <c r="C241" s="21">
        <v>1</v>
      </c>
      <c r="D241" s="22">
        <v>1</v>
      </c>
      <c r="E241" s="23"/>
      <c r="F241" s="23"/>
      <c r="G241" s="23"/>
      <c r="H241" s="24">
        <v>1.8666643784994026</v>
      </c>
      <c r="I241" s="36">
        <f t="shared" si="8"/>
        <v>0.8660718462684166</v>
      </c>
      <c r="J241" s="36">
        <v>0.14378741050252225</v>
      </c>
      <c r="K241" s="36">
        <v>0</v>
      </c>
      <c r="L241" s="49"/>
      <c r="M241" s="36">
        <v>-1.1546386183878743</v>
      </c>
      <c r="N241" s="36">
        <v>0</v>
      </c>
      <c r="O241" s="36">
        <f t="shared" si="9"/>
        <v>-0.28865965459696857</v>
      </c>
      <c r="P241" s="36">
        <v>0.11599140336963276</v>
      </c>
      <c r="Q241" s="36">
        <v>-3.348203843289585E-2</v>
      </c>
      <c r="R241" s="25"/>
      <c r="S241" s="25"/>
      <c r="T241" s="25"/>
      <c r="U241" s="25"/>
      <c r="V241" s="26"/>
    </row>
    <row r="242" spans="1:22" x14ac:dyDescent="0.35">
      <c r="A242" s="53">
        <f>A238+1</f>
        <v>61</v>
      </c>
      <c r="B242" s="12">
        <v>0</v>
      </c>
      <c r="C242" s="12">
        <v>0</v>
      </c>
      <c r="D242" s="13">
        <v>0</v>
      </c>
      <c r="E242" s="27">
        <f>U238</f>
        <v>4.1202539100276923</v>
      </c>
      <c r="F242" s="28">
        <f>V238</f>
        <v>-6.3696931084403916</v>
      </c>
      <c r="G242" s="16">
        <v>1</v>
      </c>
      <c r="H242" s="17" cm="1">
        <f t="array" ref="H242:H245">MMULT(B242:C245,E242:E243)+F242</f>
        <v>-6.3696931084403916</v>
      </c>
      <c r="I242" s="39">
        <f t="shared" si="8"/>
        <v>1.7097564795618603E-3</v>
      </c>
      <c r="J242" s="39" cm="1">
        <f t="array" ref="J242:J245">-D242:D245*LN(I242:I245)</f>
        <v>0</v>
      </c>
      <c r="K242" s="39" cm="1">
        <f t="array" ref="K242:K245">-(1-D242:D245)*LN(1-I242:I245)</f>
        <v>1.7112197813358657E-3</v>
      </c>
      <c r="L242" s="48" cm="1">
        <f t="array" ref="L242">SUM(_xlfn.ANCHORARRAY(J242)+_xlfn.ANCHORARRAY(K242))/4</f>
        <v>8.6365967760084039E-2</v>
      </c>
      <c r="M242" s="39" cm="1">
        <f t="array" ref="M242:M245">-D242:D245/I242:I245</f>
        <v>0</v>
      </c>
      <c r="N242" s="39" cm="1">
        <f t="array" ref="N242:N245">(1-D242:D245)/(1-I242:I245)</f>
        <v>1.0017126847534163</v>
      </c>
      <c r="O242" s="39">
        <f t="shared" si="9"/>
        <v>0.25042817118835409</v>
      </c>
      <c r="P242" s="39" cm="1">
        <f t="array" ref="P242:P245">I242:I245*(1-I242:I245)</f>
        <v>1.7068332123424566E-3</v>
      </c>
      <c r="Q242" s="39" cm="1">
        <f t="array" ref="Q242:Q245">O242:O245*_xlfn.ANCHORARRAY(P242)</f>
        <v>4.2743911989046507E-4</v>
      </c>
      <c r="R242" s="43">
        <v>1</v>
      </c>
      <c r="S242" s="38" cm="1">
        <f t="array" ref="S242:S243">TRANSPOSE(MMULT(TRANSPOSE(_xlfn.ANCHORARRAY(Q242)),B242:C245))</f>
        <v>-9.5124080709455688E-3</v>
      </c>
      <c r="T242" s="44" cm="1">
        <f t="array" ref="T242">SUM(1*_xlfn.ANCHORARRAY(Q242))</f>
        <v>1.4764493416406899E-2</v>
      </c>
      <c r="U242" s="18" cm="1">
        <f t="array" ref="U242:U243">E242:E243-G242*_xlfn.ANCHORARRAY(S242)</f>
        <v>4.1297663180986381</v>
      </c>
      <c r="V242" s="19">
        <f>F242-G242*T242</f>
        <v>-6.3844576018567984</v>
      </c>
    </row>
    <row r="243" spans="1:22" x14ac:dyDescent="0.35">
      <c r="A243" s="54"/>
      <c r="B243" s="4">
        <v>0</v>
      </c>
      <c r="C243" s="4">
        <v>1</v>
      </c>
      <c r="D243" s="5">
        <v>0</v>
      </c>
      <c r="E243" s="11">
        <f>U239</f>
        <v>4.1202539100276923</v>
      </c>
      <c r="F243" s="3"/>
      <c r="G243" s="3"/>
      <c r="H243" s="7">
        <v>-2.2494391984126993</v>
      </c>
      <c r="I243" s="32">
        <f t="shared" si="8"/>
        <v>9.5397849469848028E-2</v>
      </c>
      <c r="J243" s="32">
        <v>0</v>
      </c>
      <c r="K243" s="32">
        <v>0.10026004461405669</v>
      </c>
      <c r="L243" s="45"/>
      <c r="M243" s="32">
        <v>0</v>
      </c>
      <c r="N243" s="32">
        <v>1.1054583491913423</v>
      </c>
      <c r="O243" s="32">
        <f t="shared" si="9"/>
        <v>0.27636458729783558</v>
      </c>
      <c r="P243" s="32">
        <v>8.6297099786376244E-2</v>
      </c>
      <c r="Q243" s="32">
        <v>2.3849462367462007E-2</v>
      </c>
      <c r="R243" s="8"/>
      <c r="S243" s="37">
        <v>-9.5124080709455688E-3</v>
      </c>
      <c r="T243" s="9"/>
      <c r="U243" s="10">
        <v>4.1297663180986381</v>
      </c>
      <c r="V243" s="20"/>
    </row>
    <row r="244" spans="1:22" x14ac:dyDescent="0.35">
      <c r="A244" s="54"/>
      <c r="B244" s="4">
        <v>1</v>
      </c>
      <c r="C244" s="4">
        <v>0</v>
      </c>
      <c r="D244" s="5">
        <v>0</v>
      </c>
      <c r="E244" s="3"/>
      <c r="F244" s="3"/>
      <c r="G244" s="3"/>
      <c r="H244" s="7">
        <v>-2.2494391984126993</v>
      </c>
      <c r="I244" s="32">
        <f t="shared" si="8"/>
        <v>9.5397849469848028E-2</v>
      </c>
      <c r="J244" s="32">
        <v>0</v>
      </c>
      <c r="K244" s="32">
        <v>0.10026004461405669</v>
      </c>
      <c r="L244" s="45"/>
      <c r="M244" s="32">
        <v>0</v>
      </c>
      <c r="N244" s="32">
        <v>1.1054583491913423</v>
      </c>
      <c r="O244" s="32">
        <f t="shared" si="9"/>
        <v>0.27636458729783558</v>
      </c>
      <c r="P244" s="32">
        <v>8.6297099786376244E-2</v>
      </c>
      <c r="Q244" s="32">
        <v>2.3849462367462007E-2</v>
      </c>
      <c r="R244" s="8"/>
      <c r="S244" s="8"/>
      <c r="T244" s="8"/>
      <c r="U244" s="8"/>
      <c r="V244" s="20"/>
    </row>
    <row r="245" spans="1:22" ht="15" thickBot="1" x14ac:dyDescent="0.4">
      <c r="A245" s="55"/>
      <c r="B245" s="21">
        <v>1</v>
      </c>
      <c r="C245" s="21">
        <v>1</v>
      </c>
      <c r="D245" s="22">
        <v>1</v>
      </c>
      <c r="E245" s="23"/>
      <c r="F245" s="23"/>
      <c r="G245" s="23"/>
      <c r="H245" s="24">
        <v>1.8708147116149929</v>
      </c>
      <c r="I245" s="36">
        <f t="shared" si="8"/>
        <v>0.8665525182463697</v>
      </c>
      <c r="J245" s="36">
        <v>0.14323256203088688</v>
      </c>
      <c r="K245" s="36">
        <v>0</v>
      </c>
      <c r="L245" s="49"/>
      <c r="M245" s="36">
        <v>-1.1539981466139941</v>
      </c>
      <c r="N245" s="36">
        <v>0</v>
      </c>
      <c r="O245" s="36">
        <f t="shared" si="9"/>
        <v>-0.28849953665349853</v>
      </c>
      <c r="P245" s="36">
        <v>0.11563925136724482</v>
      </c>
      <c r="Q245" s="36">
        <v>-3.3361870438407576E-2</v>
      </c>
      <c r="R245" s="25"/>
      <c r="S245" s="25"/>
      <c r="T245" s="25"/>
      <c r="U245" s="25"/>
      <c r="V245" s="26"/>
    </row>
    <row r="246" spans="1:22" x14ac:dyDescent="0.35">
      <c r="A246" s="53">
        <f>A242+1</f>
        <v>62</v>
      </c>
      <c r="B246" s="12">
        <v>0</v>
      </c>
      <c r="C246" s="12">
        <v>0</v>
      </c>
      <c r="D246" s="13">
        <v>0</v>
      </c>
      <c r="E246" s="27">
        <f>U242</f>
        <v>4.1297663180986381</v>
      </c>
      <c r="F246" s="28">
        <f>V242</f>
        <v>-6.3844576018567984</v>
      </c>
      <c r="G246" s="16">
        <v>1</v>
      </c>
      <c r="H246" s="17" cm="1">
        <f t="array" ref="H246:H249">MMULT(B246:C249,E246:E247)+F246</f>
        <v>-6.3844576018567984</v>
      </c>
      <c r="I246" s="39">
        <f t="shared" si="8"/>
        <v>1.6847404492815841E-3</v>
      </c>
      <c r="J246" s="39" cm="1">
        <f t="array" ref="J246:J249">-D246:D249*LN(I246:I249)</f>
        <v>0</v>
      </c>
      <c r="K246" s="39" cm="1">
        <f t="array" ref="K246:K249">-(1-D246:D249)*LN(1-I246:I249)</f>
        <v>1.6861612204503058E-3</v>
      </c>
      <c r="L246" s="48" cm="1">
        <f t="array" ref="L246">SUM(_xlfn.ANCHORARRAY(J246)+_xlfn.ANCHORARRAY(K246))/4</f>
        <v>8.5967908321082004E-2</v>
      </c>
      <c r="M246" s="39" cm="1">
        <f t="array" ref="M246:M249">-D246:D249/I246:I249</f>
        <v>0</v>
      </c>
      <c r="N246" s="39" cm="1">
        <f t="array" ref="N246:N249">(1-D246:D249)/(1-I246:I249)</f>
        <v>1.0016875835896166</v>
      </c>
      <c r="O246" s="39">
        <f t="shared" si="9"/>
        <v>0.25042189589740416</v>
      </c>
      <c r="P246" s="39" cm="1">
        <f t="array" ref="P246:P249">I246:I249*(1-I246:I249)</f>
        <v>1.6819020989001386E-3</v>
      </c>
      <c r="Q246" s="39" cm="1">
        <f t="array" ref="Q246:Q249">O246:O249*_xlfn.ANCHORARRAY(P246)</f>
        <v>4.2118511232039607E-4</v>
      </c>
      <c r="R246" s="43">
        <v>1</v>
      </c>
      <c r="S246" s="38" cm="1">
        <f t="array" ref="S246:S247">TRANSPOSE(MMULT(TRANSPOSE(_xlfn.ANCHORARRAY(Q246)),B246:C249))</f>
        <v>-9.5025045630671191E-3</v>
      </c>
      <c r="T246" s="44" cm="1">
        <f t="array" ref="T246">SUM(1*_xlfn.ANCHORARRAY(Q246))</f>
        <v>1.4655073516385786E-2</v>
      </c>
      <c r="U246" s="18" cm="1">
        <f t="array" ref="U246:U247">E246:E247-G246*_xlfn.ANCHORARRAY(S246)</f>
        <v>4.1392688226617054</v>
      </c>
      <c r="V246" s="19">
        <f>F246-G246*T246</f>
        <v>-6.3991126753731846</v>
      </c>
    </row>
    <row r="247" spans="1:22" x14ac:dyDescent="0.35">
      <c r="A247" s="54"/>
      <c r="B247" s="4">
        <v>0</v>
      </c>
      <c r="C247" s="4">
        <v>1</v>
      </c>
      <c r="D247" s="5">
        <v>0</v>
      </c>
      <c r="E247" s="11">
        <f>U243</f>
        <v>4.1297663180986381</v>
      </c>
      <c r="F247" s="3"/>
      <c r="G247" s="3"/>
      <c r="H247" s="7">
        <v>-2.2546912837581603</v>
      </c>
      <c r="I247" s="32">
        <f t="shared" si="8"/>
        <v>9.4945571868530018E-2</v>
      </c>
      <c r="J247" s="32">
        <v>0</v>
      </c>
      <c r="K247" s="32">
        <v>9.9760195508908578E-2</v>
      </c>
      <c r="L247" s="45"/>
      <c r="M247" s="32">
        <v>0</v>
      </c>
      <c r="N247" s="32">
        <v>1.1049059249006161</v>
      </c>
      <c r="O247" s="32">
        <f t="shared" si="9"/>
        <v>0.27622648122515403</v>
      </c>
      <c r="P247" s="32">
        <v>8.5930910251087816E-2</v>
      </c>
      <c r="Q247" s="32">
        <v>2.3736392967132505E-2</v>
      </c>
      <c r="R247" s="8"/>
      <c r="S247" s="37">
        <v>-9.5025045630671191E-3</v>
      </c>
      <c r="T247" s="9"/>
      <c r="U247" s="10">
        <v>4.1392688226617054</v>
      </c>
      <c r="V247" s="20"/>
    </row>
    <row r="248" spans="1:22" x14ac:dyDescent="0.35">
      <c r="A248" s="54"/>
      <c r="B248" s="4">
        <v>1</v>
      </c>
      <c r="C248" s="4">
        <v>0</v>
      </c>
      <c r="D248" s="5">
        <v>0</v>
      </c>
      <c r="E248" s="3"/>
      <c r="F248" s="3"/>
      <c r="G248" s="3"/>
      <c r="H248" s="7">
        <v>-2.2546912837581603</v>
      </c>
      <c r="I248" s="32">
        <f t="shared" si="8"/>
        <v>9.4945571868530018E-2</v>
      </c>
      <c r="J248" s="32">
        <v>0</v>
      </c>
      <c r="K248" s="32">
        <v>9.9760195508908578E-2</v>
      </c>
      <c r="L248" s="45"/>
      <c r="M248" s="32">
        <v>0</v>
      </c>
      <c r="N248" s="32">
        <v>1.1049059249006161</v>
      </c>
      <c r="O248" s="32">
        <f t="shared" si="9"/>
        <v>0.27622648122515403</v>
      </c>
      <c r="P248" s="32">
        <v>8.5930910251087816E-2</v>
      </c>
      <c r="Q248" s="32">
        <v>2.3736392967132505E-2</v>
      </c>
      <c r="R248" s="8"/>
      <c r="S248" s="8"/>
      <c r="T248" s="8"/>
      <c r="U248" s="8"/>
      <c r="V248" s="20"/>
    </row>
    <row r="249" spans="1:22" ht="15" thickBot="1" x14ac:dyDescent="0.4">
      <c r="A249" s="55"/>
      <c r="B249" s="21">
        <v>1</v>
      </c>
      <c r="C249" s="21">
        <v>1</v>
      </c>
      <c r="D249" s="22">
        <v>1</v>
      </c>
      <c r="E249" s="23"/>
      <c r="F249" s="23"/>
      <c r="G249" s="23"/>
      <c r="H249" s="24">
        <v>1.8750750343404778</v>
      </c>
      <c r="I249" s="36">
        <f t="shared" si="8"/>
        <v>0.86704440987920151</v>
      </c>
      <c r="J249" s="36">
        <v>0.14266508104606054</v>
      </c>
      <c r="K249" s="36">
        <v>0</v>
      </c>
      <c r="L249" s="49"/>
      <c r="M249" s="36">
        <v>-1.1533434603878274</v>
      </c>
      <c r="N249" s="36">
        <v>0</v>
      </c>
      <c r="O249" s="36">
        <f t="shared" si="9"/>
        <v>-0.28833586509695686</v>
      </c>
      <c r="P249" s="36">
        <v>0.11527840117642872</v>
      </c>
      <c r="Q249" s="36">
        <v>-3.3238897530199624E-2</v>
      </c>
      <c r="R249" s="25"/>
      <c r="S249" s="25"/>
      <c r="T249" s="25"/>
      <c r="U249" s="25"/>
      <c r="V249" s="26"/>
    </row>
    <row r="250" spans="1:22" x14ac:dyDescent="0.35">
      <c r="A250" s="53">
        <f>A246+1</f>
        <v>63</v>
      </c>
      <c r="B250" s="12">
        <v>0</v>
      </c>
      <c r="C250" s="12">
        <v>0</v>
      </c>
      <c r="D250" s="13">
        <v>0</v>
      </c>
      <c r="E250" s="27">
        <f>U246</f>
        <v>4.1392688226617054</v>
      </c>
      <c r="F250" s="28">
        <f>V246</f>
        <v>-6.3991126753731846</v>
      </c>
      <c r="G250" s="16">
        <v>1</v>
      </c>
      <c r="H250" s="17" cm="1">
        <f t="array" ref="H250:H253">MMULT(B250:C253,E250:E251)+F250</f>
        <v>-6.3991126753731846</v>
      </c>
      <c r="I250" s="39">
        <f t="shared" si="8"/>
        <v>1.6602711836119484E-3</v>
      </c>
      <c r="J250" s="39" cm="1">
        <f t="array" ref="J250:J253">-D250:D253*LN(I250:I253)</f>
        <v>0</v>
      </c>
      <c r="K250" s="39" cm="1">
        <f t="array" ref="K250:K253">-(1-D250:D253)*LN(1-I250:I253)</f>
        <v>1.6616509612282896E-3</v>
      </c>
      <c r="L250" s="48" cm="1">
        <f t="array" ref="L250">SUM(_xlfn.ANCHORARRAY(J250)+_xlfn.ANCHORARRAY(K250))/4</f>
        <v>8.5573428811894725E-2</v>
      </c>
      <c r="M250" s="39" cm="1">
        <f t="array" ref="M250:M253">-D250:D253/I250:I253</f>
        <v>0</v>
      </c>
      <c r="N250" s="39" cm="1">
        <f t="array" ref="N250:N253">(1-D250:D253)/(1-I250:I253)</f>
        <v>1.0016630322681641</v>
      </c>
      <c r="O250" s="39">
        <f t="shared" si="9"/>
        <v>0.25041575806704103</v>
      </c>
      <c r="P250" s="39" cm="1">
        <f t="array" ref="P250:P253">I250:I253*(1-I250:I253)</f>
        <v>1.6575146832088162E-3</v>
      </c>
      <c r="Q250" s="39" cm="1">
        <f t="array" ref="Q250:Q253">O250:O253*_xlfn.ANCHORARRAY(P250)</f>
        <v>4.150677959029871E-4</v>
      </c>
      <c r="R250" s="43">
        <v>1</v>
      </c>
      <c r="S250" s="38" cm="1">
        <f t="array" ref="S250:S251">TRANSPOSE(MMULT(TRANSPOSE(_xlfn.ANCHORARRAY(Q250)),B250:C253))</f>
        <v>-9.4878016450303006E-3</v>
      </c>
      <c r="T250" s="44" cm="1">
        <f t="array" ref="T250">SUM(1*_xlfn.ANCHORARRAY(Q250))</f>
        <v>1.4553198666108304E-2</v>
      </c>
      <c r="U250" s="18" cm="1">
        <f t="array" ref="U250:U251">E250:E251-G250*_xlfn.ANCHORARRAY(S250)</f>
        <v>4.1487566243067358</v>
      </c>
      <c r="V250" s="19">
        <f>F250-G250*T250</f>
        <v>-6.4136658740392933</v>
      </c>
    </row>
    <row r="251" spans="1:22" x14ac:dyDescent="0.35">
      <c r="A251" s="54"/>
      <c r="B251" s="4">
        <v>0</v>
      </c>
      <c r="C251" s="4">
        <v>1</v>
      </c>
      <c r="D251" s="5">
        <v>0</v>
      </c>
      <c r="E251" s="11">
        <f>U247</f>
        <v>4.1392688226617054</v>
      </c>
      <c r="F251" s="3"/>
      <c r="G251" s="3"/>
      <c r="H251" s="7">
        <v>-2.2598438527114793</v>
      </c>
      <c r="I251" s="32">
        <f t="shared" si="8"/>
        <v>9.4503730060942467E-2</v>
      </c>
      <c r="J251" s="32">
        <v>0</v>
      </c>
      <c r="K251" s="32">
        <v>9.9272121005576974E-2</v>
      </c>
      <c r="L251" s="45"/>
      <c r="M251" s="32">
        <v>0</v>
      </c>
      <c r="N251" s="32">
        <v>1.104366780072217</v>
      </c>
      <c r="O251" s="32">
        <f t="shared" si="9"/>
        <v>0.27609169501805425</v>
      </c>
      <c r="P251" s="32">
        <v>8.5572775065510989E-2</v>
      </c>
      <c r="Q251" s="32">
        <v>2.3625932515235617E-2</v>
      </c>
      <c r="R251" s="8"/>
      <c r="S251" s="37">
        <v>-9.4878016450303006E-3</v>
      </c>
      <c r="T251" s="9"/>
      <c r="U251" s="10">
        <v>4.1487566243067358</v>
      </c>
      <c r="V251" s="20"/>
    </row>
    <row r="252" spans="1:22" x14ac:dyDescent="0.35">
      <c r="A252" s="54"/>
      <c r="B252" s="4">
        <v>1</v>
      </c>
      <c r="C252" s="4">
        <v>0</v>
      </c>
      <c r="D252" s="5">
        <v>0</v>
      </c>
      <c r="E252" s="3"/>
      <c r="F252" s="3"/>
      <c r="G252" s="3"/>
      <c r="H252" s="7">
        <v>-2.2598438527114793</v>
      </c>
      <c r="I252" s="32">
        <f t="shared" si="8"/>
        <v>9.4503730060942467E-2</v>
      </c>
      <c r="J252" s="32">
        <v>0</v>
      </c>
      <c r="K252" s="32">
        <v>9.9272121005576974E-2</v>
      </c>
      <c r="L252" s="45"/>
      <c r="M252" s="32">
        <v>0</v>
      </c>
      <c r="N252" s="32">
        <v>1.104366780072217</v>
      </c>
      <c r="O252" s="32">
        <f t="shared" si="9"/>
        <v>0.27609169501805425</v>
      </c>
      <c r="P252" s="32">
        <v>8.5572775065510989E-2</v>
      </c>
      <c r="Q252" s="32">
        <v>2.3625932515235617E-2</v>
      </c>
      <c r="R252" s="8"/>
      <c r="S252" s="8"/>
      <c r="T252" s="8"/>
      <c r="U252" s="8"/>
      <c r="V252" s="20"/>
    </row>
    <row r="253" spans="1:22" ht="15" thickBot="1" x14ac:dyDescent="0.4">
      <c r="A253" s="55"/>
      <c r="B253" s="21">
        <v>1</v>
      </c>
      <c r="C253" s="21">
        <v>1</v>
      </c>
      <c r="D253" s="22">
        <v>1</v>
      </c>
      <c r="E253" s="23"/>
      <c r="F253" s="23"/>
      <c r="G253" s="23"/>
      <c r="H253" s="24">
        <v>1.8794249699502261</v>
      </c>
      <c r="I253" s="36">
        <f t="shared" si="8"/>
        <v>0.86754506335893633</v>
      </c>
      <c r="J253" s="36">
        <v>0.14208782227519665</v>
      </c>
      <c r="K253" s="36">
        <v>0</v>
      </c>
      <c r="L253" s="49"/>
      <c r="M253" s="36">
        <v>-1.1526778748855171</v>
      </c>
      <c r="N253" s="36">
        <v>0</v>
      </c>
      <c r="O253" s="36">
        <f t="shared" si="9"/>
        <v>-0.28816946872137927</v>
      </c>
      <c r="P253" s="36">
        <v>0.11491062640047547</v>
      </c>
      <c r="Q253" s="36">
        <v>-3.3113734160265917E-2</v>
      </c>
      <c r="R253" s="25"/>
      <c r="S253" s="25"/>
      <c r="T253" s="25"/>
      <c r="U253" s="25"/>
      <c r="V253" s="26"/>
    </row>
    <row r="254" spans="1:22" x14ac:dyDescent="0.35">
      <c r="A254" s="53">
        <f>A250+1</f>
        <v>64</v>
      </c>
      <c r="B254" s="12">
        <v>0</v>
      </c>
      <c r="C254" s="12">
        <v>0</v>
      </c>
      <c r="D254" s="13">
        <v>0</v>
      </c>
      <c r="E254" s="27">
        <f>U250</f>
        <v>4.1487566243067358</v>
      </c>
      <c r="F254" s="28">
        <f>V250</f>
        <v>-6.4136658740392933</v>
      </c>
      <c r="G254" s="16">
        <v>1</v>
      </c>
      <c r="H254" s="17" cm="1">
        <f t="array" ref="H254:H257">MMULT(B254:C257,E254:E255)+F254</f>
        <v>-6.4136658740392933</v>
      </c>
      <c r="I254" s="39">
        <f t="shared" si="8"/>
        <v>1.6363231474332625E-3</v>
      </c>
      <c r="J254" s="39" cm="1">
        <f t="array" ref="J254:J257">-D254:D257*LN(I254:I257)</f>
        <v>0</v>
      </c>
      <c r="K254" s="39" cm="1">
        <f t="array" ref="K254:K257">-(1-D254:D257)*LN(1-I254:I257)</f>
        <v>1.6376633863968719E-3</v>
      </c>
      <c r="L254" s="48" cm="1">
        <f t="array" ref="L254">SUM(_xlfn.ANCHORARRAY(J254)+_xlfn.ANCHORARRAY(K254))/4</f>
        <v>8.5182468910168202E-2</v>
      </c>
      <c r="M254" s="39" cm="1">
        <f t="array" ref="M254:M257">-D254:D257/I254:I257</f>
        <v>0</v>
      </c>
      <c r="N254" s="39" cm="1">
        <f t="array" ref="N254:N257">(1-D254:D257)/(1-I254:I257)</f>
        <v>1.0016390050893997</v>
      </c>
      <c r="O254" s="39">
        <f t="shared" si="9"/>
        <v>0.25040975127234993</v>
      </c>
      <c r="P254" s="39" cm="1">
        <f t="array" ref="P254:P257">I254:I257*(1-I254:I257)</f>
        <v>1.6336455939904367E-3</v>
      </c>
      <c r="Q254" s="39" cm="1">
        <f t="array" ref="Q254:Q257">O254:O257*_xlfn.ANCHORARRAY(P254)</f>
        <v>4.0908078685831563E-4</v>
      </c>
      <c r="R254" s="43">
        <v>1</v>
      </c>
      <c r="S254" s="38" cm="1">
        <f t="array" ref="S254:S255">TRANSPOSE(MMULT(TRANSPOSE(_xlfn.ANCHORARRAY(Q254)),B254:C257))</f>
        <v>-9.4691053623355628E-3</v>
      </c>
      <c r="T254" s="44" cm="1">
        <f t="array" ref="T254">SUM(1*_xlfn.ANCHORARRAY(Q254))</f>
        <v>1.4457765275999845E-2</v>
      </c>
      <c r="U254" s="18" cm="1">
        <f t="array" ref="U254:U255">E254:E255-G254*_xlfn.ANCHORARRAY(S254)</f>
        <v>4.1582257296690717</v>
      </c>
      <c r="V254" s="19">
        <f>F254-G254*T254</f>
        <v>-6.4281236393152934</v>
      </c>
    </row>
    <row r="255" spans="1:22" x14ac:dyDescent="0.35">
      <c r="A255" s="54"/>
      <c r="B255" s="4">
        <v>0</v>
      </c>
      <c r="C255" s="4">
        <v>1</v>
      </c>
      <c r="D255" s="5">
        <v>0</v>
      </c>
      <c r="E255" s="11">
        <f>U251</f>
        <v>4.1487566243067358</v>
      </c>
      <c r="F255" s="3"/>
      <c r="G255" s="3"/>
      <c r="H255" s="7">
        <v>-2.2649092497325576</v>
      </c>
      <c r="I255" s="32">
        <f t="shared" si="8"/>
        <v>9.407115940590835E-2</v>
      </c>
      <c r="J255" s="32">
        <v>0</v>
      </c>
      <c r="K255" s="32">
        <v>9.8794518414400151E-2</v>
      </c>
      <c r="L255" s="45"/>
      <c r="M255" s="32">
        <v>0</v>
      </c>
      <c r="N255" s="32">
        <v>1.1038394575717649</v>
      </c>
      <c r="O255" s="32">
        <f t="shared" si="9"/>
        <v>0.27595986439294123</v>
      </c>
      <c r="P255" s="32">
        <v>8.5221776373936534E-2</v>
      </c>
      <c r="Q255" s="32">
        <v>2.3517789851477088E-2</v>
      </c>
      <c r="R255" s="8"/>
      <c r="S255" s="37">
        <v>-9.4691053623355628E-3</v>
      </c>
      <c r="T255" s="9"/>
      <c r="U255" s="10">
        <v>4.1582257296690717</v>
      </c>
      <c r="V255" s="20"/>
    </row>
    <row r="256" spans="1:22" x14ac:dyDescent="0.35">
      <c r="A256" s="54"/>
      <c r="B256" s="4">
        <v>1</v>
      </c>
      <c r="C256" s="4">
        <v>0</v>
      </c>
      <c r="D256" s="5">
        <v>0</v>
      </c>
      <c r="E256" s="3"/>
      <c r="F256" s="3"/>
      <c r="G256" s="3"/>
      <c r="H256" s="7">
        <v>-2.2649092497325576</v>
      </c>
      <c r="I256" s="32">
        <f t="shared" si="8"/>
        <v>9.407115940590835E-2</v>
      </c>
      <c r="J256" s="32">
        <v>0</v>
      </c>
      <c r="K256" s="32">
        <v>9.8794518414400151E-2</v>
      </c>
      <c r="L256" s="45"/>
      <c r="M256" s="32">
        <v>0</v>
      </c>
      <c r="N256" s="32">
        <v>1.1038394575717649</v>
      </c>
      <c r="O256" s="32">
        <f t="shared" si="9"/>
        <v>0.27595986439294123</v>
      </c>
      <c r="P256" s="32">
        <v>8.5221776373936534E-2</v>
      </c>
      <c r="Q256" s="32">
        <v>2.3517789851477088E-2</v>
      </c>
      <c r="R256" s="8"/>
      <c r="S256" s="8"/>
      <c r="T256" s="8"/>
      <c r="U256" s="8"/>
      <c r="V256" s="20"/>
    </row>
    <row r="257" spans="1:22" ht="15" thickBot="1" x14ac:dyDescent="0.4">
      <c r="A257" s="55"/>
      <c r="B257" s="21">
        <v>1</v>
      </c>
      <c r="C257" s="21">
        <v>1</v>
      </c>
      <c r="D257" s="22">
        <v>1</v>
      </c>
      <c r="E257" s="23"/>
      <c r="F257" s="23"/>
      <c r="G257" s="23"/>
      <c r="H257" s="24">
        <v>1.8838473745741782</v>
      </c>
      <c r="I257" s="36">
        <f t="shared" si="8"/>
        <v>0.8680524191447494</v>
      </c>
      <c r="J257" s="36">
        <v>0.14150317542547561</v>
      </c>
      <c r="K257" s="36">
        <v>0</v>
      </c>
      <c r="L257" s="49"/>
      <c r="M257" s="36">
        <v>-1.1520041623583657</v>
      </c>
      <c r="N257" s="36">
        <v>0</v>
      </c>
      <c r="O257" s="36">
        <f t="shared" si="9"/>
        <v>-0.28800104058959142</v>
      </c>
      <c r="P257" s="36">
        <v>0.11453741676169771</v>
      </c>
      <c r="Q257" s="36">
        <v>-3.298689521381265E-2</v>
      </c>
      <c r="R257" s="25"/>
      <c r="S257" s="25"/>
      <c r="T257" s="25"/>
      <c r="U257" s="25"/>
      <c r="V257" s="26"/>
    </row>
    <row r="258" spans="1:22" x14ac:dyDescent="0.35">
      <c r="A258" s="53">
        <f>A254+1</f>
        <v>65</v>
      </c>
      <c r="B258" s="12">
        <v>0</v>
      </c>
      <c r="C258" s="12">
        <v>0</v>
      </c>
      <c r="D258" s="13">
        <v>0</v>
      </c>
      <c r="E258" s="27">
        <f>U254</f>
        <v>4.1582257296690717</v>
      </c>
      <c r="F258" s="28">
        <f>V254</f>
        <v>-6.4281236393152934</v>
      </c>
      <c r="G258" s="16">
        <v>1</v>
      </c>
      <c r="H258" s="17" cm="1">
        <f t="array" ref="H258:H261">MMULT(B258:C261,E258:E259)+F258</f>
        <v>-6.4281236393152934</v>
      </c>
      <c r="I258" s="39">
        <f t="shared" si="8"/>
        <v>1.6128736502592758E-3</v>
      </c>
      <c r="J258" s="39" cm="1">
        <f t="array" ref="J258:J261">-D258:D261*LN(I258:I261)</f>
        <v>0</v>
      </c>
      <c r="K258" s="39" cm="1">
        <f t="array" ref="K258:K261">-(1-D258:D261)*LN(1-I258:I261)</f>
        <v>1.6141757312148706E-3</v>
      </c>
      <c r="L258" s="48" cm="1">
        <f t="array" ref="L258">SUM(_xlfn.ANCHORARRAY(J258)+_xlfn.ANCHORARRAY(K258))/4</f>
        <v>8.4794973101176785E-2</v>
      </c>
      <c r="M258" s="39" cm="1">
        <f t="array" ref="M258:M261">-D258:D261/I258:I261</f>
        <v>0</v>
      </c>
      <c r="N258" s="39" cm="1">
        <f t="array" ref="N258:N261">(1-D258:D261)/(1-I258:I261)</f>
        <v>1.0016154792141163</v>
      </c>
      <c r="O258" s="39">
        <f t="shared" si="9"/>
        <v>0.25040386980352908</v>
      </c>
      <c r="P258" s="39" cm="1">
        <f t="array" ref="P258:P261">I258:I261*(1-I258:I261)</f>
        <v>1.610272288847575E-3</v>
      </c>
      <c r="Q258" s="39" cm="1">
        <f t="array" ref="Q258:Q261">O258:O261*_xlfn.ANCHORARRAY(P258)</f>
        <v>4.0321841256481895E-4</v>
      </c>
      <c r="R258" s="43">
        <v>1</v>
      </c>
      <c r="S258" s="38" cm="1">
        <f t="array" ref="S258:S259">TRANSPOSE(MMULT(TRANSPOSE(_xlfn.ANCHORARRAY(Q258)),B258:C261))</f>
        <v>-9.4470927265239146E-3</v>
      </c>
      <c r="T258" s="44" cm="1">
        <f t="array" ref="T258">SUM(1*_xlfn.ANCHORARRAY(Q258))</f>
        <v>1.4367844939907247E-2</v>
      </c>
      <c r="U258" s="18" cm="1">
        <f t="array" ref="U258:U259">E258:E259-G258*_xlfn.ANCHORARRAY(S258)</f>
        <v>4.1676728223955957</v>
      </c>
      <c r="V258" s="19">
        <f>F258-G258*T258</f>
        <v>-6.4424914842552008</v>
      </c>
    </row>
    <row r="259" spans="1:22" x14ac:dyDescent="0.35">
      <c r="A259" s="54"/>
      <c r="B259" s="4">
        <v>0</v>
      </c>
      <c r="C259" s="4">
        <v>1</v>
      </c>
      <c r="D259" s="5">
        <v>0</v>
      </c>
      <c r="E259" s="11">
        <f>U255</f>
        <v>4.1582257296690717</v>
      </c>
      <c r="F259" s="3"/>
      <c r="G259" s="3"/>
      <c r="H259" s="7">
        <v>-2.2698979096462217</v>
      </c>
      <c r="I259" s="32">
        <f t="shared" si="8"/>
        <v>9.3646877015465368E-2</v>
      </c>
      <c r="J259" s="32">
        <v>0</v>
      </c>
      <c r="K259" s="32">
        <v>9.8326288407457066E-2</v>
      </c>
      <c r="L259" s="45"/>
      <c r="M259" s="32">
        <v>0</v>
      </c>
      <c r="N259" s="32">
        <v>1.1033227277985154</v>
      </c>
      <c r="O259" s="32">
        <f t="shared" si="9"/>
        <v>0.27583068194962884</v>
      </c>
      <c r="P259" s="32">
        <v>8.4877139440715677E-2</v>
      </c>
      <c r="Q259" s="32">
        <v>2.3411719253866342E-2</v>
      </c>
      <c r="R259" s="8"/>
      <c r="S259" s="37">
        <v>-9.4470927265239146E-3</v>
      </c>
      <c r="T259" s="9"/>
      <c r="U259" s="10">
        <v>4.1676728223955957</v>
      </c>
      <c r="V259" s="20"/>
    </row>
    <row r="260" spans="1:22" x14ac:dyDescent="0.35">
      <c r="A260" s="54"/>
      <c r="B260" s="4">
        <v>1</v>
      </c>
      <c r="C260" s="4">
        <v>0</v>
      </c>
      <c r="D260" s="5">
        <v>0</v>
      </c>
      <c r="E260" s="3"/>
      <c r="F260" s="3"/>
      <c r="G260" s="3"/>
      <c r="H260" s="7">
        <v>-2.2698979096462217</v>
      </c>
      <c r="I260" s="32">
        <f t="shared" si="8"/>
        <v>9.3646877015465368E-2</v>
      </c>
      <c r="J260" s="32">
        <v>0</v>
      </c>
      <c r="K260" s="32">
        <v>9.8326288407457066E-2</v>
      </c>
      <c r="L260" s="45"/>
      <c r="M260" s="32">
        <v>0</v>
      </c>
      <c r="N260" s="32">
        <v>1.1033227277985154</v>
      </c>
      <c r="O260" s="32">
        <f t="shared" si="9"/>
        <v>0.27583068194962884</v>
      </c>
      <c r="P260" s="32">
        <v>8.4877139440715677E-2</v>
      </c>
      <c r="Q260" s="32">
        <v>2.3411719253866342E-2</v>
      </c>
      <c r="R260" s="8"/>
      <c r="S260" s="8"/>
      <c r="T260" s="8"/>
      <c r="U260" s="8"/>
      <c r="V260" s="20"/>
    </row>
    <row r="261" spans="1:22" ht="15" thickBot="1" x14ac:dyDescent="0.4">
      <c r="A261" s="55"/>
      <c r="B261" s="21">
        <v>1</v>
      </c>
      <c r="C261" s="21">
        <v>1</v>
      </c>
      <c r="D261" s="22">
        <v>1</v>
      </c>
      <c r="E261" s="23"/>
      <c r="F261" s="23"/>
      <c r="G261" s="23"/>
      <c r="H261" s="24">
        <v>1.8883278200228499</v>
      </c>
      <c r="I261" s="36">
        <f t="shared" si="8"/>
        <v>0.86856475207843897</v>
      </c>
      <c r="J261" s="36">
        <v>0.14091313985857812</v>
      </c>
      <c r="K261" s="36">
        <v>0</v>
      </c>
      <c r="L261" s="49"/>
      <c r="M261" s="36">
        <v>-1.1513246394204255</v>
      </c>
      <c r="N261" s="36">
        <v>0</v>
      </c>
      <c r="O261" s="36">
        <f t="shared" si="9"/>
        <v>-0.28783115985510638</v>
      </c>
      <c r="P261" s="36">
        <v>0.11416002352535881</v>
      </c>
      <c r="Q261" s="36">
        <v>-3.2858811980390257E-2</v>
      </c>
      <c r="R261" s="25"/>
      <c r="S261" s="25"/>
      <c r="T261" s="25"/>
      <c r="U261" s="25"/>
      <c r="V261" s="26"/>
    </row>
    <row r="262" spans="1:22" x14ac:dyDescent="0.35">
      <c r="A262" s="53">
        <f>A258+1</f>
        <v>66</v>
      </c>
      <c r="B262" s="12">
        <v>0</v>
      </c>
      <c r="C262" s="12">
        <v>0</v>
      </c>
      <c r="D262" s="13">
        <v>0</v>
      </c>
      <c r="E262" s="27">
        <f>U258</f>
        <v>4.1676728223955957</v>
      </c>
      <c r="F262" s="28">
        <f>V258</f>
        <v>-6.4424914842552008</v>
      </c>
      <c r="G262" s="16">
        <v>1</v>
      </c>
      <c r="H262" s="17" cm="1">
        <f t="array" ref="H262:H265">MMULT(B262:C265,E262:E263)+F262</f>
        <v>-6.4424914842552008</v>
      </c>
      <c r="I262" s="39">
        <f t="shared" si="8"/>
        <v>1.5899023942705006E-3</v>
      </c>
      <c r="J262" s="39" cm="1">
        <f t="array" ref="J262:J265">-D262:D265*LN(I262:I265)</f>
        <v>0</v>
      </c>
      <c r="K262" s="39" cm="1">
        <f t="array" ref="K262:K265">-(1-D262:D265)*LN(1-I262:I265)</f>
        <v>1.5911676303278577E-3</v>
      </c>
      <c r="L262" s="48" cm="1">
        <f t="array" ref="L262">SUM(_xlfn.ANCHORARRAY(J262)+_xlfn.ANCHORARRAY(K262))/4</f>
        <v>8.4410889515938475E-2</v>
      </c>
      <c r="M262" s="39" cm="1">
        <f t="array" ref="M262:M265">-D262:D265/I262:I265</f>
        <v>0</v>
      </c>
      <c r="N262" s="39" cm="1">
        <f t="array" ref="N262:N265">(1-D262:D265)/(1-I262:I265)</f>
        <v>1.0015924342092324</v>
      </c>
      <c r="O262" s="39">
        <f t="shared" si="9"/>
        <v>0.2503981085523081</v>
      </c>
      <c r="P262" s="39" cm="1">
        <f t="array" ref="P262:P265">I262:I265*(1-I262:I265)</f>
        <v>1.5873746046471935E-3</v>
      </c>
      <c r="Q262" s="39" cm="1">
        <f t="array" ref="Q262:Q265">O262:O265*_xlfn.ANCHORARRAY(P262)</f>
        <v>3.974755985676251E-4</v>
      </c>
      <c r="R262" s="43">
        <v>1</v>
      </c>
      <c r="S262" s="38" cm="1">
        <f t="array" ref="S262:S263">TRANSPOSE(MMULT(TRANSPOSE(_xlfn.ANCHORARRAY(Q262)),B262:C265))</f>
        <v>-9.4223325756894911E-3</v>
      </c>
      <c r="T262" s="44" cm="1">
        <f t="array" ref="T262">SUM(1*_xlfn.ANCHORARRAY(Q262))</f>
        <v>1.4282656011067679E-2</v>
      </c>
      <c r="U262" s="18" cm="1">
        <f t="array" ref="U262:U263">E262:E263-G262*_xlfn.ANCHORARRAY(S262)</f>
        <v>4.1770951549712851</v>
      </c>
      <c r="V262" s="19">
        <f>F262-G262*T262</f>
        <v>-6.4567741402662682</v>
      </c>
    </row>
    <row r="263" spans="1:22" x14ac:dyDescent="0.35">
      <c r="A263" s="54"/>
      <c r="B263" s="4">
        <v>0</v>
      </c>
      <c r="C263" s="4">
        <v>1</v>
      </c>
      <c r="D263" s="5">
        <v>0</v>
      </c>
      <c r="E263" s="11">
        <f>U259</f>
        <v>4.1676728223955957</v>
      </c>
      <c r="F263" s="3"/>
      <c r="G263" s="3"/>
      <c r="H263" s="7">
        <v>-2.2748186618596051</v>
      </c>
      <c r="I263" s="32">
        <f t="shared" si="8"/>
        <v>9.3230051952758186E-2</v>
      </c>
      <c r="J263" s="32">
        <v>0</v>
      </c>
      <c r="K263" s="32">
        <v>9.7866501560430585E-2</v>
      </c>
      <c r="L263" s="45"/>
      <c r="M263" s="32">
        <v>0</v>
      </c>
      <c r="N263" s="32">
        <v>1.1028155511257647</v>
      </c>
      <c r="O263" s="32">
        <f t="shared" si="9"/>
        <v>0.27570388778144117</v>
      </c>
      <c r="P263" s="32">
        <v>8.4538209365644185E-2</v>
      </c>
      <c r="Q263" s="32">
        <v>2.3307512988189543E-2</v>
      </c>
      <c r="R263" s="8"/>
      <c r="S263" s="37">
        <v>-9.4223325756894911E-3</v>
      </c>
      <c r="T263" s="9"/>
      <c r="U263" s="10">
        <v>4.1770951549712851</v>
      </c>
      <c r="V263" s="20"/>
    </row>
    <row r="264" spans="1:22" x14ac:dyDescent="0.35">
      <c r="A264" s="54"/>
      <c r="B264" s="4">
        <v>1</v>
      </c>
      <c r="C264" s="4">
        <v>0</v>
      </c>
      <c r="D264" s="5">
        <v>0</v>
      </c>
      <c r="E264" s="3"/>
      <c r="F264" s="3"/>
      <c r="G264" s="3"/>
      <c r="H264" s="7">
        <v>-2.2748186618596051</v>
      </c>
      <c r="I264" s="32">
        <f t="shared" si="8"/>
        <v>9.3230051952758186E-2</v>
      </c>
      <c r="J264" s="32">
        <v>0</v>
      </c>
      <c r="K264" s="32">
        <v>9.7866501560430585E-2</v>
      </c>
      <c r="L264" s="45"/>
      <c r="M264" s="32">
        <v>0</v>
      </c>
      <c r="N264" s="32">
        <v>1.1028155511257647</v>
      </c>
      <c r="O264" s="32">
        <f t="shared" si="9"/>
        <v>0.27570388778144117</v>
      </c>
      <c r="P264" s="32">
        <v>8.4538209365644185E-2</v>
      </c>
      <c r="Q264" s="32">
        <v>2.3307512988189543E-2</v>
      </c>
      <c r="R264" s="8"/>
      <c r="S264" s="8"/>
      <c r="T264" s="8"/>
      <c r="U264" s="8"/>
      <c r="V264" s="20"/>
    </row>
    <row r="265" spans="1:22" ht="15" thickBot="1" x14ac:dyDescent="0.4">
      <c r="A265" s="55"/>
      <c r="B265" s="21">
        <v>1</v>
      </c>
      <c r="C265" s="21">
        <v>1</v>
      </c>
      <c r="D265" s="22">
        <v>1</v>
      </c>
      <c r="E265" s="23"/>
      <c r="F265" s="23"/>
      <c r="G265" s="23"/>
      <c r="H265" s="24">
        <v>1.8928541605359905</v>
      </c>
      <c r="I265" s="36">
        <f t="shared" si="8"/>
        <v>0.86908061774448386</v>
      </c>
      <c r="J265" s="36">
        <v>0.14031938731256488</v>
      </c>
      <c r="K265" s="36">
        <v>0</v>
      </c>
      <c r="L265" s="49"/>
      <c r="M265" s="36">
        <v>-1.1506412403895163</v>
      </c>
      <c r="N265" s="36">
        <v>0</v>
      </c>
      <c r="O265" s="36">
        <f t="shared" si="9"/>
        <v>-0.28766031009737908</v>
      </c>
      <c r="P265" s="36">
        <v>0.11377949760535018</v>
      </c>
      <c r="Q265" s="36">
        <v>-3.2729845563879034E-2</v>
      </c>
      <c r="R265" s="25"/>
      <c r="S265" s="25"/>
      <c r="T265" s="25"/>
      <c r="U265" s="25"/>
      <c r="V265" s="26"/>
    </row>
    <row r="266" spans="1:22" x14ac:dyDescent="0.35">
      <c r="A266" s="53">
        <f>A262+1</f>
        <v>67</v>
      </c>
      <c r="B266" s="12">
        <v>0</v>
      </c>
      <c r="C266" s="12">
        <v>0</v>
      </c>
      <c r="D266" s="13">
        <v>0</v>
      </c>
      <c r="E266" s="27">
        <f>U262</f>
        <v>4.1770951549712851</v>
      </c>
      <c r="F266" s="28">
        <f>V262</f>
        <v>-6.4567741402662682</v>
      </c>
      <c r="G266" s="16">
        <v>1</v>
      </c>
      <c r="H266" s="17" cm="1">
        <f t="array" ref="H266:H269">MMULT(B266:C269,E266:E267)+F266</f>
        <v>-6.4567741402662682</v>
      </c>
      <c r="I266" s="39">
        <f t="shared" ref="I266:I281" si="10">1/(1+EXP(-H266))</f>
        <v>1.5673911008545537E-3</v>
      </c>
      <c r="J266" s="39" cm="1">
        <f t="array" ref="J266:J269">-D266:D269*LN(I266:I269)</f>
        <v>0</v>
      </c>
      <c r="K266" s="39" cm="1">
        <f t="array" ref="K266:K269">-(1-D266:D269)*LN(1-I266:I269)</f>
        <v>1.5686207433411893E-3</v>
      </c>
      <c r="L266" s="48" cm="1">
        <f t="array" ref="L266">SUM(_xlfn.ANCHORARRAY(J266)+_xlfn.ANCHORARRAY(K266))/4</f>
        <v>8.4030169099183372E-2</v>
      </c>
      <c r="M266" s="39" cm="1">
        <f t="array" ref="M266:M269">-D266:D269/I266:I269</f>
        <v>0</v>
      </c>
      <c r="N266" s="39" cm="1">
        <f t="array" ref="N266:N269">(1-D266:D269)/(1-I266:I269)</f>
        <v>1.0015698516723957</v>
      </c>
      <c r="O266" s="39">
        <f t="shared" ref="O266:O281" si="11">SUM(M266:N266)/4</f>
        <v>0.25039246291809891</v>
      </c>
      <c r="P266" s="39" cm="1">
        <f t="array" ref="P266:P269">I266:I269*(1-I266:I269)</f>
        <v>1.5649343859915157E-3</v>
      </c>
      <c r="Q266" s="39" cm="1">
        <f t="array" ref="Q266:Q269">O266:O269*_xlfn.ANCHORARRAY(P266)</f>
        <v>3.9184777521363847E-4</v>
      </c>
      <c r="R266" s="43">
        <v>1</v>
      </c>
      <c r="S266" s="38" cm="1">
        <f t="array" ref="S266:S267">TRANSPOSE(MMULT(TRANSPOSE(_xlfn.ANCHORARRAY(Q266)),B266:C269))</f>
        <v>-9.3953030256736514E-3</v>
      </c>
      <c r="T266" s="44" cm="1">
        <f t="array" ref="T266">SUM(1*_xlfn.ANCHORARRAY(Q266))</f>
        <v>1.4201539860779308E-2</v>
      </c>
      <c r="U266" s="18" cm="1">
        <f t="array" ref="U266:U267">E266:E267-G266*_xlfn.ANCHORARRAY(S266)</f>
        <v>4.1864904579969586</v>
      </c>
      <c r="V266" s="19">
        <f>F266-G266*T266</f>
        <v>-6.4709756801270473</v>
      </c>
    </row>
    <row r="267" spans="1:22" x14ac:dyDescent="0.35">
      <c r="A267" s="54"/>
      <c r="B267" s="4">
        <v>0</v>
      </c>
      <c r="C267" s="4">
        <v>1</v>
      </c>
      <c r="D267" s="5">
        <v>0</v>
      </c>
      <c r="E267" s="11">
        <f>U263</f>
        <v>4.1770951549712851</v>
      </c>
      <c r="F267" s="3"/>
      <c r="G267" s="3"/>
      <c r="H267" s="7">
        <v>-2.279678985294983</v>
      </c>
      <c r="I267" s="32">
        <f t="shared" si="10"/>
        <v>9.281998044495729E-2</v>
      </c>
      <c r="J267" s="32">
        <v>0</v>
      </c>
      <c r="K267" s="32">
        <v>9.7414370551184931E-2</v>
      </c>
      <c r="L267" s="45"/>
      <c r="M267" s="32">
        <v>0</v>
      </c>
      <c r="N267" s="32">
        <v>1.1023170467207644</v>
      </c>
      <c r="O267" s="32">
        <f t="shared" si="11"/>
        <v>0.27557926168019109</v>
      </c>
      <c r="P267" s="32">
        <v>8.4204431675155039E-2</v>
      </c>
      <c r="Q267" s="32">
        <v>2.3204995111239322E-2</v>
      </c>
      <c r="R267" s="8"/>
      <c r="S267" s="37">
        <v>-9.3953030256736514E-3</v>
      </c>
      <c r="T267" s="9"/>
      <c r="U267" s="10">
        <v>4.1864904579969586</v>
      </c>
      <c r="V267" s="20"/>
    </row>
    <row r="268" spans="1:22" x14ac:dyDescent="0.35">
      <c r="A268" s="54"/>
      <c r="B268" s="4">
        <v>1</v>
      </c>
      <c r="C268" s="4">
        <v>0</v>
      </c>
      <c r="D268" s="5">
        <v>0</v>
      </c>
      <c r="E268" s="3"/>
      <c r="F268" s="3"/>
      <c r="G268" s="3"/>
      <c r="H268" s="7">
        <v>-2.279678985294983</v>
      </c>
      <c r="I268" s="32">
        <f t="shared" si="10"/>
        <v>9.281998044495729E-2</v>
      </c>
      <c r="J268" s="32">
        <v>0</v>
      </c>
      <c r="K268" s="32">
        <v>9.7414370551184931E-2</v>
      </c>
      <c r="L268" s="45"/>
      <c r="M268" s="32">
        <v>0</v>
      </c>
      <c r="N268" s="32">
        <v>1.1023170467207644</v>
      </c>
      <c r="O268" s="32">
        <f t="shared" si="11"/>
        <v>0.27557926168019109</v>
      </c>
      <c r="P268" s="32">
        <v>8.4204431675155039E-2</v>
      </c>
      <c r="Q268" s="32">
        <v>2.3204995111239322E-2</v>
      </c>
      <c r="R268" s="8"/>
      <c r="S268" s="8"/>
      <c r="T268" s="8"/>
      <c r="U268" s="8"/>
      <c r="V268" s="20"/>
    </row>
    <row r="269" spans="1:22" ht="15" thickBot="1" x14ac:dyDescent="0.4">
      <c r="A269" s="55"/>
      <c r="B269" s="21">
        <v>1</v>
      </c>
      <c r="C269" s="21">
        <v>1</v>
      </c>
      <c r="D269" s="22">
        <v>1</v>
      </c>
      <c r="E269" s="23"/>
      <c r="F269" s="23"/>
      <c r="G269" s="23"/>
      <c r="H269" s="24">
        <v>1.8974161696763021</v>
      </c>
      <c r="I269" s="36">
        <f t="shared" si="10"/>
        <v>0.86959880745234808</v>
      </c>
      <c r="J269" s="36">
        <v>0.13972331455102241</v>
      </c>
      <c r="K269" s="36">
        <v>0</v>
      </c>
      <c r="L269" s="49"/>
      <c r="M269" s="36">
        <v>-1.1499555788601947</v>
      </c>
      <c r="N269" s="36">
        <v>0</v>
      </c>
      <c r="O269" s="36">
        <f t="shared" si="11"/>
        <v>-0.28748889471504868</v>
      </c>
      <c r="P269" s="36">
        <v>0.11339672152980212</v>
      </c>
      <c r="Q269" s="36">
        <v>-3.2600298136912974E-2</v>
      </c>
      <c r="R269" s="25"/>
      <c r="S269" s="25"/>
      <c r="T269" s="25"/>
      <c r="U269" s="25"/>
      <c r="V269" s="26"/>
    </row>
    <row r="270" spans="1:22" x14ac:dyDescent="0.35">
      <c r="A270" s="53">
        <f>A266+1</f>
        <v>68</v>
      </c>
      <c r="B270" s="12">
        <v>0</v>
      </c>
      <c r="C270" s="12">
        <v>0</v>
      </c>
      <c r="D270" s="13">
        <v>0</v>
      </c>
      <c r="E270" s="27">
        <f>U266</f>
        <v>4.1864904579969586</v>
      </c>
      <c r="F270" s="28">
        <f>V266</f>
        <v>-6.4709756801270473</v>
      </c>
      <c r="G270" s="16">
        <v>1</v>
      </c>
      <c r="H270" s="17" cm="1">
        <f t="array" ref="H270:H273">MMULT(B270:C273,E270:E271)+F270</f>
        <v>-6.4709756801270473</v>
      </c>
      <c r="I270" s="39">
        <f t="shared" si="10"/>
        <v>1.5453232015442157E-3</v>
      </c>
      <c r="J270" s="39" cm="1">
        <f t="array" ref="J270:J273">-D270:D273*LN(I270:I273)</f>
        <v>0</v>
      </c>
      <c r="K270" s="39" cm="1">
        <f t="array" ref="K270:K273">-(1-D270:D273)*LN(1-I270:I273)</f>
        <v>1.5465184449597843E-3</v>
      </c>
      <c r="L270" s="48" cm="1">
        <f t="array" ref="L270">SUM(_xlfn.ANCHORARRAY(J270)+_xlfn.ANCHORARRAY(K270))/4</f>
        <v>8.3652765011678398E-2</v>
      </c>
      <c r="M270" s="39" cm="1">
        <f t="array" ref="M270:M273">-D270:D273/I270:I273</f>
        <v>0</v>
      </c>
      <c r="N270" s="39" cm="1">
        <f t="array" ref="N270:N273">(1-D270:D273)/(1-I270:I273)</f>
        <v>1.0015477149213214</v>
      </c>
      <c r="O270" s="39">
        <f t="shared" si="11"/>
        <v>0.25038692873033036</v>
      </c>
      <c r="P270" s="39" cm="1">
        <f t="array" ref="P270:P273">I270:I273*(1-I270:I273)</f>
        <v>1.5429351777469849E-3</v>
      </c>
      <c r="Q270" s="39" cm="1">
        <f t="array" ref="Q270:Q273">O270:O273*_xlfn.ANCHORARRAY(P270)</f>
        <v>3.8633080038605393E-4</v>
      </c>
      <c r="R270" s="43">
        <v>1</v>
      </c>
      <c r="S270" s="38" cm="1">
        <f t="array" ref="S270:S271">TRANSPOSE(MMULT(TRANSPOSE(_xlfn.ANCHORARRAY(Q270)),B270:C273))</f>
        <v>-9.3664060724209623E-3</v>
      </c>
      <c r="T270" s="44" cm="1">
        <f t="array" ref="T270">SUM(1*_xlfn.ANCHORARRAY(Q270))</f>
        <v>1.412394103916479E-2</v>
      </c>
      <c r="U270" s="18" cm="1">
        <f t="array" ref="U270:U271">E270:E271-G270*_xlfn.ANCHORARRAY(S270)</f>
        <v>4.1958568640693796</v>
      </c>
      <c r="V270" s="19">
        <f>F270-G270*T270</f>
        <v>-6.4850996211662117</v>
      </c>
    </row>
    <row r="271" spans="1:22" x14ac:dyDescent="0.35">
      <c r="A271" s="54"/>
      <c r="B271" s="4">
        <v>0</v>
      </c>
      <c r="C271" s="4">
        <v>1</v>
      </c>
      <c r="D271" s="5">
        <v>0</v>
      </c>
      <c r="E271" s="11">
        <f>U267</f>
        <v>4.1864904579969586</v>
      </c>
      <c r="F271" s="3"/>
      <c r="G271" s="3"/>
      <c r="H271" s="7">
        <v>-2.2844852221300886</v>
      </c>
      <c r="I271" s="32">
        <f t="shared" si="10"/>
        <v>9.2416065244798784E-2</v>
      </c>
      <c r="J271" s="32">
        <v>0</v>
      </c>
      <c r="K271" s="32">
        <v>9.6969227031699662E-2</v>
      </c>
      <c r="L271" s="45"/>
      <c r="M271" s="32">
        <v>0</v>
      </c>
      <c r="N271" s="32">
        <v>1.1018264666283739</v>
      </c>
      <c r="O271" s="32">
        <f t="shared" si="11"/>
        <v>0.27545661665709348</v>
      </c>
      <c r="P271" s="32">
        <v>8.387533612946789E-2</v>
      </c>
      <c r="Q271" s="32">
        <v>2.3104016311199699E-2</v>
      </c>
      <c r="R271" s="8"/>
      <c r="S271" s="37">
        <v>-9.3664060724209623E-3</v>
      </c>
      <c r="T271" s="9"/>
      <c r="U271" s="10">
        <v>4.1958568640693796</v>
      </c>
      <c r="V271" s="20"/>
    </row>
    <row r="272" spans="1:22" x14ac:dyDescent="0.35">
      <c r="A272" s="54"/>
      <c r="B272" s="4">
        <v>1</v>
      </c>
      <c r="C272" s="4">
        <v>0</v>
      </c>
      <c r="D272" s="5">
        <v>0</v>
      </c>
      <c r="E272" s="3"/>
      <c r="F272" s="3"/>
      <c r="G272" s="3"/>
      <c r="H272" s="7">
        <v>-2.2844852221300886</v>
      </c>
      <c r="I272" s="32">
        <f t="shared" si="10"/>
        <v>9.2416065244798784E-2</v>
      </c>
      <c r="J272" s="32">
        <v>0</v>
      </c>
      <c r="K272" s="32">
        <v>9.6969227031699662E-2</v>
      </c>
      <c r="L272" s="45"/>
      <c r="M272" s="32">
        <v>0</v>
      </c>
      <c r="N272" s="32">
        <v>1.1018264666283739</v>
      </c>
      <c r="O272" s="32">
        <f t="shared" si="11"/>
        <v>0.27545661665709348</v>
      </c>
      <c r="P272" s="32">
        <v>8.387533612946789E-2</v>
      </c>
      <c r="Q272" s="32">
        <v>2.3104016311199699E-2</v>
      </c>
      <c r="R272" s="8"/>
      <c r="S272" s="8"/>
      <c r="T272" s="8"/>
      <c r="U272" s="8"/>
      <c r="V272" s="20"/>
    </row>
    <row r="273" spans="1:22" ht="15" thickBot="1" x14ac:dyDescent="0.4">
      <c r="A273" s="55"/>
      <c r="B273" s="21">
        <v>1</v>
      </c>
      <c r="C273" s="21">
        <v>1</v>
      </c>
      <c r="D273" s="22">
        <v>1</v>
      </c>
      <c r="E273" s="23"/>
      <c r="F273" s="23"/>
      <c r="G273" s="23"/>
      <c r="H273" s="24">
        <v>1.90200523586687</v>
      </c>
      <c r="I273" s="36">
        <f t="shared" si="10"/>
        <v>0.87011831046551735</v>
      </c>
      <c r="J273" s="36">
        <v>0.13912608753835451</v>
      </c>
      <c r="K273" s="36">
        <v>0</v>
      </c>
      <c r="L273" s="49"/>
      <c r="M273" s="36">
        <v>-1.1492689993674485</v>
      </c>
      <c r="N273" s="36">
        <v>0</v>
      </c>
      <c r="O273" s="36">
        <f t="shared" si="11"/>
        <v>-0.28731724984186213</v>
      </c>
      <c r="P273" s="36">
        <v>0.11301243625815091</v>
      </c>
      <c r="Q273" s="36">
        <v>-3.2470422383620662E-2</v>
      </c>
      <c r="R273" s="25"/>
      <c r="S273" s="25"/>
      <c r="T273" s="25"/>
      <c r="U273" s="25"/>
      <c r="V273" s="26"/>
    </row>
    <row r="274" spans="1:22" x14ac:dyDescent="0.35">
      <c r="A274" s="53">
        <f>A270+1</f>
        <v>69</v>
      </c>
      <c r="B274" s="12">
        <v>0</v>
      </c>
      <c r="C274" s="12">
        <v>0</v>
      </c>
      <c r="D274" s="13">
        <v>0</v>
      </c>
      <c r="E274" s="27">
        <f>U270</f>
        <v>4.1958568640693796</v>
      </c>
      <c r="F274" s="28">
        <f>V270</f>
        <v>-6.4850996211662117</v>
      </c>
      <c r="G274" s="16">
        <v>1</v>
      </c>
      <c r="H274" s="17" cm="1">
        <f t="array" ref="H274:H277">MMULT(B274:C277,E274:E275)+F274</f>
        <v>-6.4850996211662117</v>
      </c>
      <c r="I274" s="39">
        <f t="shared" si="10"/>
        <v>1.5236835818470305E-3</v>
      </c>
      <c r="J274" s="39" cm="1">
        <f t="array" ref="J274:J277">-D274:D277*LN(I274:I277)</f>
        <v>0</v>
      </c>
      <c r="K274" s="39" cm="1">
        <f t="array" ref="K274:K277">-(1-D274:D277)*LN(1-I274:I277)</f>
        <v>1.5248455681588337E-3</v>
      </c>
      <c r="L274" s="48" cm="1">
        <f t="array" ref="L274">SUM(_xlfn.ANCHORARRAY(J274)+_xlfn.ANCHORARRAY(K274))/4</f>
        <v>8.3278632199279751E-2</v>
      </c>
      <c r="M274" s="39" cm="1">
        <f t="array" ref="M274:M277">-D274:D277/I274:I277</f>
        <v>0</v>
      </c>
      <c r="N274" s="39" cm="1">
        <f t="array" ref="N274:N277">(1-D274:D277)/(1-I274:I277)</f>
        <v>1.0015260087363043</v>
      </c>
      <c r="O274" s="39">
        <f t="shared" si="11"/>
        <v>0.25038150218407607</v>
      </c>
      <c r="P274" s="39" cm="1">
        <f t="array" ref="P274:P277">I274:I277*(1-I274:I277)</f>
        <v>1.5213619701894402E-3</v>
      </c>
      <c r="Q274" s="39" cm="1">
        <f t="array" ref="Q274:Q277">O274:O277*_xlfn.ANCHORARRAY(P274)</f>
        <v>3.8092089546175762E-4</v>
      </c>
      <c r="R274" s="43">
        <v>1</v>
      </c>
      <c r="S274" s="38" cm="1">
        <f t="array" ref="S274:S275">TRANSPOSE(MMULT(TRANSPOSE(_xlfn.ANCHORARRAY(Q274)),B274:C277))</f>
        <v>-9.3359798141350661E-3</v>
      </c>
      <c r="T274" s="44" cm="1">
        <f t="array" ref="T274">SUM(1*_xlfn.ANCHORARRAY(Q274))</f>
        <v>1.4049390688486235E-2</v>
      </c>
      <c r="U274" s="18" cm="1">
        <f t="array" ref="U274:U275">E274:E275-G274*_xlfn.ANCHORARRAY(S274)</f>
        <v>4.2051928438835144</v>
      </c>
      <c r="V274" s="19">
        <f>F274-G274*T274</f>
        <v>-6.4991490118546977</v>
      </c>
    </row>
    <row r="275" spans="1:22" x14ac:dyDescent="0.35">
      <c r="A275" s="54"/>
      <c r="B275" s="4">
        <v>0</v>
      </c>
      <c r="C275" s="4">
        <v>1</v>
      </c>
      <c r="D275" s="5">
        <v>0</v>
      </c>
      <c r="E275" s="11">
        <f>U271</f>
        <v>4.1958568640693796</v>
      </c>
      <c r="F275" s="3"/>
      <c r="G275" s="3"/>
      <c r="H275" s="7">
        <v>-2.2892427570968321</v>
      </c>
      <c r="I275" s="32">
        <f t="shared" si="10"/>
        <v>9.2017798428638178E-2</v>
      </c>
      <c r="J275" s="32">
        <v>0</v>
      </c>
      <c r="K275" s="32">
        <v>9.6530502366615853E-2</v>
      </c>
      <c r="L275" s="45"/>
      <c r="M275" s="32">
        <v>0</v>
      </c>
      <c r="N275" s="32">
        <v>1.1013431742047273</v>
      </c>
      <c r="O275" s="32">
        <f t="shared" si="11"/>
        <v>0.27533579355118182</v>
      </c>
      <c r="P275" s="32">
        <v>8.3550523200984689E-2</v>
      </c>
      <c r="Q275" s="32">
        <v>2.3004449607159548E-2</v>
      </c>
      <c r="R275" s="8"/>
      <c r="S275" s="37">
        <v>-9.3359798141350661E-3</v>
      </c>
      <c r="T275" s="9"/>
      <c r="U275" s="10">
        <v>4.2051928438835144</v>
      </c>
      <c r="V275" s="20"/>
    </row>
    <row r="276" spans="1:22" x14ac:dyDescent="0.35">
      <c r="A276" s="54"/>
      <c r="B276" s="4">
        <v>1</v>
      </c>
      <c r="C276" s="4">
        <v>0</v>
      </c>
      <c r="D276" s="5">
        <v>0</v>
      </c>
      <c r="E276" s="3"/>
      <c r="F276" s="3"/>
      <c r="G276" s="3"/>
      <c r="H276" s="7">
        <v>-2.2892427570968321</v>
      </c>
      <c r="I276" s="32">
        <f t="shared" si="10"/>
        <v>9.2017798428638178E-2</v>
      </c>
      <c r="J276" s="32">
        <v>0</v>
      </c>
      <c r="K276" s="32">
        <v>9.6530502366615853E-2</v>
      </c>
      <c r="L276" s="45"/>
      <c r="M276" s="32">
        <v>0</v>
      </c>
      <c r="N276" s="32">
        <v>1.1013431742047273</v>
      </c>
      <c r="O276" s="32">
        <f t="shared" si="11"/>
        <v>0.27533579355118182</v>
      </c>
      <c r="P276" s="32">
        <v>8.3550523200984689E-2</v>
      </c>
      <c r="Q276" s="32">
        <v>2.3004449607159548E-2</v>
      </c>
      <c r="R276" s="8"/>
      <c r="S276" s="8"/>
      <c r="T276" s="8"/>
      <c r="U276" s="8"/>
      <c r="V276" s="20"/>
    </row>
    <row r="277" spans="1:22" ht="15" thickBot="1" x14ac:dyDescent="0.4">
      <c r="A277" s="55"/>
      <c r="B277" s="21">
        <v>1</v>
      </c>
      <c r="C277" s="21">
        <v>1</v>
      </c>
      <c r="D277" s="22">
        <v>1</v>
      </c>
      <c r="E277" s="23"/>
      <c r="F277" s="23"/>
      <c r="G277" s="23"/>
      <c r="H277" s="24">
        <v>1.9066141069725475</v>
      </c>
      <c r="I277" s="36">
        <f t="shared" si="10"/>
        <v>0.87063828231482154</v>
      </c>
      <c r="J277" s="36">
        <v>0.1385286784957285</v>
      </c>
      <c r="K277" s="36">
        <v>0</v>
      </c>
      <c r="L277" s="49"/>
      <c r="M277" s="36">
        <v>-1.1485826207196359</v>
      </c>
      <c r="N277" s="36">
        <v>0</v>
      </c>
      <c r="O277" s="36">
        <f t="shared" si="11"/>
        <v>-0.28714565517990898</v>
      </c>
      <c r="P277" s="36">
        <v>0.11262726368271865</v>
      </c>
      <c r="Q277" s="36">
        <v>-3.2340429421294614E-2</v>
      </c>
      <c r="R277" s="25"/>
      <c r="S277" s="25"/>
      <c r="T277" s="25"/>
      <c r="U277" s="25"/>
      <c r="V277" s="26"/>
    </row>
    <row r="278" spans="1:22" x14ac:dyDescent="0.35">
      <c r="A278" s="53">
        <f>A274+1</f>
        <v>70</v>
      </c>
      <c r="B278" s="12">
        <v>0</v>
      </c>
      <c r="C278" s="12">
        <v>0</v>
      </c>
      <c r="D278" s="13">
        <v>0</v>
      </c>
      <c r="E278" s="27">
        <f>U274</f>
        <v>4.2051928438835144</v>
      </c>
      <c r="F278" s="28">
        <f>V274</f>
        <v>-6.4991490118546977</v>
      </c>
      <c r="G278" s="16">
        <v>1</v>
      </c>
      <c r="H278" s="17" cm="1">
        <f t="array" ref="H278:H281">MMULT(B278:C281,E278:E279)+F278</f>
        <v>-6.4991490118546977</v>
      </c>
      <c r="I278" s="39">
        <f t="shared" si="10"/>
        <v>1.5024583685694284E-3</v>
      </c>
      <c r="J278" s="39" cm="1">
        <f t="array" ref="J278:J281">-D278:D281*LN(I278:I281)</f>
        <v>0</v>
      </c>
      <c r="K278" s="39" cm="1">
        <f t="array" ref="K278:K281">-(1-D278:D281)*LN(1-I278:I281)</f>
        <v>1.5035881909599544E-3</v>
      </c>
      <c r="L278" s="48" cm="1">
        <f t="array" ref="L278">SUM(_xlfn.ANCHORARRAY(J278)+_xlfn.ANCHORARRAY(K278))/4</f>
        <v>8.2907727080762508E-2</v>
      </c>
      <c r="M278" s="39" cm="1">
        <f t="array" ref="M278:M281">-D278:D281/I278:I281</f>
        <v>0</v>
      </c>
      <c r="N278" s="39" cm="1">
        <f t="array" ref="N278:N281">(1-D278:D281)/(1-I278:I281)</f>
        <v>1.0015047191464435</v>
      </c>
      <c r="O278" s="39">
        <f t="shared" si="11"/>
        <v>0.25037617978661086</v>
      </c>
      <c r="P278" s="39" cm="1">
        <f t="array" ref="P278:P281">I278:I281*(1-I278:I281)</f>
        <v>1.5002009874201441E-3</v>
      </c>
      <c r="Q278" s="39" cm="1">
        <f t="array" ref="Q278:Q281">O278:O281*_xlfn.ANCHORARRAY(P278)</f>
        <v>3.7561459214235715E-4</v>
      </c>
      <c r="R278" s="43">
        <v>1</v>
      </c>
      <c r="S278" s="38" cm="1">
        <f t="array" ref="S278:S279">TRANSPOSE(MMULT(TRANSPOSE(_xlfn.ANCHORARRAY(Q278)),B278:C281))</f>
        <v>-9.304308684784348E-3</v>
      </c>
      <c r="T278" s="44" cm="1">
        <f t="array" ref="T278">SUM(1*_xlfn.ANCHORARRAY(Q278))</f>
        <v>1.3977492668532099E-2</v>
      </c>
      <c r="U278" s="18" cm="1">
        <f t="array" ref="U278:U279">E278:E279-G278*_xlfn.ANCHORARRAY(S278)</f>
        <v>4.214497152568299</v>
      </c>
      <c r="V278" s="19">
        <f>F278-G278*T278</f>
        <v>-6.5131265045232301</v>
      </c>
    </row>
    <row r="279" spans="1:22" x14ac:dyDescent="0.35">
      <c r="A279" s="54"/>
      <c r="B279" s="4">
        <v>0</v>
      </c>
      <c r="C279" s="4">
        <v>1</v>
      </c>
      <c r="D279" s="5">
        <v>0</v>
      </c>
      <c r="E279" s="11">
        <f>U275</f>
        <v>4.2051928438835144</v>
      </c>
      <c r="F279" s="3"/>
      <c r="G279" s="3"/>
      <c r="H279" s="7">
        <v>-2.2939561679711833</v>
      </c>
      <c r="I279" s="32">
        <f t="shared" si="10"/>
        <v>9.1624747044696378E-2</v>
      </c>
      <c r="J279" s="32">
        <v>0</v>
      </c>
      <c r="K279" s="32">
        <v>9.609771157524663E-2</v>
      </c>
      <c r="L279" s="45"/>
      <c r="M279" s="32">
        <v>0</v>
      </c>
      <c r="N279" s="32">
        <v>1.1008666261510371</v>
      </c>
      <c r="O279" s="32">
        <f t="shared" si="11"/>
        <v>0.27521665653775929</v>
      </c>
      <c r="P279" s="32">
        <v>8.3229652773691779E-2</v>
      </c>
      <c r="Q279" s="32">
        <v>2.2906186761174094E-2</v>
      </c>
      <c r="R279" s="8"/>
      <c r="S279" s="37">
        <v>-9.304308684784348E-3</v>
      </c>
      <c r="T279" s="9"/>
      <c r="U279" s="10">
        <v>4.214497152568299</v>
      </c>
      <c r="V279" s="20"/>
    </row>
    <row r="280" spans="1:22" x14ac:dyDescent="0.35">
      <c r="A280" s="54"/>
      <c r="B280" s="4">
        <v>1</v>
      </c>
      <c r="C280" s="4">
        <v>0</v>
      </c>
      <c r="D280" s="5">
        <v>0</v>
      </c>
      <c r="E280" s="3"/>
      <c r="F280" s="3"/>
      <c r="G280" s="3"/>
      <c r="H280" s="7">
        <v>-2.2939561679711833</v>
      </c>
      <c r="I280" s="32">
        <f t="shared" si="10"/>
        <v>9.1624747044696378E-2</v>
      </c>
      <c r="J280" s="32">
        <v>0</v>
      </c>
      <c r="K280" s="32">
        <v>9.609771157524663E-2</v>
      </c>
      <c r="L280" s="45"/>
      <c r="M280" s="32">
        <v>0</v>
      </c>
      <c r="N280" s="32">
        <v>1.1008666261510371</v>
      </c>
      <c r="O280" s="32">
        <f t="shared" si="11"/>
        <v>0.27521665653775929</v>
      </c>
      <c r="P280" s="32">
        <v>8.3229652773691779E-2</v>
      </c>
      <c r="Q280" s="32">
        <v>2.2906186761174094E-2</v>
      </c>
      <c r="R280" s="8"/>
      <c r="S280" s="8"/>
      <c r="T280" s="8"/>
      <c r="U280" s="8"/>
      <c r="V280" s="20"/>
    </row>
    <row r="281" spans="1:22" ht="15" thickBot="1" x14ac:dyDescent="0.4">
      <c r="A281" s="55"/>
      <c r="B281" s="21">
        <v>1</v>
      </c>
      <c r="C281" s="21">
        <v>1</v>
      </c>
      <c r="D281" s="22">
        <v>1</v>
      </c>
      <c r="E281" s="23"/>
      <c r="F281" s="23"/>
      <c r="G281" s="23"/>
      <c r="H281" s="24">
        <v>1.9112366759123312</v>
      </c>
      <c r="I281" s="36">
        <f t="shared" si="10"/>
        <v>0.87115801821616623</v>
      </c>
      <c r="J281" s="36">
        <v>0.1379318969815968</v>
      </c>
      <c r="K281" s="36">
        <v>0</v>
      </c>
      <c r="L281" s="49"/>
      <c r="M281" s="36">
        <v>-1.1478973723362589</v>
      </c>
      <c r="N281" s="36">
        <v>0</v>
      </c>
      <c r="O281" s="36">
        <f t="shared" si="11"/>
        <v>-0.28697434308406472</v>
      </c>
      <c r="P281" s="36">
        <v>0.11224172551384802</v>
      </c>
      <c r="Q281" s="36">
        <v>-3.2210495445958442E-2</v>
      </c>
      <c r="R281" s="25"/>
      <c r="S281" s="25"/>
      <c r="T281" s="25"/>
      <c r="U281" s="25"/>
      <c r="V281" s="26"/>
    </row>
  </sheetData>
  <mergeCells count="70">
    <mergeCell ref="A46:A49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94:A97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142:A145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90:A193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238:A241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66:A269"/>
    <mergeCell ref="A270:A273"/>
    <mergeCell ref="A274:A277"/>
    <mergeCell ref="A278:A281"/>
    <mergeCell ref="A242:A245"/>
    <mergeCell ref="A246:A249"/>
    <mergeCell ref="A250:A253"/>
    <mergeCell ref="A254:A257"/>
    <mergeCell ref="A258:A261"/>
    <mergeCell ref="A262:A26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AND_lecture</vt:lpstr>
      <vt:lpstr>AND</vt:lpstr>
      <vt:lpstr>AND-slimeline</vt:lpstr>
      <vt:lpstr>AND-Test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Loo</dc:creator>
  <cp:lastModifiedBy>Jonathan</cp:lastModifiedBy>
  <dcterms:created xsi:type="dcterms:W3CDTF">2015-06-05T18:17:20Z</dcterms:created>
  <dcterms:modified xsi:type="dcterms:W3CDTF">2022-05-12T13:52:34Z</dcterms:modified>
</cp:coreProperties>
</file>