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649!\Desktop\Z GLAD\5 Files CLS and FCO\CLS\Job 3\"/>
    </mc:Choice>
  </mc:AlternateContent>
  <xr:revisionPtr revIDLastSave="0" documentId="13_ncr:1_{2D818FB2-193E-4B83-948F-571A015182A4}" xr6:coauthVersionLast="47" xr6:coauthVersionMax="47" xr10:uidLastSave="{00000000-0000-0000-0000-000000000000}"/>
  <bookViews>
    <workbookView xWindow="-120" yWindow="-120" windowWidth="20730" windowHeight="11160" xr2:uid="{00CF8D34-94A1-A34F-8CFE-92FF1F5CF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B6" i="1"/>
  <c r="D6" i="1" s="1"/>
  <c r="D23" i="1"/>
  <c r="D7" i="1"/>
  <c r="D9" i="1"/>
  <c r="D10" i="1"/>
  <c r="D11" i="1"/>
  <c r="D13" i="1"/>
  <c r="D14" i="1"/>
  <c r="D15" i="1"/>
  <c r="D17" i="1"/>
  <c r="D19" i="1"/>
  <c r="D21" i="1"/>
  <c r="D22" i="1"/>
  <c r="B16" i="1"/>
  <c r="D16" i="1" s="1"/>
  <c r="B20" i="1"/>
  <c r="D20" i="1" s="1"/>
  <c r="B5" i="1"/>
  <c r="D5" i="1" s="1"/>
  <c r="D27" i="1" s="1"/>
  <c r="B18" i="1"/>
  <c r="D18" i="1" s="1"/>
  <c r="B8" i="1"/>
  <c r="D8" i="1" s="1"/>
  <c r="B12" i="1"/>
  <c r="D12" i="1" s="1"/>
</calcChain>
</file>

<file path=xl/sharedStrings.xml><?xml version="1.0" encoding="utf-8"?>
<sst xmlns="http://schemas.openxmlformats.org/spreadsheetml/2006/main" count="29" uniqueCount="29">
  <si>
    <t>Stock Count July 2024</t>
  </si>
  <si>
    <t>My Little Gumnut</t>
  </si>
  <si>
    <t>Product</t>
  </si>
  <si>
    <t>Quantity</t>
  </si>
  <si>
    <t>SOH Value</t>
  </si>
  <si>
    <t>Cloth Nappies 2.0</t>
  </si>
  <si>
    <t>Cloth Nappies 1.0</t>
  </si>
  <si>
    <t>Medium Swim Nappies</t>
  </si>
  <si>
    <t>Large Swim Nappies</t>
  </si>
  <si>
    <t>Training Pants</t>
  </si>
  <si>
    <t>Bio Liners</t>
  </si>
  <si>
    <t>Reusable Liners</t>
  </si>
  <si>
    <t>Nappy Wipes</t>
  </si>
  <si>
    <t>Newborn Nappies</t>
  </si>
  <si>
    <t>Menstrual Pads</t>
  </si>
  <si>
    <t>Breast Pads</t>
  </si>
  <si>
    <t>Tshirts</t>
  </si>
  <si>
    <t>Cost per item</t>
  </si>
  <si>
    <t>Pods and Double Pocket WB</t>
  </si>
  <si>
    <t>Wet Bags</t>
  </si>
  <si>
    <t>Inserts</t>
  </si>
  <si>
    <t>Mini WBs</t>
  </si>
  <si>
    <t xml:space="preserve">Nighttime Inserts </t>
  </si>
  <si>
    <t>Nighttime Breast Pads</t>
  </si>
  <si>
    <t>Total</t>
  </si>
  <si>
    <t>Seconds Swim Nappies</t>
  </si>
  <si>
    <t>Make Up Wipes</t>
  </si>
  <si>
    <t>Stock sold Month to Date (count completed on 22/07/24)</t>
  </si>
  <si>
    <t>Stock in transit (inward)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</si>
</sst>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1F3A-51CB-4649-9584-B80F18262484}">
  <dimension ref="A1:D27"/>
  <sheetViews>
    <sheetView tabSelected="1" topLeftCell="A13" workbookViewId="0">
      <selection activeCell="E27" sqref="E27"/>
    </sheetView>
  </sheetViews>
  <sheetFormatPr defaultColWidth="11" defaultRowHeight="15.75" x14ac:dyDescent="0.25"/>
  <cols>
    <col min="1" max="1" width="47.625" customWidth="1"/>
    <col min="3" max="3" width="13.875" customWidth="1"/>
  </cols>
  <sheetData>
    <row r="1" spans="1:4" x14ac:dyDescent="0.25">
      <c r="A1" s="2" t="s">
        <v>0</v>
      </c>
    </row>
    <row r="2" spans="1:4" x14ac:dyDescent="0.25">
      <c r="A2" s="2" t="s">
        <v>1</v>
      </c>
    </row>
    <row r="4" spans="1:4" x14ac:dyDescent="0.25">
      <c r="A4" s="1" t="s">
        <v>2</v>
      </c>
      <c r="B4" s="1" t="s">
        <v>3</v>
      </c>
      <c r="C4" s="1" t="s">
        <v>17</v>
      </c>
      <c r="D4" s="1" t="s">
        <v>4</v>
      </c>
    </row>
    <row r="5" spans="1:4" x14ac:dyDescent="0.25">
      <c r="A5" t="s">
        <v>5</v>
      </c>
      <c r="B5">
        <f>(17*160)+(16*12)+453</f>
        <v>3365</v>
      </c>
      <c r="C5">
        <v>6</v>
      </c>
      <c r="D5">
        <f>C5*B5</f>
        <v>20190</v>
      </c>
    </row>
    <row r="6" spans="1:4" x14ac:dyDescent="0.25">
      <c r="A6" t="s">
        <v>6</v>
      </c>
      <c r="B6">
        <f>(13*80)+351</f>
        <v>1391</v>
      </c>
      <c r="C6">
        <v>5</v>
      </c>
      <c r="D6">
        <f t="shared" ref="D6:D24" si="0">C6*B6</f>
        <v>6955</v>
      </c>
    </row>
    <row r="7" spans="1:4" x14ac:dyDescent="0.25">
      <c r="A7" t="s">
        <v>7</v>
      </c>
      <c r="B7">
        <v>30</v>
      </c>
      <c r="C7">
        <v>3.5</v>
      </c>
      <c r="D7">
        <f t="shared" si="0"/>
        <v>105</v>
      </c>
    </row>
    <row r="8" spans="1:4" x14ac:dyDescent="0.25">
      <c r="A8" t="s">
        <v>8</v>
      </c>
      <c r="B8">
        <f>(23*20)+112</f>
        <v>572</v>
      </c>
      <c r="C8">
        <v>4</v>
      </c>
      <c r="D8">
        <f t="shared" si="0"/>
        <v>2288</v>
      </c>
    </row>
    <row r="9" spans="1:4" x14ac:dyDescent="0.25">
      <c r="A9" t="s">
        <v>9</v>
      </c>
      <c r="B9">
        <v>274</v>
      </c>
      <c r="C9">
        <v>5</v>
      </c>
      <c r="D9">
        <f t="shared" si="0"/>
        <v>1370</v>
      </c>
    </row>
    <row r="10" spans="1:4" x14ac:dyDescent="0.25">
      <c r="A10" t="s">
        <v>10</v>
      </c>
      <c r="B10">
        <v>700</v>
      </c>
      <c r="C10">
        <v>2.6</v>
      </c>
      <c r="D10">
        <f t="shared" si="0"/>
        <v>1820</v>
      </c>
    </row>
    <row r="11" spans="1:4" x14ac:dyDescent="0.25">
      <c r="A11" t="s">
        <v>11</v>
      </c>
      <c r="B11">
        <v>520</v>
      </c>
      <c r="C11">
        <v>2.6</v>
      </c>
      <c r="D11">
        <f t="shared" si="0"/>
        <v>1352</v>
      </c>
    </row>
    <row r="12" spans="1:4" x14ac:dyDescent="0.25">
      <c r="A12" t="s">
        <v>12</v>
      </c>
      <c r="B12">
        <f>3*136</f>
        <v>408</v>
      </c>
      <c r="C12">
        <v>5.5</v>
      </c>
      <c r="D12">
        <f t="shared" si="0"/>
        <v>2244</v>
      </c>
    </row>
    <row r="13" spans="1:4" x14ac:dyDescent="0.25">
      <c r="A13" t="s">
        <v>13</v>
      </c>
      <c r="B13">
        <v>23</v>
      </c>
      <c r="C13">
        <v>4.5</v>
      </c>
      <c r="D13">
        <f t="shared" si="0"/>
        <v>103.5</v>
      </c>
    </row>
    <row r="14" spans="1:4" x14ac:dyDescent="0.25">
      <c r="A14" t="s">
        <v>14</v>
      </c>
      <c r="B14">
        <v>139</v>
      </c>
      <c r="C14">
        <v>2.5</v>
      </c>
      <c r="D14">
        <f t="shared" si="0"/>
        <v>347.5</v>
      </c>
    </row>
    <row r="15" spans="1:4" x14ac:dyDescent="0.25">
      <c r="A15" t="s">
        <v>15</v>
      </c>
      <c r="B15">
        <v>600</v>
      </c>
      <c r="C15">
        <v>0.8</v>
      </c>
      <c r="D15">
        <f t="shared" si="0"/>
        <v>480</v>
      </c>
    </row>
    <row r="16" spans="1:4" x14ac:dyDescent="0.25">
      <c r="A16" t="s">
        <v>16</v>
      </c>
      <c r="B16">
        <f>16*13</f>
        <v>208</v>
      </c>
      <c r="C16">
        <v>12</v>
      </c>
      <c r="D16">
        <f t="shared" si="0"/>
        <v>2496</v>
      </c>
    </row>
    <row r="17" spans="1:4" x14ac:dyDescent="0.25">
      <c r="A17" t="s">
        <v>18</v>
      </c>
      <c r="B17">
        <v>200</v>
      </c>
      <c r="C17">
        <v>5</v>
      </c>
      <c r="D17">
        <f t="shared" si="0"/>
        <v>1000</v>
      </c>
    </row>
    <row r="18" spans="1:4" x14ac:dyDescent="0.25">
      <c r="A18" t="s">
        <v>19</v>
      </c>
      <c r="B18">
        <f>143+95+(9*25)</f>
        <v>463</v>
      </c>
      <c r="C18">
        <v>3</v>
      </c>
      <c r="D18">
        <f t="shared" si="0"/>
        <v>1389</v>
      </c>
    </row>
    <row r="19" spans="1:4" x14ac:dyDescent="0.25">
      <c r="A19" t="s">
        <v>20</v>
      </c>
      <c r="B19">
        <v>125</v>
      </c>
      <c r="C19">
        <v>1.5</v>
      </c>
      <c r="D19">
        <f t="shared" si="0"/>
        <v>187.5</v>
      </c>
    </row>
    <row r="20" spans="1:4" x14ac:dyDescent="0.25">
      <c r="A20" t="s">
        <v>21</v>
      </c>
      <c r="B20">
        <f>13*25</f>
        <v>325</v>
      </c>
      <c r="C20">
        <v>2</v>
      </c>
      <c r="D20">
        <f t="shared" si="0"/>
        <v>650</v>
      </c>
    </row>
    <row r="21" spans="1:4" x14ac:dyDescent="0.25">
      <c r="A21" t="s">
        <v>22</v>
      </c>
      <c r="B21">
        <v>200</v>
      </c>
      <c r="C21">
        <v>1.5</v>
      </c>
      <c r="D21">
        <f t="shared" si="0"/>
        <v>300</v>
      </c>
    </row>
    <row r="22" spans="1:4" x14ac:dyDescent="0.25">
      <c r="A22" t="s">
        <v>23</v>
      </c>
      <c r="B22">
        <v>400</v>
      </c>
      <c r="C22">
        <v>0.7</v>
      </c>
      <c r="D22">
        <f t="shared" si="0"/>
        <v>280</v>
      </c>
    </row>
    <row r="23" spans="1:4" x14ac:dyDescent="0.25">
      <c r="A23" t="s">
        <v>25</v>
      </c>
      <c r="B23">
        <v>847</v>
      </c>
      <c r="C23">
        <v>3.5</v>
      </c>
      <c r="D23">
        <f t="shared" si="0"/>
        <v>2964.5</v>
      </c>
    </row>
    <row r="24" spans="1:4" x14ac:dyDescent="0.25">
      <c r="A24" t="s">
        <v>26</v>
      </c>
      <c r="B24">
        <v>300</v>
      </c>
      <c r="C24">
        <v>1</v>
      </c>
      <c r="D24">
        <f t="shared" si="0"/>
        <v>300</v>
      </c>
    </row>
    <row r="25" spans="1:4" x14ac:dyDescent="0.25">
      <c r="A25" t="s">
        <v>27</v>
      </c>
      <c r="D25">
        <v>2000</v>
      </c>
    </row>
    <row r="26" spans="1:4" x14ac:dyDescent="0.25">
      <c r="A26" t="s">
        <v>28</v>
      </c>
      <c r="D26">
        <v>7580</v>
      </c>
    </row>
    <row r="27" spans="1:4" x14ac:dyDescent="0.25">
      <c r="C27" s="2" t="s">
        <v>24</v>
      </c>
      <c r="D27" s="2">
        <f>SUM(D5:D26)</f>
        <v>56402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338e3-c92e-428f-9e96-2d5c4cd635ae">
      <Terms xmlns="http://schemas.microsoft.com/office/infopath/2007/PartnerControls"/>
    </lcf76f155ced4ddcb4097134ff3c332f>
    <TaxCatchAll xmlns="2782b338-8a52-4103-9450-3291d759bc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E79FC7E1D6144B58E3BD8FCF12835" ma:contentTypeVersion="18" ma:contentTypeDescription="Create a new document." ma:contentTypeScope="" ma:versionID="b65f158384f038cf1923da937e137b34">
  <xsd:schema xmlns:xsd="http://www.w3.org/2001/XMLSchema" xmlns:xs="http://www.w3.org/2001/XMLSchema" xmlns:p="http://schemas.microsoft.com/office/2006/metadata/properties" xmlns:ns2="ce2338e3-c92e-428f-9e96-2d5c4cd635ae" xmlns:ns3="2782b338-8a52-4103-9450-3291d759bc79" targetNamespace="http://schemas.microsoft.com/office/2006/metadata/properties" ma:root="true" ma:fieldsID="9fda10cff77ce4b2cbe2d8d1ee072e14" ns2:_="" ns3:_="">
    <xsd:import namespace="ce2338e3-c92e-428f-9e96-2d5c4cd635ae"/>
    <xsd:import namespace="2782b338-8a52-4103-9450-3291d759b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338e3-c92e-428f-9e96-2d5c4cd63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6a8f1a4-b904-4e1a-bf21-68625a2d7f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2b338-8a52-4103-9450-3291d759bc7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b46d885-9041-4bcd-a1fa-0c8761aba09f}" ma:internalName="TaxCatchAll" ma:showField="CatchAllData" ma:web="2782b338-8a52-4103-9450-3291d759bc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E826D-6D0B-4010-A098-4CECCD52D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6741F-A7AA-47A1-8665-A420DD307DEE}">
  <ds:schemaRefs>
    <ds:schemaRef ds:uri="http://schemas.microsoft.com/office/2006/metadata/properties"/>
    <ds:schemaRef ds:uri="http://schemas.microsoft.com/office/infopath/2007/PartnerControls"/>
    <ds:schemaRef ds:uri="ce2338e3-c92e-428f-9e96-2d5c4cd635ae"/>
    <ds:schemaRef ds:uri="2782b338-8a52-4103-9450-3291d759bc79"/>
  </ds:schemaRefs>
</ds:datastoreItem>
</file>

<file path=customXml/itemProps3.xml><?xml version="1.0" encoding="utf-8"?>
<ds:datastoreItem xmlns:ds="http://schemas.openxmlformats.org/officeDocument/2006/customXml" ds:itemID="{07C11FFD-E973-4966-98E5-2EF7F9E6C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338e3-c92e-428f-9e96-2d5c4cd635ae"/>
    <ds:schemaRef ds:uri="2782b338-8a52-4103-9450-3291d759b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CUDDY, Sophie (scudd0)</dc:creator>
  <cp:lastModifiedBy>RWK</cp:lastModifiedBy>
  <dcterms:created xsi:type="dcterms:W3CDTF">2024-07-22T03:36:55Z</dcterms:created>
  <dcterms:modified xsi:type="dcterms:W3CDTF">2025-09-29T09:41:59Z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0x010100CC7E79FC7E1D6144B58E3BD8FCF12835</vt:lpwstr>
  </property>
</Properties>
</file>