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ongley\Documents\CMS_Testing\"/>
    </mc:Choice>
  </mc:AlternateContent>
  <xr:revisionPtr revIDLastSave="0" documentId="13_ncr:1_{3DE684E6-77C9-433C-A8F0-6D91DFC78F51}" xr6:coauthVersionLast="47" xr6:coauthVersionMax="47" xr10:uidLastSave="{00000000-0000-0000-0000-000000000000}"/>
  <bookViews>
    <workbookView xWindow="57480" yWindow="-120" windowWidth="29040" windowHeight="15840" xr2:uid="{493C017E-02ED-450D-A176-33AB2A5C6378}"/>
  </bookViews>
  <sheets>
    <sheet name="Current Status" sheetId="1" r:id="rId1"/>
    <sheet name="Timeline" sheetId="2" r:id="rId2"/>
    <sheet name="CMS Rele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F5" i="1"/>
  <c r="F6" i="1"/>
  <c r="F7" i="1"/>
  <c r="F2" i="1"/>
  <c r="E2" i="1" a="1"/>
  <c r="E2" i="1"/>
  <c r="E5" i="1" a="1"/>
  <c r="E5" i="1"/>
  <c r="E6" i="1" a="1"/>
  <c r="E6" i="1" s="1"/>
  <c r="E7" i="1" a="1"/>
  <c r="E7" i="1" s="1"/>
  <c r="E8" i="1" a="1"/>
  <c r="E8" i="1" s="1"/>
  <c r="E9" i="1" a="1"/>
  <c r="E9" i="1"/>
  <c r="E10" i="1" a="1"/>
  <c r="E10" i="1"/>
  <c r="E11" i="1" a="1"/>
  <c r="E11" i="1" s="1"/>
  <c r="E12" i="1" a="1"/>
  <c r="E12" i="1" s="1"/>
  <c r="E13" i="1" a="1"/>
  <c r="E13" i="1" s="1"/>
  <c r="E14" i="1" a="1"/>
  <c r="E14" i="1"/>
  <c r="D3" i="1"/>
  <c r="E3" i="1" s="1" a="1"/>
  <c r="E3" i="1" s="1"/>
  <c r="F3" i="1" s="1"/>
  <c r="D4" i="1"/>
  <c r="E4" i="1" s="1" a="1"/>
  <c r="E4" i="1" s="1"/>
  <c r="F4" i="1" s="1"/>
  <c r="D5" i="1"/>
  <c r="D6" i="1"/>
  <c r="D7" i="1"/>
  <c r="D8" i="1"/>
  <c r="D9" i="1"/>
  <c r="D10" i="1"/>
  <c r="D11" i="1"/>
  <c r="D12" i="1"/>
  <c r="D13" i="1"/>
  <c r="D14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tc={C630FF50-AC58-4BCC-A363-79AA95A9B17B}</author>
  </authors>
  <commentList>
    <comment ref="A5" authorId="0" shapeId="0" xr:uid="{C630FF50-AC58-4BCC-A363-79AA95A9B17B}">
      <text>
        <t>[Threaded comment]
Your version of Excel allows you to read this threaded comment; however, any edits to it will get removed if the file is opened in a newer version of Excel. Learn more: https://go.microsoft.com/fwlink/?linkid=870924
Comment:
    Talk to Devin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<sst xmlns="http://schemas.openxmlformats.org/spreadsheetml/2006/main" count="29" uniqueCount="29">
  <si>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Site</t>
  </si>
  <si>
    <t>Franklin West</t>
  </si>
  <si>
    <t>CBDN Caverns</t>
  </si>
  <si>
    <t>Little LaTrobe</t>
  </si>
  <si>
    <t>Franklin East</t>
  </si>
  <si>
    <t>A'Beckett</t>
  </si>
  <si>
    <t>LaTrobe</t>
  </si>
  <si>
    <t>CBDS Caverns</t>
  </si>
  <si>
    <t>Flinders OSD</t>
  </si>
  <si>
    <t>City Square</t>
  </si>
  <si>
    <t>Fed Square</t>
  </si>
  <si>
    <t>ELM Drawing</t>
  </si>
  <si>
    <t>CYP Acceptance</t>
  </si>
  <si>
    <t>RNA Provided Drawing</t>
  </si>
  <si>
    <t>RNA Ready for Test</t>
  </si>
  <si>
    <t>RNA Tested</t>
  </si>
  <si>
    <t>Arden</t>
  </si>
  <si>
    <t>Parkville</t>
  </si>
  <si>
    <t>Anzac</t>
  </si>
  <si>
    <t>Result</t>
  </si>
  <si>
    <t>MTCMS_250201</t>
  </si>
  <si>
    <t>MTCMS_250301</t>
  </si>
  <si>
    <t>MTCMS_250302</t>
  </si>
  <si>
    <t>MTCMS_250401</t>
  </si>
  <si>
    <t>MTCMS_250501</t>
  </si>
  <si>
    <t>MTCMS_250502</t>
  </si>
  <si>
    <t>MTCMS_250601</t>
  </si>
  <si>
    <t>CMS Release</t>
  </si>
  <si>
    <t>Deployment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</si>
</sst>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164" formatCode="d/mm/yyyy;@"/>
    </dxf>
    <dxf>
      <numFmt numFmtId="164" formatCode="d/mm/yyyy;@"/>
    </dxf>
    <dxf>
      <numFmt numFmtId="0" formatCode="General"/>
    </dxf>
    <dxf>
      <numFmt numFmtId="164" formatCode="d/mm/yyyy;@"/>
    </dxf>
    <dxf>
      <numFmt numFmtId="164" formatCode="d/mm/yyyy;@"/>
    </dxf>
    <dxf>
      <numFmt numFmtId="164" formatCode="d/mm/yyyy;@"/>
    </dxf>
    <dxf>
      <numFmt numFmtId="164" formatCode="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i Longley-RNA" id="{23567C2A-CC9C-434A-ACB8-F50BB897D348}" userId="S::klongley@jhg.com.au::d384d1e6-7521-4438-8636-1ec53fe11c3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1B81F-7B49-4C53-ACCA-F3E21C315881}" name="Table1" displayName="Table1" ref="A1:G14" totalsRowShown="0">
  <autoFilter ref="A1:G14" xr:uid="{5BA1B81F-7B49-4C53-ACCA-F3E21C315881}"/>
  <tableColumns count="7">
    <tableColumn id="1" xr3:uid="{1E5DB264-EE39-4C8E-8913-7D9C7F114017}" name="Site"/>
    <tableColumn id="2" xr3:uid="{C3808852-E61F-479B-A828-47D42FE28876}" name="ELM Drawing" dataDxfId="6"/>
    <tableColumn id="3" xr3:uid="{55406602-F1A5-4229-B039-16232F559860}" name="CYP Acceptance" dataDxfId="0">
      <calculatedColumnFormula>IF(ISBLANK(B2), "", B2 + 5)</calculatedColumnFormula>
    </tableColumn>
    <tableColumn id="4" xr3:uid="{F9F3FBDD-D028-4499-8462-E6053B626F80}" name="RNA Provided Drawing" dataDxfId="5">
      <calculatedColumnFormula>IF(ISBLANK(B2), "", B2 )</calculatedColumnFormula>
    </tableColumn>
    <tableColumn id="5" xr3:uid="{73437CB6-BBA0-4629-85D1-680991323C21}" name="RNA Ready for Test" dataDxfId="4">
      <calculatedColumnFormula array="1">IF(D2 = "", "", IF(SUMPRODUCT(--('CMS Releases'!$B$2:$B$8 &gt; D2 + 10)) &gt; 0, INDEX('CMS Releases'!$B$2:$B$8, MATCH(TRUE, 'CMS Releases'!$B$2:$B$8 &gt; D2 + 10, 0)), ""))</calculatedColumnFormula>
    </tableColumn>
    <tableColumn id="6" xr3:uid="{565B479C-CFA9-463C-B194-5A686C163F68}" name="RNA Tested" dataDxfId="3">
      <calculatedColumnFormula>IF(ISBLANK(E2), "", E2 + 14)</calculatedColumnFormula>
    </tableColumn>
    <tableColumn id="7" xr3:uid="{FCCE80FD-8940-4617-BFCB-066D696475BF}" name="Result" dataDxfId="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C21EF1-4D01-4510-813E-FB92870C21C1}" name="Table2" displayName="Table2" ref="A1:B8" totalsRowShown="0">
  <autoFilter ref="A1:B8" xr:uid="{55C21EF1-4D01-4510-813E-FB92870C21C1}"/>
  <tableColumns count="2">
    <tableColumn id="1" xr3:uid="{879C4EBE-ED5A-4419-9CFC-6B0FBE0A3264}" name="CMS Release"/>
    <tableColumn id="2" xr3:uid="{58DE3934-C9D9-470E-B700-C7A79B233DCF}" name="Deployment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5-02-12T21:53:35.79" personId="{23567C2A-CC9C-434A-ACB8-F50BB897D348}" id="{C630FF50-AC58-4BCC-A363-79AA95A9B17B}">
    <text>Talk to Devin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7733-2434-4B98-99B3-73E1178A5665}">
  <dimension ref="A1:G14"/>
  <sheetViews>
    <sheetView tabSelected="1" workbookViewId="0">
      <selection activeCell="A5" sqref="A5"/>
    </sheetView>
  </sheetViews>
  <sheetFormatPr defaultRowHeight="14.4" x14ac:dyDescent="0.55000000000000004"/>
  <cols>
    <col min="1" max="1" width="16.26171875" customWidth="1"/>
    <col min="2" max="2" width="16.7890625" bestFit="1" customWidth="1"/>
    <col min="3" max="3" width="18.62890625" customWidth="1"/>
    <col min="4" max="4" width="23.89453125" customWidth="1"/>
    <col min="5" max="5" width="22.62890625" customWidth="1"/>
    <col min="6" max="6" width="16.26171875" customWidth="1"/>
    <col min="7" max="7" width="13.3125" customWidth="1"/>
  </cols>
  <sheetData>
    <row r="1" spans="1:7" x14ac:dyDescent="0.55000000000000004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19</v>
      </c>
    </row>
    <row r="2" spans="1:7" x14ac:dyDescent="0.55000000000000004">
      <c r="A2" t="s">
        <v>16</v>
      </c>
      <c r="B2" s="1">
        <v>45702</v>
      </c>
      <c r="C2" s="1">
        <f t="shared" ref="C2:C14" si="0">IF(ISBLANK(B2), "", B2 + 5)</f>
        <v>45707</v>
      </c>
      <c r="D2" s="1">
        <f>IF(ISBLANK(B2), "", B2 )</f>
        <v>45702</v>
      </c>
      <c r="E2" s="1" cm="1">
        <f t="array" ref="E2">IF(D2 = "", "", IF(SUMPRODUCT(--('CMS Releases'!$B$2:$B$8 &gt; D2 + 10)) &gt; 0, INDEX('CMS Releases'!$B$2:$B$8, MATCH(TRUE, 'CMS Releases'!$B$2:$B$8 &gt; D2 + 10, 0)), ""))</f>
        <v>45727</v>
      </c>
      <c r="F2" s="1">
        <f t="shared" ref="F2:F7" si="1">IF(ISBLANK(E2), "", E2 + 14)</f>
        <v>45741</v>
      </c>
    </row>
    <row r="3" spans="1:7" x14ac:dyDescent="0.55000000000000004">
      <c r="A3" t="s">
        <v>17</v>
      </c>
      <c r="B3" s="1">
        <v>45716</v>
      </c>
      <c r="C3" s="1">
        <f t="shared" si="0"/>
        <v>45721</v>
      </c>
      <c r="D3" s="1">
        <f t="shared" ref="D3:D14" si="2">IF(ISBLANK(B3), "", B3 )</f>
        <v>45716</v>
      </c>
      <c r="E3" s="1" cm="1">
        <f t="array" ref="E3">IF(D3 = "", "", IF(SUMPRODUCT(--('CMS Releases'!$B$2:$B$8 &gt; D3 + 10)) &gt; 0, INDEX('CMS Releases'!$B$2:$B$8, MATCH(TRUE, 'CMS Releases'!$B$2:$B$8 &gt; D3 + 10, 0)), ""))</f>
        <v>45727</v>
      </c>
      <c r="F3" s="1">
        <f t="shared" si="1"/>
        <v>45741</v>
      </c>
    </row>
    <row r="4" spans="1:7" x14ac:dyDescent="0.55000000000000004">
      <c r="A4" t="s">
        <v>18</v>
      </c>
      <c r="B4" s="1">
        <v>45723</v>
      </c>
      <c r="C4" s="1">
        <f t="shared" si="0"/>
        <v>45728</v>
      </c>
      <c r="D4" s="1">
        <f t="shared" si="2"/>
        <v>45723</v>
      </c>
      <c r="E4" s="1" cm="1">
        <f t="array" ref="E4">IF(D4 = "", "", IF(SUMPRODUCT(--('CMS Releases'!$B$2:$B$8 &gt; D4 + 10)) &gt; 0, INDEX('CMS Releases'!$B$2:$B$8, MATCH(TRUE, 'CMS Releases'!$B$2:$B$8 &gt; D4 + 10, 0)), ""))</f>
        <v>45747</v>
      </c>
      <c r="F4" s="1">
        <f t="shared" si="1"/>
        <v>45761</v>
      </c>
    </row>
    <row r="5" spans="1:7" x14ac:dyDescent="0.55000000000000004">
      <c r="A5" t="s">
        <v>1</v>
      </c>
      <c r="B5" s="1">
        <v>45716</v>
      </c>
      <c r="C5" s="1">
        <f t="shared" si="0"/>
        <v>45721</v>
      </c>
      <c r="D5" s="1">
        <f t="shared" si="2"/>
        <v>45716</v>
      </c>
      <c r="E5" s="1" cm="1">
        <f t="array" ref="E5">IF(D5 = "", "", IF(SUMPRODUCT(--('CMS Releases'!$B$2:$B$8 &gt; D5 + 10)) &gt; 0, INDEX('CMS Releases'!$B$2:$B$8, MATCH(TRUE, 'CMS Releases'!$B$2:$B$8 &gt; D5 + 10, 0)), ""))</f>
        <v>45727</v>
      </c>
      <c r="F5" s="1">
        <f t="shared" si="1"/>
        <v>45741</v>
      </c>
    </row>
    <row r="6" spans="1:7" x14ac:dyDescent="0.55000000000000004">
      <c r="A6" t="s">
        <v>2</v>
      </c>
      <c r="B6" s="1">
        <v>45716</v>
      </c>
      <c r="C6" s="1">
        <f t="shared" si="0"/>
        <v>45721</v>
      </c>
      <c r="D6" s="1">
        <f t="shared" si="2"/>
        <v>45716</v>
      </c>
      <c r="E6" s="1" cm="1">
        <f t="array" ref="E6">IF(D6 = "", "", IF(SUMPRODUCT(--('CMS Releases'!$B$2:$B$8 &gt; D6 + 10)) &gt; 0, INDEX('CMS Releases'!$B$2:$B$8, MATCH(TRUE, 'CMS Releases'!$B$2:$B$8 &gt; D6 + 10, 0)), ""))</f>
        <v>45727</v>
      </c>
      <c r="F6" s="1">
        <f t="shared" si="1"/>
        <v>45741</v>
      </c>
    </row>
    <row r="7" spans="1:7" x14ac:dyDescent="0.55000000000000004">
      <c r="A7" t="s">
        <v>3</v>
      </c>
      <c r="B7" s="1">
        <v>45716</v>
      </c>
      <c r="C7" s="1">
        <f t="shared" si="0"/>
        <v>45721</v>
      </c>
      <c r="D7" s="1">
        <f t="shared" si="2"/>
        <v>45716</v>
      </c>
      <c r="E7" s="1" cm="1">
        <f t="array" ref="E7">IF(D7 = "", "", IF(SUMPRODUCT(--('CMS Releases'!$B$2:$B$8 &gt; D7 + 10)) &gt; 0, INDEX('CMS Releases'!$B$2:$B$8, MATCH(TRUE, 'CMS Releases'!$B$2:$B$8 &gt; D7 + 10, 0)), ""))</f>
        <v>45727</v>
      </c>
      <c r="F7" s="1">
        <f t="shared" si="1"/>
        <v>45741</v>
      </c>
    </row>
    <row r="8" spans="1:7" x14ac:dyDescent="0.55000000000000004">
      <c r="A8" t="s">
        <v>4</v>
      </c>
      <c r="B8" s="1"/>
      <c r="C8" s="1" t="str">
        <f t="shared" si="0"/>
        <v/>
      </c>
      <c r="D8" s="1" t="str">
        <f t="shared" si="2"/>
        <v/>
      </c>
      <c r="E8" s="1" t="str" cm="1">
        <f t="array" ref="E8">IF(D8 = "", "", IF(SUMPRODUCT(--('CMS Releases'!$B$2:$B$8 &gt; D8 + 10)) &gt; 0, INDEX('CMS Releases'!$B$2:$B$8, MATCH(TRUE, 'CMS Releases'!$B$2:$B$8 &gt; D8 + 10, 0)), ""))</f>
        <v/>
      </c>
      <c r="F8" s="1"/>
    </row>
    <row r="9" spans="1:7" x14ac:dyDescent="0.55000000000000004">
      <c r="A9" t="s">
        <v>5</v>
      </c>
      <c r="B9" s="1"/>
      <c r="C9" s="1" t="str">
        <f t="shared" si="0"/>
        <v/>
      </c>
      <c r="D9" s="1" t="str">
        <f t="shared" si="2"/>
        <v/>
      </c>
      <c r="E9" s="1" t="str" cm="1">
        <f t="array" ref="E9">IF(D9 = "", "", IF(SUMPRODUCT(--('CMS Releases'!$B$2:$B$8 &gt; D9 + 10)) &gt; 0, INDEX('CMS Releases'!$B$2:$B$8, MATCH(TRUE, 'CMS Releases'!$B$2:$B$8 &gt; D9 + 10, 0)), ""))</f>
        <v/>
      </c>
      <c r="F9" s="1"/>
    </row>
    <row r="10" spans="1:7" x14ac:dyDescent="0.55000000000000004">
      <c r="A10" t="s">
        <v>6</v>
      </c>
      <c r="B10" s="1"/>
      <c r="C10" s="1" t="str">
        <f t="shared" si="0"/>
        <v/>
      </c>
      <c r="D10" s="1" t="str">
        <f t="shared" si="2"/>
        <v/>
      </c>
      <c r="E10" s="1" t="str" cm="1">
        <f t="array" ref="E10">IF(D10 = "", "", IF(SUMPRODUCT(--('CMS Releases'!$B$2:$B$8 &gt; D10 + 10)) &gt; 0, INDEX('CMS Releases'!$B$2:$B$8, MATCH(TRUE, 'CMS Releases'!$B$2:$B$8 &gt; D10 + 10, 0)), ""))</f>
        <v/>
      </c>
      <c r="F10" s="1"/>
    </row>
    <row r="11" spans="1:7" x14ac:dyDescent="0.55000000000000004">
      <c r="A11" t="s">
        <v>7</v>
      </c>
      <c r="B11" s="1">
        <v>45748</v>
      </c>
      <c r="C11" s="1">
        <f t="shared" si="0"/>
        <v>45753</v>
      </c>
      <c r="D11" s="1">
        <f t="shared" si="2"/>
        <v>45748</v>
      </c>
      <c r="E11" s="1" cm="1">
        <f t="array" ref="E11">IF(D11 = "", "", IF(SUMPRODUCT(--('CMS Releases'!$B$2:$B$8 &gt; D11 + 10)) &gt; 0, INDEX('CMS Releases'!$B$2:$B$8, MATCH(TRUE, 'CMS Releases'!$B$2:$B$8 &gt; D11 + 10, 0)), ""))</f>
        <v>45769</v>
      </c>
      <c r="F11" s="1"/>
    </row>
    <row r="12" spans="1:7" x14ac:dyDescent="0.55000000000000004">
      <c r="A12" t="s">
        <v>8</v>
      </c>
      <c r="B12" s="1"/>
      <c r="C12" s="1" t="str">
        <f t="shared" si="0"/>
        <v/>
      </c>
      <c r="D12" s="1" t="str">
        <f t="shared" si="2"/>
        <v/>
      </c>
      <c r="E12" s="1" t="str" cm="1">
        <f t="array" ref="E12">IF(D12 = "", "", IF(SUMPRODUCT(--('CMS Releases'!$B$2:$B$8 &gt; D12 + 10)) &gt; 0, INDEX('CMS Releases'!$B$2:$B$8, MATCH(TRUE, 'CMS Releases'!$B$2:$B$8 &gt; D12 + 10, 0)), ""))</f>
        <v/>
      </c>
      <c r="F12" s="1"/>
    </row>
    <row r="13" spans="1:7" x14ac:dyDescent="0.55000000000000004">
      <c r="A13" t="s">
        <v>9</v>
      </c>
      <c r="B13" s="1"/>
      <c r="C13" s="1" t="str">
        <f t="shared" si="0"/>
        <v/>
      </c>
      <c r="D13" s="1" t="str">
        <f t="shared" si="2"/>
        <v/>
      </c>
      <c r="E13" s="1" t="str" cm="1">
        <f t="array" ref="E13">IF(D13 = "", "", IF(SUMPRODUCT(--('CMS Releases'!$B$2:$B$8 &gt; D13 + 10)) &gt; 0, INDEX('CMS Releases'!$B$2:$B$8, MATCH(TRUE, 'CMS Releases'!$B$2:$B$8 &gt; D13 + 10, 0)), ""))</f>
        <v/>
      </c>
      <c r="F13" s="1"/>
    </row>
    <row r="14" spans="1:7" x14ac:dyDescent="0.55000000000000004">
      <c r="A14" t="s">
        <v>10</v>
      </c>
      <c r="B14" s="1"/>
      <c r="C14" s="1" t="str">
        <f t="shared" si="0"/>
        <v/>
      </c>
      <c r="D14" s="1" t="str">
        <f t="shared" si="2"/>
        <v/>
      </c>
      <c r="E14" s="1" t="str" cm="1">
        <f t="array" ref="E14">IF(D14 = "", "", IF(SUMPRODUCT(--('CMS Releases'!$B$2:$B$8 &gt; D14 + 10)) &gt; 0, INDEX('CMS Releases'!$B$2:$B$8, MATCH(TRUE, 'CMS Releases'!$B$2:$B$8 &gt; D14 + 10, 0)), ""))</f>
        <v/>
      </c>
      <c r="F14" s="1"/>
    </row>
  </sheetData>
  <dataValidations count="1">
    <dataValidation type="list" allowBlank="1" showInputMessage="1" showErrorMessage="1" sqref="G2:G14" xr:uid="{9E17EEDD-C71A-48DB-9C10-0D091CCCE069}">
      <formula1>"Pass, Fail, Incomplete"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36BD-84C4-4EB8-BB32-E8FFC5F2B7B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8F1A-DB53-4745-9837-7B35C40B940D}">
  <dimension ref="A1:B8"/>
  <sheetViews>
    <sheetView workbookViewId="0">
      <selection activeCell="D14" sqref="D14"/>
    </sheetView>
  </sheetViews>
  <sheetFormatPr defaultRowHeight="14.4" x14ac:dyDescent="0.55000000000000004"/>
  <cols>
    <col min="1" max="1" width="17.62890625" customWidth="1"/>
    <col min="2" max="2" width="17" customWidth="1"/>
  </cols>
  <sheetData>
    <row r="1" spans="1:2" x14ac:dyDescent="0.55000000000000004">
      <c r="A1" t="s">
        <v>27</v>
      </c>
      <c r="B1" t="s">
        <v>28</v>
      </c>
    </row>
    <row r="2" spans="1:2" x14ac:dyDescent="0.55000000000000004">
      <c r="A2" t="s">
        <v>20</v>
      </c>
      <c r="B2" s="1">
        <v>45707</v>
      </c>
    </row>
    <row r="3" spans="1:2" x14ac:dyDescent="0.55000000000000004">
      <c r="A3" t="s">
        <v>21</v>
      </c>
      <c r="B3" s="1">
        <v>45727</v>
      </c>
    </row>
    <row r="4" spans="1:2" x14ac:dyDescent="0.55000000000000004">
      <c r="A4" t="s">
        <v>22</v>
      </c>
      <c r="B4" s="1">
        <v>45747</v>
      </c>
    </row>
    <row r="5" spans="1:2" x14ac:dyDescent="0.55000000000000004">
      <c r="A5" t="s">
        <v>23</v>
      </c>
      <c r="B5" s="1">
        <v>45769</v>
      </c>
    </row>
    <row r="6" spans="1:2" x14ac:dyDescent="0.55000000000000004">
      <c r="A6" t="s">
        <v>24</v>
      </c>
      <c r="B6" s="1">
        <v>45789</v>
      </c>
    </row>
    <row r="7" spans="1:2" x14ac:dyDescent="0.55000000000000004">
      <c r="A7" t="s">
        <v>25</v>
      </c>
      <c r="B7" s="1">
        <v>45810</v>
      </c>
    </row>
    <row r="8" spans="1:2" x14ac:dyDescent="0.55000000000000004">
      <c r="A8" t="s">
        <v>26</v>
      </c>
      <c r="B8" s="1">
        <v>45831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Status</vt:lpstr>
      <vt:lpstr>Timeline</vt:lpstr>
      <vt:lpstr>CMS 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Longley-RNA</dc:creator>
  <cp:lastModifiedBy>Kai Longley-RNA</cp:lastModifiedBy>
  <dcterms:created xsi:type="dcterms:W3CDTF">2025-02-12T21:28:32Z</dcterms:created>
  <dcterms:modified xsi:type="dcterms:W3CDTF">2025-02-25T01:53:46Z</dcterms:modified>
</cp:coreProperties>
</file>