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klongley\Documents\CMS_Testing\"/>
    </mc:Choice>
  </mc:AlternateContent>
  <xr:revisionPtr revIDLastSave="0" documentId="13_ncr:1_{3950A73B-B807-4497-B75C-B7A50B5024D5}" xr6:coauthVersionLast="47" xr6:coauthVersionMax="47" xr10:uidLastSave="{00000000-0000-0000-0000-000000000000}"/>
  <bookViews>
    <workbookView xWindow="-57720" yWindow="-120" windowWidth="29040" windowHeight="15225" firstSheet="1" activeTab="2" xr2:uid="{00000000-000D-0000-FFFF-FFFF00000000}"/>
  </bookViews>
  <sheets>
    <sheet name="Roster" sheetId="1" state="hidden" r:id="rId1"/>
    <sheet name="Calendar" sheetId="5" r:id="rId2"/>
    <sheet name="Schedule" sheetId="3" r:id="rId3"/>
  </sheets>
  <definedNames>
    <definedName name="FirstDayofTheMonth">Calendar!$O$2</definedName>
    <definedName name="TeamName">Roster!$B$2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6" i="3" l="1"/>
  <c r="H17" i="5" a="1"/>
  <c r="H17" i="5"/>
  <c r="G17" i="5" a="1"/>
  <c r="G17" i="5"/>
  <c r="F17" i="5" a="1"/>
  <c r="F17" i="5"/>
  <c r="E17" i="5" a="1"/>
  <c r="E17" i="5"/>
  <c r="D17" i="5" a="1"/>
  <c r="D17" i="5"/>
  <c r="C17" i="5" a="1"/>
  <c r="C17" i="5"/>
  <c r="O2" i="5"/>
  <c r="B6" i="5"/>
  <c r="C6" i="5"/>
  <c r="D6" i="5"/>
  <c r="E6" i="5"/>
  <c r="F6" i="5"/>
  <c r="G6" i="5"/>
  <c r="H6" i="5"/>
  <c r="B8" i="5"/>
  <c r="C8" i="5"/>
  <c r="D8" i="5"/>
  <c r="E8" i="5"/>
  <c r="F8" i="5"/>
  <c r="G8" i="5"/>
  <c r="H8" i="5"/>
  <c r="B10" i="5"/>
  <c r="C10" i="5"/>
  <c r="D10" i="5"/>
  <c r="E10" i="5"/>
  <c r="F10" i="5"/>
  <c r="G10" i="5"/>
  <c r="H10" i="5"/>
  <c r="B12" i="5"/>
  <c r="C12" i="5"/>
  <c r="D12" i="5"/>
  <c r="E12" i="5"/>
  <c r="F12" i="5"/>
  <c r="G12" i="5"/>
  <c r="H12" i="5"/>
  <c r="B14" i="5"/>
  <c r="C14" i="5"/>
  <c r="D14" i="5"/>
  <c r="E14" i="5"/>
  <c r="F14" i="5"/>
  <c r="G14" i="5"/>
  <c r="H14" i="5"/>
  <c r="B16" i="5"/>
  <c r="B17" i="5" a="1"/>
  <c r="B17" i="5"/>
  <c r="H15" i="5" a="1"/>
  <c r="H15" i="5"/>
  <c r="G15" i="5" a="1"/>
  <c r="G15" i="5"/>
  <c r="F15" i="5" a="1"/>
  <c r="F15" i="5"/>
  <c r="E15" i="5" a="1"/>
  <c r="E15" i="5"/>
  <c r="D15" i="5" a="1"/>
  <c r="D15" i="5"/>
  <c r="B15" i="5" a="1"/>
  <c r="B15" i="5"/>
  <c r="H13" i="5" a="1"/>
  <c r="H13" i="5"/>
  <c r="G13" i="5" a="1"/>
  <c r="G13" i="5"/>
  <c r="F13" i="5" a="1"/>
  <c r="F13" i="5"/>
  <c r="E13" i="5" a="1"/>
  <c r="E13" i="5"/>
  <c r="D13" i="5" a="1"/>
  <c r="D13" i="5"/>
  <c r="C13" i="5" a="1"/>
  <c r="C13" i="5"/>
  <c r="B13" i="5" a="1"/>
  <c r="B13" i="5"/>
  <c r="H11" i="5" a="1"/>
  <c r="H11" i="5"/>
  <c r="G11" i="5" a="1"/>
  <c r="G11" i="5"/>
  <c r="F11" i="5" a="1"/>
  <c r="F11" i="5"/>
  <c r="E11" i="5" a="1"/>
  <c r="E11" i="5"/>
  <c r="D11" i="5" a="1"/>
  <c r="D11" i="5"/>
  <c r="C11" i="5" a="1"/>
  <c r="C11" i="5"/>
  <c r="B11" i="5" a="1"/>
  <c r="B11" i="5"/>
  <c r="H9" i="5" a="1"/>
  <c r="H9" i="5"/>
  <c r="G9" i="5" a="1"/>
  <c r="G9" i="5"/>
  <c r="F9" i="5" a="1"/>
  <c r="F9" i="5"/>
  <c r="E9" i="5" a="1"/>
  <c r="E9" i="5"/>
  <c r="D9" i="5" a="1"/>
  <c r="D9" i="5"/>
  <c r="C9" i="5" a="1"/>
  <c r="C9" i="5"/>
  <c r="B9" i="5" a="1"/>
  <c r="B9" i="5"/>
  <c r="H7" i="5" a="1"/>
  <c r="H7" i="5"/>
  <c r="G7" i="5" a="1"/>
  <c r="G7" i="5"/>
  <c r="F7" i="5" a="1"/>
  <c r="F7" i="5"/>
  <c r="E7" i="5" a="1"/>
  <c r="E7" i="5"/>
  <c r="D7" i="5" a="1"/>
  <c r="D7" i="5"/>
  <c r="C7" i="5" a="1"/>
  <c r="C7" i="5"/>
  <c r="B7" i="5" a="1"/>
  <c r="B7" i="5"/>
  <c r="C15" i="5" a="1"/>
  <c r="C15" i="5"/>
  <c r="B2" i="3"/>
  <c r="B2" i="5"/>
  <c r="D16" i="5"/>
  <c r="E16" i="5"/>
  <c r="F16" i="5"/>
  <c r="G16" i="5"/>
  <c r="H16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<sst xmlns="http://schemas.openxmlformats.org/spreadsheetml/2006/main" count="116" uniqueCount="53">
  <si>
    <t>Scheduled</t>
  </si>
  <si>
    <t>SCHEDULE CALENDAR</t>
  </si>
  <si>
    <t>SUN</t>
  </si>
  <si>
    <t>MON</t>
  </si>
  <si>
    <t>TUE</t>
  </si>
  <si>
    <t>WED</t>
  </si>
  <si>
    <t>THUR</t>
  </si>
  <si>
    <t>FRI</t>
  </si>
  <si>
    <t>SAT</t>
  </si>
  <si>
    <t>LEGEND</t>
  </si>
  <si>
    <t>SCHEDULED</t>
  </si>
  <si>
    <t>TENTATIVE</t>
  </si>
  <si>
    <t>COMPLETED</t>
  </si>
  <si>
    <t>CANCELLED</t>
  </si>
  <si>
    <t>DATE</t>
  </si>
  <si>
    <t>EVENT</t>
  </si>
  <si>
    <t>STATUS</t>
  </si>
  <si>
    <t>REMARKS</t>
  </si>
  <si>
    <t>NAME</t>
  </si>
  <si>
    <t>POSITION</t>
  </si>
  <si>
    <t>EMAIL</t>
  </si>
  <si>
    <t>PHONE</t>
  </si>
  <si>
    <t>TEAM ROSTER</t>
  </si>
  <si>
    <t>SITE</t>
  </si>
  <si>
    <t>May</t>
  </si>
  <si>
    <t>CMS T&amp;C</t>
  </si>
  <si>
    <t>Arden Station</t>
  </si>
  <si>
    <t>Testing Activities</t>
  </si>
  <si>
    <t>Column1</t>
  </si>
  <si>
    <t>Column2</t>
  </si>
  <si>
    <t>Anzac Station</t>
  </si>
  <si>
    <t>Tunnel (PAE-PKV)</t>
  </si>
  <si>
    <t>Metrol Induction</t>
  </si>
  <si>
    <t>Metrol</t>
  </si>
  <si>
    <t>Tunnel (PVK-DMN)</t>
  </si>
  <si>
    <t>Tunnel (DMN-PDM)</t>
  </si>
  <si>
    <t>Tunnel (TBC)</t>
  </si>
  <si>
    <t>PAE &amp; PDM</t>
  </si>
  <si>
    <t>SDU - CMS-SACS Testing</t>
  </si>
  <si>
    <t>PAE&amp;PDM - CMS-VT Retesting</t>
  </si>
  <si>
    <t>DMA - CYP Fire Matrix Testing</t>
  </si>
  <si>
    <t>DMA - CMS-RSG (PSD - PIDS) Retest</t>
  </si>
  <si>
    <t>PKV - CYP Fire Matrix Testing</t>
  </si>
  <si>
    <t>Parkville Station</t>
  </si>
  <si>
    <t>AEN - Lift Intercom Testing</t>
  </si>
  <si>
    <t>Integration Testing (Intrusion)</t>
  </si>
  <si>
    <t>Arden, Parkville, Metrol</t>
  </si>
  <si>
    <t>Need to book resources for this one</t>
  </si>
  <si>
    <t>This day is only booked as contingency for tests</t>
  </si>
  <si>
    <t>West in the morning and East in the afternoon.
This will also be pending issue resolution on the CYP side</t>
  </si>
  <si>
    <t>PKV - CMS-FDS Issue Rectification Works</t>
  </si>
  <si>
    <t>Nights</t>
  </si>
  <si>
    <t>PKV - Public Access Day (No Testing)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</si>
</sst>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dd"/>
    <numFmt numFmtId="165" formatCode="[&lt;=9999999]###\-####;\(###\)\ ###\-####"/>
  </numFmts>
  <fonts count="33" x14ac:knownFonts="1">
    <font>
      <sz val="11"/>
      <color theme="1"/>
      <name val="Source Sans Pro"/>
      <family val="2"/>
      <scheme val="minor"/>
    </font>
    <font>
      <sz val="11"/>
      <color theme="1"/>
      <name val="Source Sans Pro"/>
      <family val="2"/>
      <scheme val="minor"/>
    </font>
    <font>
      <sz val="11"/>
      <color theme="0"/>
      <name val="Source Sans Pro"/>
      <family val="2"/>
      <scheme val="minor"/>
    </font>
    <font>
      <b/>
      <sz val="11"/>
      <color theme="1"/>
      <name val="Source Sans Pro"/>
      <family val="2"/>
      <scheme val="minor"/>
    </font>
    <font>
      <b/>
      <sz val="14"/>
      <color theme="6" tint="-0.499984740745262"/>
      <name val="Source Sans Pro"/>
      <family val="2"/>
      <scheme val="minor"/>
    </font>
    <font>
      <u/>
      <sz val="11"/>
      <color theme="10"/>
      <name val="Source Sans Pro"/>
      <family val="2"/>
      <scheme val="minor"/>
    </font>
    <font>
      <sz val="11"/>
      <color rgb="FFFF0000"/>
      <name val="Source Sans Pro"/>
      <family val="2"/>
      <scheme val="minor"/>
    </font>
    <font>
      <sz val="12"/>
      <color theme="1"/>
      <name val="Source Sans Pro"/>
      <family val="2"/>
      <scheme val="minor"/>
    </font>
    <font>
      <sz val="18"/>
      <color rgb="FFFF0000"/>
      <name val="Source Sans Pro"/>
      <family val="2"/>
      <scheme val="minor"/>
    </font>
    <font>
      <b/>
      <sz val="16"/>
      <color theme="7" tint="0.79998168889431442"/>
      <name val="Source Sans Pro"/>
      <family val="2"/>
      <scheme val="minor"/>
    </font>
    <font>
      <sz val="11"/>
      <name val="Source Sans Pro"/>
      <family val="2"/>
      <scheme val="minor"/>
    </font>
    <font>
      <sz val="20"/>
      <color theme="7" tint="0.79998168889431442"/>
      <name val="Source Sans Pro"/>
      <family val="2"/>
      <scheme val="minor"/>
    </font>
    <font>
      <u/>
      <sz val="11"/>
      <name val="Source Sans Pro"/>
      <family val="2"/>
      <scheme val="minor"/>
    </font>
    <font>
      <b/>
      <sz val="20"/>
      <color theme="7" tint="0.79998168889431442"/>
      <name val="Source Sans Pro"/>
      <family val="2"/>
      <scheme val="minor"/>
    </font>
    <font>
      <b/>
      <sz val="60"/>
      <color theme="7" tint="0.79998168889431442"/>
      <name val="Source Sans Pro"/>
      <family val="2"/>
      <scheme val="major"/>
    </font>
    <font>
      <sz val="18"/>
      <color theme="7" tint="0.79998168889431442"/>
      <name val="Source Sans Pro"/>
      <family val="2"/>
      <scheme val="minor"/>
    </font>
    <font>
      <b/>
      <sz val="16"/>
      <color theme="6" tint="-0.499984740745262"/>
      <name val="Source Sans Pro"/>
      <family val="2"/>
      <scheme val="minor"/>
    </font>
    <font>
      <b/>
      <sz val="14"/>
      <color theme="7" tint="0.79998168889431442"/>
      <name val="Source Sans Pro"/>
      <family val="2"/>
      <scheme val="minor"/>
    </font>
    <font>
      <sz val="14"/>
      <color theme="1"/>
      <name val="Source Sans Pro"/>
      <family val="2"/>
      <scheme val="minor"/>
    </font>
    <font>
      <sz val="14"/>
      <color theme="1" tint="0.249977111117893"/>
      <name val="Source Sans Pro"/>
      <family val="2"/>
      <scheme val="minor"/>
    </font>
    <font>
      <sz val="16"/>
      <color theme="7" tint="0.79998168889431442"/>
      <name val="Source Sans Pro"/>
      <family val="2"/>
      <scheme val="minor"/>
    </font>
    <font>
      <sz val="12"/>
      <color theme="7" tint="0.79998168889431442"/>
      <name val="Source Sans Pro"/>
      <family val="2"/>
      <scheme val="minor"/>
    </font>
    <font>
      <b/>
      <sz val="14"/>
      <color theme="1"/>
      <name val="Source Sans Pro"/>
      <family val="2"/>
      <scheme val="minor"/>
    </font>
    <font>
      <sz val="20"/>
      <color theme="1"/>
      <name val="Source Sans Pro"/>
      <family val="2"/>
      <scheme val="minor"/>
    </font>
    <font>
      <sz val="20"/>
      <color theme="6" tint="-0.499984740745262"/>
      <name val="Source Sans Pro"/>
      <family val="2"/>
      <scheme val="minor"/>
    </font>
    <font>
      <b/>
      <sz val="12"/>
      <color theme="6" tint="-0.499984740745262"/>
      <name val="Source Sans Pro"/>
      <family val="2"/>
      <scheme val="minor"/>
    </font>
    <font>
      <sz val="10"/>
      <color theme="1"/>
      <name val="Source Sans Pro"/>
      <family val="2"/>
      <scheme val="minor"/>
    </font>
    <font>
      <sz val="10"/>
      <color theme="6" tint="-0.499984740745262"/>
      <name val="Source Sans Pro"/>
      <family val="2"/>
      <scheme val="minor"/>
    </font>
    <font>
      <sz val="12"/>
      <name val="Source Sans Pro"/>
      <family val="2"/>
      <scheme val="minor"/>
    </font>
    <font>
      <b/>
      <sz val="14"/>
      <name val="Source Sans Pro"/>
      <family val="2"/>
      <scheme val="minor"/>
    </font>
    <font>
      <sz val="18"/>
      <color theme="3"/>
      <name val="Source Sans Pro"/>
      <family val="2"/>
      <scheme val="major"/>
    </font>
    <font>
      <sz val="36"/>
      <color theme="2"/>
      <name val="Source Sans Pro"/>
      <family val="2"/>
      <scheme val="major"/>
    </font>
    <font>
      <b/>
      <sz val="16"/>
      <color theme="0"/>
      <name val="Source Sans Pro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8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3" tint="0.39997558519241921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medium">
        <color theme="7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medium">
        <color theme="7"/>
      </right>
      <top/>
      <bottom style="thin">
        <color theme="0"/>
      </bottom>
      <diagonal/>
    </border>
    <border>
      <left/>
      <right style="medium">
        <color theme="7"/>
      </right>
      <top style="thin">
        <color theme="0"/>
      </top>
      <bottom/>
      <diagonal/>
    </border>
    <border>
      <left style="medium">
        <color theme="7"/>
      </left>
      <right style="medium">
        <color theme="7"/>
      </right>
      <top/>
      <bottom style="thin">
        <color theme="0"/>
      </bottom>
      <diagonal/>
    </border>
    <border>
      <left style="medium">
        <color theme="7"/>
      </left>
      <right style="medium">
        <color theme="7"/>
      </right>
      <top style="thin">
        <color theme="0"/>
      </top>
      <bottom/>
      <diagonal/>
    </border>
    <border>
      <left/>
      <right style="medium">
        <color theme="7"/>
      </right>
      <top/>
      <bottom/>
      <diagonal/>
    </border>
    <border>
      <left style="medium">
        <color theme="7"/>
      </left>
      <right style="medium">
        <color theme="7"/>
      </right>
      <top/>
      <bottom/>
      <diagonal/>
    </border>
    <border>
      <left/>
      <right style="medium">
        <color theme="7"/>
      </right>
      <top/>
      <bottom style="medium">
        <color theme="0"/>
      </bottom>
      <diagonal/>
    </border>
    <border>
      <left style="medium">
        <color theme="7"/>
      </left>
      <right style="medium">
        <color theme="7"/>
      </right>
      <top/>
      <bottom style="medium">
        <color theme="0"/>
      </bottom>
      <diagonal/>
    </border>
    <border>
      <left style="medium">
        <color theme="7"/>
      </left>
      <right style="medium">
        <color theme="4" tint="-0.24994659260841701"/>
      </right>
      <top/>
      <bottom style="medium">
        <color theme="0"/>
      </bottom>
      <diagonal/>
    </border>
    <border>
      <left style="medium">
        <color theme="7"/>
      </left>
      <right style="medium">
        <color theme="4" tint="-0.24994659260841701"/>
      </right>
      <top/>
      <bottom style="thin">
        <color theme="0"/>
      </bottom>
      <diagonal/>
    </border>
    <border>
      <left style="medium">
        <color theme="7"/>
      </left>
      <right style="medium">
        <color theme="4" tint="-0.24994659260841701"/>
      </right>
      <top style="thin">
        <color theme="0"/>
      </top>
      <bottom/>
      <diagonal/>
    </border>
    <border>
      <left style="medium">
        <color theme="7"/>
      </left>
      <right style="medium">
        <color theme="4" tint="-0.24994659260841701"/>
      </right>
      <top/>
      <bottom/>
      <diagonal/>
    </border>
    <border>
      <left/>
      <right/>
      <top/>
      <bottom style="medium">
        <color theme="4" tint="-0.24994659260841701"/>
      </bottom>
      <diagonal/>
    </border>
    <border>
      <left/>
      <right/>
      <top style="medium">
        <color theme="4" tint="-0.24994659260841701"/>
      </top>
      <bottom style="medium">
        <color theme="4" tint="-0.24994659260841701"/>
      </bottom>
      <diagonal/>
    </border>
    <border>
      <left/>
      <right/>
      <top style="medium">
        <color theme="4" tint="-0.24994659260841701"/>
      </top>
      <bottom/>
      <diagonal/>
    </border>
  </borders>
  <cellStyleXfs count="13">
    <xf numFmtId="0" fontId="0" fillId="0" borderId="0" applyFont="0"/>
    <xf numFmtId="0" fontId="2" fillId="2" borderId="0" applyNumberFormat="0" applyFont="0" applyBorder="0" applyAlignment="0" applyProtection="0"/>
    <xf numFmtId="0" fontId="2" fillId="3" borderId="0" applyNumberFormat="0" applyBorder="0" applyAlignment="0" applyProtection="0"/>
    <xf numFmtId="0" fontId="1" fillId="4" borderId="0" applyNumberFormat="0" applyBorder="0" applyAlignment="0" applyProtection="0"/>
    <xf numFmtId="0" fontId="2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4" fillId="0" borderId="1">
      <alignment vertical="center"/>
    </xf>
    <xf numFmtId="0" fontId="3" fillId="9" borderId="0" applyNumberFormat="0" applyBorder="0" applyAlignment="0">
      <alignment vertical="center"/>
    </xf>
    <xf numFmtId="0" fontId="1" fillId="6" borderId="2" applyAlignment="0">
      <alignment horizontal="left" vertical="center" indent="1"/>
    </xf>
    <xf numFmtId="0" fontId="5" fillId="0" borderId="0" applyNumberFormat="0" applyFill="0" applyBorder="0" applyAlignment="0" applyProtection="0"/>
    <xf numFmtId="0" fontId="30" fillId="0" borderId="0" applyNumberFormat="0" applyFill="0" applyBorder="0" applyAlignment="0" applyProtection="0"/>
  </cellStyleXfs>
  <cellXfs count="91">
    <xf numFmtId="0" fontId="0" fillId="0" borderId="0" xfId="0"/>
    <xf numFmtId="0" fontId="7" fillId="0" borderId="0" xfId="0" applyFont="1" applyAlignment="1">
      <alignment vertical="center"/>
    </xf>
    <xf numFmtId="0" fontId="8" fillId="0" borderId="0" xfId="1" applyFont="1" applyFill="1" applyAlignment="1"/>
    <xf numFmtId="0" fontId="4" fillId="0" borderId="0" xfId="8" applyBorder="1" applyAlignment="1"/>
    <xf numFmtId="0" fontId="4" fillId="0" borderId="0" xfId="8" applyBorder="1">
      <alignment vertical="center"/>
    </xf>
    <xf numFmtId="0" fontId="7" fillId="0" borderId="0" xfId="0" applyFont="1" applyAlignment="1">
      <alignment horizontal="center" vertical="center"/>
    </xf>
    <xf numFmtId="0" fontId="10" fillId="0" borderId="0" xfId="10" applyFont="1" applyFill="1" applyBorder="1" applyAlignment="1">
      <alignment horizontal="left" vertical="center" indent="1"/>
    </xf>
    <xf numFmtId="14" fontId="10" fillId="0" borderId="0" xfId="10" applyNumberFormat="1" applyFont="1" applyFill="1" applyBorder="1" applyAlignment="1">
      <alignment horizontal="left" vertical="center" indent="1"/>
    </xf>
    <xf numFmtId="0" fontId="12" fillId="0" borderId="0" xfId="11" applyFont="1" applyFill="1" applyBorder="1" applyAlignment="1">
      <alignment horizontal="left" vertical="center" indent="1"/>
    </xf>
    <xf numFmtId="49" fontId="12" fillId="0" borderId="0" xfId="11" applyNumberFormat="1" applyFont="1" applyFill="1" applyBorder="1" applyAlignment="1">
      <alignment horizontal="left" vertical="center" indent="1"/>
    </xf>
    <xf numFmtId="0" fontId="8" fillId="0" borderId="0" xfId="1" applyFont="1" applyFill="1"/>
    <xf numFmtId="0" fontId="16" fillId="0" borderId="0" xfId="8" applyFont="1" applyBorder="1">
      <alignment vertical="center"/>
    </xf>
    <xf numFmtId="0" fontId="24" fillId="0" borderId="0" xfId="0" applyFont="1" applyAlignment="1">
      <alignment horizontal="center" vertical="center"/>
    </xf>
    <xf numFmtId="14" fontId="2" fillId="12" borderId="15" xfId="2" applyNumberFormat="1" applyFill="1" applyBorder="1" applyAlignment="1">
      <alignment horizontal="center" vertical="center"/>
    </xf>
    <xf numFmtId="0" fontId="25" fillId="0" borderId="0" xfId="0" applyFont="1" applyAlignment="1">
      <alignment horizontal="left" vertical="center" indent="1"/>
    </xf>
    <xf numFmtId="14" fontId="0" fillId="8" borderId="16" xfId="7" applyNumberFormat="1" applyFont="1" applyBorder="1" applyAlignment="1">
      <alignment horizontal="center" vertical="center"/>
    </xf>
    <xf numFmtId="0" fontId="27" fillId="0" borderId="0" xfId="0" applyFont="1" applyAlignment="1">
      <alignment horizontal="left" vertical="top" wrapText="1" indent="1"/>
    </xf>
    <xf numFmtId="14" fontId="0" fillId="10" borderId="16" xfId="3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left" vertical="center" indent="1"/>
    </xf>
    <xf numFmtId="14" fontId="2" fillId="11" borderId="17" xfId="4" applyNumberFormat="1" applyFill="1" applyBorder="1" applyAlignment="1">
      <alignment horizontal="center" vertical="center"/>
    </xf>
    <xf numFmtId="0" fontId="18" fillId="0" borderId="0" xfId="0" applyFont="1"/>
    <xf numFmtId="0" fontId="29" fillId="0" borderId="0" xfId="8" applyFont="1" applyBorder="1">
      <alignment vertical="center"/>
    </xf>
    <xf numFmtId="0" fontId="7" fillId="14" borderId="0" xfId="0" applyFont="1" applyFill="1" applyAlignment="1">
      <alignment vertical="center"/>
    </xf>
    <xf numFmtId="14" fontId="7" fillId="14" borderId="0" xfId="0" applyNumberFormat="1" applyFont="1" applyFill="1" applyAlignment="1">
      <alignment horizontal="center" vertical="center"/>
    </xf>
    <xf numFmtId="49" fontId="7" fillId="14" borderId="0" xfId="0" applyNumberFormat="1" applyFont="1" applyFill="1" applyAlignment="1">
      <alignment horizontal="left" vertical="center"/>
    </xf>
    <xf numFmtId="0" fontId="7" fillId="14" borderId="0" xfId="0" applyFont="1" applyFill="1" applyAlignment="1">
      <alignment horizontal="left" vertical="center"/>
    </xf>
    <xf numFmtId="0" fontId="10" fillId="14" borderId="0" xfId="6" applyFont="1" applyFill="1" applyBorder="1" applyAlignment="1">
      <alignment horizontal="center" vertical="center"/>
    </xf>
    <xf numFmtId="0" fontId="10" fillId="14" borderId="0" xfId="10" applyFont="1" applyFill="1" applyBorder="1" applyAlignment="1">
      <alignment vertical="center"/>
    </xf>
    <xf numFmtId="0" fontId="15" fillId="14" borderId="0" xfId="1" applyFont="1" applyFill="1" applyAlignment="1">
      <alignment vertical="center"/>
    </xf>
    <xf numFmtId="14" fontId="31" fillId="14" borderId="0" xfId="12" applyNumberFormat="1" applyFont="1" applyFill="1" applyAlignment="1"/>
    <xf numFmtId="0" fontId="9" fillId="14" borderId="0" xfId="8" applyFont="1" applyFill="1" applyBorder="1">
      <alignment vertical="center"/>
    </xf>
    <xf numFmtId="14" fontId="32" fillId="14" borderId="0" xfId="8" applyNumberFormat="1" applyFont="1" applyFill="1" applyBorder="1">
      <alignment vertical="center"/>
    </xf>
    <xf numFmtId="0" fontId="17" fillId="14" borderId="0" xfId="8" applyFont="1" applyFill="1" applyBorder="1">
      <alignment vertical="center"/>
    </xf>
    <xf numFmtId="14" fontId="17" fillId="14" borderId="0" xfId="8" applyNumberFormat="1" applyFont="1" applyFill="1" applyBorder="1">
      <alignment vertical="center"/>
    </xf>
    <xf numFmtId="14" fontId="11" fillId="15" borderId="0" xfId="6" applyNumberFormat="1" applyFont="1" applyFill="1" applyBorder="1" applyAlignment="1">
      <alignment horizontal="left" vertical="center" indent="1"/>
    </xf>
    <xf numFmtId="49" fontId="11" fillId="15" borderId="0" xfId="6" applyNumberFormat="1" applyFont="1" applyFill="1" applyBorder="1" applyAlignment="1">
      <alignment horizontal="left" vertical="center" indent="1"/>
    </xf>
    <xf numFmtId="0" fontId="11" fillId="15" borderId="0" xfId="6" applyFont="1" applyFill="1" applyBorder="1" applyAlignment="1">
      <alignment horizontal="left" vertical="center" indent="1"/>
    </xf>
    <xf numFmtId="49" fontId="11" fillId="15" borderId="0" xfId="0" applyNumberFormat="1" applyFont="1" applyFill="1" applyAlignment="1">
      <alignment horizontal="left" vertical="center" indent="1"/>
    </xf>
    <xf numFmtId="0" fontId="11" fillId="15" borderId="0" xfId="0" applyFont="1" applyFill="1" applyAlignment="1">
      <alignment horizontal="left" vertical="center" indent="1"/>
    </xf>
    <xf numFmtId="14" fontId="11" fillId="15" borderId="0" xfId="0" applyNumberFormat="1" applyFont="1" applyFill="1" applyAlignment="1">
      <alignment horizontal="left" vertical="center" indent="1"/>
    </xf>
    <xf numFmtId="165" fontId="11" fillId="15" borderId="0" xfId="0" applyNumberFormat="1" applyFont="1" applyFill="1" applyAlignment="1">
      <alignment horizontal="left" vertical="center" indent="1"/>
    </xf>
    <xf numFmtId="49" fontId="7" fillId="14" borderId="0" xfId="0" applyNumberFormat="1" applyFont="1" applyFill="1" applyAlignment="1">
      <alignment horizontal="center" vertical="center"/>
    </xf>
    <xf numFmtId="0" fontId="7" fillId="14" borderId="0" xfId="0" applyFont="1" applyFill="1" applyAlignment="1">
      <alignment horizontal="center" vertical="center"/>
    </xf>
    <xf numFmtId="0" fontId="28" fillId="14" borderId="0" xfId="0" applyFont="1" applyFill="1" applyAlignment="1">
      <alignment vertical="center"/>
    </xf>
    <xf numFmtId="0" fontId="6" fillId="14" borderId="0" xfId="1" applyFont="1" applyFill="1" applyBorder="1" applyAlignment="1"/>
    <xf numFmtId="49" fontId="14" fillId="14" borderId="0" xfId="1" applyNumberFormat="1" applyFont="1" applyFill="1" applyAlignment="1">
      <alignment horizontal="left"/>
    </xf>
    <xf numFmtId="0" fontId="6" fillId="14" borderId="0" xfId="1" applyFont="1" applyFill="1" applyAlignment="1">
      <alignment horizontal="center"/>
    </xf>
    <xf numFmtId="14" fontId="6" fillId="14" borderId="0" xfId="1" applyNumberFormat="1" applyFont="1" applyFill="1" applyAlignment="1">
      <alignment horizontal="center"/>
    </xf>
    <xf numFmtId="49" fontId="6" fillId="14" borderId="0" xfId="1" applyNumberFormat="1" applyFont="1" applyFill="1" applyAlignment="1">
      <alignment horizontal="center"/>
    </xf>
    <xf numFmtId="0" fontId="6" fillId="14" borderId="0" xfId="1" applyFont="1" applyFill="1" applyAlignment="1"/>
    <xf numFmtId="0" fontId="4" fillId="14" borderId="0" xfId="8" applyFill="1" applyBorder="1" applyAlignment="1"/>
    <xf numFmtId="0" fontId="4" fillId="14" borderId="0" xfId="8" applyFill="1" applyBorder="1">
      <alignment vertical="center"/>
    </xf>
    <xf numFmtId="0" fontId="0" fillId="14" borderId="0" xfId="7" applyFont="1" applyFill="1" applyBorder="1" applyAlignment="1">
      <alignment horizontal="left" vertical="top" wrapText="1" indent="1"/>
    </xf>
    <xf numFmtId="0" fontId="26" fillId="14" borderId="0" xfId="7" applyFont="1" applyFill="1" applyBorder="1" applyAlignment="1">
      <alignment horizontal="left" vertical="top" wrapText="1" indent="1"/>
    </xf>
    <xf numFmtId="0" fontId="27" fillId="14" borderId="0" xfId="0" applyFont="1" applyFill="1" applyAlignment="1">
      <alignment horizontal="left" vertical="top" wrapText="1" indent="1"/>
    </xf>
    <xf numFmtId="0" fontId="18" fillId="14" borderId="0" xfId="0" applyFont="1" applyFill="1"/>
    <xf numFmtId="0" fontId="18" fillId="14" borderId="0" xfId="0" applyFont="1" applyFill="1" applyAlignment="1">
      <alignment horizontal="center"/>
    </xf>
    <xf numFmtId="0" fontId="18" fillId="14" borderId="0" xfId="0" applyFont="1" applyFill="1" applyAlignment="1">
      <alignment horizontal="left"/>
    </xf>
    <xf numFmtId="0" fontId="4" fillId="14" borderId="0" xfId="0" applyFont="1" applyFill="1" applyAlignment="1">
      <alignment horizontal="left" vertical="center" indent="1"/>
    </xf>
    <xf numFmtId="0" fontId="24" fillId="14" borderId="0" xfId="0" applyFont="1" applyFill="1" applyAlignment="1">
      <alignment horizontal="center" vertical="center"/>
    </xf>
    <xf numFmtId="0" fontId="25" fillId="14" borderId="0" xfId="0" applyFont="1" applyFill="1" applyAlignment="1">
      <alignment horizontal="left" vertical="center" indent="1"/>
    </xf>
    <xf numFmtId="0" fontId="17" fillId="14" borderId="0" xfId="0" applyFont="1" applyFill="1" applyAlignment="1">
      <alignment horizontal="left" vertical="center" indent="1"/>
    </xf>
    <xf numFmtId="0" fontId="21" fillId="14" borderId="0" xfId="0" applyFont="1" applyFill="1" applyAlignment="1">
      <alignment vertical="center"/>
    </xf>
    <xf numFmtId="0" fontId="13" fillId="14" borderId="0" xfId="0" applyFont="1" applyFill="1" applyAlignment="1">
      <alignment horizontal="left" vertical="top"/>
    </xf>
    <xf numFmtId="0" fontId="23" fillId="14" borderId="0" xfId="5" applyFont="1" applyFill="1" applyBorder="1" applyAlignment="1">
      <alignment vertical="center"/>
    </xf>
    <xf numFmtId="0" fontId="0" fillId="14" borderId="0" xfId="7" applyFont="1" applyFill="1" applyBorder="1" applyAlignment="1">
      <alignment horizontal="left" vertical="center" indent="1"/>
    </xf>
    <xf numFmtId="0" fontId="18" fillId="14" borderId="0" xfId="7" applyFont="1" applyFill="1" applyBorder="1" applyAlignment="1">
      <alignment horizontal="left" vertical="center" indent="1"/>
    </xf>
    <xf numFmtId="0" fontId="14" fillId="14" borderId="0" xfId="1" applyFont="1" applyFill="1" applyAlignment="1"/>
    <xf numFmtId="14" fontId="18" fillId="14" borderId="0" xfId="0" applyNumberFormat="1" applyFont="1" applyFill="1" applyAlignment="1">
      <alignment horizontal="left" vertical="center"/>
    </xf>
    <xf numFmtId="0" fontId="19" fillId="14" borderId="0" xfId="0" applyFont="1" applyFill="1" applyAlignment="1">
      <alignment horizontal="left"/>
    </xf>
    <xf numFmtId="0" fontId="9" fillId="14" borderId="0" xfId="8" applyFont="1" applyFill="1" applyBorder="1" applyAlignment="1">
      <alignment horizontal="left" vertical="center"/>
    </xf>
    <xf numFmtId="0" fontId="20" fillId="14" borderId="0" xfId="8" applyFont="1" applyFill="1" applyBorder="1" applyAlignment="1">
      <alignment horizontal="left" vertical="center"/>
    </xf>
    <xf numFmtId="0" fontId="17" fillId="14" borderId="0" xfId="8" applyFont="1" applyFill="1" applyBorder="1" applyAlignment="1">
      <alignment horizontal="right"/>
    </xf>
    <xf numFmtId="0" fontId="17" fillId="14" borderId="0" xfId="8" applyFont="1" applyFill="1" applyBorder="1" applyAlignment="1">
      <alignment horizontal="left"/>
    </xf>
    <xf numFmtId="0" fontId="18" fillId="14" borderId="0" xfId="8" applyFont="1" applyFill="1" applyBorder="1">
      <alignment vertical="center"/>
    </xf>
    <xf numFmtId="0" fontId="22" fillId="14" borderId="0" xfId="8" applyFont="1" applyFill="1" applyBorder="1">
      <alignment vertical="center"/>
    </xf>
    <xf numFmtId="0" fontId="13" fillId="16" borderId="3" xfId="5" applyFont="1" applyFill="1" applyBorder="1" applyAlignment="1">
      <alignment horizontal="left" vertical="center" indent="1"/>
    </xf>
    <xf numFmtId="0" fontId="13" fillId="16" borderId="5" xfId="5" applyFont="1" applyFill="1" applyBorder="1" applyAlignment="1">
      <alignment horizontal="left" vertical="center" indent="1"/>
    </xf>
    <xf numFmtId="0" fontId="13" fillId="16" borderId="12" xfId="5" applyFont="1" applyFill="1" applyBorder="1" applyAlignment="1">
      <alignment horizontal="left" vertical="center" indent="1"/>
    </xf>
    <xf numFmtId="0" fontId="10" fillId="0" borderId="2" xfId="10" applyFont="1" applyFill="1" applyAlignment="1">
      <alignment horizontal="left" vertical="center" indent="1"/>
    </xf>
    <xf numFmtId="164" fontId="22" fillId="13" borderId="4" xfId="7" applyNumberFormat="1" applyFont="1" applyFill="1" applyBorder="1" applyAlignment="1">
      <alignment horizontal="left" vertical="center" indent="1"/>
    </xf>
    <xf numFmtId="164" fontId="22" fillId="13" borderId="6" xfId="7" applyNumberFormat="1" applyFont="1" applyFill="1" applyBorder="1" applyAlignment="1">
      <alignment horizontal="left" vertical="center" indent="1"/>
    </xf>
    <xf numFmtId="164" fontId="22" fillId="13" borderId="13" xfId="7" applyNumberFormat="1" applyFont="1" applyFill="1" applyBorder="1" applyAlignment="1">
      <alignment horizontal="left" vertical="center" indent="1"/>
    </xf>
    <xf numFmtId="0" fontId="26" fillId="13" borderId="10" xfId="7" applyFont="1" applyFill="1" applyBorder="1" applyAlignment="1">
      <alignment horizontal="left" vertical="top" wrapText="1" indent="1"/>
    </xf>
    <xf numFmtId="0" fontId="26" fillId="13" borderId="11" xfId="7" applyFont="1" applyFill="1" applyBorder="1" applyAlignment="1">
      <alignment horizontal="left" vertical="top" wrapText="1" indent="1"/>
    </xf>
    <xf numFmtId="164" fontId="22" fillId="13" borderId="7" xfId="7" applyNumberFormat="1" applyFont="1" applyFill="1" applyBorder="1" applyAlignment="1">
      <alignment horizontal="left" vertical="center" indent="1"/>
    </xf>
    <xf numFmtId="164" fontId="22" fillId="13" borderId="8" xfId="7" applyNumberFormat="1" applyFont="1" applyFill="1" applyBorder="1" applyAlignment="1">
      <alignment horizontal="left" vertical="center" indent="1"/>
    </xf>
    <xf numFmtId="164" fontId="22" fillId="13" borderId="14" xfId="7" applyNumberFormat="1" applyFont="1" applyFill="1" applyBorder="1" applyAlignment="1">
      <alignment horizontal="left" vertical="center" indent="1"/>
    </xf>
    <xf numFmtId="0" fontId="26" fillId="13" borderId="9" xfId="7" applyFont="1" applyFill="1" applyBorder="1" applyAlignment="1">
      <alignment horizontal="left" vertical="top" wrapText="1" indent="1"/>
    </xf>
    <xf numFmtId="0" fontId="10" fillId="0" borderId="0" xfId="10" applyFont="1" applyFill="1" applyBorder="1" applyAlignment="1">
      <alignment horizontal="left" vertical="center" wrapText="1" indent="1"/>
    </xf>
    <xf numFmtId="0" fontId="10" fillId="0" borderId="2" xfId="10" applyFont="1" applyFill="1" applyAlignment="1">
      <alignment horizontal="left" vertical="center" wrapText="1" indent="1"/>
    </xf>
  </cellXfs>
  <cellStyles count="13">
    <cellStyle name="20% - Accent1" xfId="5" builtinId="30"/>
    <cellStyle name="20% - Accent3" xfId="3" builtinId="38"/>
    <cellStyle name="40% - Accent1" xfId="6" builtinId="31"/>
    <cellStyle name="40% - Accent4" xfId="7" builtinId="43"/>
    <cellStyle name="60% - Accent1" xfId="2" builtinId="32"/>
    <cellStyle name="Accent1" xfId="1" builtinId="29" customBuiltin="1"/>
    <cellStyle name="Accent5" xfId="4" builtinId="45"/>
    <cellStyle name="Hyperlink" xfId="11" builtinId="8"/>
    <cellStyle name="Normal" xfId="0" builtinId="0" customBuiltin="1"/>
    <cellStyle name="Style 4" xfId="8" xr:uid="{00000000-0005-0000-0000-000008000000}"/>
    <cellStyle name="Style 7" xfId="10" xr:uid="{00000000-0005-0000-0000-000009000000}"/>
    <cellStyle name="Style 9" xfId="9" xr:uid="{00000000-0005-0000-0000-00000A000000}"/>
    <cellStyle name="Title" xfId="12" builtinId="15"/>
  </cellStyles>
  <dxfs count="84">
    <dxf>
      <font>
        <color theme="1" tint="0.34998626667073579"/>
      </font>
      <fill>
        <patternFill>
          <bgColor theme="7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7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7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7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7" tint="0.79998168889431442"/>
        </patternFill>
      </fill>
    </dxf>
    <dxf>
      <font>
        <color theme="1"/>
      </font>
      <fill>
        <patternFill>
          <bgColor theme="5" tint="0.39994506668294322"/>
        </patternFill>
      </fill>
    </dxf>
    <dxf>
      <fill>
        <patternFill>
          <bgColor theme="3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7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7" tint="0.79998168889431442"/>
        </patternFill>
      </fill>
    </dxf>
    <dxf>
      <fill>
        <patternFill>
          <bgColor theme="5" tint="0.59996337778862885"/>
        </patternFill>
      </fill>
    </dxf>
    <dxf>
      <font>
        <color theme="1" tint="0.34998626667073579"/>
      </font>
      <fill>
        <patternFill>
          <bgColor theme="7" tint="0.79998168889431442"/>
        </patternFill>
      </fill>
    </dxf>
    <dxf>
      <font>
        <color theme="1" tint="0.34998626667073579"/>
      </font>
      <fill>
        <patternFill>
          <bgColor theme="7" tint="0.79998168889431442"/>
        </patternFill>
      </fill>
    </dxf>
    <dxf>
      <font>
        <color theme="3"/>
      </font>
      <fill>
        <patternFill>
          <bgColor theme="7" tint="0.79998168889431442"/>
        </patternFill>
      </fill>
    </dxf>
    <dxf>
      <font>
        <color theme="3"/>
      </font>
      <fill>
        <patternFill>
          <bgColor theme="7" tint="0.79998168889431442"/>
        </patternFill>
      </fill>
    </dxf>
    <dxf>
      <font>
        <color theme="3"/>
      </font>
      <fill>
        <patternFill>
          <bgColor theme="7" tint="0.79998168889431442"/>
        </patternFill>
      </fill>
    </dxf>
    <dxf>
      <font>
        <color theme="3"/>
      </font>
      <fill>
        <patternFill>
          <bgColor theme="7" tint="0.79998168889431442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Source Sans Pro"/>
        <family val="2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1" indent="1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Source Sans Pro"/>
        <family val="2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1" justifyLastLine="0" shrinkToFit="0" readingOrder="0"/>
    </dxf>
    <dxf>
      <fill>
        <patternFill>
          <bgColor theme="7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7" tint="0.79998168889431442"/>
        </patternFill>
      </fill>
    </dxf>
    <dxf>
      <fill>
        <patternFill>
          <bgColor theme="5" tint="0.59996337778862885"/>
        </patternFill>
      </fill>
    </dxf>
    <dxf>
      <font>
        <color theme="1" tint="0.34998626667073579"/>
      </font>
      <fill>
        <patternFill>
          <bgColor theme="7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7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7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7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7" tint="0.79998168889431442"/>
        </patternFill>
      </fill>
    </dxf>
    <dxf>
      <font>
        <color theme="1"/>
      </font>
      <fill>
        <patternFill>
          <bgColor theme="5" tint="0.39994506668294322"/>
        </patternFill>
      </fill>
    </dxf>
    <dxf>
      <fill>
        <patternFill>
          <bgColor theme="3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7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7" tint="0.79998168889431442"/>
        </patternFill>
      </fill>
    </dxf>
    <dxf>
      <fill>
        <patternFill>
          <bgColor theme="5" tint="0.59996337778862885"/>
        </patternFill>
      </fill>
    </dxf>
    <dxf>
      <font>
        <color theme="1" tint="0.34998626667073579"/>
      </font>
      <fill>
        <patternFill>
          <bgColor theme="7" tint="0.79998168889431442"/>
        </patternFill>
      </fill>
    </dxf>
    <dxf>
      <font>
        <color theme="1" tint="0.34998626667073579"/>
      </font>
      <fill>
        <patternFill>
          <bgColor theme="7" tint="0.79998168889431442"/>
        </patternFill>
      </fill>
    </dxf>
    <dxf>
      <font>
        <color theme="3"/>
      </font>
      <fill>
        <patternFill>
          <bgColor theme="7" tint="0.79998168889431442"/>
        </patternFill>
      </fill>
    </dxf>
    <dxf>
      <font>
        <color theme="3"/>
      </font>
      <fill>
        <patternFill>
          <bgColor theme="7" tint="0.79998168889431442"/>
        </patternFill>
      </fill>
    </dxf>
    <dxf>
      <font>
        <color theme="3"/>
      </font>
      <fill>
        <patternFill>
          <bgColor theme="7" tint="0.79998168889431442"/>
        </patternFill>
      </fill>
    </dxf>
    <dxf>
      <font>
        <color theme="3"/>
      </font>
      <fill>
        <patternFill>
          <bgColor theme="7" tint="0.79998168889431442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Source Sans Pro"/>
        <family val="2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Source Sans Pro"/>
        <family val="2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Source Sans Pro"/>
        <family val="2"/>
        <scheme val="minor"/>
      </font>
      <numFmt numFmtId="166" formatCode="m/d/yyyy"/>
      <fill>
        <patternFill patternType="none">
          <fgColor indexed="64"/>
          <bgColor auto="1"/>
        </patternFill>
      </fill>
      <alignment horizontal="left" vertical="center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Source Sans Pro"/>
        <family val="2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sz val="20"/>
        <color theme="7" tint="0.79998168889431442"/>
        <name val="Source Sans Pro"/>
        <family val="2"/>
        <scheme val="minor"/>
      </font>
      <fill>
        <patternFill patternType="solid">
          <fgColor indexed="64"/>
          <bgColor theme="2" tint="-0.749992370372631"/>
        </patternFill>
      </fill>
      <alignment horizontal="left" vertical="center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sz val="20"/>
        <color theme="7" tint="0.79998168889431442"/>
        <name val="Source Sans Pro"/>
        <family val="2"/>
        <scheme val="minor"/>
      </font>
      <fill>
        <patternFill patternType="solid">
          <fgColor indexed="64"/>
          <bgColor theme="2" tint="-0.749992370372631"/>
        </patternFill>
      </fill>
      <alignment horizontal="left" vertical="center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Source Sans Pro"/>
        <family val="2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1" justifyLastLine="0" shrinkToFit="0" readingOrder="0"/>
    </dxf>
    <dxf>
      <font>
        <strike val="0"/>
        <outline val="0"/>
        <shadow val="0"/>
        <vertAlign val="baseline"/>
        <sz val="11"/>
        <color auto="1"/>
        <name val="Source Sans Pro"/>
        <family val="2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Source Sans Pro"/>
        <family val="2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Source Sans Pro"/>
        <family val="2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Source Sans Pro"/>
        <family val="2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Source Sans Pro"/>
        <family val="2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Source Sans Pro"/>
        <family val="2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1" justifyLastLine="0" shrinkToFit="0" readingOrder="0"/>
    </dxf>
    <dxf>
      <fill>
        <patternFill>
          <bgColor theme="7" tint="0.59996337778862885"/>
        </patternFill>
      </fill>
    </dxf>
    <dxf>
      <font>
        <b/>
        <i val="0"/>
        <color theme="7" tint="0.79995117038483843"/>
      </font>
      <fill>
        <patternFill>
          <bgColor theme="4" tint="-0.499984740745262"/>
        </patternFill>
      </fill>
      <border diagonalUp="0" diagonalDown="0">
        <left/>
        <right/>
        <top/>
        <bottom/>
        <vertical style="medium">
          <color theme="7"/>
        </vertical>
        <horizontal/>
      </border>
    </dxf>
    <dxf>
      <font>
        <color theme="1"/>
      </font>
      <fill>
        <patternFill>
          <bgColor theme="7" tint="0.79998168889431442"/>
        </patternFill>
      </fill>
      <border>
        <top/>
        <bottom style="medium">
          <color theme="4" tint="-0.24994659260841701"/>
        </bottom>
        <vertical style="medium">
          <color theme="7"/>
        </vertical>
        <horizontal/>
      </border>
    </dxf>
  </dxfs>
  <tableStyles count="1" defaultTableStyle="TableStyleMedium2" defaultPivotStyle="PivotStyleLight16">
    <tableStyle name="Table Style 1" pivot="0" count="3" xr9:uid="{86F278ED-92AD-BE44-B546-87880843FF91}">
      <tableStyleElement type="wholeTable" dxfId="83"/>
      <tableStyleElement type="headerRow" dxfId="82"/>
      <tableStyleElement type="firstRowStripe" dxfId="81"/>
    </tableStyle>
  </tableStyles>
  <colors>
    <mruColors>
      <color rgb="FF02778B"/>
      <color rgb="FF2081F9"/>
      <color rgb="FF004A6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3.xml"/><Relationship Id="rId5" Type="http://schemas.openxmlformats.org/officeDocument/2006/relationships/styles" Target="styles.xml"/><Relationship Id="rId10" Type="http://schemas.openxmlformats.org/officeDocument/2006/relationships/customXml" Target="../customXml/item2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B5:G13" totalsRowShown="0" headerRowDxfId="73" dataDxfId="80" headerRowCellStyle="40% - Accent1" dataCellStyle="Style 7">
  <autoFilter ref="B5:G13" xr:uid="{00000000-000C-0000-FFFF-FFFF00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00000000-0010-0000-0000-000001000000}" name="Column1" dataDxfId="79" dataCellStyle="Style 7"/>
    <tableColumn id="2" xr3:uid="{00000000-0010-0000-0000-000002000000}" name="NAME" dataDxfId="78" dataCellStyle="Style 7"/>
    <tableColumn id="3" xr3:uid="{00000000-0010-0000-0000-000003000000}" name="Column2" dataDxfId="77" dataCellStyle="Style 7"/>
    <tableColumn id="4" xr3:uid="{00000000-0010-0000-0000-000004000000}" name="POSITION" dataDxfId="76" dataCellStyle="Style 7"/>
    <tableColumn id="5" xr3:uid="{00000000-0010-0000-0000-000005000000}" name="EMAIL" dataDxfId="75" dataCellStyle="Hyperlink"/>
    <tableColumn id="6" xr3:uid="{00000000-0010-0000-0000-000006000000}" name="PHONE" dataDxfId="74" dataCellStyle="Style 7"/>
  </tableColumns>
  <tableStyleInfo name="TableStyleLight1" showFirstColumn="0" showLastColumn="0" showRowStripes="1" showColumnStripes="0"/>
  <extLst>
    <ext xmlns:x14="http://schemas.microsoft.com/office/spreadsheetml/2009/9/main" uri="{504A1905-F514-4f6f-8877-14C23A59335A}">
      <x14:table altTextSummary="Table containing data on team roster"/>
    </ext>
  </extLst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B5:F47" totalsRowShown="0" headerRowDxfId="72" dataDxfId="71" headerRowCellStyle="40% - Accent1" dataCellStyle="Style 7">
  <autoFilter ref="B5:F47" xr:uid="{00000000-000C-0000-FFFF-FFFF01000000}"/>
  <tableColumns count="5">
    <tableColumn id="1" xr3:uid="{00000000-0010-0000-0100-000001000000}" name="DATE" dataDxfId="70" dataCellStyle="Style 7"/>
    <tableColumn id="2" xr3:uid="{00000000-0010-0000-0100-000002000000}" name="EVENT" dataDxfId="69" dataCellStyle="Style 7"/>
    <tableColumn id="3" xr3:uid="{00000000-0010-0000-0100-000003000000}" name="SITE" dataDxfId="68" dataCellStyle="Style 7"/>
    <tableColumn id="4" xr3:uid="{00000000-0010-0000-0100-000004000000}" name="STATUS" dataDxfId="32" dataCellStyle="Style 7"/>
    <tableColumn id="5" xr3:uid="{00000000-0010-0000-0100-000005000000}" name="REMARKS" dataDxfId="31" dataCellStyle="Style 7"/>
  </tableColumns>
  <tableStyleInfo name="TableStyleLight1" showFirstColumn="0" showLastColumn="0" showRowStripes="1" showColumnStripes="0"/>
  <extLst>
    <ext xmlns:x14="http://schemas.microsoft.com/office/spreadsheetml/2009/9/main" uri="{504A1905-F514-4f6f-8877-14C23A59335A}">
      <x14:table altTextSummary="Table containing data on team schedule"/>
    </ext>
  </extLst>
</table>
</file>

<file path=xl/theme/theme1.xml><?xml version="1.0" encoding="utf-8"?>
<a:theme xmlns:a="http://schemas.openxmlformats.org/drawingml/2006/main" name="Office Theme">
  <a:themeElements>
    <a:clrScheme name="The Emerald Sox">
      <a:dk1>
        <a:srgbClr val="000000"/>
      </a:dk1>
      <a:lt1>
        <a:srgbClr val="FFFFFF"/>
      </a:lt1>
      <a:dk2>
        <a:srgbClr val="4F4F62"/>
      </a:dk2>
      <a:lt2>
        <a:srgbClr val="E8E8E8"/>
      </a:lt2>
      <a:accent1>
        <a:srgbClr val="21A347"/>
      </a:accent1>
      <a:accent2>
        <a:srgbClr val="2FAAC0"/>
      </a:accent2>
      <a:accent3>
        <a:srgbClr val="F2AA0D"/>
      </a:accent3>
      <a:accent4>
        <a:srgbClr val="C5EA40"/>
      </a:accent4>
      <a:accent5>
        <a:srgbClr val="C1A482"/>
      </a:accent5>
      <a:accent6>
        <a:srgbClr val="0426B6"/>
      </a:accent6>
      <a:hlink>
        <a:srgbClr val="467886"/>
      </a:hlink>
      <a:folHlink>
        <a:srgbClr val="96607D"/>
      </a:folHlink>
    </a:clrScheme>
    <a:fontScheme name="Custom 11">
      <a:majorFont>
        <a:latin typeface="Source Sans Pro"/>
        <a:ea typeface=""/>
        <a:cs typeface=""/>
      </a:majorFont>
      <a:minorFont>
        <a:latin typeface="Source Sans Pro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 tint="-0.499984740745262"/>
    <pageSetUpPr fitToPage="1"/>
  </sheetPr>
  <dimension ref="A1:H13"/>
  <sheetViews>
    <sheetView showGridLines="0" zoomScaleNormal="100" workbookViewId="0">
      <selection activeCell="C8" sqref="C8"/>
    </sheetView>
  </sheetViews>
  <sheetFormatPr defaultColWidth="9.109375" defaultRowHeight="30" customHeight="1" x14ac:dyDescent="0.55000000000000004"/>
  <cols>
    <col min="1" max="1" width="4.109375" style="22" customWidth="1"/>
    <col min="2" max="2" width="23" style="41" customWidth="1"/>
    <col min="3" max="3" width="39.6640625" style="42" customWidth="1"/>
    <col min="4" max="4" width="28.5546875" style="23" customWidth="1"/>
    <col min="5" max="5" width="28.5546875" style="42" customWidth="1"/>
    <col min="6" max="6" width="39.6640625" style="41" customWidth="1"/>
    <col min="7" max="7" width="23" style="42" customWidth="1"/>
    <col min="8" max="8" width="4.109375" style="22" customWidth="1"/>
    <col min="9" max="16384" width="9.109375" style="1"/>
  </cols>
  <sheetData>
    <row r="1" spans="1:8" ht="30" customHeight="1" x14ac:dyDescent="0.55000000000000004">
      <c r="H1" s="43"/>
    </row>
    <row r="2" spans="1:8" s="2" customFormat="1" ht="60" customHeight="1" x14ac:dyDescent="2.8">
      <c r="A2" s="44"/>
      <c r="B2" s="45" t="s">
        <v>25</v>
      </c>
      <c r="C2" s="46"/>
      <c r="D2" s="47"/>
      <c r="E2" s="46"/>
      <c r="F2" s="48"/>
      <c r="G2" s="46"/>
      <c r="H2" s="49"/>
    </row>
    <row r="3" spans="1:8" s="3" customFormat="1" ht="30" customHeight="1" x14ac:dyDescent="0.7">
      <c r="A3" s="50"/>
      <c r="B3" s="30" t="s">
        <v>22</v>
      </c>
      <c r="C3" s="50"/>
      <c r="D3" s="50"/>
      <c r="E3" s="50"/>
      <c r="F3" s="50"/>
      <c r="G3" s="50"/>
      <c r="H3" s="50"/>
    </row>
    <row r="4" spans="1:8" s="4" customFormat="1" ht="15" customHeight="1" x14ac:dyDescent="0.55000000000000004">
      <c r="A4" s="51"/>
      <c r="B4" s="51"/>
      <c r="C4" s="51"/>
      <c r="D4" s="51"/>
      <c r="E4" s="51"/>
      <c r="F4" s="51"/>
      <c r="G4" s="51"/>
      <c r="H4" s="51"/>
    </row>
    <row r="5" spans="1:8" s="5" customFormat="1" ht="39.9" customHeight="1" x14ac:dyDescent="0.55000000000000004">
      <c r="A5" s="26"/>
      <c r="B5" s="37" t="s">
        <v>28</v>
      </c>
      <c r="C5" s="38" t="s">
        <v>18</v>
      </c>
      <c r="D5" s="39" t="s">
        <v>29</v>
      </c>
      <c r="E5" s="38" t="s">
        <v>19</v>
      </c>
      <c r="F5" s="37" t="s">
        <v>20</v>
      </c>
      <c r="G5" s="40" t="s">
        <v>21</v>
      </c>
      <c r="H5" s="26"/>
    </row>
    <row r="6" spans="1:8" ht="30" customHeight="1" x14ac:dyDescent="0.55000000000000004">
      <c r="A6" s="27"/>
      <c r="B6" s="6"/>
      <c r="C6" s="6"/>
      <c r="D6" s="7"/>
      <c r="E6" s="6"/>
      <c r="F6" s="8"/>
      <c r="G6" s="6"/>
      <c r="H6" s="27"/>
    </row>
    <row r="7" spans="1:8" ht="30" customHeight="1" x14ac:dyDescent="0.55000000000000004">
      <c r="B7" s="6"/>
      <c r="C7" s="6"/>
      <c r="D7" s="6"/>
      <c r="E7" s="6"/>
      <c r="F7" s="9"/>
      <c r="G7" s="6"/>
    </row>
    <row r="8" spans="1:8" ht="30" customHeight="1" x14ac:dyDescent="0.55000000000000004">
      <c r="B8" s="6"/>
      <c r="C8" s="6"/>
      <c r="D8" s="6"/>
      <c r="E8" s="6"/>
      <c r="F8" s="9"/>
      <c r="G8" s="6"/>
    </row>
    <row r="9" spans="1:8" ht="30" customHeight="1" x14ac:dyDescent="0.55000000000000004">
      <c r="B9" s="6"/>
      <c r="C9" s="6"/>
      <c r="D9" s="6"/>
      <c r="E9" s="6"/>
      <c r="F9" s="9"/>
      <c r="G9" s="6"/>
    </row>
    <row r="10" spans="1:8" ht="30" customHeight="1" x14ac:dyDescent="0.55000000000000004">
      <c r="B10" s="6"/>
      <c r="C10" s="6"/>
      <c r="D10" s="6"/>
      <c r="E10" s="6"/>
      <c r="F10" s="9"/>
      <c r="G10" s="6"/>
    </row>
    <row r="11" spans="1:8" ht="30" customHeight="1" x14ac:dyDescent="0.55000000000000004">
      <c r="B11" s="6"/>
      <c r="C11" s="6"/>
      <c r="D11" s="6"/>
      <c r="E11" s="6"/>
      <c r="F11" s="9"/>
      <c r="G11" s="6"/>
    </row>
    <row r="12" spans="1:8" ht="30" customHeight="1" x14ac:dyDescent="0.55000000000000004">
      <c r="B12" s="6"/>
      <c r="C12" s="6"/>
      <c r="D12" s="6"/>
      <c r="E12" s="6"/>
      <c r="F12" s="9"/>
      <c r="G12" s="6"/>
    </row>
    <row r="13" spans="1:8" ht="30" customHeight="1" x14ac:dyDescent="0.55000000000000004">
      <c r="B13" s="6"/>
      <c r="C13" s="6"/>
      <c r="D13" s="6"/>
      <c r="E13" s="6"/>
      <c r="F13" s="9"/>
      <c r="G13" s="6"/>
    </row>
  </sheetData>
  <dataValidations count="3">
    <dataValidation allowBlank="1" showInputMessage="1" showErrorMessage="1" prompt="Type in the name of your team." sqref="B2" xr:uid="{00000000-0002-0000-0000-000001000000}"/>
    <dataValidation type="custom" allowBlank="1" showInputMessage="1" showErrorMessage="1" errorTitle="Invalid email address" error="Please enter a valid email address" sqref="F6:F13" xr:uid="{00000000-0002-0000-0000-000002000000}">
      <formula1>ISNUMBER(MATCH("*@*.???",F6,0))</formula1>
    </dataValidation>
    <dataValidation allowBlank="1" showInputMessage="1" showErrorMessage="1" prompt="This workbook will help you organize your team's members and schedule._x000a__x000a_In cell B2, type in the Team's Name. In the Team Roster table, type in each player's info." sqref="A1" xr:uid="{32A4911A-71CB-4EB9-A845-DD05DD888975}"/>
  </dataValidations>
  <printOptions horizontalCentered="1" gridLines="1"/>
  <pageMargins left="0.25" right="0.25" top="0.75" bottom="0.75" header="0.3" footer="0.3"/>
  <pageSetup scale="69" fitToHeight="20" orientation="landscape" horizontalDpi="4294967293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5" tint="-0.249977111117893"/>
    <pageSetUpPr fitToPage="1"/>
  </sheetPr>
  <dimension ref="A1:O19"/>
  <sheetViews>
    <sheetView showGridLines="0" topLeftCell="A7" zoomScale="85" zoomScaleNormal="85" workbookViewId="0">
      <selection activeCell="J15" sqref="J15"/>
    </sheetView>
  </sheetViews>
  <sheetFormatPr defaultColWidth="9.109375" defaultRowHeight="21.9" customHeight="1" x14ac:dyDescent="0.55000000000000004"/>
  <cols>
    <col min="1" max="1" width="4.109375" style="22" customWidth="1"/>
    <col min="2" max="2" width="26.94140625" style="23" customWidth="1"/>
    <col min="3" max="3" width="26.94140625" style="25" customWidth="1"/>
    <col min="4" max="4" width="26.94140625" style="42" customWidth="1"/>
    <col min="5" max="5" width="26.94140625" style="22" customWidth="1"/>
    <col min="6" max="6" width="26.94140625" style="25" customWidth="1"/>
    <col min="7" max="8" width="26.94140625" style="22" customWidth="1"/>
    <col min="9" max="9" width="4.109375" style="22" customWidth="1"/>
    <col min="10" max="12" width="9.109375" style="22"/>
    <col min="13" max="13" width="4.109375" style="22" customWidth="1"/>
    <col min="14" max="14" width="9.109375" style="1"/>
    <col min="15" max="15" width="0" style="1" hidden="1" customWidth="1"/>
    <col min="16" max="16384" width="9.109375" style="1"/>
  </cols>
  <sheetData>
    <row r="1" spans="1:15" ht="30" customHeight="1" x14ac:dyDescent="0.55000000000000004"/>
    <row r="2" spans="1:15" ht="60" customHeight="1" x14ac:dyDescent="2.8">
      <c r="B2" s="67" t="str">
        <f>TeamName</f>
        <v>CMS T&amp;C</v>
      </c>
      <c r="C2" s="67"/>
      <c r="D2" s="67"/>
      <c r="E2" s="67"/>
      <c r="F2" s="67"/>
      <c r="G2" s="67"/>
      <c r="H2" s="67"/>
      <c r="I2" s="55"/>
      <c r="J2" s="68"/>
      <c r="K2" s="69"/>
      <c r="O2" s="21">
        <f>DATE(H3,MONTH(G3&amp;"1"),1)</f>
        <v>45413</v>
      </c>
    </row>
    <row r="3" spans="1:15" ht="30" customHeight="1" x14ac:dyDescent="0.7">
      <c r="B3" s="70" t="s">
        <v>1</v>
      </c>
      <c r="C3" s="71"/>
      <c r="D3" s="71"/>
      <c r="E3" s="71"/>
      <c r="F3" s="71"/>
      <c r="G3" s="72" t="s">
        <v>24</v>
      </c>
      <c r="H3" s="73">
        <v>2024</v>
      </c>
      <c r="I3" s="62"/>
    </row>
    <row r="4" spans="1:15" s="4" customFormat="1" ht="15" customHeight="1" x14ac:dyDescent="0.55000000000000004">
      <c r="A4" s="51"/>
      <c r="B4" s="51"/>
      <c r="C4" s="51"/>
      <c r="D4" s="74"/>
      <c r="E4" s="74"/>
      <c r="F4" s="74"/>
      <c r="G4" s="75"/>
      <c r="H4" s="75"/>
      <c r="I4" s="62"/>
      <c r="J4" s="51"/>
      <c r="K4" s="51"/>
      <c r="L4" s="51"/>
      <c r="M4" s="51"/>
    </row>
    <row r="5" spans="1:15" s="12" customFormat="1" ht="39.9" customHeight="1" x14ac:dyDescent="0.55000000000000004">
      <c r="A5" s="64"/>
      <c r="B5" s="76" t="s">
        <v>2</v>
      </c>
      <c r="C5" s="77" t="s">
        <v>3</v>
      </c>
      <c r="D5" s="77" t="s">
        <v>4</v>
      </c>
      <c r="E5" s="77" t="s">
        <v>5</v>
      </c>
      <c r="F5" s="77" t="s">
        <v>6</v>
      </c>
      <c r="G5" s="77" t="s">
        <v>7</v>
      </c>
      <c r="H5" s="78" t="s">
        <v>8</v>
      </c>
      <c r="I5" s="62"/>
      <c r="J5" s="63" t="s">
        <v>9</v>
      </c>
      <c r="K5" s="59"/>
      <c r="L5" s="59"/>
      <c r="M5" s="59"/>
    </row>
    <row r="6" spans="1:15" s="14" customFormat="1" ht="35.1" customHeight="1" thickBot="1" x14ac:dyDescent="0.6">
      <c r="A6" s="65"/>
      <c r="B6" s="80">
        <f>IFERROR(FirstDayofTheMonth-WEEKDAY(FirstDayofTheMonth,2),"")</f>
        <v>45410</v>
      </c>
      <c r="C6" s="81">
        <f>IFERROR(B6+1,"")</f>
        <v>45411</v>
      </c>
      <c r="D6" s="81">
        <f t="shared" ref="D6:H6" si="0">IFERROR(C6+1,"")</f>
        <v>45412</v>
      </c>
      <c r="E6" s="81">
        <f t="shared" si="0"/>
        <v>45413</v>
      </c>
      <c r="F6" s="81">
        <f t="shared" si="0"/>
        <v>45414</v>
      </c>
      <c r="G6" s="81">
        <f t="shared" si="0"/>
        <v>45415</v>
      </c>
      <c r="H6" s="82">
        <f t="shared" si="0"/>
        <v>45416</v>
      </c>
      <c r="I6" s="62"/>
      <c r="J6" s="13"/>
      <c r="K6" s="61" t="s">
        <v>10</v>
      </c>
      <c r="L6" s="60"/>
      <c r="M6" s="60"/>
    </row>
    <row r="7" spans="1:15" s="16" customFormat="1" ht="70" customHeight="1" thickBot="1" x14ac:dyDescent="0.6">
      <c r="A7" s="52"/>
      <c r="B7" s="83" t="str" cm="1">
        <f t="array" aca="1" ref="B7" ca="1">IFERROR(_xlfn.TEXTJOIN(CHAR(10), TRUE, IF(Table2[DATE]=B6, Table2[EVENT], "")), "")</f>
        <v/>
      </c>
      <c r="C7" s="83" t="str" cm="1">
        <f t="array" aca="1" ref="C7" ca="1">IFERROR(_xlfn.TEXTJOIN(CHAR(10), TRUE, IF(Table2[DATE]=C6, Table2[EVENT], "")), "")</f>
        <v/>
      </c>
      <c r="D7" s="83" t="str" cm="1">
        <f t="array" aca="1" ref="D7" ca="1">IFERROR(_xlfn.TEXTJOIN(CHAR(10), TRUE, IF(Table2[DATE]=D6, Table2[EVENT], "")), "")</f>
        <v/>
      </c>
      <c r="E7" s="83" t="str" cm="1">
        <f t="array" aca="1" ref="E7" ca="1">IFERROR(_xlfn.TEXTJOIN(CHAR(10), TRUE, IF(Table2[DATE]=E6, Table2[EVENT], "")), "")</f>
        <v/>
      </c>
      <c r="F7" s="83" t="str" cm="1">
        <f t="array" aca="1" ref="F7" ca="1">IFERROR(_xlfn.TEXTJOIN(CHAR(10), TRUE, IF(Table2[DATE]=F6, Table2[EVENT], "")), "")</f>
        <v/>
      </c>
      <c r="G7" s="83" t="str" cm="1">
        <f t="array" aca="1" ref="G7" ca="1">IFERROR(_xlfn.TEXTJOIN(CHAR(10), TRUE, IF(Table2[DATE]=G6, Table2[EVENT], "")), "")</f>
        <v/>
      </c>
      <c r="H7" s="84" t="str" cm="1">
        <f t="array" aca="1" ref="H7" ca="1">IFERROR(_xlfn.TEXTJOIN(CHAR(10), TRUE, IF(Table2[DATE]=H6, Table2[EVENT], "")), "")</f>
        <v/>
      </c>
      <c r="I7" s="62"/>
      <c r="J7" s="15"/>
      <c r="K7" s="61" t="s">
        <v>11</v>
      </c>
      <c r="L7" s="54"/>
      <c r="M7" s="54"/>
    </row>
    <row r="8" spans="1:15" s="18" customFormat="1" ht="35.1" customHeight="1" thickBot="1" x14ac:dyDescent="0.6">
      <c r="A8" s="66"/>
      <c r="B8" s="85">
        <f>IFERROR(H6+1,"")</f>
        <v>45417</v>
      </c>
      <c r="C8" s="86">
        <f>IFERROR(B8+1,"")</f>
        <v>45418</v>
      </c>
      <c r="D8" s="86">
        <f t="shared" ref="D8:H16" si="1">IFERROR(C8+1,"")</f>
        <v>45419</v>
      </c>
      <c r="E8" s="86">
        <f t="shared" si="1"/>
        <v>45420</v>
      </c>
      <c r="F8" s="86">
        <f t="shared" si="1"/>
        <v>45421</v>
      </c>
      <c r="G8" s="86">
        <f t="shared" si="1"/>
        <v>45422</v>
      </c>
      <c r="H8" s="87">
        <f t="shared" si="1"/>
        <v>45423</v>
      </c>
      <c r="I8" s="58"/>
      <c r="J8" s="17"/>
      <c r="K8" s="61" t="s">
        <v>12</v>
      </c>
      <c r="L8" s="22"/>
      <c r="M8" s="58"/>
    </row>
    <row r="9" spans="1:15" s="16" customFormat="1" ht="70" customHeight="1" thickBot="1" x14ac:dyDescent="0.6">
      <c r="A9" s="52"/>
      <c r="B9" s="88" t="str" cm="1">
        <f t="array" aca="1" ref="B9" ca="1">IFERROR(_xlfn.TEXTJOIN(CHAR(10), TRUE, IF(Table2[DATE]=B8, Table2[EVENT], "")), "")</f>
        <v/>
      </c>
      <c r="C9" s="83" t="str" cm="1">
        <f t="array" aca="1" ref="C9" ca="1">IFERROR(_xlfn.TEXTJOIN(CHAR(10), TRUE, IF(Table2[DATE]=C8, Table2[EVENT], "")), "")</f>
        <v/>
      </c>
      <c r="D9" s="83" t="str" cm="1">
        <f t="array" aca="1" ref="D9" ca="1">IFERROR(_xlfn.TEXTJOIN(CHAR(10), TRUE, IF(Table2[DATE]=D8, Table2[EVENT], "")), "")</f>
        <v/>
      </c>
      <c r="E9" s="83" t="str" cm="1">
        <f t="array" aca="1" ref="E9" ca="1">IFERROR(_xlfn.TEXTJOIN(CHAR(10), TRUE, IF(Table2[DATE]=E8, Table2[EVENT], "")), "")</f>
        <v/>
      </c>
      <c r="F9" s="83" t="str" cm="1">
        <f t="array" aca="1" ref="F9" ca="1">IFERROR(_xlfn.TEXTJOIN(CHAR(10), TRUE, IF(Table2[DATE]=F8, Table2[EVENT], "")), "")</f>
        <v/>
      </c>
      <c r="G9" s="83" t="str" cm="1">
        <f t="array" aca="1" ref="G9" ca="1">IFERROR(_xlfn.TEXTJOIN(CHAR(10), TRUE, IF(Table2[DATE]=G8, Table2[EVENT], "")), "")</f>
        <v/>
      </c>
      <c r="H9" s="84" t="str" cm="1">
        <f t="array" aca="1" ref="H9" ca="1">IFERROR(_xlfn.TEXTJOIN(CHAR(10), TRUE, IF(Table2[DATE]=H8, Table2[EVENT], "")), "")</f>
        <v/>
      </c>
      <c r="I9" s="54"/>
      <c r="J9" s="19"/>
      <c r="K9" s="61" t="s">
        <v>13</v>
      </c>
      <c r="L9" s="51"/>
      <c r="M9" s="54"/>
    </row>
    <row r="10" spans="1:15" s="18" customFormat="1" ht="35.1" customHeight="1" x14ac:dyDescent="0.55000000000000004">
      <c r="A10" s="66"/>
      <c r="B10" s="85">
        <f>IFERROR(H8+1,"")</f>
        <v>45424</v>
      </c>
      <c r="C10" s="86">
        <f>IFERROR(B10+1,"")</f>
        <v>45425</v>
      </c>
      <c r="D10" s="86">
        <f t="shared" si="1"/>
        <v>45426</v>
      </c>
      <c r="E10" s="86">
        <f t="shared" si="1"/>
        <v>45427</v>
      </c>
      <c r="F10" s="86">
        <f t="shared" si="1"/>
        <v>45428</v>
      </c>
      <c r="G10" s="86">
        <f t="shared" si="1"/>
        <v>45429</v>
      </c>
      <c r="H10" s="87">
        <f t="shared" si="1"/>
        <v>45430</v>
      </c>
      <c r="I10" s="58"/>
      <c r="J10" s="58"/>
      <c r="K10" s="58"/>
      <c r="L10" s="59"/>
      <c r="M10" s="58"/>
    </row>
    <row r="11" spans="1:15" s="16" customFormat="1" ht="70" customHeight="1" thickBot="1" x14ac:dyDescent="0.6">
      <c r="A11" s="52"/>
      <c r="B11" s="88" t="str" cm="1">
        <f t="array" aca="1" ref="B11" ca="1">IFERROR(_xlfn.TEXTJOIN(CHAR(10), TRUE, IF(Table2[DATE]=B10, Table2[EVENT], "")), "")</f>
        <v/>
      </c>
      <c r="C11" s="83" t="str" cm="1">
        <f t="array" aca="1" ref="C11" ca="1">IFERROR(_xlfn.TEXTJOIN(CHAR(10), TRUE, IF(Table2[DATE]=C10, Table2[EVENT], "")), "")</f>
        <v/>
      </c>
      <c r="D11" s="83" t="str" cm="1">
        <f t="array" aca="1" ref="D11" ca="1">IFERROR(_xlfn.TEXTJOIN(CHAR(10), TRUE, IF(Table2[DATE]=D10, Table2[EVENT], "")), "")</f>
        <v/>
      </c>
      <c r="E11" s="83" t="str" cm="1">
        <f t="array" aca="1" ref="E11" ca="1">IFERROR(_xlfn.TEXTJOIN(CHAR(10), TRUE, IF(Table2[DATE]=E10, Table2[EVENT], "")), "")</f>
        <v/>
      </c>
      <c r="F11" s="83" t="str" cm="1">
        <f t="array" aca="1" ref="F11" ca="1">IFERROR(_xlfn.TEXTJOIN(CHAR(10), TRUE, IF(Table2[DATE]=F10, Table2[EVENT], "")), "")</f>
        <v/>
      </c>
      <c r="G11" s="83" t="str" cm="1">
        <f t="array" aca="1" ref="G11" ca="1">IFERROR(_xlfn.TEXTJOIN(CHAR(10), TRUE, IF(Table2[DATE]=G10, Table2[EVENT], "")), "")</f>
        <v/>
      </c>
      <c r="H11" s="84" t="str" cm="1">
        <f t="array" aca="1" ref="H11" ca="1">IFERROR(_xlfn.TEXTJOIN(CHAR(10), TRUE, IF(Table2[DATE]=H10, Table2[EVENT], "")), "")</f>
        <v/>
      </c>
      <c r="I11" s="54"/>
      <c r="J11" s="54"/>
      <c r="K11" s="54"/>
      <c r="L11" s="60"/>
      <c r="M11" s="54"/>
    </row>
    <row r="12" spans="1:15" s="18" customFormat="1" ht="35.1" customHeight="1" x14ac:dyDescent="0.55000000000000004">
      <c r="A12" s="66"/>
      <c r="B12" s="85">
        <f>IFERROR(H10+1,"")</f>
        <v>45431</v>
      </c>
      <c r="C12" s="86">
        <f>IFERROR(B12+1,"")</f>
        <v>45432</v>
      </c>
      <c r="D12" s="86">
        <f t="shared" si="1"/>
        <v>45433</v>
      </c>
      <c r="E12" s="86">
        <f t="shared" si="1"/>
        <v>45434</v>
      </c>
      <c r="F12" s="86">
        <f t="shared" si="1"/>
        <v>45435</v>
      </c>
      <c r="G12" s="86">
        <f t="shared" si="1"/>
        <v>45436</v>
      </c>
      <c r="H12" s="87">
        <f t="shared" si="1"/>
        <v>45437</v>
      </c>
      <c r="I12" s="58"/>
      <c r="J12" s="58"/>
      <c r="K12" s="58"/>
      <c r="L12" s="58"/>
      <c r="M12" s="58"/>
    </row>
    <row r="13" spans="1:15" s="16" customFormat="1" ht="70" customHeight="1" thickBot="1" x14ac:dyDescent="0.6">
      <c r="A13" s="52"/>
      <c r="B13" s="88" t="str" cm="1">
        <f t="array" aca="1" ref="B13" ca="1">IFERROR(_xlfn.TEXTJOIN(CHAR(10), TRUE, IF(Table2[DATE]=B12, Table2[EVENT], "")), "")</f>
        <v/>
      </c>
      <c r="C13" s="83" t="str" cm="1">
        <f t="array" aca="1" ref="C13" ca="1">IFERROR(_xlfn.TEXTJOIN(CHAR(10), TRUE, IF(Table2[DATE]=C12, Table2[EVENT], "")), "")</f>
        <v/>
      </c>
      <c r="D13" s="83" t="str" cm="1">
        <f t="array" aca="1" ref="D13" ca="1">IFERROR(_xlfn.TEXTJOIN(CHAR(10), TRUE, IF(Table2[DATE]=D12, Table2[EVENT], "")), "")</f>
        <v/>
      </c>
      <c r="E13" s="83" t="str" cm="1">
        <f t="array" aca="1" ref="E13" ca="1">IFERROR(_xlfn.TEXTJOIN(CHAR(10), TRUE, IF(Table2[DATE]=E12, Table2[EVENT], "")), "")</f>
        <v/>
      </c>
      <c r="F13" s="83" t="str" cm="1">
        <f t="array" aca="1" ref="F13" ca="1">IFERROR(_xlfn.TEXTJOIN(CHAR(10), TRUE, IF(Table2[DATE]=F12, Table2[EVENT], "")), "")</f>
        <v/>
      </c>
      <c r="G13" s="83" t="str" cm="1">
        <f t="array" aca="1" ref="G13" ca="1">IFERROR(_xlfn.TEXTJOIN(CHAR(10), TRUE, IF(Table2[DATE]=G12, Table2[EVENT], "")), "")</f>
        <v>AEN - Lift Intercom Testing
DMA - CYP Fire Matrix Testing
PKV - CMS-FDS Issue Rectification Works</v>
      </c>
      <c r="H13" s="84" t="str" cm="1">
        <f t="array" aca="1" ref="H13" ca="1">IFERROR(_xlfn.TEXTJOIN(CHAR(10), TRUE, IF(Table2[DATE]=H12, Table2[EVENT], "")), "")</f>
        <v/>
      </c>
      <c r="I13" s="54"/>
      <c r="J13" s="54"/>
      <c r="K13" s="54"/>
      <c r="L13" s="54"/>
      <c r="M13" s="54"/>
    </row>
    <row r="14" spans="1:15" s="18" customFormat="1" ht="35.1" customHeight="1" x14ac:dyDescent="0.55000000000000004">
      <c r="A14" s="66"/>
      <c r="B14" s="85">
        <f>IFERROR(H12+1,"")</f>
        <v>45438</v>
      </c>
      <c r="C14" s="86">
        <f>IFERROR(B14+1,"")</f>
        <v>45439</v>
      </c>
      <c r="D14" s="86">
        <f t="shared" si="1"/>
        <v>45440</v>
      </c>
      <c r="E14" s="86">
        <f t="shared" si="1"/>
        <v>45441</v>
      </c>
      <c r="F14" s="86">
        <f t="shared" si="1"/>
        <v>45442</v>
      </c>
      <c r="G14" s="86">
        <f t="shared" si="1"/>
        <v>45443</v>
      </c>
      <c r="H14" s="87">
        <f t="shared" si="1"/>
        <v>45444</v>
      </c>
      <c r="I14" s="58"/>
      <c r="J14" s="58"/>
      <c r="K14" s="58"/>
      <c r="L14" s="58"/>
      <c r="M14" s="58"/>
    </row>
    <row r="15" spans="1:15" s="16" customFormat="1" ht="70" customHeight="1" thickBot="1" x14ac:dyDescent="0.6">
      <c r="A15" s="52"/>
      <c r="B15" s="88" t="str" cm="1">
        <f t="array" aca="1" ref="B15" ca="1">IFERROR(_xlfn.TEXTJOIN(CHAR(10), TRUE, IF(Table2[DATE]=B14, Table2[EVENT], "")), "")</f>
        <v/>
      </c>
      <c r="C15" s="83" t="str" cm="1">
        <f t="array" aca="1" ref="C15" ca="1">IFERROR(_xlfn.TEXTJOIN(CHAR(10), TRUE, IF(Table2[DATE]=C14, Table2[EVENT], "")), "")</f>
        <v>SDU - CMS-SACS Testing
Metrol Induction
PKV - CYP Fire Matrix Testing</v>
      </c>
      <c r="D15" s="83" t="str" cm="1">
        <f t="array" aca="1" ref="D15" ca="1">IFERROR(_xlfn.TEXTJOIN(CHAR(10), TRUE, IF(Table2[DATE]=D14, Table2[EVENT], "")), "")</f>
        <v>SDU - CMS-SACS Testing
PKV - CYP Fire Matrix Testing</v>
      </c>
      <c r="E15" s="83" t="str" cm="1">
        <f t="array" aca="1" ref="E15" ca="1">IFERROR(_xlfn.TEXTJOIN(CHAR(10), TRUE, IF(Table2[DATE]=E14, Table2[EVENT], "")), "")</f>
        <v>SDU - CMS-SACS Testing
PKV - CYP Fire Matrix Testing</v>
      </c>
      <c r="F15" s="83" t="str" cm="1">
        <f t="array" aca="1" ref="F15" ca="1">IFERROR(_xlfn.TEXTJOIN(CHAR(10), TRUE, IF(Table2[DATE]=F14, Table2[EVENT], "")), "")</f>
        <v>SDU - CMS-SACS Testing
PAE&amp;PDM - CMS-VT Retesting
PKV - CYP Fire Matrix Testing</v>
      </c>
      <c r="G15" s="83" t="str" cm="1">
        <f t="array" aca="1" ref="G15" ca="1">IFERROR(_xlfn.TEXTJOIN(CHAR(10), TRUE, IF(Table2[DATE]=G14, Table2[EVENT], "")), "")</f>
        <v>DMA - CMS-RSG (PSD - PIDS) Retest
PKV - CYP Fire Matrix Testing</v>
      </c>
      <c r="H15" s="83" t="str" cm="1">
        <f t="array" aca="1" ref="H15" ca="1">IFERROR(_xlfn.TEXTJOIN(CHAR(10), TRUE, IF(Table2[DATE]=H14, Table2[EVENT], "")), "")</f>
        <v/>
      </c>
      <c r="I15" s="54"/>
      <c r="J15" s="54"/>
      <c r="K15" s="54"/>
      <c r="L15" s="54"/>
      <c r="M15" s="54"/>
    </row>
    <row r="16" spans="1:15" s="18" customFormat="1" ht="35.1" customHeight="1" x14ac:dyDescent="0.55000000000000004">
      <c r="A16" s="66"/>
      <c r="B16" s="85">
        <f>IFERROR(H14+1,"")</f>
        <v>45445</v>
      </c>
      <c r="C16" s="86"/>
      <c r="D16" s="86">
        <f t="shared" si="1"/>
        <v>1</v>
      </c>
      <c r="E16" s="86">
        <f t="shared" si="1"/>
        <v>2</v>
      </c>
      <c r="F16" s="86">
        <f t="shared" si="1"/>
        <v>3</v>
      </c>
      <c r="G16" s="86">
        <f t="shared" si="1"/>
        <v>4</v>
      </c>
      <c r="H16" s="87">
        <f t="shared" si="1"/>
        <v>5</v>
      </c>
      <c r="I16" s="58"/>
      <c r="J16" s="58"/>
      <c r="K16" s="58"/>
      <c r="L16" s="58"/>
      <c r="M16" s="58"/>
    </row>
    <row r="17" spans="1:13" s="16" customFormat="1" ht="70" customHeight="1" thickBot="1" x14ac:dyDescent="0.6">
      <c r="A17" s="52"/>
      <c r="B17" s="88" t="str" cm="1">
        <f t="array" aca="1" ref="B17" ca="1">IFERROR(_xlfn.TEXTJOIN(CHAR(10), TRUE, IF(Table2[DATE]=B16, Table2[EVENT], "")), "")</f>
        <v/>
      </c>
      <c r="C17" s="83" t="str" cm="1">
        <f t="array" aca="1" ref="C17" ca="1">IFERROR(_xlfn.TEXTJOIN(CHAR(10), TRUE, IF(Table2[DATE]=C16, Table2[EVENT], "")), "")</f>
        <v>0
0
0
0
0
0
0
0
0
0
0
0
0
0
0
0
0
0</v>
      </c>
      <c r="D17" s="83" t="str" cm="1">
        <f t="array" aca="1" ref="D17" ca="1">IFERROR(_xlfn.TEXTJOIN(CHAR(10), TRUE, IF(Table2[DATE]=D16, Table2[EVENT], "")), "")</f>
        <v/>
      </c>
      <c r="E17" s="83" t="str" cm="1">
        <f t="array" aca="1" ref="E17" ca="1">IFERROR(_xlfn.TEXTJOIN(CHAR(10), TRUE, IF(Table2[DATE]=E16, Table2[EVENT], "")), "")</f>
        <v/>
      </c>
      <c r="F17" s="83" t="str" cm="1">
        <f t="array" aca="1" ref="F17" ca="1">IFERROR(_xlfn.TEXTJOIN(CHAR(10), TRUE, IF(Table2[DATE]=F16, Table2[EVENT], "")), "")</f>
        <v/>
      </c>
      <c r="G17" s="83" t="str" cm="1">
        <f t="array" aca="1" ref="G17" ca="1">IFERROR(_xlfn.TEXTJOIN(CHAR(10), TRUE, IF(Table2[DATE]=G16, Table2[EVENT], "")), "")</f>
        <v/>
      </c>
      <c r="H17" s="84" t="str" cm="1">
        <f t="array" aca="1" ref="H17" ca="1">IFERROR(_xlfn.TEXTJOIN(CHAR(10), TRUE, IF(Table2[DATE]=H16, Table2[EVENT], "")), "")</f>
        <v/>
      </c>
      <c r="I17" s="54"/>
      <c r="J17" s="54"/>
      <c r="K17" s="54"/>
      <c r="L17" s="54"/>
      <c r="M17" s="54"/>
    </row>
    <row r="18" spans="1:13" s="16" customFormat="1" ht="24.9" customHeight="1" x14ac:dyDescent="0.55000000000000004">
      <c r="A18" s="52"/>
      <c r="B18" s="53"/>
      <c r="C18" s="53"/>
      <c r="D18" s="53"/>
      <c r="E18" s="53"/>
      <c r="F18" s="53"/>
      <c r="G18" s="53"/>
      <c r="H18" s="53"/>
      <c r="I18" s="54"/>
      <c r="J18" s="54"/>
      <c r="K18" s="54"/>
      <c r="L18" s="54"/>
      <c r="M18" s="54"/>
    </row>
    <row r="19" spans="1:13" s="20" customFormat="1" ht="50.1" customHeight="1" x14ac:dyDescent="0.7">
      <c r="A19" s="55"/>
      <c r="B19" s="55"/>
      <c r="C19" s="55"/>
      <c r="D19" s="56"/>
      <c r="E19" s="55"/>
      <c r="F19" s="57"/>
      <c r="G19" s="55"/>
      <c r="H19" s="55"/>
      <c r="I19" s="55"/>
      <c r="J19" s="55"/>
      <c r="K19" s="55"/>
      <c r="L19" s="55"/>
      <c r="M19" s="55"/>
    </row>
  </sheetData>
  <conditionalFormatting sqref="B6:H6 C7:H7">
    <cfRule type="expression" dxfId="30" priority="6">
      <formula>MONTH(B$6)&lt;&gt;MONTH(FirstDayofTheMonth)</formula>
    </cfRule>
  </conditionalFormatting>
  <conditionalFormatting sqref="B8:H9">
    <cfRule type="expression" dxfId="29" priority="52">
      <formula>MONTH(B$8)&lt;&gt;MONTH(FirstDayofTheMonth)</formula>
    </cfRule>
  </conditionalFormatting>
  <conditionalFormatting sqref="B10:H11">
    <cfRule type="expression" dxfId="28" priority="42">
      <formula>MONTH(B$10)&lt;&gt;MONTH(FirstDayofTheMonth)</formula>
    </cfRule>
  </conditionalFormatting>
  <conditionalFormatting sqref="B12:H13">
    <cfRule type="expression" dxfId="27" priority="32">
      <formula>MONTH(B$12)&lt;&gt;MONTH(FirstDayofTheMonth)</formula>
    </cfRule>
  </conditionalFormatting>
  <conditionalFormatting sqref="B14:H15">
    <cfRule type="expression" dxfId="26" priority="22">
      <formula>MONTH(B$14)&lt;&gt;MONTH(FirstDayofTheMonth)</formula>
    </cfRule>
  </conditionalFormatting>
  <conditionalFormatting sqref="B16:H17">
    <cfRule type="expression" dxfId="25" priority="12">
      <formula>MONTH(B$16)&lt;&gt;MONTH(FirstDayofTheMonth)</formula>
    </cfRule>
  </conditionalFormatting>
  <conditionalFormatting sqref="B7">
    <cfRule type="expression" dxfId="0" priority="1">
      <formula>MONTH(B$14)&lt;&gt;MONTH(FirstDayofTheMonth)</formula>
    </cfRule>
  </conditionalFormatting>
  <dataValidations count="2">
    <dataValidation type="list" allowBlank="1" showInputMessage="1" showErrorMessage="1" sqref="G3" xr:uid="{00000000-0002-0000-0200-000000000000}">
      <formula1>"January, February, March, April, May, June, July, August, September, October, November, December"</formula1>
    </dataValidation>
    <dataValidation allowBlank="1" showInputMessage="1" showErrorMessage="1" prompt="Select month and year in cells G3 and H3. Events are automatically added in the calendar." sqref="A1" xr:uid="{EEBEA3B8-F308-4067-B7EF-641B9699210D}"/>
  </dataValidations>
  <printOptions horizontalCentered="1"/>
  <pageMargins left="0.25" right="0.25" top="0.75" bottom="0.75" header="0.3" footer="0.3"/>
  <pageSetup scale="70" orientation="landscape" horizontalDpi="4294967293" r:id="rId1"/>
  <ignoredErrors>
    <ignoredError sqref="B8:H8 B10:H10 B12:H12 B14:H14 B16 D16:H16" formula="1"/>
  </ignoredError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68" id="{20B3C701-07C6-4F3F-853A-78CCB9849D7F}">
            <xm:f>VLOOKUP(B$6,Schedule!$B:$F,4,FALSE)="Scheduled"</xm:f>
            <x14:dxf>
              <fill>
                <patternFill>
                  <bgColor theme="5" tint="0.59996337778862885"/>
                </patternFill>
              </fill>
            </x14:dxf>
          </x14:cfRule>
          <x14:cfRule type="expression" priority="69" id="{9E9A2561-F475-4E8A-890A-2F118D86D11B}">
            <xm:f>VLOOKUP(B$6,Schedule!$B:$F,4,FALSE)="Tentative"</xm:f>
            <x14:dxf>
              <fill>
                <patternFill>
                  <bgColor theme="7" tint="0.79998168889431442"/>
                </patternFill>
              </fill>
            </x14:dxf>
          </x14:cfRule>
          <x14:cfRule type="expression" priority="94" id="{E7EDB902-1970-4412-8854-C0D051E0217B}">
            <xm:f>VLOOKUP(B$6,Schedule!$B:$F,4,FALSE)="Cancelled"</xm:f>
            <x14:dxf>
              <fill>
                <patternFill>
                  <bgColor theme="3" tint="0.59996337778862885"/>
                </patternFill>
              </fill>
            </x14:dxf>
          </x14:cfRule>
          <x14:cfRule type="expression" priority="95" id="{F9A2902A-2B4C-44BA-8519-898465650963}">
            <xm:f>VLOOKUP(B$6,Schedule!$B:$F,4,FALSE)="Completed"</xm:f>
            <x14:dxf>
              <fill>
                <patternFill>
                  <bgColor theme="7" tint="0.59996337778862885"/>
                </patternFill>
              </fill>
            </x14:dxf>
          </x14:cfRule>
          <xm:sqref>B6:H6 C7:H7</xm:sqref>
        </x14:conditionalFormatting>
        <x14:conditionalFormatting xmlns:xm="http://schemas.microsoft.com/office/excel/2006/main">
          <x14:cfRule type="expression" priority="7" id="{0055B410-D552-4CD0-8A26-66DFF119403C}">
            <xm:f>VLOOKUP(B$8,Schedule!$B:$F,4,FALSE)="Scheduled"</xm:f>
            <x14:dxf>
              <fill>
                <patternFill>
                  <bgColor theme="5" tint="0.59996337778862885"/>
                </patternFill>
              </fill>
            </x14:dxf>
          </x14:cfRule>
          <x14:cfRule type="expression" priority="58" id="{ECEFAC93-53CA-4321-ABD2-0A317830E155}">
            <xm:f>VLOOKUP(B$8,Schedule!$B:$F,4,FALSE)="Tentative"</xm:f>
            <x14:dxf>
              <fill>
                <patternFill>
                  <bgColor theme="7" tint="0.79998168889431442"/>
                </patternFill>
              </fill>
            </x14:dxf>
          </x14:cfRule>
          <x14:cfRule type="expression" priority="59" id="{BC55CD57-A394-49A2-9E69-AFD26A83C0C8}">
            <xm:f>VLOOKUP(B$8,Schedule!$B:$F,4,FALSE)="Cancelled"</xm:f>
            <x14:dxf>
              <fill>
                <patternFill>
                  <bgColor theme="3" tint="0.59996337778862885"/>
                </patternFill>
              </fill>
            </x14:dxf>
          </x14:cfRule>
          <x14:cfRule type="expression" priority="60" id="{1858EE0D-458D-4AC8-A95F-5180E792B5DB}">
            <xm:f>VLOOKUP(B$8,Schedule!$B:$F,4,FALSE)="Completed"</xm:f>
            <x14:dxf>
              <fill>
                <patternFill>
                  <bgColor theme="3" tint="0.59996337778862885"/>
                </patternFill>
              </fill>
            </x14:dxf>
          </x14:cfRule>
          <xm:sqref>B8:H9</xm:sqref>
        </x14:conditionalFormatting>
        <x14:conditionalFormatting xmlns:xm="http://schemas.microsoft.com/office/excel/2006/main">
          <x14:cfRule type="expression" priority="48" id="{02F3470B-AC7D-4425-B13D-60A8EB4B8058}">
            <xm:f>VLOOKUP(B$10,Schedule!$B:$F,4,FALSE)="Scheduled"</xm:f>
            <x14:dxf>
              <font>
                <color theme="1"/>
              </font>
              <fill>
                <patternFill>
                  <bgColor theme="5" tint="0.39994506668294322"/>
                </patternFill>
              </fill>
            </x14:dxf>
          </x14:cfRule>
          <x14:cfRule type="expression" priority="49" id="{F048C2E9-D74C-49D1-9705-0FDE96182718}">
            <xm:f>VLOOKUP(B$10,Schedule!$B:$F,4,FALSE)="Tentative"</xm:f>
            <x14:dxf>
              <fill>
                <patternFill>
                  <bgColor theme="7" tint="0.79998168889431442"/>
                </patternFill>
              </fill>
            </x14:dxf>
          </x14:cfRule>
          <x14:cfRule type="expression" priority="50" id="{37E421D2-E6AA-45AD-98E8-96B86AC3241B}">
            <xm:f>VLOOKUP(B$10,Schedule!$B:$F,4,FALSE)="Cancelled"</xm:f>
            <x14:dxf>
              <fill>
                <patternFill>
                  <bgColor theme="3" tint="0.59996337778862885"/>
                </patternFill>
              </fill>
            </x14:dxf>
          </x14:cfRule>
          <x14:cfRule type="expression" priority="51" id="{EA2F6291-C5EC-4459-A19D-8E0A4BBF8903}">
            <xm:f>VLOOKUP(B$10,Schedule!$B:$F,4,FALSE)="Completed"</xm:f>
            <x14:dxf>
              <fill>
                <patternFill>
                  <bgColor theme="3" tint="0.59996337778862885"/>
                </patternFill>
              </fill>
            </x14:dxf>
          </x14:cfRule>
          <xm:sqref>B10:H11</xm:sqref>
        </x14:conditionalFormatting>
        <x14:conditionalFormatting xmlns:xm="http://schemas.microsoft.com/office/excel/2006/main">
          <x14:cfRule type="expression" priority="38" id="{7F466E3C-C127-4A01-93C7-88B037ED7203}">
            <xm:f>VLOOKUP(B$12,Schedule!$B:$F,4,FALSE)="Scheduled"</xm:f>
            <x14:dxf>
              <fill>
                <patternFill>
                  <bgColor theme="5" tint="0.59996337778862885"/>
                </patternFill>
              </fill>
            </x14:dxf>
          </x14:cfRule>
          <x14:cfRule type="expression" priority="39" id="{6F5ACD77-C776-4301-B4E9-9EEFF35A6F49}">
            <xm:f>VLOOKUP(B$12,Schedule!$B:$F,4,FALSE)="Tentative"</xm:f>
            <x14:dxf>
              <fill>
                <patternFill>
                  <bgColor theme="7" tint="0.79998168889431442"/>
                </patternFill>
              </fill>
            </x14:dxf>
          </x14:cfRule>
          <x14:cfRule type="expression" priority="40" id="{FE84C582-5C60-4656-9AC1-65A8910C5C52}">
            <xm:f>VLOOKUP(B$12,Schedule!$B:$F,4,FALSE)="Cancelled"</xm:f>
            <x14:dxf>
              <fill>
                <patternFill>
                  <bgColor theme="3" tint="0.59996337778862885"/>
                </patternFill>
              </fill>
            </x14:dxf>
          </x14:cfRule>
          <x14:cfRule type="expression" priority="41" id="{33D3BCD1-E88F-4181-BF5F-FD16B870D506}">
            <xm:f>VLOOKUP(B$12,Schedule!$B:$F,4,FALSE)="Completed"</xm:f>
            <x14:dxf>
              <fill>
                <patternFill>
                  <bgColor theme="7" tint="0.59996337778862885"/>
                </patternFill>
              </fill>
            </x14:dxf>
          </x14:cfRule>
          <xm:sqref>B12:H13</xm:sqref>
        </x14:conditionalFormatting>
        <x14:conditionalFormatting xmlns:xm="http://schemas.microsoft.com/office/excel/2006/main">
          <x14:cfRule type="expression" priority="28" id="{09791781-9B24-40AB-9FCF-671E5A46DC20}">
            <xm:f>VLOOKUP(B$14,Schedule!$B:$F,4,FALSE)="Scheduled"</xm:f>
            <x14:dxf>
              <fill>
                <patternFill>
                  <bgColor theme="5" tint="0.59996337778862885"/>
                </patternFill>
              </fill>
            </x14:dxf>
          </x14:cfRule>
          <x14:cfRule type="expression" priority="29" id="{65861D16-E9D7-457E-87D3-B8D2EF6CB01A}">
            <xm:f>VLOOKUP(B$14,Schedule!$B:$F,4,FALSE)="Tentative"</xm:f>
            <x14:dxf>
              <fill>
                <patternFill>
                  <bgColor theme="7" tint="0.79998168889431442"/>
                </patternFill>
              </fill>
            </x14:dxf>
          </x14:cfRule>
          <x14:cfRule type="expression" priority="30" id="{2C70DB31-6AB6-41A6-B425-8F9955C1DD7E}">
            <xm:f>VLOOKUP(B$14,Schedule!$B:$F,4,FALSE)="Cancelled"</xm:f>
            <x14:dxf>
              <fill>
                <patternFill>
                  <bgColor theme="3" tint="0.59996337778862885"/>
                </patternFill>
              </fill>
            </x14:dxf>
          </x14:cfRule>
          <x14:cfRule type="expression" priority="31" id="{CC881267-82AB-480B-B266-4D36AD92B4F1}">
            <xm:f>VLOOKUP(B$14,Schedule!$B:$F,4,FALSE)="Completed"</xm:f>
            <x14:dxf>
              <fill>
                <patternFill>
                  <bgColor theme="7" tint="0.59996337778862885"/>
                </patternFill>
              </fill>
            </x14:dxf>
          </x14:cfRule>
          <xm:sqref>B14:H15 B7</xm:sqref>
        </x14:conditionalFormatting>
        <x14:conditionalFormatting xmlns:xm="http://schemas.microsoft.com/office/excel/2006/main">
          <x14:cfRule type="expression" priority="18" id="{395D13C2-2EB0-455D-A629-E7C2D485F47C}">
            <xm:f>VLOOKUP(B$16,Schedule!$B:$F,4,FALSE)="Scheduled"</xm:f>
            <x14:dxf>
              <fill>
                <patternFill>
                  <bgColor theme="5" tint="0.59996337778862885"/>
                </patternFill>
              </fill>
            </x14:dxf>
          </x14:cfRule>
          <x14:cfRule type="expression" priority="19" id="{3A13D82C-A3A2-4087-BA65-96C3C5C23901}">
            <xm:f>VLOOKUP(B$16,Schedule!$B:$F,4,FALSE)="Tentative"</xm:f>
            <x14:dxf>
              <fill>
                <patternFill>
                  <bgColor theme="7" tint="0.79998168889431442"/>
                </patternFill>
              </fill>
            </x14:dxf>
          </x14:cfRule>
          <x14:cfRule type="expression" priority="20" id="{ADCB2DEB-911A-48D6-A958-FAEA8F670B7D}">
            <xm:f>VLOOKUP(B$16,Schedule!$B:$F,4,FALSE)="Cancelled"</xm:f>
            <x14:dxf>
              <fill>
                <patternFill>
                  <bgColor theme="3" tint="0.59996337778862885"/>
                </patternFill>
              </fill>
            </x14:dxf>
          </x14:cfRule>
          <x14:cfRule type="expression" priority="21" id="{16521BF5-1EE1-4871-8B47-96FD25DB609E}">
            <xm:f>VLOOKUP(B$16,Schedule!$B:$F,4,FALSE)="Completed"</xm:f>
            <x14:dxf>
              <fill>
                <patternFill>
                  <bgColor theme="7" tint="0.59996337778862885"/>
                </patternFill>
              </fill>
            </x14:dxf>
          </x14:cfRule>
          <xm:sqref>B16:H17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7"/>
    <pageSetUpPr fitToPage="1"/>
  </sheetPr>
  <dimension ref="A2:G47"/>
  <sheetViews>
    <sheetView showGridLines="0" tabSelected="1" topLeftCell="A14" zoomScaleNormal="100" workbookViewId="0">
      <selection activeCell="B47" sqref="B47"/>
    </sheetView>
  </sheetViews>
  <sheetFormatPr defaultColWidth="9.109375" defaultRowHeight="30" customHeight="1" x14ac:dyDescent="0.55000000000000004"/>
  <cols>
    <col min="1" max="1" width="4.109375" style="22" customWidth="1"/>
    <col min="2" max="2" width="23" style="23" customWidth="1"/>
    <col min="3" max="3" width="45.21875" style="24" customWidth="1"/>
    <col min="4" max="4" width="34.109375" style="25" customWidth="1"/>
    <col min="5" max="5" width="23" style="25" customWidth="1"/>
    <col min="6" max="6" width="45.21875" style="25" customWidth="1"/>
    <col min="7" max="7" width="4.109375" style="22" customWidth="1"/>
    <col min="8" max="16384" width="9.109375" style="1"/>
  </cols>
  <sheetData>
    <row r="2" spans="1:7" s="10" customFormat="1" ht="60" customHeight="1" x14ac:dyDescent="1.7">
      <c r="A2" s="28"/>
      <c r="B2" s="29" t="str">
        <f>TeamName</f>
        <v>CMS T&amp;C</v>
      </c>
      <c r="C2" s="28"/>
      <c r="D2" s="28"/>
      <c r="E2" s="28"/>
      <c r="F2" s="28"/>
      <c r="G2" s="28"/>
    </row>
    <row r="3" spans="1:7" s="11" customFormat="1" ht="30" customHeight="1" x14ac:dyDescent="0.55000000000000004">
      <c r="A3" s="30"/>
      <c r="B3" s="31" t="s">
        <v>27</v>
      </c>
      <c r="C3" s="30"/>
      <c r="D3" s="30"/>
      <c r="E3" s="30"/>
      <c r="F3" s="30"/>
      <c r="G3" s="30"/>
    </row>
    <row r="4" spans="1:7" s="4" customFormat="1" ht="15" customHeight="1" x14ac:dyDescent="0.55000000000000004">
      <c r="A4" s="32"/>
      <c r="B4" s="33"/>
      <c r="C4" s="32"/>
      <c r="D4" s="32"/>
      <c r="E4" s="32"/>
      <c r="F4" s="32"/>
      <c r="G4" s="32"/>
    </row>
    <row r="5" spans="1:7" s="5" customFormat="1" ht="39.9" customHeight="1" x14ac:dyDescent="0.55000000000000004">
      <c r="A5" s="26"/>
      <c r="B5" s="34" t="s">
        <v>14</v>
      </c>
      <c r="C5" s="35" t="s">
        <v>15</v>
      </c>
      <c r="D5" s="36" t="s">
        <v>23</v>
      </c>
      <c r="E5" s="36" t="s">
        <v>16</v>
      </c>
      <c r="F5" s="36" t="s">
        <v>17</v>
      </c>
      <c r="G5" s="26"/>
    </row>
    <row r="6" spans="1:7" ht="30" customHeight="1" x14ac:dyDescent="0.55000000000000004">
      <c r="A6" s="27"/>
      <c r="B6" s="7">
        <f ca="1">IF(MONTH(TODAY())=12,TODAY()+92,TODAY())</f>
        <v>45436</v>
      </c>
      <c r="C6" s="6" t="s">
        <v>44</v>
      </c>
      <c r="D6" s="6" t="s">
        <v>26</v>
      </c>
      <c r="E6" s="6" t="s">
        <v>0</v>
      </c>
      <c r="F6" s="89"/>
      <c r="G6" s="27"/>
    </row>
    <row r="7" spans="1:7" ht="30" customHeight="1" x14ac:dyDescent="0.55000000000000004">
      <c r="B7" s="7">
        <v>45436</v>
      </c>
      <c r="C7" s="6" t="s">
        <v>40</v>
      </c>
      <c r="D7" s="6" t="s">
        <v>30</v>
      </c>
      <c r="E7" s="6" t="s">
        <v>0</v>
      </c>
      <c r="F7" s="89" t="s">
        <v>51</v>
      </c>
    </row>
    <row r="8" spans="1:7" ht="30" customHeight="1" x14ac:dyDescent="0.55000000000000004">
      <c r="B8" s="7">
        <v>45439</v>
      </c>
      <c r="C8" s="6" t="s">
        <v>38</v>
      </c>
      <c r="D8" s="6" t="s">
        <v>31</v>
      </c>
      <c r="E8" s="6" t="s">
        <v>0</v>
      </c>
      <c r="F8" s="89"/>
    </row>
    <row r="9" spans="1:7" ht="30" customHeight="1" x14ac:dyDescent="0.55000000000000004">
      <c r="B9" s="7">
        <v>45439</v>
      </c>
      <c r="C9" s="6" t="s">
        <v>32</v>
      </c>
      <c r="D9" s="6" t="s">
        <v>33</v>
      </c>
      <c r="E9" s="6" t="s">
        <v>0</v>
      </c>
      <c r="F9" s="89"/>
    </row>
    <row r="10" spans="1:7" ht="30" customHeight="1" x14ac:dyDescent="0.55000000000000004">
      <c r="B10" s="7">
        <v>45440</v>
      </c>
      <c r="C10" s="6" t="s">
        <v>38</v>
      </c>
      <c r="D10" s="6" t="s">
        <v>34</v>
      </c>
      <c r="E10" s="6" t="s">
        <v>0</v>
      </c>
      <c r="F10" s="89"/>
    </row>
    <row r="11" spans="1:7" ht="30" customHeight="1" x14ac:dyDescent="0.55000000000000004">
      <c r="B11" s="7">
        <v>45441</v>
      </c>
      <c r="C11" s="6" t="s">
        <v>38</v>
      </c>
      <c r="D11" s="6" t="s">
        <v>35</v>
      </c>
      <c r="E11" s="6" t="s">
        <v>0</v>
      </c>
      <c r="F11" s="89"/>
    </row>
    <row r="12" spans="1:7" ht="30" customHeight="1" x14ac:dyDescent="0.55000000000000004">
      <c r="B12" s="7">
        <v>45442</v>
      </c>
      <c r="C12" s="6" t="s">
        <v>38</v>
      </c>
      <c r="D12" s="6" t="s">
        <v>36</v>
      </c>
      <c r="E12" s="6" t="s">
        <v>0</v>
      </c>
      <c r="F12" s="89" t="s">
        <v>48</v>
      </c>
    </row>
    <row r="13" spans="1:7" ht="46.5" customHeight="1" x14ac:dyDescent="0.55000000000000004">
      <c r="B13" s="7">
        <v>45442</v>
      </c>
      <c r="C13" s="6" t="s">
        <v>39</v>
      </c>
      <c r="D13" s="6" t="s">
        <v>37</v>
      </c>
      <c r="E13" s="6" t="s">
        <v>0</v>
      </c>
      <c r="F13" s="89" t="s">
        <v>49</v>
      </c>
    </row>
    <row r="14" spans="1:7" ht="30" customHeight="1" x14ac:dyDescent="0.55000000000000004">
      <c r="B14" s="7">
        <v>45443</v>
      </c>
      <c r="C14" s="6" t="s">
        <v>41</v>
      </c>
      <c r="D14" s="6" t="s">
        <v>30</v>
      </c>
      <c r="E14" s="6" t="s">
        <v>0</v>
      </c>
      <c r="F14" s="89"/>
    </row>
    <row r="15" spans="1:7" ht="30" customHeight="1" x14ac:dyDescent="0.55000000000000004">
      <c r="B15" s="7">
        <v>45439</v>
      </c>
      <c r="C15" s="6" t="s">
        <v>42</v>
      </c>
      <c r="D15" s="6" t="s">
        <v>43</v>
      </c>
      <c r="E15" s="6" t="s">
        <v>0</v>
      </c>
      <c r="F15" s="89" t="s">
        <v>51</v>
      </c>
    </row>
    <row r="16" spans="1:7" ht="30" customHeight="1" x14ac:dyDescent="0.55000000000000004">
      <c r="B16" s="7">
        <v>45440</v>
      </c>
      <c r="C16" s="6" t="s">
        <v>42</v>
      </c>
      <c r="D16" s="6" t="s">
        <v>43</v>
      </c>
      <c r="E16" s="6" t="s">
        <v>0</v>
      </c>
      <c r="F16" s="89" t="s">
        <v>51</v>
      </c>
    </row>
    <row r="17" spans="2:6" ht="30" customHeight="1" x14ac:dyDescent="0.55000000000000004">
      <c r="B17" s="7">
        <v>45441</v>
      </c>
      <c r="C17" s="6" t="s">
        <v>42</v>
      </c>
      <c r="D17" s="6" t="s">
        <v>43</v>
      </c>
      <c r="E17" s="6" t="s">
        <v>0</v>
      </c>
      <c r="F17" s="89" t="s">
        <v>51</v>
      </c>
    </row>
    <row r="18" spans="2:6" ht="30" customHeight="1" x14ac:dyDescent="0.55000000000000004">
      <c r="B18" s="7">
        <v>45442</v>
      </c>
      <c r="C18" s="6" t="s">
        <v>42</v>
      </c>
      <c r="D18" s="6" t="s">
        <v>43</v>
      </c>
      <c r="E18" s="6" t="s">
        <v>0</v>
      </c>
      <c r="F18" s="89" t="s">
        <v>51</v>
      </c>
    </row>
    <row r="19" spans="2:6" ht="30" customHeight="1" x14ac:dyDescent="0.55000000000000004">
      <c r="B19" s="7">
        <v>45443</v>
      </c>
      <c r="C19" s="6" t="s">
        <v>42</v>
      </c>
      <c r="D19" s="6" t="s">
        <v>43</v>
      </c>
      <c r="E19" s="6" t="s">
        <v>0</v>
      </c>
      <c r="F19" s="89" t="s">
        <v>51</v>
      </c>
    </row>
    <row r="20" spans="2:6" ht="30" customHeight="1" x14ac:dyDescent="0.55000000000000004">
      <c r="B20" s="7">
        <v>45446</v>
      </c>
      <c r="C20" s="6" t="s">
        <v>42</v>
      </c>
      <c r="D20" s="6" t="s">
        <v>43</v>
      </c>
      <c r="E20" s="6" t="s">
        <v>0</v>
      </c>
      <c r="F20" s="89" t="s">
        <v>51</v>
      </c>
    </row>
    <row r="21" spans="2:6" ht="30" customHeight="1" x14ac:dyDescent="0.55000000000000004">
      <c r="B21" s="7">
        <v>45447</v>
      </c>
      <c r="C21" s="6" t="s">
        <v>42</v>
      </c>
      <c r="D21" s="6" t="s">
        <v>43</v>
      </c>
      <c r="E21" s="6" t="s">
        <v>0</v>
      </c>
      <c r="F21" s="89" t="s">
        <v>51</v>
      </c>
    </row>
    <row r="22" spans="2:6" ht="30" customHeight="1" x14ac:dyDescent="0.55000000000000004">
      <c r="B22" s="7">
        <v>45448</v>
      </c>
      <c r="C22" s="6" t="s">
        <v>42</v>
      </c>
      <c r="D22" s="6" t="s">
        <v>43</v>
      </c>
      <c r="E22" s="6" t="s">
        <v>0</v>
      </c>
      <c r="F22" s="89" t="s">
        <v>51</v>
      </c>
    </row>
    <row r="23" spans="2:6" ht="30" customHeight="1" x14ac:dyDescent="0.55000000000000004">
      <c r="B23" s="7">
        <v>45449</v>
      </c>
      <c r="C23" s="6" t="s">
        <v>42</v>
      </c>
      <c r="D23" s="6" t="s">
        <v>43</v>
      </c>
      <c r="E23" s="6" t="s">
        <v>0</v>
      </c>
      <c r="F23" s="89" t="s">
        <v>51</v>
      </c>
    </row>
    <row r="24" spans="2:6" ht="30" customHeight="1" x14ac:dyDescent="0.55000000000000004">
      <c r="B24" s="7">
        <v>45450</v>
      </c>
      <c r="C24" s="6" t="s">
        <v>42</v>
      </c>
      <c r="D24" s="6" t="s">
        <v>43</v>
      </c>
      <c r="E24" s="6" t="s">
        <v>0</v>
      </c>
      <c r="F24" s="89" t="s">
        <v>51</v>
      </c>
    </row>
    <row r="25" spans="2:6" ht="30" customHeight="1" x14ac:dyDescent="0.55000000000000004">
      <c r="B25" s="7">
        <v>45446</v>
      </c>
      <c r="C25" s="6" t="s">
        <v>45</v>
      </c>
      <c r="D25" s="6" t="s">
        <v>46</v>
      </c>
      <c r="E25" s="6" t="s">
        <v>0</v>
      </c>
      <c r="F25" s="89" t="s">
        <v>47</v>
      </c>
    </row>
    <row r="26" spans="2:6" ht="30" customHeight="1" x14ac:dyDescent="0.55000000000000004">
      <c r="B26" s="7">
        <v>45447</v>
      </c>
      <c r="C26" s="6" t="s">
        <v>45</v>
      </c>
      <c r="D26" s="6" t="s">
        <v>46</v>
      </c>
      <c r="E26" s="6" t="s">
        <v>0</v>
      </c>
      <c r="F26" s="89" t="s">
        <v>47</v>
      </c>
    </row>
    <row r="27" spans="2:6" ht="30" customHeight="1" x14ac:dyDescent="0.55000000000000004">
      <c r="B27" s="7">
        <v>45448</v>
      </c>
      <c r="C27" s="6" t="s">
        <v>45</v>
      </c>
      <c r="D27" s="6" t="s">
        <v>46</v>
      </c>
      <c r="E27" s="6" t="s">
        <v>0</v>
      </c>
      <c r="F27" s="89" t="s">
        <v>47</v>
      </c>
    </row>
    <row r="28" spans="2:6" ht="30" customHeight="1" x14ac:dyDescent="0.55000000000000004">
      <c r="B28" s="7">
        <v>45436</v>
      </c>
      <c r="C28" s="79" t="s">
        <v>50</v>
      </c>
      <c r="D28" s="79" t="s">
        <v>43</v>
      </c>
      <c r="E28" s="79" t="s">
        <v>0</v>
      </c>
      <c r="F28" s="89"/>
    </row>
    <row r="29" spans="2:6" ht="30" customHeight="1" x14ac:dyDescent="0.55000000000000004">
      <c r="B29" s="7">
        <v>45454</v>
      </c>
      <c r="C29" s="6" t="s">
        <v>52</v>
      </c>
      <c r="D29" s="6" t="s">
        <v>43</v>
      </c>
      <c r="E29" s="6" t="s">
        <v>0</v>
      </c>
      <c r="F29" s="89"/>
    </row>
    <row r="30" spans="2:6" ht="30" customHeight="1" x14ac:dyDescent="0.55000000000000004">
      <c r="B30" s="7"/>
      <c r="C30" s="6"/>
      <c r="D30" s="6"/>
      <c r="E30" s="6"/>
      <c r="F30" s="89"/>
    </row>
    <row r="31" spans="2:6" ht="30" customHeight="1" x14ac:dyDescent="0.55000000000000004">
      <c r="B31" s="7"/>
      <c r="C31" s="6"/>
      <c r="D31" s="6"/>
      <c r="E31" s="6"/>
      <c r="F31" s="89"/>
    </row>
    <row r="32" spans="2:6" ht="30" customHeight="1" x14ac:dyDescent="0.55000000000000004">
      <c r="B32" s="7"/>
      <c r="C32" s="6"/>
      <c r="D32" s="6"/>
      <c r="E32" s="6"/>
      <c r="F32" s="89"/>
    </row>
    <row r="33" spans="2:6" ht="30" customHeight="1" x14ac:dyDescent="0.55000000000000004">
      <c r="B33" s="7"/>
      <c r="C33" s="6"/>
      <c r="D33" s="6"/>
      <c r="E33" s="6"/>
      <c r="F33" s="89"/>
    </row>
    <row r="34" spans="2:6" ht="30" customHeight="1" x14ac:dyDescent="0.55000000000000004">
      <c r="B34" s="7"/>
      <c r="C34" s="6"/>
      <c r="D34" s="6"/>
      <c r="E34" s="6"/>
      <c r="F34" s="89"/>
    </row>
    <row r="35" spans="2:6" ht="30" customHeight="1" x14ac:dyDescent="0.55000000000000004">
      <c r="B35" s="7"/>
      <c r="C35" s="6"/>
      <c r="D35" s="6"/>
      <c r="E35" s="6"/>
      <c r="F35" s="89"/>
    </row>
    <row r="36" spans="2:6" ht="30" customHeight="1" x14ac:dyDescent="0.55000000000000004">
      <c r="B36" s="7"/>
      <c r="C36" s="6"/>
      <c r="D36" s="6"/>
      <c r="E36" s="6"/>
      <c r="F36" s="89"/>
    </row>
    <row r="37" spans="2:6" ht="30" customHeight="1" x14ac:dyDescent="0.55000000000000004">
      <c r="B37" s="7"/>
      <c r="C37" s="6"/>
      <c r="D37" s="6"/>
      <c r="E37" s="6"/>
      <c r="F37" s="89"/>
    </row>
    <row r="38" spans="2:6" ht="30" customHeight="1" x14ac:dyDescent="0.55000000000000004">
      <c r="B38" s="7"/>
      <c r="C38" s="6"/>
      <c r="D38" s="6"/>
      <c r="E38" s="6"/>
      <c r="F38" s="89"/>
    </row>
    <row r="39" spans="2:6" ht="30" customHeight="1" x14ac:dyDescent="0.55000000000000004">
      <c r="B39" s="7"/>
      <c r="C39" s="6"/>
      <c r="D39" s="6"/>
      <c r="E39" s="6"/>
      <c r="F39" s="89"/>
    </row>
    <row r="40" spans="2:6" ht="30" customHeight="1" x14ac:dyDescent="0.55000000000000004">
      <c r="B40" s="7"/>
      <c r="C40" s="6"/>
      <c r="D40" s="6"/>
      <c r="E40" s="6"/>
      <c r="F40" s="89"/>
    </row>
    <row r="41" spans="2:6" ht="30" customHeight="1" x14ac:dyDescent="0.55000000000000004">
      <c r="B41" s="7"/>
      <c r="C41" s="6"/>
      <c r="D41" s="6"/>
      <c r="E41" s="6"/>
      <c r="F41" s="89"/>
    </row>
    <row r="42" spans="2:6" ht="30" customHeight="1" x14ac:dyDescent="0.55000000000000004">
      <c r="B42" s="7"/>
      <c r="C42" s="6"/>
      <c r="D42" s="6"/>
      <c r="E42" s="6"/>
      <c r="F42" s="89"/>
    </row>
    <row r="43" spans="2:6" ht="30" customHeight="1" x14ac:dyDescent="0.55000000000000004">
      <c r="B43" s="7"/>
      <c r="C43" s="6"/>
      <c r="D43" s="6"/>
      <c r="E43" s="6"/>
      <c r="F43" s="89"/>
    </row>
    <row r="44" spans="2:6" ht="30" customHeight="1" x14ac:dyDescent="0.55000000000000004">
      <c r="B44" s="7"/>
      <c r="C44" s="6"/>
      <c r="D44" s="6"/>
      <c r="E44" s="6"/>
      <c r="F44" s="89"/>
    </row>
    <row r="45" spans="2:6" ht="30" customHeight="1" x14ac:dyDescent="0.55000000000000004">
      <c r="B45" s="7"/>
      <c r="C45" s="6"/>
      <c r="D45" s="6"/>
      <c r="E45" s="6"/>
      <c r="F45" s="89"/>
    </row>
    <row r="46" spans="2:6" ht="30" customHeight="1" x14ac:dyDescent="0.55000000000000004">
      <c r="B46" s="7"/>
      <c r="C46" s="6"/>
      <c r="D46" s="6"/>
      <c r="E46" s="6"/>
      <c r="F46" s="89"/>
    </row>
    <row r="47" spans="2:6" ht="30" customHeight="1" x14ac:dyDescent="0.55000000000000004">
      <c r="B47" s="7"/>
      <c r="C47" s="79"/>
      <c r="D47" s="79"/>
      <c r="E47" s="79"/>
      <c r="F47" s="90"/>
    </row>
  </sheetData>
  <dataValidations count="2">
    <dataValidation allowBlank="1" showInputMessage="1" showErrorMessage="1" prompt="Type in each event's info in the Team Schedule table." sqref="A1" xr:uid="{00000000-0002-0000-0100-000001000000}"/>
    <dataValidation type="list" allowBlank="1" showInputMessage="1" showErrorMessage="1" sqref="E6:E46" xr:uid="{00000000-0002-0000-0100-000000000000}">
      <formula1>"Scheduled, Tentative, Completed, Cancelled"</formula1>
    </dataValidation>
  </dataValidations>
  <printOptions horizontalCentered="1"/>
  <pageMargins left="0.25" right="0.25" top="0.75" bottom="0.75" header="0.3" footer="0.3"/>
  <pageSetup scale="76" fitToHeight="20" orientation="landscape" horizontalDpi="4294967293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Image xmlns="71af3243-3dd4-4a8d-8c0d-dd76da1f02a5">
      <Url xsi:nil="true"/>
      <Description xsi:nil="true"/>
    </Image>
    <Status xmlns="71af3243-3dd4-4a8d-8c0d-dd76da1f02a5">Not started</Status>
    <Background xmlns="71af3243-3dd4-4a8d-8c0d-dd76da1f02a5">false</Background>
    <_ip_UnifiedCompliancePolicyProperties xmlns="http://schemas.microsoft.com/sharepoint/v3" xsi:nil="true"/>
    <ImageTagsTaxHTField xmlns="71af3243-3dd4-4a8d-8c0d-dd76da1f02a5">
      <Terms xmlns="http://schemas.microsoft.com/office/infopath/2007/PartnerControls"/>
    </ImageTagsTaxHTField>
    <TaxCatchAll xmlns="230e9df3-be65-4c73-a93b-d1236ebd677e" xsi:nil="true"/>
    <MediaServiceKeyPoints xmlns="71af3243-3dd4-4a8d-8c0d-dd76da1f02a5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9F111ED35F8CC479449609E8A0923A6" ma:contentTypeVersion="28" ma:contentTypeDescription="Create a new document." ma:contentTypeScope="" ma:versionID="60f5a4f2d2b0abadcf532d48ebf9cb71">
  <xsd:schema xmlns:xsd="http://www.w3.org/2001/XMLSchema" xmlns:xs="http://www.w3.org/2001/XMLSchema" xmlns:p="http://schemas.microsoft.com/office/2006/metadata/properties" xmlns:ns1="http://schemas.microsoft.com/sharepoint/v3" xmlns:ns2="71af3243-3dd4-4a8d-8c0d-dd76da1f02a5" xmlns:ns3="16c05727-aa75-4e4a-9b5f-8a80a1165891" xmlns:ns4="230e9df3-be65-4c73-a93b-d1236ebd677e" targetNamespace="http://schemas.microsoft.com/office/2006/metadata/properties" ma:root="true" ma:fieldsID="7dd78129e6a1811f84807ad11c651531" ns1:_="" ns2:_="" ns3:_="" ns4:_="">
    <xsd:import namespace="http://schemas.microsoft.com/sharepoint/v3"/>
    <xsd:import namespace="71af3243-3dd4-4a8d-8c0d-dd76da1f02a5"/>
    <xsd:import namespace="16c05727-aa75-4e4a-9b5f-8a80a1165891"/>
    <xsd:import namespace="230e9df3-be65-4c73-a93b-d1236ebd677e"/>
    <xsd:element name="properties">
      <xsd:complexType>
        <xsd:sequence>
          <xsd:element name="documentManagement">
            <xsd:complexType>
              <xsd:all>
                <xsd:element ref="ns2:Status" minOccurs="0"/>
                <xsd:element ref="ns2:Image" minOccurs="0"/>
                <xsd:element ref="ns2:MediaServiceMetadata" minOccurs="0"/>
                <xsd:element ref="ns2:MediaServiceFastMetadata" minOccurs="0"/>
                <xsd:element ref="ns2:MediaServiceOCR" minOccurs="0"/>
                <xsd:element ref="ns2:MediaServiceAutoTags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1:_ip_UnifiedCompliancePolicyProperties" minOccurs="0"/>
                <xsd:element ref="ns1:_ip_UnifiedCompliancePolicyUIAction" minOccurs="0"/>
                <xsd:element ref="ns4:TaxCatchAll" minOccurs="0"/>
                <xsd:element ref="ns2:ImageTagsTaxHTField" minOccurs="0"/>
                <xsd:element ref="ns2:MediaServiceLocation" minOccurs="0"/>
                <xsd:element ref="ns2:MediaLengthInSeconds" minOccurs="0"/>
                <xsd:element ref="ns2:Background" minOccurs="0"/>
                <xsd:element ref="ns2:MediaServiceSearchProperties" minOccurs="0"/>
                <xsd:element ref="ns2:MediaServiceDocTags" minOccurs="0"/>
                <xsd:element ref="ns2:MediaServiceObjectDetectorVersions" minOccurs="0"/>
                <xsd:element ref="ns2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 ma:readOnly="false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 ma:readOnly="fals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af3243-3dd4-4a8d-8c0d-dd76da1f02a5" elementFormDefault="qualified">
    <xsd:import namespace="http://schemas.microsoft.com/office/2006/documentManagement/types"/>
    <xsd:import namespace="http://schemas.microsoft.com/office/infopath/2007/PartnerControls"/>
    <xsd:element name="Status" ma:index="2" nillable="true" ma:displayName="Status" ma:default="Not started" ma:format="Dropdown" ma:internalName="Status" ma:readOnly="false">
      <xsd:simpleType>
        <xsd:restriction base="dms:Choice">
          <xsd:enumeration value="Not started"/>
          <xsd:enumeration value="In Progress"/>
          <xsd:enumeration value="Completed"/>
        </xsd:restriction>
      </xsd:simpleType>
    </xsd:element>
    <xsd:element name="Image" ma:index="3" nillable="true" ma:displayName="Image" ma:format="Image" ma:internalName="Image" ma:readOnly="fals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MediaServiceOCR" ma:hidden="true" ma:internalName="MediaServiceOCR" ma:readOnly="true">
      <xsd:simpleType>
        <xsd:restriction base="dms:Note"/>
      </xsd:simpleType>
    </xsd:element>
    <xsd:element name="MediaServiceAutoTags" ma:index="11" nillable="true" ma:displayName="MediaServiceAutoTags" ma:hidden="true" ma:internalName="MediaServiceAutoTags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hidden="true" ma:internalName="MediaServiceKeyPoints" ma:readOnly="false">
      <xsd:simpleType>
        <xsd:restriction base="dms:Note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ImageTagsTaxHTField" ma:index="25" nillable="true" ma:taxonomy="true" ma:internalName="ImageTagsTaxHTField" ma:taxonomyFieldName="MediaServiceImageTags" ma:displayName="Image Tags" ma:readOnly="false" ma:fieldId="{5cf76f15-5ced-4ddc-b409-7134ff3c332f}" ma:taxonomyMulti="true" ma:sspId="e385fb40-52d4-4fae-9c5b-3e8ff8a587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6" nillable="true" ma:displayName="Location" ma:hidden="true" ma:internalName="MediaServiceLocation" ma:readOnly="true">
      <xsd:simpleType>
        <xsd:restriction base="dms:Text"/>
      </xsd:simpleType>
    </xsd:element>
    <xsd:element name="MediaLengthInSeconds" ma:index="27" nillable="true" ma:displayName="MediaLengthInSeconds" ma:hidden="true" ma:internalName="MediaLengthInSeconds" ma:readOnly="true">
      <xsd:simpleType>
        <xsd:restriction base="dms:Unknown"/>
      </xsd:simpleType>
    </xsd:element>
    <xsd:element name="Background" ma:index="28" nillable="true" ma:displayName="Background" ma:default="0" ma:format="Dropdown" ma:internalName="Background">
      <xsd:simpleType>
        <xsd:restriction base="dms:Boolean"/>
      </xsd:simpleType>
    </xsd:element>
    <xsd:element name="MediaServiceSearchProperties" ma:index="2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ocTags" ma:index="30" nillable="true" ma:displayName="MediaServiceDocTags" ma:hidden="true" ma:internalName="MediaServiceDocTags" ma:readOnly="true">
      <xsd:simpleType>
        <xsd:restriction base="dms:Note"/>
      </xsd:simpleType>
    </xsd:element>
    <xsd:element name="MediaServiceObjectDetectorVersions" ma:index="3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32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c05727-aa75-4e4a-9b5f-8a80a116589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hidden="tru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hidden="true" ma:internalName="SharedWithDetail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0e9df3-be65-4c73-a93b-d1236ebd677e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3f6bfcbc-3db3-4ae6-bd76-326f0798ad28}" ma:internalName="TaxCatchAll" ma:readOnly="false" ma:showField="CatchAllData" ma:web="16c05727-aa75-4e4a-9b5f-8a80a116589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F959D7D-02F7-4A3A-825C-19ECE0C59B9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41F4431-BE13-4065-9EEA-0A3EAC17FB75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71af3243-3dd4-4a8d-8c0d-dd76da1f02a5"/>
    <ds:schemaRef ds:uri="230e9df3-be65-4c73-a93b-d1236ebd677e"/>
  </ds:schemaRefs>
</ds:datastoreItem>
</file>

<file path=customXml/itemProps3.xml><?xml version="1.0" encoding="utf-8"?>
<ds:datastoreItem xmlns:ds="http://schemas.openxmlformats.org/officeDocument/2006/customXml" ds:itemID="{33C0A331-205C-4383-8248-F266EBBFB19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71af3243-3dd4-4a8d-8c0d-dd76da1f02a5"/>
    <ds:schemaRef ds:uri="16c05727-aa75-4e4a-9b5f-8a80a1165891"/>
    <ds:schemaRef ds:uri="230e9df3-be65-4c73-a93b-d1236ebd677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/>
</file>

<file path=docProps/app.xml><?xml version="1.0" encoding="utf-8"?>
<Properties xmlns="http://schemas.openxmlformats.org/officeDocument/2006/extended-properties" xmlns:vt="http://schemas.openxmlformats.org/officeDocument/2006/docPropsVTypes">
  <Template>TM16410095</Templat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Roster</vt:lpstr>
      <vt:lpstr>Calendar</vt:lpstr>
      <vt:lpstr>Schedule</vt:lpstr>
      <vt:lpstr>FirstDayofTheMonth</vt:lpstr>
      <vt:lpstr>TeamName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Longley-RNA</dc:creator>
  <cp:lastModifiedBy>Kai Longley-RNA</cp:lastModifiedBy>
  <dcterms:created xsi:type="dcterms:W3CDTF">2023-08-07T15:07:16Z</dcterms:created>
  <dcterms:modified xsi:type="dcterms:W3CDTF">2024-05-24T02:36:29Z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0x01010079F111ED35F8CC479449609E8A0923A6</vt:lpwstr>
  </property>
</Properties>
</file>