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<sst xmlns="http://schemas.openxmlformats.org/spreadsheetml/2006/main" count="9" uniqueCount="9">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</sst>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6</v>
          </cell>
          <cell r="F3">
            <v>8</v>
          </cell>
          <cell r="G3" t="str">
            <v>雄叫び：全ての敵に3ダメージ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-1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-1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-1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-1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-1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2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3</v>
          </cell>
          <cell r="E21">
            <v>-1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-1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-1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-1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-1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-1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-1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-1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-1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33" sqref="A33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31</v>
      </c>
      <c r="B2" t="str">
        <f>IF(INDEX([1]カードリスト!B:B,MATCH($A2,[1]カードリスト!$A:$A,0))="","",INDEX([1]カードリスト!B:B,MATCH($A2,[1]カードリスト!$A:$A,0)))</f>
        <v>呂布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10</v>
      </c>
      <c r="E2">
        <f>IF(INDEX([1]カードリスト!E:E,MATCH($A2,[1]カードリスト!$A:$A,0))="","",INDEX([1]カードリスト!E:E,MATCH($A2,[1]カードリスト!$A:$A,0)))</f>
        <v>5</v>
      </c>
      <c r="F2">
        <f>IF(INDEX([1]カードリスト!F:F,MATCH($A2,[1]カードリスト!$A:$A,0))="","",INDEX([1]カードリスト!F:F,MATCH($A2,[1]カードリスト!$A:$A,0)))</f>
        <v>10</v>
      </c>
      <c r="G2" t="str">
        <f>IF(INDEX([1]カードリスト!G:G,MATCH($A2,[1]カードリスト!$A:$A,0))="","",INDEX([1]カードリスト!G:G,MATCH($A2,[1]カードリスト!$A:$A,0)))</f>
        <v>突撃、挑発。軍師は攻撃できない。攻撃時、攻撃力+5</v>
      </c>
      <c r="I2">
        <f>COUNTIF($D:$D,I$1)</f>
        <v>6</v>
      </c>
      <c r="J2">
        <f t="shared" ref="J2:R2" si="1">COUNTIF($D:$D,J$1)</f>
        <v>6</v>
      </c>
      <c r="K2">
        <f t="shared" si="1"/>
        <v>11</v>
      </c>
      <c r="L2">
        <f t="shared" si="1"/>
        <v>2</v>
      </c>
      <c r="M2">
        <f t="shared" si="1"/>
        <v>3</v>
      </c>
      <c r="N2">
        <f t="shared" si="1"/>
        <v>0</v>
      </c>
      <c r="O2">
        <f t="shared" si="1"/>
        <v>0</v>
      </c>
      <c r="P2">
        <f t="shared" si="1"/>
        <v>1</v>
      </c>
      <c r="Q2">
        <f t="shared" si="1"/>
        <v>0</v>
      </c>
      <c r="R2">
        <f t="shared" si="1"/>
        <v>1</v>
      </c>
      <c r="T2">
        <f>COUNTIF($C:$C,1)</f>
        <v>24</v>
      </c>
      <c r="U2">
        <f>COUNTIF($C:$C,2)</f>
        <v>6</v>
      </c>
    </row>
    <row r="3" spans="1:21" x14ac:dyDescent="0.3">
      <c r="A3">
        <v>32</v>
      </c>
      <c r="B3" t="str">
        <f>IF(INDEX([1]カードリスト!B:B,MATCH($A3,[1]カードリスト!$A:$A,0))="","",INDEX([1]カードリスト!B:B,MATCH($A3,[1]カードリスト!$A:$A,0)))</f>
        <v>張角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8</v>
      </c>
      <c r="E3">
        <f>IF(INDEX([1]カードリスト!E:E,MATCH($A3,[1]カードリスト!$A:$A,0))="","",INDEX([1]カードリスト!E:E,MATCH($A3,[1]カードリスト!$A:$A,0)))</f>
        <v>3</v>
      </c>
      <c r="F3">
        <f>IF(INDEX([1]カードリスト!F:F,MATCH($A3,[1]カードリスト!$A:$A,0))="","",INDEX([1]カードリスト!F:F,MATCH($A3,[1]カードリスト!$A:$A,0)))</f>
        <v>5</v>
      </c>
      <c r="G3" t="str">
        <f>IF(INDEX([1]カードリスト!G:G,MATCH($A3,[1]カードリスト!$A:$A,0))="","",INDEX([1]カードリスト!G:G,MATCH($A3,[1]カードリスト!$A:$A,0)))</f>
        <v>自分の場が埋まるまで中級歩兵を召喚</v>
      </c>
    </row>
    <row r="4" spans="1:21" x14ac:dyDescent="0.3">
      <c r="A4">
        <v>33</v>
      </c>
      <c r="B4" t="str">
        <f>IF(INDEX([1]カードリスト!B:B,MATCH($A4,[1]カードリスト!$A:$A,0))="","",INDEX([1]カードリスト!B:B,MATCH($A4,[1]カードリスト!$A:$A,0)))</f>
        <v>高順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5</v>
      </c>
      <c r="E4">
        <f>IF(INDEX([1]カードリスト!E:E,MATCH($A4,[1]カードリスト!$A:$A,0))="","",INDEX([1]カードリスト!E:E,MATCH($A4,[1]カードリスト!$A:$A,0)))</f>
        <v>4</v>
      </c>
      <c r="F4">
        <f>IF(INDEX([1]カードリスト!F:F,MATCH($A4,[1]カードリスト!$A:$A,0))="","",INDEX([1]カードリスト!F:F,MATCH($A4,[1]カードリスト!$A:$A,0)))</f>
        <v>4</v>
      </c>
      <c r="G4" t="str">
        <f>IF(INDEX([1]カードリスト!G:G,MATCH($A4,[1]カードリスト!$A:$A,0))="","",INDEX([1]カードリスト!G:G,MATCH($A4,[1]カードリスト!$A:$A,0)))</f>
        <v>断末魔：中級歩兵を召喚</v>
      </c>
    </row>
    <row r="5" spans="1:21" x14ac:dyDescent="0.3">
      <c r="A5">
        <v>33</v>
      </c>
      <c r="B5" t="str">
        <f>IF(INDEX([1]カードリスト!B:B,MATCH($A5,[1]カードリスト!$A:$A,0))="","",INDEX([1]カードリスト!B:B,MATCH($A5,[1]カードリスト!$A:$A,0)))</f>
        <v>高順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5</v>
      </c>
      <c r="E5">
        <f>IF(INDEX([1]カードリスト!E:E,MATCH($A5,[1]カードリスト!$A:$A,0))="","",INDEX([1]カードリスト!E:E,MATCH($A5,[1]カードリスト!$A:$A,0)))</f>
        <v>4</v>
      </c>
      <c r="F5">
        <f>IF(INDEX([1]カードリスト!F:F,MATCH($A5,[1]カードリスト!$A:$A,0))="","",INDEX([1]カードリスト!F:F,MATCH($A5,[1]カードリスト!$A:$A,0)))</f>
        <v>4</v>
      </c>
      <c r="G5" t="str">
        <f>IF(INDEX([1]カードリスト!G:G,MATCH($A5,[1]カードリスト!$A:$A,0))="","",INDEX([1]カードリスト!G:G,MATCH($A5,[1]カードリスト!$A:$A,0)))</f>
        <v>断末魔：中級歩兵を召喚</v>
      </c>
    </row>
    <row r="6" spans="1:21" x14ac:dyDescent="0.3">
      <c r="A6">
        <v>33</v>
      </c>
      <c r="B6" t="str">
        <f>IF(INDEX([1]カードリスト!B:B,MATCH($A6,[1]カードリスト!$A:$A,0))="","",INDEX([1]カードリスト!B:B,MATCH($A6,[1]カードリスト!$A:$A,0)))</f>
        <v>高順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5</v>
      </c>
      <c r="E6">
        <f>IF(INDEX([1]カードリスト!E:E,MATCH($A6,[1]カードリスト!$A:$A,0))="","",INDEX([1]カードリスト!E:E,MATCH($A6,[1]カードリスト!$A:$A,0)))</f>
        <v>4</v>
      </c>
      <c r="F6">
        <f>IF(INDEX([1]カードリスト!F:F,MATCH($A6,[1]カードリスト!$A:$A,0))="","",INDEX([1]カードリスト!F:F,MATCH($A6,[1]カードリスト!$A:$A,0)))</f>
        <v>4</v>
      </c>
      <c r="G6" t="str">
        <f>IF(INDEX([1]カードリスト!G:G,MATCH($A6,[1]カードリスト!$A:$A,0))="","",INDEX([1]カードリスト!G:G,MATCH($A6,[1]カードリスト!$A:$A,0)))</f>
        <v>断末魔：中級歩兵を召喚</v>
      </c>
    </row>
    <row r="7" spans="1:21" x14ac:dyDescent="0.3">
      <c r="A7">
        <v>34</v>
      </c>
      <c r="B7" t="str">
        <f>IF(INDEX([1]カードリスト!B:B,MATCH($A7,[1]カードリスト!$A:$A,0))="","",INDEX([1]カードリスト!B:B,MATCH($A7,[1]カードリスト!$A:$A,0)))</f>
        <v>李儒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4</v>
      </c>
      <c r="E7">
        <f>IF(INDEX([1]カードリスト!E:E,MATCH($A7,[1]カードリスト!$A:$A,0))="","",INDEX([1]カードリスト!E:E,MATCH($A7,[1]カードリスト!$A:$A,0)))</f>
        <v>3</v>
      </c>
      <c r="F7">
        <f>IF(INDEX([1]カードリスト!F:F,MATCH($A7,[1]カードリスト!$A:$A,0))="","",INDEX([1]カードリスト!F:F,MATCH($A7,[1]カードリスト!$A:$A,0)))</f>
        <v>5</v>
      </c>
      <c r="G7" t="str">
        <f>IF(INDEX([1]カードリスト!G:G,MATCH($A7,[1]カードリスト!$A:$A,0))="","",INDEX([1]カードリスト!G:G,MATCH($A7,[1]カードリスト!$A:$A,0)))</f>
        <v>断末魔：味方軍師のHP+3</v>
      </c>
    </row>
    <row r="8" spans="1:21" x14ac:dyDescent="0.3">
      <c r="A8">
        <v>34</v>
      </c>
      <c r="B8" t="str">
        <f>IF(INDEX([1]カードリスト!B:B,MATCH($A8,[1]カードリスト!$A:$A,0))="","",INDEX([1]カードリスト!B:B,MATCH($A8,[1]カードリスト!$A:$A,0)))</f>
        <v>李儒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4</v>
      </c>
      <c r="E8">
        <f>IF(INDEX([1]カードリスト!E:E,MATCH($A8,[1]カードリスト!$A:$A,0))="","",INDEX([1]カードリスト!E:E,MATCH($A8,[1]カードリスト!$A:$A,0)))</f>
        <v>3</v>
      </c>
      <c r="F8">
        <f>IF(INDEX([1]カードリスト!F:F,MATCH($A8,[1]カードリスト!$A:$A,0))="","",INDEX([1]カードリスト!F:F,MATCH($A8,[1]カードリスト!$A:$A,0)))</f>
        <v>5</v>
      </c>
      <c r="G8" t="str">
        <f>IF(INDEX([1]カードリスト!G:G,MATCH($A8,[1]カードリスト!$A:$A,0))="","",INDEX([1]カードリスト!G:G,MATCH($A8,[1]カードリスト!$A:$A,0)))</f>
        <v>断末魔：味方軍師のHP+3</v>
      </c>
    </row>
    <row r="9" spans="1:21" x14ac:dyDescent="0.3">
      <c r="A9">
        <v>35</v>
      </c>
      <c r="B9" t="str">
        <f>IF(INDEX([1]カードリスト!B:B,MATCH($A9,[1]カードリスト!$A:$A,0))="","",INDEX([1]カードリスト!B:B,MATCH($A9,[1]カードリスト!$A:$A,0)))</f>
        <v>祝融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3</v>
      </c>
      <c r="E9">
        <f>IF(INDEX([1]カードリスト!E:E,MATCH($A9,[1]カードリスト!$A:$A,0))="","",INDEX([1]カードリスト!E:E,MATCH($A9,[1]カードリスト!$A:$A,0)))</f>
        <v>1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挑発、断末魔：中級槍兵を召喚</v>
      </c>
    </row>
    <row r="10" spans="1:21" x14ac:dyDescent="0.3">
      <c r="A10">
        <v>35</v>
      </c>
      <c r="B10" t="str">
        <f>IF(INDEX([1]カードリスト!B:B,MATCH($A10,[1]カードリスト!$A:$A,0))="","",INDEX([1]カードリスト!B:B,MATCH($A10,[1]カードリスト!$A:$A,0)))</f>
        <v>祝融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3</v>
      </c>
      <c r="E10">
        <f>IF(INDEX([1]カードリスト!E:E,MATCH($A10,[1]カードリスト!$A:$A,0))="","",INDEX([1]カードリスト!E:E,MATCH($A10,[1]カードリスト!$A:$A,0)))</f>
        <v>1</v>
      </c>
      <c r="F10">
        <f>IF(INDEX([1]カードリスト!F:F,MATCH($A10,[1]カードリスト!$A:$A,0))="","",INDEX([1]カードリスト!F:F,MATCH($A10,[1]カードリスト!$A:$A,0)))</f>
        <v>3</v>
      </c>
      <c r="G10" t="str">
        <f>IF(INDEX([1]カードリスト!G:G,MATCH($A10,[1]カードリスト!$A:$A,0))="","",INDEX([1]カードリスト!G:G,MATCH($A10,[1]カードリスト!$A:$A,0)))</f>
        <v>挑発、断末魔：中級槍兵を召喚</v>
      </c>
    </row>
    <row r="11" spans="1:21" x14ac:dyDescent="0.3">
      <c r="A11">
        <v>35</v>
      </c>
      <c r="B11" t="str">
        <f>IF(INDEX([1]カードリスト!B:B,MATCH($A11,[1]カードリスト!$A:$A,0))="","",INDEX([1]カードリスト!B:B,MATCH($A11,[1]カードリスト!$A:$A,0)))</f>
        <v>祝融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3</v>
      </c>
      <c r="E11">
        <f>IF(INDEX([1]カードリスト!E:E,MATCH($A11,[1]カードリスト!$A:$A,0))="","",INDEX([1]カードリスト!E:E,MATCH($A11,[1]カードリスト!$A:$A,0)))</f>
        <v>1</v>
      </c>
      <c r="F11">
        <f>IF(INDEX([1]カードリスト!F:F,MATCH($A11,[1]カードリスト!$A:$A,0))="","",INDEX([1]カードリスト!F:F,MATCH($A11,[1]カードリスト!$A:$A,0)))</f>
        <v>3</v>
      </c>
      <c r="G11" t="str">
        <f>IF(INDEX([1]カードリスト!G:G,MATCH($A11,[1]カードリスト!$A:$A,0))="","",INDEX([1]カードリスト!G:G,MATCH($A11,[1]カードリスト!$A:$A,0)))</f>
        <v>挑発、断末魔：中級槍兵を召喚</v>
      </c>
    </row>
    <row r="12" spans="1:21" x14ac:dyDescent="0.3">
      <c r="A12">
        <v>36</v>
      </c>
      <c r="B12" t="str">
        <f>IF(INDEX([1]カードリスト!B:B,MATCH($A12,[1]カードリスト!$A:$A,0))="","",INDEX([1]カードリスト!B:B,MATCH($A12,[1]カードリスト!$A:$A,0)))</f>
        <v>厳氏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3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1</v>
      </c>
      <c r="G12" t="str">
        <f>IF(INDEX([1]カードリスト!G:G,MATCH($A12,[1]カードリスト!$A:$A,0))="","",INDEX([1]カードリスト!G:G,MATCH($A12,[1]カードリスト!$A:$A,0)))</f>
        <v>雄叫び：両プレイヤーのランダムな兵士1体を破壊</v>
      </c>
    </row>
    <row r="13" spans="1:21" x14ac:dyDescent="0.3">
      <c r="A13">
        <v>36</v>
      </c>
      <c r="B13" t="str">
        <f>IF(INDEX([1]カードリスト!B:B,MATCH($A13,[1]カードリスト!$A:$A,0))="","",INDEX([1]カードリスト!B:B,MATCH($A13,[1]カードリスト!$A:$A,0)))</f>
        <v>厳氏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3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1</v>
      </c>
      <c r="G13" t="str">
        <f>IF(INDEX([1]カードリスト!G:G,MATCH($A13,[1]カードリスト!$A:$A,0))="","",INDEX([1]カードリスト!G:G,MATCH($A13,[1]カードリスト!$A:$A,0)))</f>
        <v>雄叫び：両プレイヤーのランダムな兵士1体を破壊</v>
      </c>
    </row>
    <row r="14" spans="1:21" x14ac:dyDescent="0.3">
      <c r="A14">
        <v>36</v>
      </c>
      <c r="B14" t="str">
        <f>IF(INDEX([1]カードリスト!B:B,MATCH($A14,[1]カードリスト!$A:$A,0))="","",INDEX([1]カードリスト!B:B,MATCH($A14,[1]カードリスト!$A:$A,0)))</f>
        <v>厳氏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3</v>
      </c>
      <c r="E14">
        <f>IF(INDEX([1]カードリスト!E:E,MATCH($A14,[1]カードリスト!$A:$A,0))="","",INDEX([1]カードリスト!E:E,MATCH($A14,[1]カードリスト!$A:$A,0)))</f>
        <v>2</v>
      </c>
      <c r="F14">
        <f>IF(INDEX([1]カードリスト!F:F,MATCH($A14,[1]カードリスト!$A:$A,0))="","",INDEX([1]カードリスト!F:F,MATCH($A14,[1]カードリスト!$A:$A,0)))</f>
        <v>1</v>
      </c>
      <c r="G14" t="str">
        <f>IF(INDEX([1]カードリスト!G:G,MATCH($A14,[1]カードリスト!$A:$A,0))="","",INDEX([1]カードリスト!G:G,MATCH($A14,[1]カードリスト!$A:$A,0)))</f>
        <v>雄叫び：両プレイヤーのランダムな兵士1体を破壊</v>
      </c>
    </row>
    <row r="15" spans="1:21" x14ac:dyDescent="0.3">
      <c r="A15">
        <v>37</v>
      </c>
      <c r="B15" t="str">
        <f>IF(INDEX([1]カードリスト!B:B,MATCH($A15,[1]カードリスト!$A:$A,0))="","",INDEX([1]カードリスト!B:B,MATCH($A15,[1]カードリスト!$A:$A,0)))</f>
        <v>公孫瓚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1</v>
      </c>
      <c r="G15" t="str">
        <f>IF(INDEX([1]カードリスト!G:G,MATCH($A15,[1]カードリスト!$A:$A,0))="","",INDEX([1]カードリスト!G:G,MATCH($A15,[1]カードリスト!$A:$A,0)))</f>
        <v>断末魔：初級歩兵を2体召喚</v>
      </c>
    </row>
    <row r="16" spans="1:21" x14ac:dyDescent="0.3">
      <c r="A16">
        <v>37</v>
      </c>
      <c r="B16" t="str">
        <f>IF(INDEX([1]カードリスト!B:B,MATCH($A16,[1]カードリスト!$A:$A,0))="","",INDEX([1]カードリスト!B:B,MATCH($A16,[1]カードリスト!$A:$A,0)))</f>
        <v>公孫瓚</v>
      </c>
      <c r="C16">
        <f>IF(INDEX([1]カードリスト!C:C,MATCH($A16,[1]カードリスト!$A:$A,0))="","",INDEX([1]カードリスト!C:C,MATCH($A16,[1]カードリスト!$A:$A,0)))</f>
        <v>1</v>
      </c>
      <c r="D16">
        <f>IF(INDEX([1]カードリスト!D:D,MATCH($A16,[1]カードリスト!$A:$A,0))="","",INDEX([1]カードリスト!D:D,MATCH($A16,[1]カードリスト!$A:$A,0)))</f>
        <v>2</v>
      </c>
      <c r="E16">
        <f>IF(INDEX([1]カードリスト!E:E,MATCH($A16,[1]カードリスト!$A:$A,0))="","",INDEX([1]カードリスト!E:E,MATCH($A16,[1]カードリスト!$A:$A,0)))</f>
        <v>1</v>
      </c>
      <c r="F16">
        <f>IF(INDEX([1]カードリスト!F:F,MATCH($A16,[1]カードリスト!$A:$A,0))="","",INDEX([1]カードリスト!F:F,MATCH($A16,[1]カードリスト!$A:$A,0)))</f>
        <v>1</v>
      </c>
      <c r="G16" t="str">
        <f>IF(INDEX([1]カードリスト!G:G,MATCH($A16,[1]カードリスト!$A:$A,0))="","",INDEX([1]カードリスト!G:G,MATCH($A16,[1]カードリスト!$A:$A,0)))</f>
        <v>断末魔：初級歩兵を2体召喚</v>
      </c>
    </row>
    <row r="17" spans="1:7" x14ac:dyDescent="0.3">
      <c r="A17">
        <v>37</v>
      </c>
      <c r="B17" t="str">
        <f>IF(INDEX([1]カードリスト!B:B,MATCH($A17,[1]カードリスト!$A:$A,0))="","",INDEX([1]カードリスト!B:B,MATCH($A17,[1]カードリスト!$A:$A,0)))</f>
        <v>公孫瓚</v>
      </c>
      <c r="C17">
        <f>IF(INDEX([1]カードリスト!C:C,MATCH($A17,[1]カードリスト!$A:$A,0))="","",INDEX([1]カードリスト!C:C,MATCH($A17,[1]カードリスト!$A:$A,0)))</f>
        <v>1</v>
      </c>
      <c r="D17">
        <f>IF(INDEX([1]カードリスト!D:D,MATCH($A17,[1]カードリスト!$A:$A,0))="","",INDEX([1]カードリスト!D:D,MATCH($A17,[1]カードリスト!$A:$A,0)))</f>
        <v>2</v>
      </c>
      <c r="E17">
        <f>IF(INDEX([1]カードリスト!E:E,MATCH($A17,[1]カードリスト!$A:$A,0))="","",INDEX([1]カードリスト!E:E,MATCH($A17,[1]カードリスト!$A:$A,0)))</f>
        <v>1</v>
      </c>
      <c r="F17">
        <f>IF(INDEX([1]カードリスト!F:F,MATCH($A17,[1]カードリスト!$A:$A,0))="","",INDEX([1]カードリスト!F:F,MATCH($A17,[1]カードリスト!$A:$A,0)))</f>
        <v>1</v>
      </c>
      <c r="G17" t="str">
        <f>IF(INDEX([1]カードリスト!G:G,MATCH($A17,[1]カードリスト!$A:$A,0))="","",INDEX([1]カードリスト!G:G,MATCH($A17,[1]カードリスト!$A:$A,0)))</f>
        <v>断末魔：初級歩兵を2体召喚</v>
      </c>
    </row>
    <row r="18" spans="1:7" x14ac:dyDescent="0.3">
      <c r="A18">
        <v>38</v>
      </c>
      <c r="B18" t="str">
        <f>IF(INDEX([1]カードリスト!B:B,MATCH($A18,[1]カードリスト!$A:$A,0))="","",INDEX([1]カードリスト!B:B,MATCH($A18,[1]カードリスト!$A:$A,0)))</f>
        <v>袁紹</v>
      </c>
      <c r="C18">
        <f>IF(INDEX([1]カードリスト!C:C,MATCH($A18,[1]カードリスト!$A:$A,0))="","",INDEX([1]カードリスト!C:C,MATCH($A18,[1]カードリスト!$A:$A,0)))</f>
        <v>1</v>
      </c>
      <c r="D18">
        <f>IF(INDEX([1]カードリスト!D:D,MATCH($A18,[1]カードリスト!$A:$A,0))="","",INDEX([1]カードリスト!D:D,MATCH($A18,[1]カードリスト!$A:$A,0)))</f>
        <v>1</v>
      </c>
      <c r="E18">
        <f>IF(INDEX([1]カードリスト!E:E,MATCH($A18,[1]カードリスト!$A:$A,0))="","",INDEX([1]カードリスト!E:E,MATCH($A18,[1]カードリスト!$A:$A,0)))</f>
        <v>1</v>
      </c>
      <c r="F18">
        <f>IF(INDEX([1]カードリスト!F:F,MATCH($A18,[1]カードリスト!$A:$A,0))="","",INDEX([1]カードリスト!F:F,MATCH($A18,[1]カードリスト!$A:$A,0)))</f>
        <v>1</v>
      </c>
      <c r="G18" t="str">
        <f>IF(INDEX([1]カードリスト!G:G,MATCH($A18,[1]カードリスト!$A:$A,0))="","",INDEX([1]カードリスト!G:G,MATCH($A18,[1]カードリスト!$A:$A,0)))</f>
        <v>断末魔：初級歩兵を召喚</v>
      </c>
    </row>
    <row r="19" spans="1:7" x14ac:dyDescent="0.3">
      <c r="A19">
        <v>38</v>
      </c>
      <c r="B19" t="str">
        <f>IF(INDEX([1]カードリスト!B:B,MATCH($A19,[1]カードリスト!$A:$A,0))="","",INDEX([1]カードリスト!B:B,MATCH($A19,[1]カードリスト!$A:$A,0)))</f>
        <v>袁紹</v>
      </c>
      <c r="C19">
        <f>IF(INDEX([1]カードリスト!C:C,MATCH($A19,[1]カードリスト!$A:$A,0))="","",INDEX([1]カードリスト!C:C,MATCH($A19,[1]カードリスト!$A:$A,0)))</f>
        <v>1</v>
      </c>
      <c r="D19">
        <f>IF(INDEX([1]カードリスト!D:D,MATCH($A19,[1]カードリスト!$A:$A,0))="","",INDEX([1]カードリスト!D:D,MATCH($A19,[1]カードリスト!$A:$A,0)))</f>
        <v>1</v>
      </c>
      <c r="E19">
        <f>IF(INDEX([1]カードリスト!E:E,MATCH($A19,[1]カードリスト!$A:$A,0))="","",INDEX([1]カードリスト!E:E,MATCH($A19,[1]カードリスト!$A:$A,0)))</f>
        <v>1</v>
      </c>
      <c r="F19">
        <f>IF(INDEX([1]カードリスト!F:F,MATCH($A19,[1]カードリスト!$A:$A,0))="","",INDEX([1]カードリスト!F:F,MATCH($A19,[1]カードリスト!$A:$A,0)))</f>
        <v>1</v>
      </c>
      <c r="G19" t="str">
        <f>IF(INDEX([1]カードリスト!G:G,MATCH($A19,[1]カードリスト!$A:$A,0))="","",INDEX([1]カードリスト!G:G,MATCH($A19,[1]カードリスト!$A:$A,0)))</f>
        <v>断末魔：初級歩兵を召喚</v>
      </c>
    </row>
    <row r="20" spans="1:7" x14ac:dyDescent="0.3">
      <c r="A20">
        <v>38</v>
      </c>
      <c r="B20" t="str">
        <f>IF(INDEX([1]カードリスト!B:B,MATCH($A20,[1]カードリスト!$A:$A,0))="","",INDEX([1]カードリスト!B:B,MATCH($A20,[1]カードリスト!$A:$A,0)))</f>
        <v>袁紹</v>
      </c>
      <c r="C20">
        <f>IF(INDEX([1]カードリスト!C:C,MATCH($A20,[1]カードリスト!$A:$A,0))="","",INDEX([1]カードリスト!C:C,MATCH($A20,[1]カードリスト!$A:$A,0)))</f>
        <v>1</v>
      </c>
      <c r="D20">
        <f>IF(INDEX([1]カードリスト!D:D,MATCH($A20,[1]カードリスト!$A:$A,0))="","",INDEX([1]カードリスト!D:D,MATCH($A20,[1]カードリスト!$A:$A,0)))</f>
        <v>1</v>
      </c>
      <c r="E20">
        <f>IF(INDEX([1]カードリスト!E:E,MATCH($A20,[1]カードリスト!$A:$A,0))="","",INDEX([1]カードリスト!E:E,MATCH($A20,[1]カードリスト!$A:$A,0)))</f>
        <v>1</v>
      </c>
      <c r="F20">
        <f>IF(INDEX([1]カードリスト!F:F,MATCH($A20,[1]カードリスト!$A:$A,0))="","",INDEX([1]カードリスト!F:F,MATCH($A20,[1]カードリスト!$A:$A,0)))</f>
        <v>1</v>
      </c>
      <c r="G20" t="str">
        <f>IF(INDEX([1]カードリスト!G:G,MATCH($A20,[1]カードリスト!$A:$A,0))="","",INDEX([1]カードリスト!G:G,MATCH($A20,[1]カードリスト!$A:$A,0)))</f>
        <v>断末魔：初級歩兵を召喚</v>
      </c>
    </row>
    <row r="21" spans="1:7" x14ac:dyDescent="0.3">
      <c r="A21">
        <v>39</v>
      </c>
      <c r="B21" t="str">
        <f>IF(INDEX([1]カードリスト!B:B,MATCH($A21,[1]カードリスト!$A:$A,0))="","",INDEX([1]カードリスト!B:B,MATCH($A21,[1]カードリスト!$A:$A,0)))</f>
        <v>貂蝉</v>
      </c>
      <c r="C21">
        <f>IF(INDEX([1]カードリスト!C:C,MATCH($A21,[1]カードリスト!$A:$A,0))="","",INDEX([1]カードリスト!C:C,MATCH($A21,[1]カードリスト!$A:$A,0)))</f>
        <v>1</v>
      </c>
      <c r="D21">
        <f>IF(INDEX([1]カードリスト!D:D,MATCH($A21,[1]カードリスト!$A:$A,0))="","",INDEX([1]カードリスト!D:D,MATCH($A21,[1]カードリスト!$A:$A,0)))</f>
        <v>1</v>
      </c>
      <c r="E21">
        <f>IF(INDEX([1]カードリスト!E:E,MATCH($A21,[1]カードリスト!$A:$A,0))="","",INDEX([1]カードリスト!E:E,MATCH($A21,[1]カードリスト!$A:$A,0)))</f>
        <v>0</v>
      </c>
      <c r="F21">
        <f>IF(INDEX([1]カードリスト!F:F,MATCH($A21,[1]カードリスト!$A:$A,0))="","",INDEX([1]カードリスト!F:F,MATCH($A21,[1]カードリスト!$A:$A,0)))</f>
        <v>4</v>
      </c>
      <c r="G21" t="str">
        <f>IF(INDEX([1]カードリスト!G:G,MATCH($A21,[1]カードリスト!$A:$A,0))="","",INDEX([1]カードリスト!G:G,MATCH($A21,[1]カードリスト!$A:$A,0)))</f>
        <v>挑発、断末魔：呂布をデッキから手札に加える</v>
      </c>
    </row>
    <row r="22" spans="1:7" x14ac:dyDescent="0.3">
      <c r="A22">
        <v>40</v>
      </c>
      <c r="B22" t="str">
        <f>IF(INDEX([1]カードリスト!B:B,MATCH($A22,[1]カードリスト!$A:$A,0))="","",INDEX([1]カードリスト!B:B,MATCH($A22,[1]カードリスト!$A:$A,0)))</f>
        <v>破滅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3</v>
      </c>
      <c r="E22">
        <f>IF(INDEX([1]カードリスト!E:E,MATCH($A22,[1]カードリスト!$A:$A,0))="","",INDEX([1]カードリスト!E:E,MATCH($A22,[1]カードリスト!$A:$A,0)))</f>
        <v>-1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全ての兵士に2ダメージ</v>
      </c>
    </row>
    <row r="23" spans="1:7" x14ac:dyDescent="0.3">
      <c r="A23">
        <v>40</v>
      </c>
      <c r="B23" t="str">
        <f>IF(INDEX([1]カードリスト!B:B,MATCH($A23,[1]カードリスト!$A:$A,0))="","",INDEX([1]カードリスト!B:B,MATCH($A23,[1]カードリスト!$A:$A,0)))</f>
        <v>破滅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3</v>
      </c>
      <c r="E23">
        <f>IF(INDEX([1]カードリスト!E:E,MATCH($A23,[1]カードリスト!$A:$A,0))="","",INDEX([1]カードリスト!E:E,MATCH($A23,[1]カードリスト!$A:$A,0)))</f>
        <v>-1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全ての兵士に2ダメージ</v>
      </c>
    </row>
    <row r="24" spans="1:7" x14ac:dyDescent="0.3">
      <c r="A24">
        <v>40</v>
      </c>
      <c r="B24" t="str">
        <f>IF(INDEX([1]カードリスト!B:B,MATCH($A24,[1]カードリスト!$A:$A,0))="","",INDEX([1]カードリスト!B:B,MATCH($A24,[1]カードリスト!$A:$A,0)))</f>
        <v>破滅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3</v>
      </c>
      <c r="E24">
        <f>IF(INDEX([1]カードリスト!E:E,MATCH($A24,[1]カードリスト!$A:$A,0))="","",INDEX([1]カードリスト!E:E,MATCH($A24,[1]カードリスト!$A:$A,0)))</f>
        <v>-1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全ての兵士に2ダメージ</v>
      </c>
    </row>
    <row r="25" spans="1:7" x14ac:dyDescent="0.3">
      <c r="A25">
        <v>44</v>
      </c>
      <c r="B25" t="str">
        <f>IF(INDEX([1]カードリスト!B:B,MATCH($A25,[1]カードリスト!$A:$A,0))="","",INDEX([1]カードリスト!B:B,MATCH($A25,[1]カードリスト!$A:$A,0)))</f>
        <v>初級騎兵</v>
      </c>
      <c r="C25">
        <f>IF(INDEX([1]カードリスト!C:C,MATCH($A25,[1]カードリスト!$A:$A,0))="","",INDEX([1]カードリスト!C:C,MATCH($A25,[1]カードリスト!$A:$A,0)))</f>
        <v>1</v>
      </c>
      <c r="D25">
        <f>IF(INDEX([1]カードリスト!D:D,MATCH($A25,[1]カードリスト!$A:$A,0))="","",INDEX([1]カードリスト!D:D,MATCH($A25,[1]カードリスト!$A:$A,0)))</f>
        <v>1</v>
      </c>
      <c r="E25">
        <f>IF(INDEX([1]カードリスト!E:E,MATCH($A25,[1]カードリスト!$A:$A,0))="","",INDEX([1]カードリスト!E:E,MATCH($A25,[1]カードリスト!$A:$A,0)))</f>
        <v>1</v>
      </c>
      <c r="F25">
        <f>IF(INDEX([1]カードリスト!F:F,MATCH($A25,[1]カードリスト!$A:$A,0))="","",INDEX([1]カードリスト!F:F,MATCH($A25,[1]カードリスト!$A:$A,0)))</f>
        <v>1</v>
      </c>
      <c r="G25" t="str">
        <f>IF(INDEX([1]カードリスト!G:G,MATCH($A25,[1]カードリスト!$A:$A,0))="","",INDEX([1]カードリスト!G:G,MATCH($A25,[1]カードリスト!$A:$A,0)))</f>
        <v>突撃</v>
      </c>
    </row>
    <row r="26" spans="1:7" x14ac:dyDescent="0.3">
      <c r="A26">
        <v>44</v>
      </c>
      <c r="B26" t="str">
        <f>IF(INDEX([1]カードリスト!B:B,MATCH($A26,[1]カードリスト!$A:$A,0))="","",INDEX([1]カードリスト!B:B,MATCH($A26,[1]カードリスト!$A:$A,0)))</f>
        <v>初級騎兵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1</v>
      </c>
      <c r="E26">
        <f>IF(INDEX([1]カードリスト!E:E,MATCH($A26,[1]カードリスト!$A:$A,0))="","",INDEX([1]カードリスト!E:E,MATCH($A26,[1]カードリスト!$A:$A,0)))</f>
        <v>1</v>
      </c>
      <c r="F26">
        <f>IF(INDEX([1]カードリスト!F:F,MATCH($A26,[1]カードリスト!$A:$A,0))="","",INDEX([1]カードリスト!F:F,MATCH($A26,[1]カードリスト!$A:$A,0)))</f>
        <v>1</v>
      </c>
      <c r="G26" t="str">
        <f>IF(INDEX([1]カードリスト!G:G,MATCH($A26,[1]カードリスト!$A:$A,0))="","",INDEX([1]カードリスト!G:G,MATCH($A26,[1]カードリスト!$A:$A,0)))</f>
        <v>突撃</v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/>
      </c>
    </row>
    <row r="28" spans="1:7" x14ac:dyDescent="0.3">
      <c r="A28">
        <v>42</v>
      </c>
      <c r="B28" t="str">
        <f>IF(INDEX([1]カードリスト!B:B,MATCH($A28,[1]カードリスト!$A:$A,0))="","",INDEX([1]カードリスト!B:B,MATCH($A28,[1]カードリスト!$A:$A,0)))</f>
        <v>中級歩兵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3</v>
      </c>
      <c r="E28">
        <f>IF(INDEX([1]カードリスト!E:E,MATCH($A28,[1]カードリスト!$A:$A,0))="","",INDEX([1]カードリスト!E:E,MATCH($A28,[1]カードリスト!$A:$A,0)))</f>
        <v>3</v>
      </c>
      <c r="F28">
        <f>IF(INDEX([1]カードリスト!F:F,MATCH($A28,[1]カードリスト!$A:$A,0))="","",INDEX([1]カードリスト!F:F,MATCH($A28,[1]カードリスト!$A:$A,0)))</f>
        <v>3</v>
      </c>
      <c r="G28" t="str">
        <f>IF(INDEX([1]カードリスト!G:G,MATCH($A28,[1]カードリスト!$A:$A,0))="","",INDEX([1]カードリスト!G:G,MATCH($A28,[1]カードリスト!$A:$A,0)))</f>
        <v/>
      </c>
    </row>
    <row r="29" spans="1:7" x14ac:dyDescent="0.3">
      <c r="A29">
        <v>50</v>
      </c>
      <c r="B29" t="str">
        <f>IF(INDEX([1]カードリスト!B:B,MATCH($A29,[1]カードリスト!$A:$A,0))="","",INDEX([1]カードリスト!B:B,MATCH($A29,[1]カードリスト!$A:$A,0)))</f>
        <v>矢の一撃</v>
      </c>
      <c r="C29">
        <f>IF(INDEX([1]カードリスト!C:C,MATCH($A29,[1]カードリスト!$A:$A,0))="","",INDEX([1]カードリスト!C:C,MATCH($A29,[1]カードリスト!$A:$A,0)))</f>
        <v>2</v>
      </c>
      <c r="D29">
        <f>IF(INDEX([1]カードリスト!D:D,MATCH($A29,[1]カードリスト!$A:$A,0))="","",INDEX([1]カードリスト!D:D,MATCH($A29,[1]カードリスト!$A:$A,0)))</f>
        <v>2</v>
      </c>
      <c r="E29">
        <f>IF(INDEX([1]カードリスト!E:E,MATCH($A29,[1]カードリスト!$A:$A,0))="","",INDEX([1]カードリスト!E:E,MATCH($A29,[1]カードリスト!$A:$A,0)))</f>
        <v>-1</v>
      </c>
      <c r="F29">
        <f>IF(INDEX([1]カードリスト!F:F,MATCH($A29,[1]カードリスト!$A:$A,0))="","",INDEX([1]カードリスト!F:F,MATCH($A29,[1]カードリスト!$A:$A,0)))</f>
        <v>-1</v>
      </c>
      <c r="G29" t="str">
        <f>IF(INDEX([1]カードリスト!G:G,MATCH($A29,[1]カードリスト!$A:$A,0))="","",INDEX([1]カードリスト!G:G,MATCH($A29,[1]カードリスト!$A:$A,0)))</f>
        <v>1点ダメージ1ドロー</v>
      </c>
    </row>
    <row r="30" spans="1:7" x14ac:dyDescent="0.3">
      <c r="A30">
        <v>50</v>
      </c>
      <c r="B30" t="str">
        <f>IF(INDEX([1]カードリスト!B:B,MATCH($A30,[1]カードリスト!$A:$A,0))="","",INDEX([1]カードリスト!B:B,MATCH($A30,[1]カードリスト!$A:$A,0)))</f>
        <v>矢の一撃</v>
      </c>
      <c r="C30">
        <f>IF(INDEX([1]カードリスト!C:C,MATCH($A30,[1]カードリスト!$A:$A,0))="","",INDEX([1]カードリスト!C:C,MATCH($A30,[1]カードリスト!$A:$A,0)))</f>
        <v>2</v>
      </c>
      <c r="D30">
        <f>IF(INDEX([1]カードリスト!D:D,MATCH($A30,[1]カードリスト!$A:$A,0))="","",INDEX([1]カードリスト!D:D,MATCH($A30,[1]カードリスト!$A:$A,0)))</f>
        <v>2</v>
      </c>
      <c r="E30">
        <f>IF(INDEX([1]カードリスト!E:E,MATCH($A30,[1]カードリスト!$A:$A,0))="","",INDEX([1]カードリスト!E:E,MATCH($A30,[1]カードリスト!$A:$A,0)))</f>
        <v>-1</v>
      </c>
      <c r="F30">
        <f>IF(INDEX([1]カードリスト!F:F,MATCH($A30,[1]カードリスト!$A:$A,0))="","",INDEX([1]カードリスト!F:F,MATCH($A30,[1]カードリスト!$A:$A,0)))</f>
        <v>-1</v>
      </c>
      <c r="G30" t="str">
        <f>IF(INDEX([1]カードリスト!G:G,MATCH($A30,[1]カードリスト!$A:$A,0))="","",INDEX([1]カードリスト!G:G,MATCH($A30,[1]カードリスト!$A:$A,0)))</f>
        <v>1点ダメージ1ドロー</v>
      </c>
    </row>
    <row r="31" spans="1:7" x14ac:dyDescent="0.3">
      <c r="A31">
        <v>50</v>
      </c>
      <c r="B31" t="str">
        <f>IF(INDEX([1]カードリスト!B:B,MATCH($A31,[1]カードリスト!$A:$A,0))="","",INDEX([1]カードリスト!B:B,MATCH($A31,[1]カードリスト!$A:$A,0)))</f>
        <v>矢の一撃</v>
      </c>
      <c r="C31">
        <f>IF(INDEX([1]カードリスト!C:C,MATCH($A31,[1]カードリスト!$A:$A,0))="","",INDEX([1]カードリスト!C:C,MATCH($A31,[1]カードリスト!$A:$A,0)))</f>
        <v>2</v>
      </c>
      <c r="D31">
        <f>IF(INDEX([1]カードリスト!D:D,MATCH($A31,[1]カードリスト!$A:$A,0))="","",INDEX([1]カードリスト!D:D,MATCH($A31,[1]カードリスト!$A:$A,0)))</f>
        <v>2</v>
      </c>
      <c r="E31">
        <f>IF(INDEX([1]カードリスト!E:E,MATCH($A31,[1]カードリスト!$A:$A,0))="","",INDEX([1]カードリスト!E:E,MATCH($A31,[1]カードリスト!$A:$A,0)))</f>
        <v>-1</v>
      </c>
      <c r="F31">
        <f>IF(INDEX([1]カードリスト!F:F,MATCH($A31,[1]カードリスト!$A:$A,0))="","",INDEX([1]カードリスト!F:F,MATCH($A31,[1]カードリスト!$A:$A,0)))</f>
        <v>-1</v>
      </c>
      <c r="G31" t="str">
        <f>IF(INDEX([1]カードリスト!G:G,MATCH($A31,[1]カードリスト!$A:$A,0))="","",INDEX([1]カードリスト!G:G,MATCH($A31,[1]カードリスト!$A:$A,0)))</f>
        <v>1点ダメージ1ドロー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2016-08-14T16:18:45Z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