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<sst xmlns="http://schemas.openxmlformats.org/spreadsheetml/2006/main" count="39" uniqueCount="24">
  <si>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</si>
  <si>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</si>
  <si>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</si>
  <si>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</si>
  <si>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</si>
  <si>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</si>
  <si>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</si>
  <si>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</si>
  <si>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</si>
  <si>
    <t>曹操</t>
  </si>
  <si>
    <t>夏侯惇</t>
  </si>
  <si>
    <t>張ｺｳ</t>
  </si>
  <si>
    <t>郭嘉</t>
  </si>
  <si>
    <t>ﾎｳ娥</t>
  </si>
  <si>
    <t>王異</t>
  </si>
  <si>
    <t>弱体化</t>
  </si>
  <si>
    <t>突撃召喚</t>
  </si>
  <si>
    <t>乱撃</t>
  </si>
  <si>
    <t>切断</t>
  </si>
  <si>
    <t>中級歩兵</t>
    <rPh sb="0" eb="2">
      <t>チュウキュウ</t>
    </rPh>
    <rPh sb="2" eb="4">
      <t>ホヘイ</t>
    </rPh>
    <phoneticPr fontId="1"/>
  </si>
  <si>
    <t>上級歩兵</t>
    <rPh sb="0" eb="2">
      <t>ジョウキュウ</t>
    </rPh>
    <rPh sb="2" eb="4">
      <t>ホヘイ</t>
    </rPh>
    <phoneticPr fontId="1"/>
  </si>
  <si>
    <t>初級騎兵</t>
    <rPh sb="0" eb="2">
      <t>ショキュウ</t>
    </rPh>
    <rPh sb="2" eb="4">
      <t>キヘイ</t>
    </rPh>
    <phoneticPr fontId="1"/>
  </si>
  <si>
    <t>上級騎兵</t>
    <rPh sb="0" eb="2">
      <t>ジョウキュウ</t>
    </rPh>
    <rPh sb="2" eb="4">
      <t>キヘイ</t>
    </rPh>
    <phoneticPr fontId="1"/>
  </si>
  <si>
    <t>矢の一撃</t>
    <rPh sb="0" eb="1">
      <t>ヤ</t>
    </rPh>
    <rPh sb="2" eb="4">
      <t>イチゲキ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</si>
</sst>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  <sheetName val="Sheet2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雄叫び：カードを1枚引く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3</v>
          </cell>
          <cell r="E11">
            <v>2</v>
          </cell>
          <cell r="F11">
            <v>-1</v>
          </cell>
          <cell r="G11" t="str">
            <v>カードを2枚引く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1001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1002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1003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1004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1005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1006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1007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1008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1009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1010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最大マナ+1　味方軍師HP+2</v>
          </cell>
        </row>
        <row r="24">
          <cell r="A24" t="str">
            <v>魏</v>
          </cell>
        </row>
        <row r="25">
          <cell r="A25">
            <v>2001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2002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2003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2004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召喚した全ての味方兵士は突撃を得る</v>
          </cell>
        </row>
        <row r="29">
          <cell r="A29">
            <v>2005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2006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雄叫び：敵兵士1体の攻撃力-2</v>
          </cell>
        </row>
        <row r="31">
          <cell r="A31">
            <v>2007</v>
          </cell>
          <cell r="B31" t="str">
            <v>弱体化</v>
          </cell>
          <cell r="C31">
            <v>2</v>
          </cell>
          <cell r="D31">
            <v>0</v>
          </cell>
          <cell r="E31">
            <v>3</v>
          </cell>
          <cell r="F31">
            <v>-1</v>
          </cell>
          <cell r="G31" t="str">
            <v>このターン敵兵士1体の攻撃力-3</v>
          </cell>
        </row>
        <row r="32">
          <cell r="A32">
            <v>2008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2009</v>
          </cell>
          <cell r="B33" t="str">
            <v>乱撃</v>
          </cell>
          <cell r="C33">
            <v>2</v>
          </cell>
          <cell r="D33">
            <v>4</v>
          </cell>
          <cell r="E33">
            <v>2</v>
          </cell>
          <cell r="F33">
            <v>-1</v>
          </cell>
          <cell r="G33" t="str">
            <v>全ての敵兵士に2ダメージ</v>
          </cell>
        </row>
        <row r="34">
          <cell r="A34">
            <v>2010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3001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3002</v>
          </cell>
          <cell r="B37" t="str">
            <v>張角</v>
          </cell>
          <cell r="C37">
            <v>1</v>
          </cell>
          <cell r="D37">
            <v>6</v>
          </cell>
          <cell r="E37">
            <v>3</v>
          </cell>
          <cell r="F37">
            <v>5</v>
          </cell>
          <cell r="G37" t="str">
            <v>自分の場が埋まるまで初級歩兵を召喚</v>
          </cell>
        </row>
        <row r="38">
          <cell r="A38">
            <v>3003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3004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3005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挑発、断末魔：初級槍兵を召喚</v>
          </cell>
        </row>
        <row r="41">
          <cell r="A41">
            <v>3006</v>
          </cell>
          <cell r="B41" t="str">
            <v>厳氏</v>
          </cell>
          <cell r="C41">
            <v>1</v>
          </cell>
          <cell r="D41">
            <v>5</v>
          </cell>
          <cell r="E41">
            <v>2</v>
          </cell>
          <cell r="F41">
            <v>3</v>
          </cell>
          <cell r="G41" t="str">
            <v>雄叫び：敵兵士1体を破壊　全ての味方兵士に2ダメージ</v>
          </cell>
        </row>
        <row r="42">
          <cell r="A42">
            <v>3007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3008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3009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3010</v>
          </cell>
          <cell r="B45" t="str">
            <v>破滅</v>
          </cell>
          <cell r="C45">
            <v>2</v>
          </cell>
          <cell r="D45">
            <v>4</v>
          </cell>
          <cell r="E45">
            <v>3</v>
          </cell>
          <cell r="F45">
            <v>-1</v>
          </cell>
          <cell r="G45" t="str">
            <v>全ての兵士に3ダメージ</v>
          </cell>
        </row>
        <row r="46">
          <cell r="A46" t="str">
            <v>共通</v>
          </cell>
        </row>
        <row r="47">
          <cell r="A47">
            <v>4001</v>
          </cell>
          <cell r="B47" t="str">
            <v>初級歩兵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 t="str">
            <v>無し</v>
          </cell>
        </row>
        <row r="48">
          <cell r="A48">
            <v>4002</v>
          </cell>
          <cell r="B48" t="str">
            <v>中級歩兵</v>
          </cell>
          <cell r="C48">
            <v>1</v>
          </cell>
          <cell r="D48">
            <v>3</v>
          </cell>
          <cell r="E48">
            <v>3</v>
          </cell>
          <cell r="F48">
            <v>3</v>
          </cell>
          <cell r="G48" t="str">
            <v>無し</v>
          </cell>
        </row>
        <row r="49">
          <cell r="A49">
            <v>4003</v>
          </cell>
          <cell r="B49" t="str">
            <v>上級歩兵</v>
          </cell>
          <cell r="C49">
            <v>1</v>
          </cell>
          <cell r="D49">
            <v>5</v>
          </cell>
          <cell r="E49">
            <v>5</v>
          </cell>
          <cell r="F49">
            <v>5</v>
          </cell>
          <cell r="G49" t="str">
            <v>無し</v>
          </cell>
        </row>
        <row r="50">
          <cell r="A50">
            <v>4004</v>
          </cell>
          <cell r="B50" t="str">
            <v>初級騎兵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 t="str">
            <v>突撃</v>
          </cell>
        </row>
        <row r="51">
          <cell r="A51">
            <v>4005</v>
          </cell>
          <cell r="B51" t="str">
            <v>中級騎兵</v>
          </cell>
          <cell r="C51">
            <v>1</v>
          </cell>
          <cell r="D51">
            <v>3</v>
          </cell>
          <cell r="E51">
            <v>3</v>
          </cell>
          <cell r="F51">
            <v>1</v>
          </cell>
          <cell r="G51" t="str">
            <v>突撃</v>
          </cell>
        </row>
        <row r="52">
          <cell r="A52">
            <v>4006</v>
          </cell>
          <cell r="B52" t="str">
            <v>上級騎兵</v>
          </cell>
          <cell r="C52">
            <v>1</v>
          </cell>
          <cell r="D52">
            <v>5</v>
          </cell>
          <cell r="E52">
            <v>4</v>
          </cell>
          <cell r="F52">
            <v>2</v>
          </cell>
          <cell r="G52" t="str">
            <v>突撃</v>
          </cell>
        </row>
        <row r="53">
          <cell r="A53">
            <v>4007</v>
          </cell>
          <cell r="B53" t="str">
            <v>初級槍兵</v>
          </cell>
          <cell r="C53">
            <v>1</v>
          </cell>
          <cell r="D53">
            <v>1</v>
          </cell>
          <cell r="E53">
            <v>1</v>
          </cell>
          <cell r="F53">
            <v>3</v>
          </cell>
          <cell r="G53" t="str">
            <v>挑発</v>
          </cell>
        </row>
        <row r="54">
          <cell r="A54">
            <v>4008</v>
          </cell>
          <cell r="B54" t="str">
            <v>中級槍兵</v>
          </cell>
          <cell r="C54">
            <v>1</v>
          </cell>
          <cell r="D54">
            <v>3</v>
          </cell>
          <cell r="E54">
            <v>2</v>
          </cell>
          <cell r="F54">
            <v>4</v>
          </cell>
          <cell r="G54" t="str">
            <v>挑発</v>
          </cell>
        </row>
        <row r="55">
          <cell r="A55">
            <v>4009</v>
          </cell>
          <cell r="B55" t="str">
            <v>上級槍兵</v>
          </cell>
          <cell r="C55">
            <v>1</v>
          </cell>
          <cell r="D55">
            <v>5</v>
          </cell>
          <cell r="E55">
            <v>4</v>
          </cell>
          <cell r="F55">
            <v>6</v>
          </cell>
          <cell r="G55" t="str">
            <v>挑発</v>
          </cell>
        </row>
        <row r="56">
          <cell r="A56">
            <v>4010</v>
          </cell>
          <cell r="B56" t="str">
            <v>矢の一撃</v>
          </cell>
          <cell r="C56">
            <v>2</v>
          </cell>
          <cell r="D56">
            <v>2</v>
          </cell>
          <cell r="E56">
            <v>1</v>
          </cell>
          <cell r="F56">
            <v>-1</v>
          </cell>
          <cell r="G56" t="str">
            <v>敵1体に1ダメージ　カードを1枚引く</v>
          </cell>
        </row>
        <row r="57">
          <cell r="A57" t="str">
            <v>軍師</v>
          </cell>
        </row>
        <row r="58">
          <cell r="A58">
            <v>9001</v>
          </cell>
          <cell r="B58" t="str">
            <v>孫権</v>
          </cell>
          <cell r="C58">
            <v>2</v>
          </cell>
          <cell r="D58">
            <v>2</v>
          </cell>
          <cell r="E58">
            <v>-1</v>
          </cell>
          <cell r="F58">
            <v>-1</v>
          </cell>
          <cell r="G58" t="str">
            <v>敵1体に1ダメージ　：　敵1体に2ダメージ</v>
          </cell>
        </row>
        <row r="59">
          <cell r="A59">
            <v>9002</v>
          </cell>
          <cell r="B59" t="str">
            <v>諸葛亮</v>
          </cell>
          <cell r="C59">
            <v>2</v>
          </cell>
          <cell r="D59">
            <v>2</v>
          </cell>
          <cell r="E59">
            <v>-1</v>
          </cell>
          <cell r="F59">
            <v>-1</v>
          </cell>
          <cell r="G59" t="str">
            <v>2点ダメージを受け、カードを1枚引く　：　カードを1枚引く</v>
          </cell>
        </row>
        <row r="60">
          <cell r="A60">
            <v>9003</v>
          </cell>
          <cell r="B60" t="str">
            <v>司馬懿</v>
          </cell>
          <cell r="C60">
            <v>2</v>
          </cell>
          <cell r="D60">
            <v>2</v>
          </cell>
          <cell r="E60">
            <v>-1</v>
          </cell>
          <cell r="F60">
            <v>-1</v>
          </cell>
          <cell r="G60" t="str">
            <v>敵兵士1体の攻撃力-1　：　敵兵士1体の攻撃力-2</v>
          </cell>
        </row>
        <row r="61">
          <cell r="A61">
            <v>9004</v>
          </cell>
          <cell r="B61" t="str">
            <v>董卓</v>
          </cell>
          <cell r="C61">
            <v>2</v>
          </cell>
          <cell r="D61">
            <v>2</v>
          </cell>
          <cell r="E61">
            <v>-1</v>
          </cell>
          <cell r="F61">
            <v>-1</v>
          </cell>
          <cell r="G61" t="str">
            <v>初級歩兵を1体召喚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f>IF(INDEX([1]カードリスト!A:A,MATCH($B2,[1]カードリスト!$B:$B,0))="","",INDEX([1]カードリスト!A:A,MATCH($B2,[1]カードリスト!$B:$B,0)))</f>
        <v>2001</v>
      </c>
      <c r="B2" t="s">
        <v>9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7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突撃、雄叫び：このターン全ての味方兵士の攻撃力+2</v>
      </c>
      <c r="I2">
        <f>COUNTIF($D:$D,I$1)</f>
        <v>2</v>
      </c>
      <c r="J2">
        <f t="shared" ref="J2:R2" si="1">COUNTIF($D:$D,J$1)</f>
        <v>4</v>
      </c>
      <c r="K2">
        <f t="shared" si="1"/>
        <v>6</v>
      </c>
      <c r="L2">
        <f t="shared" si="1"/>
        <v>5</v>
      </c>
      <c r="M2">
        <f t="shared" si="1"/>
        <v>8</v>
      </c>
      <c r="N2">
        <f t="shared" si="1"/>
        <v>0</v>
      </c>
      <c r="O2">
        <f t="shared" si="1"/>
        <v>3</v>
      </c>
      <c r="P2">
        <f t="shared" si="1"/>
        <v>0</v>
      </c>
      <c r="Q2">
        <f t="shared" si="1"/>
        <v>0</v>
      </c>
      <c r="R2">
        <f t="shared" si="1"/>
        <v>0</v>
      </c>
      <c r="T2">
        <f>COUNTIF($C:$C,1)</f>
        <v>20</v>
      </c>
      <c r="U2">
        <f>COUNTIF($C:$C,2)</f>
        <v>10</v>
      </c>
    </row>
    <row r="3" spans="1:21" x14ac:dyDescent="0.3">
      <c r="A3">
        <f>IF(INDEX([1]カードリスト!A:A,MATCH($B3,[1]カードリスト!$B:$B,0))="","",INDEX([1]カードリスト!A:A,MATCH($B3,[1]カードリスト!$B:$B,0)))</f>
        <v>2002</v>
      </c>
      <c r="B3" t="s">
        <v>10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7</v>
      </c>
      <c r="E3">
        <f>IF(INDEX([1]カードリスト!E:E,MATCH($A3,[1]カードリスト!$A:$A,0))="","",INDEX([1]カードリスト!E:E,MATCH($A3,[1]カードリスト!$A:$A,0)))</f>
        <v>6</v>
      </c>
      <c r="F3">
        <f>IF(INDEX([1]カードリスト!F:F,MATCH($A3,[1]カードリスト!$A:$A,0))="","",INDEX([1]カードリスト!F:F,MATCH($A3,[1]カードリスト!$A:$A,0)))</f>
        <v>6</v>
      </c>
      <c r="G3" t="str">
        <f>IF(INDEX([1]カードリスト!G:G,MATCH($A3,[1]カードリスト!$A:$A,0))="","",INDEX([1]カードリスト!G:G,MATCH($A3,[1]カードリスト!$A:$A,0)))</f>
        <v>雄叫び：このターン敵兵士1体の攻撃力-5</v>
      </c>
    </row>
    <row r="4" spans="1:21" x14ac:dyDescent="0.3">
      <c r="A4">
        <f>IF(INDEX([1]カードリスト!A:A,MATCH($B4,[1]カードリスト!$B:$B,0))="","",INDEX([1]カードリスト!A:A,MATCH($B4,[1]カードリスト!$B:$B,0)))</f>
        <v>2002</v>
      </c>
      <c r="B4" t="s">
        <v>10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7</v>
      </c>
      <c r="E4">
        <f>IF(INDEX([1]カードリスト!E:E,MATCH($A4,[1]カードリスト!$A:$A,0))="","",INDEX([1]カードリスト!E:E,MATCH($A4,[1]カードリスト!$A:$A,0)))</f>
        <v>6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>雄叫び：このターン敵兵士1体の攻撃力-5</v>
      </c>
    </row>
    <row r="5" spans="1:21" x14ac:dyDescent="0.3">
      <c r="A5">
        <f>IF(INDEX([1]カードリスト!A:A,MATCH($B5,[1]カードリスト!$B:$B,0))="","",INDEX([1]カードリスト!A:A,MATCH($B5,[1]カードリスト!$B:$B,0)))</f>
        <v>2003</v>
      </c>
      <c r="B5" t="s">
        <v>11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6</v>
      </c>
      <c r="G5" t="str">
        <f>IF(INDEX([1]カードリスト!G:G,MATCH($A5,[1]カードリスト!$A:$A,0))="","",INDEX([1]カードリスト!G:G,MATCH($A5,[1]カードリスト!$A:$A,0)))</f>
        <v>攻撃時、攻撃力+2</v>
      </c>
    </row>
    <row r="6" spans="1:21" x14ac:dyDescent="0.3">
      <c r="A6">
        <f>IF(INDEX([1]カードリスト!A:A,MATCH($B6,[1]カードリスト!$B:$B,0))="","",INDEX([1]カードリスト!A:A,MATCH($B6,[1]カードリスト!$B:$B,0)))</f>
        <v>2003</v>
      </c>
      <c r="B6" t="s">
        <v>11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6</v>
      </c>
      <c r="G6" t="str">
        <f>IF(INDEX([1]カードリスト!G:G,MATCH($A6,[1]カードリスト!$A:$A,0))="","",INDEX([1]カードリスト!G:G,MATCH($A6,[1]カードリスト!$A:$A,0)))</f>
        <v>攻撃時、攻撃力+2</v>
      </c>
    </row>
    <row r="7" spans="1:21" x14ac:dyDescent="0.3">
      <c r="A7">
        <f>IF(INDEX([1]カードリスト!A:A,MATCH($B7,[1]カードリスト!$B:$B,0))="","",INDEX([1]カードリスト!A:A,MATCH($B7,[1]カードリスト!$B:$B,0)))</f>
        <v>2003</v>
      </c>
      <c r="B7" t="s">
        <v>11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5</v>
      </c>
      <c r="E7">
        <f>IF(INDEX([1]カードリスト!E:E,MATCH($A7,[1]カードリスト!$A:$A,0))="","",INDEX([1]カードリスト!E:E,MATCH($A7,[1]カードリスト!$A:$A,0)))</f>
        <v>4</v>
      </c>
      <c r="F7">
        <f>IF(INDEX([1]カードリスト!F:F,MATCH($A7,[1]カードリスト!$A:$A,0))="","",INDEX([1]カードリスト!F:F,MATCH($A7,[1]カードリスト!$A:$A,0)))</f>
        <v>6</v>
      </c>
      <c r="G7" t="str">
        <f>IF(INDEX([1]カードリスト!G:G,MATCH($A7,[1]カードリスト!$A:$A,0))="","",INDEX([1]カードリスト!G:G,MATCH($A7,[1]カードリスト!$A:$A,0)))</f>
        <v>攻撃時、攻撃力+2</v>
      </c>
    </row>
    <row r="8" spans="1:21" x14ac:dyDescent="0.3">
      <c r="A8">
        <f>IF(INDEX([1]カードリスト!A:A,MATCH($B8,[1]カードリスト!$B:$B,0))="","",INDEX([1]カードリスト!A:A,MATCH($B8,[1]カードリスト!$B:$B,0)))</f>
        <v>2004</v>
      </c>
      <c r="B8" t="s">
        <v>12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3</v>
      </c>
      <c r="G8" t="str">
        <f>IF(INDEX([1]カードリスト!G:G,MATCH($A8,[1]カードリスト!$A:$A,0))="","",INDEX([1]カードリスト!G:G,MATCH($A8,[1]カードリスト!$A:$A,0)))</f>
        <v>召喚した全ての味方兵士は突撃を得る</v>
      </c>
    </row>
    <row r="9" spans="1:21" x14ac:dyDescent="0.3">
      <c r="A9">
        <f>IF(INDEX([1]カードリスト!A:A,MATCH($B9,[1]カードリスト!$B:$B,0))="","",INDEX([1]カードリスト!A:A,MATCH($B9,[1]カードリスト!$B:$B,0)))</f>
        <v>2004</v>
      </c>
      <c r="B9" t="s">
        <v>12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2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召喚した全ての味方兵士は突撃を得る</v>
      </c>
    </row>
    <row r="10" spans="1:21" x14ac:dyDescent="0.3">
      <c r="A10">
        <f>IF(INDEX([1]カードリスト!A:A,MATCH($B10,[1]カードリスト!$B:$B,0))="","",INDEX([1]カードリスト!A:A,MATCH($B10,[1]カードリスト!$B:$B,0)))</f>
        <v>2005</v>
      </c>
      <c r="B10" t="s">
        <v>13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2</v>
      </c>
      <c r="F10">
        <f>IF(INDEX([1]カードリスト!F:F,MATCH($A10,[1]カードリスト!$A:$A,0))="","",INDEX([1]カードリスト!F:F,MATCH($A10,[1]カードリスト!$A:$A,0)))</f>
        <v>4</v>
      </c>
      <c r="G10" t="str">
        <f>IF(INDEX([1]カードリスト!G:G,MATCH($A10,[1]カードリスト!$A:$A,0))="","",INDEX([1]カードリスト!G:G,MATCH($A10,[1]カードリスト!$A:$A,0)))</f>
        <v>攻撃時、攻撃力+2</v>
      </c>
    </row>
    <row r="11" spans="1:21" x14ac:dyDescent="0.3">
      <c r="A11">
        <f>IF(INDEX([1]カードリスト!A:A,MATCH($B11,[1]カードリスト!$B:$B,0))="","",INDEX([1]カードリスト!A:A,MATCH($B11,[1]カードリスト!$B:$B,0)))</f>
        <v>2005</v>
      </c>
      <c r="B11" t="s">
        <v>13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4</v>
      </c>
      <c r="G11" t="str">
        <f>IF(INDEX([1]カードリスト!G:G,MATCH($A11,[1]カードリスト!$A:$A,0))="","",INDEX([1]カードリスト!G:G,MATCH($A11,[1]カードリスト!$A:$A,0)))</f>
        <v>攻撃時、攻撃力+2</v>
      </c>
    </row>
    <row r="12" spans="1:21" x14ac:dyDescent="0.3">
      <c r="A12">
        <f>IF(INDEX([1]カードリスト!A:A,MATCH($B12,[1]カードリスト!$B:$B,0))="","",INDEX([1]カードリスト!A:A,MATCH($B12,[1]カードリスト!$B:$B,0)))</f>
        <v>2005</v>
      </c>
      <c r="B12" t="s">
        <v>13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4</v>
      </c>
      <c r="G12" t="str">
        <f>IF(INDEX([1]カードリスト!G:G,MATCH($A12,[1]カードリスト!$A:$A,0))="","",INDEX([1]カードリスト!G:G,MATCH($A12,[1]カードリスト!$A:$A,0)))</f>
        <v>攻撃時、攻撃力+2</v>
      </c>
    </row>
    <row r="13" spans="1:21" x14ac:dyDescent="0.3">
      <c r="A13">
        <f>IF(INDEX([1]カードリスト!A:A,MATCH($B13,[1]カードリスト!$B:$B,0))="","",INDEX([1]カードリスト!A:A,MATCH($B13,[1]カードリスト!$B:$B,0)))</f>
        <v>2006</v>
      </c>
      <c r="B13" t="s">
        <v>14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2</v>
      </c>
      <c r="E13">
        <f>IF(INDEX([1]カードリスト!E:E,MATCH($A13,[1]カードリスト!$A:$A,0))="","",INDEX([1]カードリスト!E:E,MATCH($A13,[1]カードリスト!$A:$A,0)))</f>
        <v>1</v>
      </c>
      <c r="F13">
        <f>IF(INDEX([1]カードリスト!F:F,MATCH($A13,[1]カードリスト!$A:$A,0))="","",INDEX([1]カードリスト!F:F,MATCH($A13,[1]カードリスト!$A:$A,0)))</f>
        <v>2</v>
      </c>
      <c r="G13" t="str">
        <f>IF(INDEX([1]カードリスト!G:G,MATCH($A13,[1]カードリスト!$A:$A,0))="","",INDEX([1]カードリスト!G:G,MATCH($A13,[1]カードリスト!$A:$A,0)))</f>
        <v>雄叫び：敵兵士1体の攻撃力-2</v>
      </c>
    </row>
    <row r="14" spans="1:21" x14ac:dyDescent="0.3">
      <c r="A14">
        <f>IF(INDEX([1]カードリスト!A:A,MATCH($B14,[1]カードリスト!$B:$B,0))="","",INDEX([1]カードリスト!A:A,MATCH($B14,[1]カードリスト!$B:$B,0)))</f>
        <v>2006</v>
      </c>
      <c r="B14" t="s">
        <v>14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2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2</v>
      </c>
      <c r="G14" t="str">
        <f>IF(INDEX([1]カードリスト!G:G,MATCH($A14,[1]カードリスト!$A:$A,0))="","",INDEX([1]カードリスト!G:G,MATCH($A14,[1]カードリスト!$A:$A,0)))</f>
        <v>雄叫び：敵兵士1体の攻撃力-2</v>
      </c>
    </row>
    <row r="15" spans="1:21" x14ac:dyDescent="0.3">
      <c r="A15">
        <f>IF(INDEX([1]カードリスト!A:A,MATCH($B15,[1]カードリスト!$B:$B,0))="","",INDEX([1]カードリスト!A:A,MATCH($B15,[1]カードリスト!$B:$B,0)))</f>
        <v>2006</v>
      </c>
      <c r="B15" t="s">
        <v>14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2</v>
      </c>
      <c r="G15" t="str">
        <f>IF(INDEX([1]カードリスト!G:G,MATCH($A15,[1]カードリスト!$A:$A,0))="","",INDEX([1]カードリスト!G:G,MATCH($A15,[1]カードリスト!$A:$A,0)))</f>
        <v>雄叫び：敵兵士1体の攻撃力-2</v>
      </c>
    </row>
    <row r="16" spans="1:21" x14ac:dyDescent="0.3">
      <c r="A16">
        <f>IF(INDEX([1]カードリスト!A:A,MATCH($B16,[1]カードリスト!$B:$B,0))="","",INDEX([1]カードリスト!A:A,MATCH($B16,[1]カードリスト!$B:$B,0)))</f>
        <v>2007</v>
      </c>
      <c r="B16" t="s">
        <v>15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0</v>
      </c>
      <c r="E16">
        <f>IF(INDEX([1]カードリスト!E:E,MATCH($A16,[1]カードリスト!$A:$A,0))="","",INDEX([1]カードリスト!E:E,MATCH($A16,[1]カードリスト!$A:$A,0)))</f>
        <v>3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このターン敵兵士1体の攻撃力-3</v>
      </c>
    </row>
    <row r="17" spans="1:7" x14ac:dyDescent="0.3">
      <c r="A17">
        <f>IF(INDEX([1]カードリスト!A:A,MATCH($B17,[1]カードリスト!$B:$B,0))="","",INDEX([1]カードリスト!A:A,MATCH($B17,[1]カードリスト!$B:$B,0)))</f>
        <v>2007</v>
      </c>
      <c r="B17" t="s">
        <v>15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0</v>
      </c>
      <c r="E17">
        <f>IF(INDEX([1]カードリスト!E:E,MATCH($A17,[1]カードリスト!$A:$A,0))="","",INDEX([1]カードリスト!E:E,MATCH($A17,[1]カードリスト!$A:$A,0)))</f>
        <v>3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このターン敵兵士1体の攻撃力-3</v>
      </c>
    </row>
    <row r="18" spans="1:7" x14ac:dyDescent="0.3">
      <c r="A18">
        <f>IF(INDEX([1]カードリスト!A:A,MATCH($B18,[1]カードリスト!$B:$B,0))="","",INDEX([1]カードリスト!A:A,MATCH($B18,[1]カードリスト!$B:$B,0)))</f>
        <v>2008</v>
      </c>
      <c r="B18" t="s">
        <v>16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4</v>
      </c>
      <c r="E18">
        <f>IF(INDEX([1]カードリスト!E:E,MATCH($A18,[1]カードリスト!$A:$A,0))="","",INDEX([1]カードリスト!E:E,MATCH($A18,[1]カードリスト!$A:$A,0)))</f>
        <v>3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初級騎兵を3体召喚</v>
      </c>
    </row>
    <row r="19" spans="1:7" x14ac:dyDescent="0.3">
      <c r="A19">
        <f>IF(INDEX([1]カードリスト!A:A,MATCH($B19,[1]カードリスト!$B:$B,0))="","",INDEX([1]カードリスト!A:A,MATCH($B19,[1]カードリスト!$B:$B,0)))</f>
        <v>2008</v>
      </c>
      <c r="B19" t="s">
        <v>16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4</v>
      </c>
      <c r="E19">
        <f>IF(INDEX([1]カードリスト!E:E,MATCH($A19,[1]カードリスト!$A:$A,0))="","",INDEX([1]カードリスト!E:E,MATCH($A19,[1]カードリスト!$A:$A,0)))</f>
        <v>3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初級騎兵を3体召喚</v>
      </c>
    </row>
    <row r="20" spans="1:7" x14ac:dyDescent="0.3">
      <c r="A20">
        <f>IF(INDEX([1]カードリスト!A:A,MATCH($B20,[1]カードリスト!$B:$B,0))="","",INDEX([1]カードリスト!A:A,MATCH($B20,[1]カードリスト!$B:$B,0)))</f>
        <v>2009</v>
      </c>
      <c r="B20" t="s">
        <v>17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2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全ての敵兵士に2ダメージ</v>
      </c>
    </row>
    <row r="21" spans="1:7" x14ac:dyDescent="0.3">
      <c r="A21">
        <f>IF(INDEX([1]カードリスト!A:A,MATCH($B21,[1]カードリスト!$B:$B,0))="","",INDEX([1]カードリスト!A:A,MATCH($B21,[1]カードリスト!$B:$B,0)))</f>
        <v>2009</v>
      </c>
      <c r="B21" t="s">
        <v>17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2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全ての敵兵士に2ダメージ</v>
      </c>
    </row>
    <row r="22" spans="1:7" x14ac:dyDescent="0.3">
      <c r="A22">
        <f>IF(INDEX([1]カードリスト!A:A,MATCH($B22,[1]カードリスト!$B:$B,0))="","",INDEX([1]カードリスト!A:A,MATCH($B22,[1]カードリスト!$B:$B,0)))</f>
        <v>2009</v>
      </c>
      <c r="B22" t="s">
        <v>17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4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全ての敵兵士に2ダメージ</v>
      </c>
    </row>
    <row r="23" spans="1:7" x14ac:dyDescent="0.3">
      <c r="A23">
        <f>IF(INDEX([1]カードリスト!A:A,MATCH($B23,[1]カードリスト!$B:$B,0))="","",INDEX([1]カードリスト!A:A,MATCH($B23,[1]カードリスト!$B:$B,0)))</f>
        <v>2010</v>
      </c>
      <c r="B23" t="s">
        <v>18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5</v>
      </c>
      <c r="E23">
        <f>IF(INDEX([1]カードリスト!E:E,MATCH($A23,[1]カードリスト!$A:$A,0))="","",INDEX([1]カードリスト!E:E,MATCH($A23,[1]カードリスト!$A:$A,0)))</f>
        <v>8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敵兵士1体に8ダメージ</v>
      </c>
    </row>
    <row r="24" spans="1:7" x14ac:dyDescent="0.3">
      <c r="A24">
        <f>IF(INDEX([1]カードリスト!A:A,MATCH($B24,[1]カードリスト!$B:$B,0))="","",INDEX([1]カードリスト!A:A,MATCH($B24,[1]カードリスト!$B:$B,0)))</f>
        <v>2010</v>
      </c>
      <c r="B24" t="s">
        <v>18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5</v>
      </c>
      <c r="E24">
        <f>IF(INDEX([1]カードリスト!E:E,MATCH($A24,[1]カードリスト!$A:$A,0))="","",INDEX([1]カードリスト!E:E,MATCH($A24,[1]カードリスト!$A:$A,0)))</f>
        <v>8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敵兵士1体に8ダメージ</v>
      </c>
    </row>
    <row r="25" spans="1:7" x14ac:dyDescent="0.3">
      <c r="A25">
        <f>IF(INDEX([1]カードリスト!A:A,MATCH($B25,[1]カードリスト!$B:$B,0))="","",INDEX([1]カードリスト!A:A,MATCH($B25,[1]カードリスト!$B:$B,0)))</f>
        <v>4002</v>
      </c>
      <c r="B25" t="s">
        <v>19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3</v>
      </c>
      <c r="E25">
        <f>IF(INDEX([1]カードリスト!E:E,MATCH($A25,[1]カードリスト!$A:$A,0))="","",INDEX([1]カードリスト!E:E,MATCH($A25,[1]カードリスト!$A:$A,0)))</f>
        <v>3</v>
      </c>
      <c r="F25">
        <f>IF(INDEX([1]カードリスト!F:F,MATCH($A25,[1]カードリスト!$A:$A,0))="","",INDEX([1]カードリスト!F:F,MATCH($A25,[1]カードリスト!$A:$A,0)))</f>
        <v>3</v>
      </c>
      <c r="G25" t="str">
        <f>IF(INDEX([1]カードリスト!G:G,MATCH($A25,[1]カードリスト!$A:$A,0))="","",INDEX([1]カードリスト!G:G,MATCH($A25,[1]カードリスト!$A:$A,0)))</f>
        <v>無し</v>
      </c>
    </row>
    <row r="26" spans="1:7" x14ac:dyDescent="0.3">
      <c r="A26">
        <f>IF(INDEX([1]カードリスト!A:A,MATCH($B26,[1]カードリスト!$B:$B,0))="","",INDEX([1]カードリスト!A:A,MATCH($B26,[1]カードリスト!$B:$B,0)))</f>
        <v>4003</v>
      </c>
      <c r="B26" t="s">
        <v>20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5</v>
      </c>
      <c r="E26">
        <f>IF(INDEX([1]カードリスト!E:E,MATCH($A26,[1]カードリスト!$A:$A,0))="","",INDEX([1]カードリスト!E:E,MATCH($A26,[1]カードリスト!$A:$A,0)))</f>
        <v>5</v>
      </c>
      <c r="F26">
        <f>IF(INDEX([1]カードリスト!F:F,MATCH($A26,[1]カードリスト!$A:$A,0))="","",INDEX([1]カードリスト!F:F,MATCH($A26,[1]カードリスト!$A:$A,0)))</f>
        <v>5</v>
      </c>
      <c r="G26" t="str">
        <f>IF(INDEX([1]カードリスト!G:G,MATCH($A26,[1]カードリスト!$A:$A,0))="","",INDEX([1]カードリスト!G:G,MATCH($A26,[1]カードリスト!$A:$A,0)))</f>
        <v>無し</v>
      </c>
    </row>
    <row r="27" spans="1:7" x14ac:dyDescent="0.3">
      <c r="A27">
        <f>IF(INDEX([1]カードリスト!A:A,MATCH($B27,[1]カードリスト!$B:$B,0))="","",INDEX([1]カードリスト!A:A,MATCH($B27,[1]カードリスト!$B:$B,0)))</f>
        <v>4003</v>
      </c>
      <c r="B27" t="s">
        <v>20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5</v>
      </c>
      <c r="E27">
        <f>IF(INDEX([1]カードリスト!E:E,MATCH($A27,[1]カードリスト!$A:$A,0))="","",INDEX([1]カードリスト!E:E,MATCH($A27,[1]カードリスト!$A:$A,0)))</f>
        <v>5</v>
      </c>
      <c r="F27">
        <f>IF(INDEX([1]カードリスト!F:F,MATCH($A27,[1]カードリスト!$A:$A,0))="","",INDEX([1]カードリスト!F:F,MATCH($A27,[1]カードリスト!$A:$A,0)))</f>
        <v>5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f>IF(INDEX([1]カードリスト!A:A,MATCH($B28,[1]カードリスト!$B:$B,0))="","",INDEX([1]カードリスト!A:A,MATCH($B28,[1]カードリスト!$B:$B,0)))</f>
        <v>4004</v>
      </c>
      <c r="B28" t="s">
        <v>21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1</v>
      </c>
      <c r="E28">
        <f>IF(INDEX([1]カードリスト!E:E,MATCH($A28,[1]カードリスト!$A:$A,0))="","",INDEX([1]カードリスト!E:E,MATCH($A28,[1]カードリスト!$A:$A,0)))</f>
        <v>1</v>
      </c>
      <c r="F28">
        <f>IF(INDEX([1]カードリスト!F:F,MATCH($A28,[1]カードリスト!$A:$A,0))="","",INDEX([1]カードリスト!F:F,MATCH($A28,[1]カードリスト!$A:$A,0)))</f>
        <v>1</v>
      </c>
      <c r="G28" t="str">
        <f>IF(INDEX([1]カードリスト!G:G,MATCH($A28,[1]カードリスト!$A:$A,0))="","",INDEX([1]カードリスト!G:G,MATCH($A28,[1]カードリスト!$A:$A,0)))</f>
        <v>突撃</v>
      </c>
    </row>
    <row r="29" spans="1:7" x14ac:dyDescent="0.3">
      <c r="A29">
        <f>IF(INDEX([1]カードリスト!A:A,MATCH($B29,[1]カードリスト!$B:$B,0))="","",INDEX([1]カードリスト!A:A,MATCH($B29,[1]カードリスト!$B:$B,0)))</f>
        <v>4004</v>
      </c>
      <c r="B29" t="s">
        <v>21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1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1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f>IF(INDEX([1]カードリスト!A:A,MATCH($B30,[1]カードリスト!$B:$B,0))="","",INDEX([1]カードリスト!A:A,MATCH($B30,[1]カードリスト!$B:$B,0)))</f>
        <v>4006</v>
      </c>
      <c r="B30" t="s">
        <v>22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5</v>
      </c>
      <c r="E30">
        <f>IF(INDEX([1]カードリスト!E:E,MATCH($A30,[1]カードリスト!$A:$A,0))="","",INDEX([1]カードリスト!E:E,MATCH($A30,[1]カードリスト!$A:$A,0)))</f>
        <v>4</v>
      </c>
      <c r="F30">
        <f>IF(INDEX([1]カードリスト!F:F,MATCH($A30,[1]カードリスト!$A:$A,0))="","",INDEX([1]カードリスト!F:F,MATCH($A30,[1]カードリスト!$A:$A,0)))</f>
        <v>2</v>
      </c>
      <c r="G30" t="str">
        <f>IF(INDEX([1]カードリスト!G:G,MATCH($A30,[1]カードリスト!$A:$A,0))="","",INDEX([1]カードリスト!G:G,MATCH($A30,[1]カードリスト!$A:$A,0)))</f>
        <v>突撃</v>
      </c>
    </row>
    <row r="31" spans="1:7" x14ac:dyDescent="0.3">
      <c r="A31">
        <f>IF(INDEX([1]カードリスト!A:A,MATCH($B31,[1]カードリスト!$B:$B,0))="","",INDEX([1]カードリスト!A:A,MATCH($B31,[1]カードリスト!$B:$B,0)))</f>
        <v>4010</v>
      </c>
      <c r="B31" t="s">
        <v>23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敵1体に1ダメージ　カードを1枚引く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2016-08-21T14:52:10Z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