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codeName="ThisWorkbook"/>
  <mc:AlternateContent xmlns:mc="http://schemas.openxmlformats.org/markup-compatibility/2006">
    <mc:Choice Requires="x15">
      <x15ac:absPath xmlns:x15ac="http://schemas.microsoft.com/office/spreadsheetml/2010/11/ac" url="C:\eclipse\pleiades\workspace\CardGame\txt\"/>
    </mc:Choice>
  </mc:AlternateContent>
  <bookViews>
    <workbookView xWindow="0" yWindow="0" windowWidth="23472" windowHeight="10452"/>
  </bookViews>
  <sheets>
    <sheet name="呉デッキ" sheetId="1" r:id="rId1"/>
  </sheets>
  <externalReferences>
    <externalReference r:id="rId2"/>
  </externalReferences>
  <calcPr calcId="171027" concurrentCalc="0"/>
</workbook>
</file>

<file path=xl/calcChain.xml><?xml version="1.0" encoding="utf-8"?>
<calcChain xmlns="http://schemas.openxmlformats.org/spreadsheetml/2006/main">
  <c r="A31" i="1" l="1"/>
  <c r="G31" i="1"/>
  <c r="F31" i="1"/>
  <c r="E31" i="1"/>
  <c r="D31" i="1"/>
  <c r="C31" i="1"/>
  <c r="A30" i="1"/>
  <c r="G30" i="1"/>
  <c r="F30" i="1"/>
  <c r="E30" i="1"/>
  <c r="D30" i="1"/>
  <c r="C30" i="1"/>
  <c r="A29" i="1"/>
  <c r="G29" i="1"/>
  <c r="F29" i="1"/>
  <c r="E29" i="1"/>
  <c r="D29" i="1"/>
  <c r="C29" i="1"/>
  <c r="A28" i="1"/>
  <c r="G28" i="1"/>
  <c r="F28" i="1"/>
  <c r="E28" i="1"/>
  <c r="D28" i="1"/>
  <c r="C28" i="1"/>
  <c r="A27" i="1"/>
  <c r="G27" i="1"/>
  <c r="F27" i="1"/>
  <c r="E27" i="1"/>
  <c r="D27" i="1"/>
  <c r="C27" i="1"/>
  <c r="A26" i="1"/>
  <c r="G26" i="1"/>
  <c r="F26" i="1"/>
  <c r="E26" i="1"/>
  <c r="D26" i="1"/>
  <c r="C26" i="1"/>
  <c r="A25" i="1"/>
  <c r="G25" i="1"/>
  <c r="F25" i="1"/>
  <c r="E25" i="1"/>
  <c r="D25" i="1"/>
  <c r="C25" i="1"/>
  <c r="A24" i="1"/>
  <c r="G24" i="1"/>
  <c r="F24" i="1"/>
  <c r="E24" i="1"/>
  <c r="D24" i="1"/>
  <c r="C24" i="1"/>
  <c r="A23" i="1"/>
  <c r="G23" i="1"/>
  <c r="F23" i="1"/>
  <c r="E23" i="1"/>
  <c r="D23" i="1"/>
  <c r="C23" i="1"/>
  <c r="A22" i="1"/>
  <c r="G22" i="1"/>
  <c r="F22" i="1"/>
  <c r="E22" i="1"/>
  <c r="D22" i="1"/>
  <c r="C22" i="1"/>
  <c r="A21" i="1"/>
  <c r="G21" i="1"/>
  <c r="F21" i="1"/>
  <c r="E21" i="1"/>
  <c r="D21" i="1"/>
  <c r="C21" i="1"/>
  <c r="A20" i="1"/>
  <c r="G20" i="1"/>
  <c r="F20" i="1"/>
  <c r="E20" i="1"/>
  <c r="D20" i="1"/>
  <c r="C20" i="1"/>
  <c r="A19" i="1"/>
  <c r="G19" i="1"/>
  <c r="F19" i="1"/>
  <c r="E19" i="1"/>
  <c r="D19" i="1"/>
  <c r="C19" i="1"/>
  <c r="A18" i="1"/>
  <c r="G18" i="1"/>
  <c r="F18" i="1"/>
  <c r="E18" i="1"/>
  <c r="D18" i="1"/>
  <c r="C18" i="1"/>
  <c r="A17" i="1"/>
  <c r="G17" i="1"/>
  <c r="F17" i="1"/>
  <c r="E17" i="1"/>
  <c r="D17" i="1"/>
  <c r="C17" i="1"/>
  <c r="A16" i="1"/>
  <c r="G16" i="1"/>
  <c r="F16" i="1"/>
  <c r="E16" i="1"/>
  <c r="D16" i="1"/>
  <c r="C16" i="1"/>
  <c r="A15" i="1"/>
  <c r="G15" i="1"/>
  <c r="F15" i="1"/>
  <c r="E15" i="1"/>
  <c r="D15" i="1"/>
  <c r="C15" i="1"/>
  <c r="A14" i="1"/>
  <c r="G14" i="1"/>
  <c r="F14" i="1"/>
  <c r="E14" i="1"/>
  <c r="D14" i="1"/>
  <c r="C14" i="1"/>
  <c r="A13" i="1"/>
  <c r="G13" i="1"/>
  <c r="F13" i="1"/>
  <c r="E13" i="1"/>
  <c r="D13" i="1"/>
  <c r="C13" i="1"/>
  <c r="A12" i="1"/>
  <c r="G12" i="1"/>
  <c r="F12" i="1"/>
  <c r="E12" i="1"/>
  <c r="D12" i="1"/>
  <c r="C12" i="1"/>
  <c r="A11" i="1"/>
  <c r="G11" i="1"/>
  <c r="F11" i="1"/>
  <c r="E11" i="1"/>
  <c r="D11" i="1"/>
  <c r="C11" i="1"/>
  <c r="A10" i="1"/>
  <c r="G10" i="1"/>
  <c r="F10" i="1"/>
  <c r="E10" i="1"/>
  <c r="D10" i="1"/>
  <c r="C10" i="1"/>
  <c r="A9" i="1"/>
  <c r="G9" i="1"/>
  <c r="F9" i="1"/>
  <c r="E9" i="1"/>
  <c r="D9" i="1"/>
  <c r="C9" i="1"/>
  <c r="A8" i="1"/>
  <c r="G8" i="1"/>
  <c r="F8" i="1"/>
  <c r="E8" i="1"/>
  <c r="D8" i="1"/>
  <c r="C8" i="1"/>
  <c r="A7" i="1"/>
  <c r="G7" i="1"/>
  <c r="F7" i="1"/>
  <c r="E7" i="1"/>
  <c r="D7" i="1"/>
  <c r="C7" i="1"/>
  <c r="A6" i="1"/>
  <c r="G6" i="1"/>
  <c r="F6" i="1"/>
  <c r="E6" i="1"/>
  <c r="D6" i="1"/>
  <c r="C6" i="1"/>
  <c r="A5" i="1"/>
  <c r="G5" i="1"/>
  <c r="F5" i="1"/>
  <c r="E5" i="1"/>
  <c r="D5" i="1"/>
  <c r="C5" i="1"/>
  <c r="A4" i="1"/>
  <c r="G4" i="1"/>
  <c r="F4" i="1"/>
  <c r="E4" i="1"/>
  <c r="D4" i="1"/>
  <c r="C4" i="1"/>
  <c r="A3" i="1"/>
  <c r="G3" i="1"/>
  <c r="F3" i="1"/>
  <c r="E3" i="1"/>
  <c r="D3" i="1"/>
  <c r="C3" i="1"/>
  <c r="A2" i="1"/>
  <c r="G2" i="1"/>
  <c r="F2" i="1"/>
  <c r="E2" i="1"/>
  <c r="D2" i="1"/>
  <c r="C2" i="1"/>
  <c r="U2" i="1"/>
  <c r="T2" i="1"/>
  <c r="J1" i="1"/>
  <c r="K1" i="1"/>
  <c r="L1" i="1"/>
  <c r="M1" i="1"/>
  <c r="N1" i="1"/>
  <c r="O1" i="1"/>
  <c r="P1" i="1"/>
  <c r="Q1" i="1"/>
  <c r="R1" i="1"/>
  <c r="R2" i="1"/>
  <c r="Q2" i="1"/>
  <c r="P2" i="1"/>
  <c r="O2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<sst xmlns="http://schemas.openxmlformats.org/spreadsheetml/2006/main" count="39" uniqueCount="23">
  <si>
    <t>ID</t>
  </si>
  <si>
    <t>名前</t>
  </si>
  <si>
    <t>1:兵士　2:呪文</t>
  </si>
  <si>
    <t>コスト</t>
  </si>
  <si>
    <t>攻撃力</t>
  </si>
  <si>
    <t>HP</t>
  </si>
  <si>
    <t>説明</t>
  </si>
  <si>
    <t>兵士</t>
  </si>
  <si>
    <t>呪文</t>
  </si>
  <si>
    <t>周瑜</t>
  </si>
  <si>
    <t>陸遜</t>
  </si>
  <si>
    <t>孫尚香</t>
  </si>
  <si>
    <t>徐夫人</t>
  </si>
  <si>
    <t>稲妻</t>
  </si>
  <si>
    <t>火の玉</t>
  </si>
  <si>
    <t>炎上</t>
  </si>
  <si>
    <t>赤壁の大火</t>
  </si>
  <si>
    <t>知性</t>
  </si>
  <si>
    <t>恐怖</t>
  </si>
  <si>
    <t>中級歩兵</t>
  </si>
  <si>
    <t>上級歩兵</t>
  </si>
  <si>
    <t>中級槍兵</t>
  </si>
  <si>
    <t>上級槍兵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</si>
</sst>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Meiryo UI"/>
      <charset val="128"/>
    </font>
    <font>
      <b/>
      <sz val="10"/>
      <color theme="1"/>
      <name val="Meiryo UI"/>
      <family val="3"/>
      <charset val="128"/>
    </font>
    <font>
      <sz val="6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dli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ードリスト"/>
      <sheetName val="Sheet1"/>
      <sheetName val="Sheet1 (2)"/>
      <sheetName val="Sheet2"/>
    </sheetNames>
    <sheetDataSet>
      <sheetData sheetId="0">
        <row r="1">
          <cell r="A1" t="str">
            <v>ID</v>
          </cell>
          <cell r="B1" t="str">
            <v>名前</v>
          </cell>
          <cell r="C1" t="str">
            <v>1:兵士　2:呪文</v>
          </cell>
          <cell r="D1" t="str">
            <v>コスト</v>
          </cell>
          <cell r="E1" t="str">
            <v>攻撃力</v>
          </cell>
          <cell r="F1" t="str">
            <v>HP</v>
          </cell>
          <cell r="G1" t="str">
            <v>説明</v>
          </cell>
        </row>
        <row r="2">
          <cell r="A2" t="str">
            <v>呉</v>
          </cell>
        </row>
        <row r="3">
          <cell r="A3">
            <v>1</v>
          </cell>
          <cell r="B3" t="str">
            <v>周瑜</v>
          </cell>
          <cell r="C3">
            <v>1</v>
          </cell>
          <cell r="D3">
            <v>8</v>
          </cell>
          <cell r="E3">
            <v>4</v>
          </cell>
          <cell r="F3">
            <v>7</v>
          </cell>
          <cell r="G3" t="str">
            <v>雄叫び：「赤壁の大火」を2枚手札に加える</v>
          </cell>
        </row>
        <row r="4">
          <cell r="A4">
            <v>2</v>
          </cell>
          <cell r="B4" t="str">
            <v>陸遜</v>
          </cell>
          <cell r="C4">
            <v>1</v>
          </cell>
          <cell r="D4">
            <v>4</v>
          </cell>
          <cell r="E4">
            <v>3</v>
          </cell>
          <cell r="F4">
            <v>4</v>
          </cell>
          <cell r="G4" t="str">
            <v>雄叫び：カードを1枚引く</v>
          </cell>
        </row>
        <row r="5">
          <cell r="A5">
            <v>3</v>
          </cell>
          <cell r="B5" t="str">
            <v>孫尚香</v>
          </cell>
          <cell r="C5">
            <v>1</v>
          </cell>
          <cell r="D5">
            <v>3</v>
          </cell>
          <cell r="E5">
            <v>2</v>
          </cell>
          <cell r="F5">
            <v>2</v>
          </cell>
          <cell r="G5" t="str">
            <v>雄叫び：敵1体に2ダメージ</v>
          </cell>
        </row>
        <row r="6">
          <cell r="A6">
            <v>4</v>
          </cell>
          <cell r="B6" t="str">
            <v>徐夫人</v>
          </cell>
          <cell r="C6">
            <v>1</v>
          </cell>
          <cell r="D6">
            <v>1</v>
          </cell>
          <cell r="E6">
            <v>1</v>
          </cell>
          <cell r="F6">
            <v>3</v>
          </cell>
          <cell r="G6" t="str">
            <v>呪文ダメージ+1</v>
          </cell>
        </row>
        <row r="7">
          <cell r="A7">
            <v>5</v>
          </cell>
          <cell r="B7" t="str">
            <v>稲妻</v>
          </cell>
          <cell r="C7">
            <v>2</v>
          </cell>
          <cell r="D7">
            <v>1</v>
          </cell>
          <cell r="E7">
            <v>2</v>
          </cell>
          <cell r="F7">
            <v>-1</v>
          </cell>
          <cell r="G7" t="str">
            <v>敵兵士1体に2ダメージ</v>
          </cell>
        </row>
        <row r="8">
          <cell r="A8">
            <v>6</v>
          </cell>
          <cell r="B8" t="str">
            <v>火の玉</v>
          </cell>
          <cell r="C8">
            <v>2</v>
          </cell>
          <cell r="D8">
            <v>2</v>
          </cell>
          <cell r="E8">
            <v>3</v>
          </cell>
          <cell r="F8">
            <v>-1</v>
          </cell>
          <cell r="G8" t="str">
            <v>敵1体に3ダメージ</v>
          </cell>
        </row>
        <row r="9">
          <cell r="A9">
            <v>7</v>
          </cell>
          <cell r="B9" t="str">
            <v>炎上</v>
          </cell>
          <cell r="C9">
            <v>2</v>
          </cell>
          <cell r="D9">
            <v>2</v>
          </cell>
          <cell r="E9">
            <v>1</v>
          </cell>
          <cell r="F9">
            <v>-1</v>
          </cell>
          <cell r="G9" t="str">
            <v>全ての敵兵士に1ダメージ</v>
          </cell>
        </row>
        <row r="10">
          <cell r="A10">
            <v>8</v>
          </cell>
          <cell r="B10" t="str">
            <v>赤壁の大火</v>
          </cell>
          <cell r="C10">
            <v>2</v>
          </cell>
          <cell r="D10">
            <v>4</v>
          </cell>
          <cell r="E10">
            <v>6</v>
          </cell>
          <cell r="F10">
            <v>-1</v>
          </cell>
          <cell r="G10" t="str">
            <v>敵1体に6ダメージ</v>
          </cell>
        </row>
        <row r="11">
          <cell r="A11">
            <v>9</v>
          </cell>
          <cell r="B11" t="str">
            <v>知性</v>
          </cell>
          <cell r="C11">
            <v>2</v>
          </cell>
          <cell r="D11">
            <v>3</v>
          </cell>
          <cell r="E11">
            <v>2</v>
          </cell>
          <cell r="F11">
            <v>-1</v>
          </cell>
          <cell r="G11" t="str">
            <v>カードを2枚引く</v>
          </cell>
        </row>
        <row r="12">
          <cell r="A12">
            <v>10</v>
          </cell>
          <cell r="B12" t="str">
            <v>恐怖</v>
          </cell>
          <cell r="C12">
            <v>2</v>
          </cell>
          <cell r="D12">
            <v>5</v>
          </cell>
          <cell r="E12">
            <v>-1</v>
          </cell>
          <cell r="F12">
            <v>-1</v>
          </cell>
          <cell r="G12" t="str">
            <v>敵兵士1体を破壊</v>
          </cell>
        </row>
        <row r="13">
          <cell r="A13" t="str">
            <v>蜀</v>
          </cell>
        </row>
        <row r="14">
          <cell r="A14">
            <v>1001</v>
          </cell>
          <cell r="B14" t="str">
            <v>劉備</v>
          </cell>
          <cell r="C14">
            <v>1</v>
          </cell>
          <cell r="D14">
            <v>10</v>
          </cell>
          <cell r="E14">
            <v>3</v>
          </cell>
          <cell r="F14">
            <v>5</v>
          </cell>
          <cell r="G14" t="str">
            <v>雄叫び：デッキまたは手札から関羽と張飛を召喚</v>
          </cell>
        </row>
        <row r="15">
          <cell r="A15">
            <v>1002</v>
          </cell>
          <cell r="B15" t="str">
            <v>関羽</v>
          </cell>
          <cell r="C15">
            <v>1</v>
          </cell>
          <cell r="D15">
            <v>8</v>
          </cell>
          <cell r="E15">
            <v>8</v>
          </cell>
          <cell r="F15">
            <v>9</v>
          </cell>
          <cell r="G15" t="str">
            <v>無し</v>
          </cell>
        </row>
        <row r="16">
          <cell r="A16">
            <v>1003</v>
          </cell>
          <cell r="B16" t="str">
            <v>張飛</v>
          </cell>
          <cell r="C16">
            <v>1</v>
          </cell>
          <cell r="D16">
            <v>8</v>
          </cell>
          <cell r="E16">
            <v>10</v>
          </cell>
          <cell r="F16">
            <v>6</v>
          </cell>
          <cell r="G16" t="str">
            <v>無し</v>
          </cell>
        </row>
        <row r="17">
          <cell r="A17">
            <v>1004</v>
          </cell>
          <cell r="B17" t="str">
            <v>黄忠</v>
          </cell>
          <cell r="C17">
            <v>1</v>
          </cell>
          <cell r="D17">
            <v>6</v>
          </cell>
          <cell r="E17">
            <v>5</v>
          </cell>
          <cell r="F17">
            <v>7</v>
          </cell>
          <cell r="G17" t="str">
            <v>挑発</v>
          </cell>
        </row>
        <row r="18">
          <cell r="A18">
            <v>1005</v>
          </cell>
          <cell r="B18" t="str">
            <v>魏延</v>
          </cell>
          <cell r="C18">
            <v>1</v>
          </cell>
          <cell r="D18">
            <v>5</v>
          </cell>
          <cell r="E18">
            <v>3</v>
          </cell>
          <cell r="F18">
            <v>6</v>
          </cell>
          <cell r="G18" t="str">
            <v>雄叫び：味方軍師HP+5</v>
          </cell>
        </row>
        <row r="19">
          <cell r="A19">
            <v>1006</v>
          </cell>
          <cell r="B19" t="str">
            <v>関銀屏</v>
          </cell>
          <cell r="C19">
            <v>1</v>
          </cell>
          <cell r="D19">
            <v>4</v>
          </cell>
          <cell r="E19">
            <v>2</v>
          </cell>
          <cell r="F19">
            <v>6</v>
          </cell>
          <cell r="G19" t="str">
            <v>挑発</v>
          </cell>
        </row>
        <row r="20">
          <cell r="A20">
            <v>1007</v>
          </cell>
          <cell r="B20" t="str">
            <v>甘皇后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 t="str">
            <v>雄叫び：味方1体のHP+2</v>
          </cell>
        </row>
        <row r="21">
          <cell r="A21">
            <v>1008</v>
          </cell>
          <cell r="B21" t="str">
            <v>援軍</v>
          </cell>
          <cell r="C21">
            <v>2</v>
          </cell>
          <cell r="D21">
            <v>4</v>
          </cell>
          <cell r="E21">
            <v>2</v>
          </cell>
          <cell r="F21">
            <v>-1</v>
          </cell>
          <cell r="G21" t="str">
            <v>全ての味方のHP+2</v>
          </cell>
        </row>
        <row r="22">
          <cell r="A22">
            <v>1009</v>
          </cell>
          <cell r="B22" t="str">
            <v>巨大化</v>
          </cell>
          <cell r="C22">
            <v>2</v>
          </cell>
          <cell r="D22">
            <v>3</v>
          </cell>
          <cell r="E22">
            <v>3</v>
          </cell>
          <cell r="F22">
            <v>-1</v>
          </cell>
          <cell r="G22" t="str">
            <v>味方1体の攻撃力・HP+3</v>
          </cell>
        </row>
        <row r="23">
          <cell r="A23">
            <v>1010</v>
          </cell>
          <cell r="B23" t="str">
            <v>自然</v>
          </cell>
          <cell r="C23">
            <v>2</v>
          </cell>
          <cell r="D23">
            <v>2</v>
          </cell>
          <cell r="E23">
            <v>2</v>
          </cell>
          <cell r="F23">
            <v>-1</v>
          </cell>
          <cell r="G23" t="str">
            <v>最大マナ+1　味方軍師HP+2</v>
          </cell>
        </row>
        <row r="24">
          <cell r="A24" t="str">
            <v>魏</v>
          </cell>
        </row>
        <row r="25">
          <cell r="A25">
            <v>2001</v>
          </cell>
          <cell r="B25" t="str">
            <v>曹操</v>
          </cell>
          <cell r="C25">
            <v>1</v>
          </cell>
          <cell r="D25">
            <v>7</v>
          </cell>
          <cell r="E25">
            <v>6</v>
          </cell>
          <cell r="F25">
            <v>5</v>
          </cell>
          <cell r="G25" t="str">
            <v>突撃、雄叫び：このターン全ての味方兵士の攻撃力+2</v>
          </cell>
        </row>
        <row r="26">
          <cell r="A26">
            <v>2002</v>
          </cell>
          <cell r="B26" t="str">
            <v>夏侯惇</v>
          </cell>
          <cell r="C26">
            <v>1</v>
          </cell>
          <cell r="D26">
            <v>7</v>
          </cell>
          <cell r="E26">
            <v>6</v>
          </cell>
          <cell r="F26">
            <v>6</v>
          </cell>
          <cell r="G26" t="str">
            <v>雄叫び：このターン敵兵士1体の攻撃力-5</v>
          </cell>
        </row>
        <row r="27">
          <cell r="A27">
            <v>2003</v>
          </cell>
          <cell r="B27" t="str">
            <v>張ｺｳ</v>
          </cell>
          <cell r="C27">
            <v>1</v>
          </cell>
          <cell r="D27">
            <v>5</v>
          </cell>
          <cell r="E27">
            <v>4</v>
          </cell>
          <cell r="F27">
            <v>6</v>
          </cell>
          <cell r="G27" t="str">
            <v>攻撃時、攻撃力+2</v>
          </cell>
        </row>
        <row r="28">
          <cell r="A28">
            <v>2004</v>
          </cell>
          <cell r="B28" t="str">
            <v>郭嘉</v>
          </cell>
          <cell r="C28">
            <v>1</v>
          </cell>
          <cell r="D28">
            <v>3</v>
          </cell>
          <cell r="E28">
            <v>2</v>
          </cell>
          <cell r="F28">
            <v>3</v>
          </cell>
          <cell r="G28" t="str">
            <v>召喚した全ての味方兵士は突撃を得る</v>
          </cell>
        </row>
        <row r="29">
          <cell r="A29">
            <v>2005</v>
          </cell>
          <cell r="B29" t="str">
            <v>ﾎｳ娥</v>
          </cell>
          <cell r="C29">
            <v>1</v>
          </cell>
          <cell r="D29">
            <v>3</v>
          </cell>
          <cell r="E29">
            <v>2</v>
          </cell>
          <cell r="F29">
            <v>4</v>
          </cell>
          <cell r="G29" t="str">
            <v>攻撃時、攻撃力+2</v>
          </cell>
        </row>
        <row r="30">
          <cell r="A30">
            <v>2006</v>
          </cell>
          <cell r="B30" t="str">
            <v>王異</v>
          </cell>
          <cell r="C30">
            <v>1</v>
          </cell>
          <cell r="D30">
            <v>2</v>
          </cell>
          <cell r="E30">
            <v>1</v>
          </cell>
          <cell r="F30">
            <v>2</v>
          </cell>
          <cell r="G30" t="str">
            <v>雄叫び：敵兵士1体の攻撃力-2</v>
          </cell>
        </row>
        <row r="31">
          <cell r="A31">
            <v>2007</v>
          </cell>
          <cell r="B31" t="str">
            <v>弱体化</v>
          </cell>
          <cell r="C31">
            <v>2</v>
          </cell>
          <cell r="D31">
            <v>0</v>
          </cell>
          <cell r="E31">
            <v>3</v>
          </cell>
          <cell r="F31">
            <v>-1</v>
          </cell>
          <cell r="G31" t="str">
            <v>このターン敵兵士1体の攻撃力-3</v>
          </cell>
        </row>
        <row r="32">
          <cell r="A32">
            <v>2008</v>
          </cell>
          <cell r="B32" t="str">
            <v>突撃召喚</v>
          </cell>
          <cell r="C32">
            <v>2</v>
          </cell>
          <cell r="D32">
            <v>4</v>
          </cell>
          <cell r="E32">
            <v>3</v>
          </cell>
          <cell r="F32">
            <v>-1</v>
          </cell>
          <cell r="G32" t="str">
            <v>初級騎兵を3体召喚</v>
          </cell>
        </row>
        <row r="33">
          <cell r="A33">
            <v>2009</v>
          </cell>
          <cell r="B33" t="str">
            <v>乱撃</v>
          </cell>
          <cell r="C33">
            <v>2</v>
          </cell>
          <cell r="D33">
            <v>4</v>
          </cell>
          <cell r="E33">
            <v>2</v>
          </cell>
          <cell r="F33">
            <v>-1</v>
          </cell>
          <cell r="G33" t="str">
            <v>全ての敵兵士に2ダメージ</v>
          </cell>
        </row>
        <row r="34">
          <cell r="A34">
            <v>2010</v>
          </cell>
          <cell r="B34" t="str">
            <v>切断</v>
          </cell>
          <cell r="C34">
            <v>2</v>
          </cell>
          <cell r="D34">
            <v>5</v>
          </cell>
          <cell r="E34">
            <v>8</v>
          </cell>
          <cell r="F34">
            <v>-1</v>
          </cell>
          <cell r="G34" t="str">
            <v>敵兵士1体に8ダメージ</v>
          </cell>
        </row>
        <row r="35">
          <cell r="A35" t="str">
            <v>群</v>
          </cell>
        </row>
        <row r="36">
          <cell r="A36">
            <v>3001</v>
          </cell>
          <cell r="B36" t="str">
            <v>呂布</v>
          </cell>
          <cell r="C36">
            <v>1</v>
          </cell>
          <cell r="D36">
            <v>10</v>
          </cell>
          <cell r="E36">
            <v>5</v>
          </cell>
          <cell r="F36">
            <v>10</v>
          </cell>
          <cell r="G36" t="str">
            <v>突撃、挑発。軍師は攻撃できない。攻撃時、攻撃力+5</v>
          </cell>
        </row>
        <row r="37">
          <cell r="A37">
            <v>3002</v>
          </cell>
          <cell r="B37" t="str">
            <v>張角</v>
          </cell>
          <cell r="C37">
            <v>1</v>
          </cell>
          <cell r="D37">
            <v>6</v>
          </cell>
          <cell r="E37">
            <v>3</v>
          </cell>
          <cell r="F37">
            <v>5</v>
          </cell>
          <cell r="G37" t="str">
            <v>自分の場が埋まるまで初級歩兵を召喚</v>
          </cell>
        </row>
        <row r="38">
          <cell r="A38">
            <v>3003</v>
          </cell>
          <cell r="B38" t="str">
            <v>高順</v>
          </cell>
          <cell r="C38">
            <v>1</v>
          </cell>
          <cell r="D38">
            <v>5</v>
          </cell>
          <cell r="E38">
            <v>4</v>
          </cell>
          <cell r="F38">
            <v>4</v>
          </cell>
          <cell r="G38" t="str">
            <v>断末魔：中級歩兵を召喚</v>
          </cell>
        </row>
        <row r="39">
          <cell r="A39">
            <v>3004</v>
          </cell>
          <cell r="B39" t="str">
            <v>李儒</v>
          </cell>
          <cell r="C39">
            <v>1</v>
          </cell>
          <cell r="D39">
            <v>4</v>
          </cell>
          <cell r="E39">
            <v>3</v>
          </cell>
          <cell r="F39">
            <v>5</v>
          </cell>
          <cell r="G39" t="str">
            <v>断末魔：味方軍師のHP+3</v>
          </cell>
        </row>
        <row r="40">
          <cell r="A40">
            <v>3005</v>
          </cell>
          <cell r="B40" t="str">
            <v>祝融</v>
          </cell>
          <cell r="C40">
            <v>1</v>
          </cell>
          <cell r="D40">
            <v>3</v>
          </cell>
          <cell r="E40">
            <v>1</v>
          </cell>
          <cell r="F40">
            <v>3</v>
          </cell>
          <cell r="G40" t="str">
            <v>挑発、断末魔：初級槍兵を召喚</v>
          </cell>
        </row>
        <row r="41">
          <cell r="A41">
            <v>3006</v>
          </cell>
          <cell r="B41" t="str">
            <v>厳氏</v>
          </cell>
          <cell r="C41">
            <v>1</v>
          </cell>
          <cell r="D41">
            <v>5</v>
          </cell>
          <cell r="E41">
            <v>2</v>
          </cell>
          <cell r="F41">
            <v>3</v>
          </cell>
          <cell r="G41" t="str">
            <v>雄叫び：敵兵士1体を破壊　全ての味方兵士に2ダメージ</v>
          </cell>
        </row>
        <row r="42">
          <cell r="A42">
            <v>3007</v>
          </cell>
          <cell r="B42" t="str">
            <v>公孫瓚</v>
          </cell>
          <cell r="C42">
            <v>1</v>
          </cell>
          <cell r="D42">
            <v>2</v>
          </cell>
          <cell r="E42">
            <v>1</v>
          </cell>
          <cell r="F42">
            <v>1</v>
          </cell>
          <cell r="G42" t="str">
            <v>断末魔：初級歩兵を2体召喚</v>
          </cell>
        </row>
        <row r="43">
          <cell r="A43">
            <v>3008</v>
          </cell>
          <cell r="B43" t="str">
            <v>袁紹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 t="str">
            <v>断末魔：初級歩兵を召喚</v>
          </cell>
        </row>
        <row r="44">
          <cell r="A44">
            <v>3009</v>
          </cell>
          <cell r="B44" t="str">
            <v>貂蝉</v>
          </cell>
          <cell r="C44">
            <v>1</v>
          </cell>
          <cell r="D44">
            <v>1</v>
          </cell>
          <cell r="E44">
            <v>0</v>
          </cell>
          <cell r="F44">
            <v>4</v>
          </cell>
          <cell r="G44" t="str">
            <v>挑発、断末魔：呂布をデッキから手札に加える</v>
          </cell>
        </row>
        <row r="45">
          <cell r="A45">
            <v>3010</v>
          </cell>
          <cell r="B45" t="str">
            <v>破滅</v>
          </cell>
          <cell r="C45">
            <v>2</v>
          </cell>
          <cell r="D45">
            <v>4</v>
          </cell>
          <cell r="E45">
            <v>3</v>
          </cell>
          <cell r="F45">
            <v>-1</v>
          </cell>
          <cell r="G45" t="str">
            <v>全ての兵士に3ダメージ</v>
          </cell>
        </row>
        <row r="46">
          <cell r="A46" t="str">
            <v>共通</v>
          </cell>
        </row>
        <row r="47">
          <cell r="A47">
            <v>4001</v>
          </cell>
          <cell r="B47" t="str">
            <v>初級歩兵</v>
          </cell>
          <cell r="C47">
            <v>1</v>
          </cell>
          <cell r="D47">
            <v>1</v>
          </cell>
          <cell r="E47">
            <v>1</v>
          </cell>
          <cell r="F47">
            <v>1</v>
          </cell>
          <cell r="G47" t="str">
            <v>無し</v>
          </cell>
        </row>
        <row r="48">
          <cell r="A48">
            <v>4002</v>
          </cell>
          <cell r="B48" t="str">
            <v>中級歩兵</v>
          </cell>
          <cell r="C48">
            <v>1</v>
          </cell>
          <cell r="D48">
            <v>3</v>
          </cell>
          <cell r="E48">
            <v>3</v>
          </cell>
          <cell r="F48">
            <v>3</v>
          </cell>
          <cell r="G48" t="str">
            <v>無し</v>
          </cell>
        </row>
        <row r="49">
          <cell r="A49">
            <v>4003</v>
          </cell>
          <cell r="B49" t="str">
            <v>上級歩兵</v>
          </cell>
          <cell r="C49">
            <v>1</v>
          </cell>
          <cell r="D49">
            <v>5</v>
          </cell>
          <cell r="E49">
            <v>5</v>
          </cell>
          <cell r="F49">
            <v>5</v>
          </cell>
          <cell r="G49" t="str">
            <v>無し</v>
          </cell>
        </row>
        <row r="50">
          <cell r="A50">
            <v>4004</v>
          </cell>
          <cell r="B50" t="str">
            <v>初級騎兵</v>
          </cell>
          <cell r="C50">
            <v>1</v>
          </cell>
          <cell r="D50">
            <v>1</v>
          </cell>
          <cell r="E50">
            <v>1</v>
          </cell>
          <cell r="F50">
            <v>1</v>
          </cell>
          <cell r="G50" t="str">
            <v>突撃</v>
          </cell>
        </row>
        <row r="51">
          <cell r="A51">
            <v>4005</v>
          </cell>
          <cell r="B51" t="str">
            <v>中級騎兵</v>
          </cell>
          <cell r="C51">
            <v>1</v>
          </cell>
          <cell r="D51">
            <v>3</v>
          </cell>
          <cell r="E51">
            <v>3</v>
          </cell>
          <cell r="F51">
            <v>1</v>
          </cell>
          <cell r="G51" t="str">
            <v>突撃</v>
          </cell>
        </row>
        <row r="52">
          <cell r="A52">
            <v>4006</v>
          </cell>
          <cell r="B52" t="str">
            <v>上級騎兵</v>
          </cell>
          <cell r="C52">
            <v>1</v>
          </cell>
          <cell r="D52">
            <v>5</v>
          </cell>
          <cell r="E52">
            <v>4</v>
          </cell>
          <cell r="F52">
            <v>2</v>
          </cell>
          <cell r="G52" t="str">
            <v>突撃</v>
          </cell>
        </row>
        <row r="53">
          <cell r="A53">
            <v>4007</v>
          </cell>
          <cell r="B53" t="str">
            <v>初級槍兵</v>
          </cell>
          <cell r="C53">
            <v>1</v>
          </cell>
          <cell r="D53">
            <v>1</v>
          </cell>
          <cell r="E53">
            <v>1</v>
          </cell>
          <cell r="F53">
            <v>3</v>
          </cell>
          <cell r="G53" t="str">
            <v>挑発</v>
          </cell>
        </row>
        <row r="54">
          <cell r="A54">
            <v>4008</v>
          </cell>
          <cell r="B54" t="str">
            <v>中級槍兵</v>
          </cell>
          <cell r="C54">
            <v>1</v>
          </cell>
          <cell r="D54">
            <v>3</v>
          </cell>
          <cell r="E54">
            <v>2</v>
          </cell>
          <cell r="F54">
            <v>4</v>
          </cell>
          <cell r="G54" t="str">
            <v>挑発</v>
          </cell>
        </row>
        <row r="55">
          <cell r="A55">
            <v>4009</v>
          </cell>
          <cell r="B55" t="str">
            <v>上級槍兵</v>
          </cell>
          <cell r="C55">
            <v>1</v>
          </cell>
          <cell r="D55">
            <v>5</v>
          </cell>
          <cell r="E55">
            <v>4</v>
          </cell>
          <cell r="F55">
            <v>6</v>
          </cell>
          <cell r="G55" t="str">
            <v>挑発</v>
          </cell>
        </row>
        <row r="56">
          <cell r="A56">
            <v>4010</v>
          </cell>
          <cell r="B56" t="str">
            <v>矢の一撃</v>
          </cell>
          <cell r="C56">
            <v>2</v>
          </cell>
          <cell r="D56">
            <v>2</v>
          </cell>
          <cell r="E56">
            <v>1</v>
          </cell>
          <cell r="F56">
            <v>-1</v>
          </cell>
          <cell r="G56" t="str">
            <v>敵1体に1ダメージ　カードを1枚引く</v>
          </cell>
        </row>
        <row r="57">
          <cell r="A57" t="str">
            <v>軍師</v>
          </cell>
        </row>
        <row r="58">
          <cell r="A58">
            <v>9001</v>
          </cell>
          <cell r="B58" t="str">
            <v>孫権</v>
          </cell>
          <cell r="C58">
            <v>2</v>
          </cell>
          <cell r="D58">
            <v>2</v>
          </cell>
          <cell r="E58">
            <v>-1</v>
          </cell>
          <cell r="F58">
            <v>-1</v>
          </cell>
          <cell r="G58" t="str">
            <v>敵1体に1ダメージ　：　敵1体に2ダメージ</v>
          </cell>
        </row>
        <row r="59">
          <cell r="A59">
            <v>9002</v>
          </cell>
          <cell r="B59" t="str">
            <v>諸葛亮</v>
          </cell>
          <cell r="C59">
            <v>2</v>
          </cell>
          <cell r="D59">
            <v>2</v>
          </cell>
          <cell r="E59">
            <v>-1</v>
          </cell>
          <cell r="F59">
            <v>-1</v>
          </cell>
          <cell r="G59" t="str">
            <v>2点ダメージを受け、カードを1枚引く　：　カードを1枚引く</v>
          </cell>
        </row>
        <row r="60">
          <cell r="A60">
            <v>9003</v>
          </cell>
          <cell r="B60" t="str">
            <v>司馬懿</v>
          </cell>
          <cell r="C60">
            <v>2</v>
          </cell>
          <cell r="D60">
            <v>2</v>
          </cell>
          <cell r="E60">
            <v>-1</v>
          </cell>
          <cell r="F60">
            <v>-1</v>
          </cell>
          <cell r="G60" t="str">
            <v>敵兵士1体の攻撃力-1　：　敵兵士1体の攻撃力-2</v>
          </cell>
        </row>
        <row r="61">
          <cell r="A61">
            <v>9004</v>
          </cell>
          <cell r="B61" t="str">
            <v>董卓</v>
          </cell>
          <cell r="C61">
            <v>2</v>
          </cell>
          <cell r="D61">
            <v>2</v>
          </cell>
          <cell r="E61">
            <v>-1</v>
          </cell>
          <cell r="F61">
            <v>-1</v>
          </cell>
          <cell r="G61" t="str">
            <v>初級歩兵を1体召喚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pane xSplit="1" ySplit="2" topLeftCell="B11" activePane="bottomRight" state="frozen"/>
      <selection pane="topRight"/>
      <selection pane="bottomLeft"/>
      <selection pane="bottomRight" activeCell="C31" sqref="C31"/>
    </sheetView>
  </sheetViews>
  <sheetFormatPr defaultColWidth="9" defaultRowHeight="14.4" x14ac:dyDescent="0.3"/>
  <cols>
    <col min="7" max="7" width="20.453125" customWidth="1"/>
    <col min="9" max="18" width="4.453125" customWidth="1"/>
    <col min="19" max="21" width="4.54296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>
        <v>1</v>
      </c>
      <c r="J1" s="1">
        <f t="shared" ref="J1:R1" si="0">I1+1</f>
        <v>2</v>
      </c>
      <c r="K1" s="1">
        <f t="shared" si="0"/>
        <v>3</v>
      </c>
      <c r="L1" s="1">
        <f t="shared" si="0"/>
        <v>4</v>
      </c>
      <c r="M1" s="1">
        <f t="shared" si="0"/>
        <v>5</v>
      </c>
      <c r="N1" s="1">
        <f t="shared" si="0"/>
        <v>6</v>
      </c>
      <c r="O1" s="1">
        <f t="shared" si="0"/>
        <v>7</v>
      </c>
      <c r="P1" s="1">
        <f t="shared" si="0"/>
        <v>8</v>
      </c>
      <c r="Q1" s="1">
        <f t="shared" si="0"/>
        <v>9</v>
      </c>
      <c r="R1" s="1">
        <f t="shared" si="0"/>
        <v>10</v>
      </c>
      <c r="S1" s="1"/>
      <c r="T1" s="1" t="s">
        <v>7</v>
      </c>
      <c r="U1" s="1" t="s">
        <v>8</v>
      </c>
    </row>
    <row r="2" spans="1:21" x14ac:dyDescent="0.3">
      <c r="A2">
        <f>IF(INDEX([1]カードリスト!A:A,MATCH($B2,[1]カードリスト!$B:$B,0))="","",INDEX([1]カードリスト!A:A,MATCH($B2,[1]カードリスト!$B:$B,0)))</f>
        <v>1</v>
      </c>
      <c r="B2" t="s">
        <v>9</v>
      </c>
      <c r="C2">
        <f>IF(INDEX([1]カードリスト!C:C,MATCH($A2,[1]カードリスト!$A:$A,0))="","",INDEX([1]カードリスト!C:C,MATCH($A2,[1]カードリスト!$A:$A,0)))</f>
        <v>1</v>
      </c>
      <c r="D2">
        <f>IF(INDEX([1]カードリスト!D:D,MATCH($A2,[1]カードリスト!$A:$A,0))="","",INDEX([1]カードリスト!D:D,MATCH($A2,[1]カードリスト!$A:$A,0)))</f>
        <v>8</v>
      </c>
      <c r="E2">
        <f>IF(INDEX([1]カードリスト!E:E,MATCH($A2,[1]カードリスト!$A:$A,0))="","",INDEX([1]カードリスト!E:E,MATCH($A2,[1]カードリスト!$A:$A,0)))</f>
        <v>4</v>
      </c>
      <c r="F2">
        <f>IF(INDEX([1]カードリスト!F:F,MATCH($A2,[1]カードリスト!$A:$A,0))="","",INDEX([1]カードリスト!F:F,MATCH($A2,[1]カードリスト!$A:$A,0)))</f>
        <v>7</v>
      </c>
      <c r="G2" t="str">
        <f>IF(INDEX([1]カードリスト!G:G,MATCH($A2,[1]カードリスト!$A:$A,0))="","",INDEX([1]カードリスト!G:G,MATCH($A2,[1]カードリスト!$A:$A,0)))</f>
        <v>雄叫び：「赤壁の大火」を2枚手札に加える</v>
      </c>
      <c r="I2">
        <f>COUNTIF($D:$D,I$1)</f>
        <v>6</v>
      </c>
      <c r="J2">
        <f t="shared" ref="J2:R2" si="1">COUNTIF($D:$D,J$1)</f>
        <v>5</v>
      </c>
      <c r="K2">
        <f t="shared" si="1"/>
        <v>9</v>
      </c>
      <c r="L2">
        <f t="shared" si="1"/>
        <v>5</v>
      </c>
      <c r="M2">
        <f t="shared" si="1"/>
        <v>4</v>
      </c>
      <c r="N2">
        <f t="shared" si="1"/>
        <v>0</v>
      </c>
      <c r="O2">
        <f t="shared" si="1"/>
        <v>0</v>
      </c>
      <c r="P2">
        <f t="shared" si="1"/>
        <v>1</v>
      </c>
      <c r="Q2">
        <f t="shared" si="1"/>
        <v>0</v>
      </c>
      <c r="R2">
        <f t="shared" si="1"/>
        <v>0</v>
      </c>
      <c r="T2">
        <f>COUNTIF($C:$C,1)</f>
        <v>15</v>
      </c>
      <c r="U2">
        <f>COUNTIF($C:$C,2)</f>
        <v>15</v>
      </c>
    </row>
    <row r="3" spans="1:21" x14ac:dyDescent="0.3">
      <c r="A3">
        <f>IF(INDEX([1]カードリスト!A:A,MATCH($B3,[1]カードリスト!$B:$B,0))="","",INDEX([1]カードリスト!A:A,MATCH($B3,[1]カードリスト!$B:$B,0)))</f>
        <v>2</v>
      </c>
      <c r="B3" t="s">
        <v>10</v>
      </c>
      <c r="C3">
        <f>IF(INDEX([1]カードリスト!C:C,MATCH($A3,[1]カードリスト!$A:$A,0))="","",INDEX([1]カードリスト!C:C,MATCH($A3,[1]カードリスト!$A:$A,0)))</f>
        <v>1</v>
      </c>
      <c r="D3">
        <f>IF(INDEX([1]カードリスト!D:D,MATCH($A3,[1]カードリスト!$A:$A,0))="","",INDEX([1]カードリスト!D:D,MATCH($A3,[1]カードリスト!$A:$A,0)))</f>
        <v>4</v>
      </c>
      <c r="E3">
        <f>IF(INDEX([1]カードリスト!E:E,MATCH($A3,[1]カードリスト!$A:$A,0))="","",INDEX([1]カードリスト!E:E,MATCH($A3,[1]カードリスト!$A:$A,0)))</f>
        <v>3</v>
      </c>
      <c r="F3">
        <f>IF(INDEX([1]カードリスト!F:F,MATCH($A3,[1]カードリスト!$A:$A,0))="","",INDEX([1]カードリスト!F:F,MATCH($A3,[1]カードリスト!$A:$A,0)))</f>
        <v>4</v>
      </c>
      <c r="G3" t="str">
        <f>IF(INDEX([1]カードリスト!G:G,MATCH($A3,[1]カードリスト!$A:$A,0))="","",INDEX([1]カードリスト!G:G,MATCH($A3,[1]カードリスト!$A:$A,0)))</f>
        <v>雄叫び：カードを1枚引く</v>
      </c>
    </row>
    <row r="4" spans="1:21" x14ac:dyDescent="0.3">
      <c r="A4">
        <f>IF(INDEX([1]カードリスト!A:A,MATCH($B4,[1]カードリスト!$B:$B,0))="","",INDEX([1]カードリスト!A:A,MATCH($B4,[1]カードリスト!$B:$B,0)))</f>
        <v>2</v>
      </c>
      <c r="B4" t="s">
        <v>10</v>
      </c>
      <c r="C4">
        <f>IF(INDEX([1]カードリスト!C:C,MATCH($A4,[1]カードリスト!$A:$A,0))="","",INDEX([1]カードリスト!C:C,MATCH($A4,[1]カードリスト!$A:$A,0)))</f>
        <v>1</v>
      </c>
      <c r="D4">
        <f>IF(INDEX([1]カードリスト!D:D,MATCH($A4,[1]カードリスト!$A:$A,0))="","",INDEX([1]カードリスト!D:D,MATCH($A4,[1]カードリスト!$A:$A,0)))</f>
        <v>4</v>
      </c>
      <c r="E4">
        <f>IF(INDEX([1]カードリスト!E:E,MATCH($A4,[1]カードリスト!$A:$A,0))="","",INDEX([1]カードリスト!E:E,MATCH($A4,[1]カードリスト!$A:$A,0)))</f>
        <v>3</v>
      </c>
      <c r="F4">
        <f>IF(INDEX([1]カードリスト!F:F,MATCH($A4,[1]カードリスト!$A:$A,0))="","",INDEX([1]カードリスト!F:F,MATCH($A4,[1]カードリスト!$A:$A,0)))</f>
        <v>4</v>
      </c>
      <c r="G4" t="str">
        <f>IF(INDEX([1]カードリスト!G:G,MATCH($A4,[1]カードリスト!$A:$A,0))="","",INDEX([1]カードリスト!G:G,MATCH($A4,[1]カードリスト!$A:$A,0)))</f>
        <v>雄叫び：カードを1枚引く</v>
      </c>
    </row>
    <row r="5" spans="1:21" x14ac:dyDescent="0.3">
      <c r="A5">
        <f>IF(INDEX([1]カードリスト!A:A,MATCH($B5,[1]カードリスト!$B:$B,0))="","",INDEX([1]カードリスト!A:A,MATCH($B5,[1]カードリスト!$B:$B,0)))</f>
        <v>2</v>
      </c>
      <c r="B5" t="s">
        <v>10</v>
      </c>
      <c r="C5">
        <f>IF(INDEX([1]カードリスト!C:C,MATCH($A5,[1]カードリスト!$A:$A,0))="","",INDEX([1]カードリスト!C:C,MATCH($A5,[1]カードリスト!$A:$A,0)))</f>
        <v>1</v>
      </c>
      <c r="D5">
        <f>IF(INDEX([1]カードリスト!D:D,MATCH($A5,[1]カードリスト!$A:$A,0))="","",INDEX([1]カードリスト!D:D,MATCH($A5,[1]カードリスト!$A:$A,0)))</f>
        <v>4</v>
      </c>
      <c r="E5">
        <f>IF(INDEX([1]カードリスト!E:E,MATCH($A5,[1]カードリスト!$A:$A,0))="","",INDEX([1]カードリスト!E:E,MATCH($A5,[1]カードリスト!$A:$A,0)))</f>
        <v>3</v>
      </c>
      <c r="F5">
        <f>IF(INDEX([1]カードリスト!F:F,MATCH($A5,[1]カードリスト!$A:$A,0))="","",INDEX([1]カードリスト!F:F,MATCH($A5,[1]カードリスト!$A:$A,0)))</f>
        <v>4</v>
      </c>
      <c r="G5" t="str">
        <f>IF(INDEX([1]カードリスト!G:G,MATCH($A5,[1]カードリスト!$A:$A,0))="","",INDEX([1]カードリスト!G:G,MATCH($A5,[1]カードリスト!$A:$A,0)))</f>
        <v>雄叫び：カードを1枚引く</v>
      </c>
    </row>
    <row r="6" spans="1:21" x14ac:dyDescent="0.3">
      <c r="A6">
        <f>IF(INDEX([1]カードリスト!A:A,MATCH($B6,[1]カードリスト!$B:$B,0))="","",INDEX([1]カードリスト!A:A,MATCH($B6,[1]カードリスト!$B:$B,0)))</f>
        <v>3</v>
      </c>
      <c r="B6" t="s">
        <v>11</v>
      </c>
      <c r="C6">
        <f>IF(INDEX([1]カードリスト!C:C,MATCH($A6,[1]カードリスト!$A:$A,0))="","",INDEX([1]カードリスト!C:C,MATCH($A6,[1]カードリスト!$A:$A,0)))</f>
        <v>1</v>
      </c>
      <c r="D6">
        <f>IF(INDEX([1]カードリスト!D:D,MATCH($A6,[1]カードリスト!$A:$A,0))="","",INDEX([1]カードリスト!D:D,MATCH($A6,[1]カードリスト!$A:$A,0)))</f>
        <v>3</v>
      </c>
      <c r="E6">
        <f>IF(INDEX([1]カードリスト!E:E,MATCH($A6,[1]カードリスト!$A:$A,0))="","",INDEX([1]カードリスト!E:E,MATCH($A6,[1]カードリスト!$A:$A,0)))</f>
        <v>2</v>
      </c>
      <c r="F6">
        <f>IF(INDEX([1]カードリスト!F:F,MATCH($A6,[1]カードリスト!$A:$A,0))="","",INDEX([1]カードリスト!F:F,MATCH($A6,[1]カードリスト!$A:$A,0)))</f>
        <v>2</v>
      </c>
      <c r="G6" t="str">
        <f>IF(INDEX([1]カードリスト!G:G,MATCH($A6,[1]カードリスト!$A:$A,0))="","",INDEX([1]カードリスト!G:G,MATCH($A6,[1]カードリスト!$A:$A,0)))</f>
        <v>雄叫び：敵1体に2ダメージ</v>
      </c>
    </row>
    <row r="7" spans="1:21" x14ac:dyDescent="0.3">
      <c r="A7">
        <f>IF(INDEX([1]カードリスト!A:A,MATCH($B7,[1]カードリスト!$B:$B,0))="","",INDEX([1]カードリスト!A:A,MATCH($B7,[1]カードリスト!$B:$B,0)))</f>
        <v>3</v>
      </c>
      <c r="B7" t="s">
        <v>11</v>
      </c>
      <c r="C7">
        <f>IF(INDEX([1]カードリスト!C:C,MATCH($A7,[1]カードリスト!$A:$A,0))="","",INDEX([1]カードリスト!C:C,MATCH($A7,[1]カードリスト!$A:$A,0)))</f>
        <v>1</v>
      </c>
      <c r="D7">
        <f>IF(INDEX([1]カードリスト!D:D,MATCH($A7,[1]カードリスト!$A:$A,0))="","",INDEX([1]カードリスト!D:D,MATCH($A7,[1]カードリスト!$A:$A,0)))</f>
        <v>3</v>
      </c>
      <c r="E7">
        <f>IF(INDEX([1]カードリスト!E:E,MATCH($A7,[1]カードリスト!$A:$A,0))="","",INDEX([1]カードリスト!E:E,MATCH($A7,[1]カードリスト!$A:$A,0)))</f>
        <v>2</v>
      </c>
      <c r="F7">
        <f>IF(INDEX([1]カードリスト!F:F,MATCH($A7,[1]カードリスト!$A:$A,0))="","",INDEX([1]カードリスト!F:F,MATCH($A7,[1]カードリスト!$A:$A,0)))</f>
        <v>2</v>
      </c>
      <c r="G7" t="str">
        <f>IF(INDEX([1]カードリスト!G:G,MATCH($A7,[1]カードリスト!$A:$A,0))="","",INDEX([1]カードリスト!G:G,MATCH($A7,[1]カードリスト!$A:$A,0)))</f>
        <v>雄叫び：敵1体に2ダメージ</v>
      </c>
    </row>
    <row r="8" spans="1:21" x14ac:dyDescent="0.3">
      <c r="A8">
        <f>IF(INDEX([1]カードリスト!A:A,MATCH($B8,[1]カードリスト!$B:$B,0))="","",INDEX([1]カードリスト!A:A,MATCH($B8,[1]カードリスト!$B:$B,0)))</f>
        <v>3</v>
      </c>
      <c r="B8" t="s">
        <v>11</v>
      </c>
      <c r="C8">
        <f>IF(INDEX([1]カードリスト!C:C,MATCH($A8,[1]カードリスト!$A:$A,0))="","",INDEX([1]カードリスト!C:C,MATCH($A8,[1]カードリスト!$A:$A,0)))</f>
        <v>1</v>
      </c>
      <c r="D8">
        <f>IF(INDEX([1]カードリスト!D:D,MATCH($A8,[1]カードリスト!$A:$A,0))="","",INDEX([1]カードリスト!D:D,MATCH($A8,[1]カードリスト!$A:$A,0)))</f>
        <v>3</v>
      </c>
      <c r="E8">
        <f>IF(INDEX([1]カードリスト!E:E,MATCH($A8,[1]カードリスト!$A:$A,0))="","",INDEX([1]カードリスト!E:E,MATCH($A8,[1]カードリスト!$A:$A,0)))</f>
        <v>2</v>
      </c>
      <c r="F8">
        <f>IF(INDEX([1]カードリスト!F:F,MATCH($A8,[1]カードリスト!$A:$A,0))="","",INDEX([1]カードリスト!F:F,MATCH($A8,[1]カードリスト!$A:$A,0)))</f>
        <v>2</v>
      </c>
      <c r="G8" t="str">
        <f>IF(INDEX([1]カードリスト!G:G,MATCH($A8,[1]カードリスト!$A:$A,0))="","",INDEX([1]カードリスト!G:G,MATCH($A8,[1]カードリスト!$A:$A,0)))</f>
        <v>雄叫び：敵1体に2ダメージ</v>
      </c>
    </row>
    <row r="9" spans="1:21" x14ac:dyDescent="0.3">
      <c r="A9">
        <f>IF(INDEX([1]カードリスト!A:A,MATCH($B9,[1]カードリスト!$B:$B,0))="","",INDEX([1]カードリスト!A:A,MATCH($B9,[1]カードリスト!$B:$B,0)))</f>
        <v>4</v>
      </c>
      <c r="B9" t="s">
        <v>12</v>
      </c>
      <c r="C9">
        <f>IF(INDEX([1]カードリスト!C:C,MATCH($A9,[1]カードリスト!$A:$A,0))="","",INDEX([1]カードリスト!C:C,MATCH($A9,[1]カードリスト!$A:$A,0)))</f>
        <v>1</v>
      </c>
      <c r="D9">
        <f>IF(INDEX([1]カードリスト!D:D,MATCH($A9,[1]カードリスト!$A:$A,0))="","",INDEX([1]カードリスト!D:D,MATCH($A9,[1]カードリスト!$A:$A,0)))</f>
        <v>1</v>
      </c>
      <c r="E9">
        <f>IF(INDEX([1]カードリスト!E:E,MATCH($A9,[1]カードリスト!$A:$A,0))="","",INDEX([1]カードリスト!E:E,MATCH($A9,[1]カードリスト!$A:$A,0)))</f>
        <v>1</v>
      </c>
      <c r="F9">
        <f>IF(INDEX([1]カードリスト!F:F,MATCH($A9,[1]カードリスト!$A:$A,0))="","",INDEX([1]カードリスト!F:F,MATCH($A9,[1]カードリスト!$A:$A,0)))</f>
        <v>3</v>
      </c>
      <c r="G9" t="str">
        <f>IF(INDEX([1]カードリスト!G:G,MATCH($A9,[1]カードリスト!$A:$A,0))="","",INDEX([1]カードリスト!G:G,MATCH($A9,[1]カードリスト!$A:$A,0)))</f>
        <v>呪文ダメージ+1</v>
      </c>
    </row>
    <row r="10" spans="1:21" x14ac:dyDescent="0.3">
      <c r="A10">
        <f>IF(INDEX([1]カードリスト!A:A,MATCH($B10,[1]カードリスト!$B:$B,0))="","",INDEX([1]カードリスト!A:A,MATCH($B10,[1]カードリスト!$B:$B,0)))</f>
        <v>4</v>
      </c>
      <c r="B10" t="s">
        <v>12</v>
      </c>
      <c r="C10">
        <f>IF(INDEX([1]カードリスト!C:C,MATCH($A10,[1]カードリスト!$A:$A,0))="","",INDEX([1]カードリスト!C:C,MATCH($A10,[1]カードリスト!$A:$A,0)))</f>
        <v>1</v>
      </c>
      <c r="D10">
        <f>IF(INDEX([1]カードリスト!D:D,MATCH($A10,[1]カードリスト!$A:$A,0))="","",INDEX([1]カードリスト!D:D,MATCH($A10,[1]カードリスト!$A:$A,0)))</f>
        <v>1</v>
      </c>
      <c r="E10">
        <f>IF(INDEX([1]カードリスト!E:E,MATCH($A10,[1]カードリスト!$A:$A,0))="","",INDEX([1]カードリスト!E:E,MATCH($A10,[1]カードリスト!$A:$A,0)))</f>
        <v>1</v>
      </c>
      <c r="F10">
        <f>IF(INDEX([1]カードリスト!F:F,MATCH($A10,[1]カードリスト!$A:$A,0))="","",INDEX([1]カードリスト!F:F,MATCH($A10,[1]カードリスト!$A:$A,0)))</f>
        <v>3</v>
      </c>
      <c r="G10" t="str">
        <f>IF(INDEX([1]カードリスト!G:G,MATCH($A10,[1]カードリスト!$A:$A,0))="","",INDEX([1]カードリスト!G:G,MATCH($A10,[1]カードリスト!$A:$A,0)))</f>
        <v>呪文ダメージ+1</v>
      </c>
    </row>
    <row r="11" spans="1:21" x14ac:dyDescent="0.3">
      <c r="A11">
        <f>IF(INDEX([1]カードリスト!A:A,MATCH($B11,[1]カードリスト!$B:$B,0))="","",INDEX([1]カードリスト!A:A,MATCH($B11,[1]カードリスト!$B:$B,0)))</f>
        <v>4</v>
      </c>
      <c r="B11" t="s">
        <v>12</v>
      </c>
      <c r="C11">
        <f>IF(INDEX([1]カードリスト!C:C,MATCH($A11,[1]カードリスト!$A:$A,0))="","",INDEX([1]カードリスト!C:C,MATCH($A11,[1]カードリスト!$A:$A,0)))</f>
        <v>1</v>
      </c>
      <c r="D11">
        <f>IF(INDEX([1]カードリスト!D:D,MATCH($A11,[1]カードリスト!$A:$A,0))="","",INDEX([1]カードリスト!D:D,MATCH($A11,[1]カードリスト!$A:$A,0)))</f>
        <v>1</v>
      </c>
      <c r="E11">
        <f>IF(INDEX([1]カードリスト!E:E,MATCH($A11,[1]カードリスト!$A:$A,0))="","",INDEX([1]カードリスト!E:E,MATCH($A11,[1]カードリスト!$A:$A,0)))</f>
        <v>1</v>
      </c>
      <c r="F11">
        <f>IF(INDEX([1]カードリスト!F:F,MATCH($A11,[1]カードリスト!$A:$A,0))="","",INDEX([1]カードリスト!F:F,MATCH($A11,[1]カードリスト!$A:$A,0)))</f>
        <v>3</v>
      </c>
      <c r="G11" t="str">
        <f>IF(INDEX([1]カードリスト!G:G,MATCH($A11,[1]カードリスト!$A:$A,0))="","",INDEX([1]カードリスト!G:G,MATCH($A11,[1]カードリスト!$A:$A,0)))</f>
        <v>呪文ダメージ+1</v>
      </c>
    </row>
    <row r="12" spans="1:21" x14ac:dyDescent="0.3">
      <c r="A12">
        <f>IF(INDEX([1]カードリスト!A:A,MATCH($B12,[1]カードリスト!$B:$B,0))="","",INDEX([1]カードリスト!A:A,MATCH($B12,[1]カードリスト!$B:$B,0)))</f>
        <v>5</v>
      </c>
      <c r="B12" t="s">
        <v>13</v>
      </c>
      <c r="C12">
        <f>IF(INDEX([1]カードリスト!C:C,MATCH($A12,[1]カードリスト!$A:$A,0))="","",INDEX([1]カードリスト!C:C,MATCH($A12,[1]カードリスト!$A:$A,0)))</f>
        <v>2</v>
      </c>
      <c r="D12">
        <f>IF(INDEX([1]カードリスト!D:D,MATCH($A12,[1]カードリスト!$A:$A,0))="","",INDEX([1]カードリスト!D:D,MATCH($A12,[1]カードリスト!$A:$A,0)))</f>
        <v>1</v>
      </c>
      <c r="E12">
        <f>IF(INDEX([1]カードリスト!E:E,MATCH($A12,[1]カードリスト!$A:$A,0))="","",INDEX([1]カードリスト!E:E,MATCH($A12,[1]カードリスト!$A:$A,0)))</f>
        <v>2</v>
      </c>
      <c r="F12">
        <f>IF(INDEX([1]カードリスト!F:F,MATCH($A12,[1]カードリスト!$A:$A,0))="","",INDEX([1]カードリスト!F:F,MATCH($A12,[1]カードリスト!$A:$A,0)))</f>
        <v>-1</v>
      </c>
      <c r="G12" t="str">
        <f>IF(INDEX([1]カードリスト!G:G,MATCH($A12,[1]カードリスト!$A:$A,0))="","",INDEX([1]カードリスト!G:G,MATCH($A12,[1]カードリスト!$A:$A,0)))</f>
        <v>敵兵士1体に2ダメージ</v>
      </c>
    </row>
    <row r="13" spans="1:21" x14ac:dyDescent="0.3">
      <c r="A13">
        <f>IF(INDEX([1]カードリスト!A:A,MATCH($B13,[1]カードリスト!$B:$B,0))="","",INDEX([1]カードリスト!A:A,MATCH($B13,[1]カードリスト!$B:$B,0)))</f>
        <v>5</v>
      </c>
      <c r="B13" t="s">
        <v>13</v>
      </c>
      <c r="C13">
        <f>IF(INDEX([1]カードリスト!C:C,MATCH($A13,[1]カードリスト!$A:$A,0))="","",INDEX([1]カードリスト!C:C,MATCH($A13,[1]カードリスト!$A:$A,0)))</f>
        <v>2</v>
      </c>
      <c r="D13">
        <f>IF(INDEX([1]カードリスト!D:D,MATCH($A13,[1]カードリスト!$A:$A,0))="","",INDEX([1]カードリスト!D:D,MATCH($A13,[1]カードリスト!$A:$A,0)))</f>
        <v>1</v>
      </c>
      <c r="E13">
        <f>IF(INDEX([1]カードリスト!E:E,MATCH($A13,[1]カードリスト!$A:$A,0))="","",INDEX([1]カードリスト!E:E,MATCH($A13,[1]カードリスト!$A:$A,0)))</f>
        <v>2</v>
      </c>
      <c r="F13">
        <f>IF(INDEX([1]カードリスト!F:F,MATCH($A13,[1]カードリスト!$A:$A,0))="","",INDEX([1]カードリスト!F:F,MATCH($A13,[1]カードリスト!$A:$A,0)))</f>
        <v>-1</v>
      </c>
      <c r="G13" t="str">
        <f>IF(INDEX([1]カードリスト!G:G,MATCH($A13,[1]カードリスト!$A:$A,0))="","",INDEX([1]カードリスト!G:G,MATCH($A13,[1]カードリスト!$A:$A,0)))</f>
        <v>敵兵士1体に2ダメージ</v>
      </c>
    </row>
    <row r="14" spans="1:21" x14ac:dyDescent="0.3">
      <c r="A14">
        <f>IF(INDEX([1]カードリスト!A:A,MATCH($B14,[1]カードリスト!$B:$B,0))="","",INDEX([1]カードリスト!A:A,MATCH($B14,[1]カードリスト!$B:$B,0)))</f>
        <v>5</v>
      </c>
      <c r="B14" t="s">
        <v>13</v>
      </c>
      <c r="C14">
        <f>IF(INDEX([1]カードリスト!C:C,MATCH($A14,[1]カードリスト!$A:$A,0))="","",INDEX([1]カードリスト!C:C,MATCH($A14,[1]カードリスト!$A:$A,0)))</f>
        <v>2</v>
      </c>
      <c r="D14">
        <f>IF(INDEX([1]カードリスト!D:D,MATCH($A14,[1]カードリスト!$A:$A,0))="","",INDEX([1]カードリスト!D:D,MATCH($A14,[1]カードリスト!$A:$A,0)))</f>
        <v>1</v>
      </c>
      <c r="E14">
        <f>IF(INDEX([1]カードリスト!E:E,MATCH($A14,[1]カードリスト!$A:$A,0))="","",INDEX([1]カードリスト!E:E,MATCH($A14,[1]カードリスト!$A:$A,0)))</f>
        <v>2</v>
      </c>
      <c r="F14">
        <f>IF(INDEX([1]カードリスト!F:F,MATCH($A14,[1]カードリスト!$A:$A,0))="","",INDEX([1]カードリスト!F:F,MATCH($A14,[1]カードリスト!$A:$A,0)))</f>
        <v>-1</v>
      </c>
      <c r="G14" t="str">
        <f>IF(INDEX([1]カードリスト!G:G,MATCH($A14,[1]カードリスト!$A:$A,0))="","",INDEX([1]カードリスト!G:G,MATCH($A14,[1]カードリスト!$A:$A,0)))</f>
        <v>敵兵士1体に2ダメージ</v>
      </c>
    </row>
    <row r="15" spans="1:21" x14ac:dyDescent="0.3">
      <c r="A15">
        <f>IF(INDEX([1]カードリスト!A:A,MATCH($B15,[1]カードリスト!$B:$B,0))="","",INDEX([1]カードリスト!A:A,MATCH($B15,[1]カードリスト!$B:$B,0)))</f>
        <v>6</v>
      </c>
      <c r="B15" t="s">
        <v>14</v>
      </c>
      <c r="C15">
        <f>IF(INDEX([1]カードリスト!C:C,MATCH($A15,[1]カードリスト!$A:$A,0))="","",INDEX([1]カードリスト!C:C,MATCH($A15,[1]カードリスト!$A:$A,0)))</f>
        <v>2</v>
      </c>
      <c r="D15">
        <f>IF(INDEX([1]カードリスト!D:D,MATCH($A15,[1]カードリスト!$A:$A,0))="","",INDEX([1]カードリスト!D:D,MATCH($A15,[1]カードリスト!$A:$A,0)))</f>
        <v>2</v>
      </c>
      <c r="E15">
        <f>IF(INDEX([1]カードリスト!E:E,MATCH($A15,[1]カードリスト!$A:$A,0))="","",INDEX([1]カードリスト!E:E,MATCH($A15,[1]カードリスト!$A:$A,0)))</f>
        <v>3</v>
      </c>
      <c r="F15">
        <f>IF(INDEX([1]カードリスト!F:F,MATCH($A15,[1]カードリスト!$A:$A,0))="","",INDEX([1]カードリスト!F:F,MATCH($A15,[1]カードリスト!$A:$A,0)))</f>
        <v>-1</v>
      </c>
      <c r="G15" t="str">
        <f>IF(INDEX([1]カードリスト!G:G,MATCH($A15,[1]カードリスト!$A:$A,0))="","",INDEX([1]カードリスト!G:G,MATCH($A15,[1]カードリスト!$A:$A,0)))</f>
        <v>敵1体に3ダメージ</v>
      </c>
    </row>
    <row r="16" spans="1:21" x14ac:dyDescent="0.3">
      <c r="A16">
        <f>IF(INDEX([1]カードリスト!A:A,MATCH($B16,[1]カードリスト!$B:$B,0))="","",INDEX([1]カードリスト!A:A,MATCH($B16,[1]カードリスト!$B:$B,0)))</f>
        <v>6</v>
      </c>
      <c r="B16" t="s">
        <v>14</v>
      </c>
      <c r="C16">
        <f>IF(INDEX([1]カードリスト!C:C,MATCH($A16,[1]カードリスト!$A:$A,0))="","",INDEX([1]カードリスト!C:C,MATCH($A16,[1]カードリスト!$A:$A,0)))</f>
        <v>2</v>
      </c>
      <c r="D16">
        <f>IF(INDEX([1]カードリスト!D:D,MATCH($A16,[1]カードリスト!$A:$A,0))="","",INDEX([1]カードリスト!D:D,MATCH($A16,[1]カードリスト!$A:$A,0)))</f>
        <v>2</v>
      </c>
      <c r="E16">
        <f>IF(INDEX([1]カードリスト!E:E,MATCH($A16,[1]カードリスト!$A:$A,0))="","",INDEX([1]カードリスト!E:E,MATCH($A16,[1]カードリスト!$A:$A,0)))</f>
        <v>3</v>
      </c>
      <c r="F16">
        <f>IF(INDEX([1]カードリスト!F:F,MATCH($A16,[1]カードリスト!$A:$A,0))="","",INDEX([1]カードリスト!F:F,MATCH($A16,[1]カードリスト!$A:$A,0)))</f>
        <v>-1</v>
      </c>
      <c r="G16" t="str">
        <f>IF(INDEX([1]カードリスト!G:G,MATCH($A16,[1]カードリスト!$A:$A,0))="","",INDEX([1]カードリスト!G:G,MATCH($A16,[1]カードリスト!$A:$A,0)))</f>
        <v>敵1体に3ダメージ</v>
      </c>
    </row>
    <row r="17" spans="1:7" x14ac:dyDescent="0.3">
      <c r="A17">
        <f>IF(INDEX([1]カードリスト!A:A,MATCH($B17,[1]カードリスト!$B:$B,0))="","",INDEX([1]カードリスト!A:A,MATCH($B17,[1]カードリスト!$B:$B,0)))</f>
        <v>6</v>
      </c>
      <c r="B17" t="s">
        <v>14</v>
      </c>
      <c r="C17">
        <f>IF(INDEX([1]カードリスト!C:C,MATCH($A17,[1]カードリスト!$A:$A,0))="","",INDEX([1]カードリスト!C:C,MATCH($A17,[1]カードリスト!$A:$A,0)))</f>
        <v>2</v>
      </c>
      <c r="D17">
        <f>IF(INDEX([1]カードリスト!D:D,MATCH($A17,[1]カードリスト!$A:$A,0))="","",INDEX([1]カードリスト!D:D,MATCH($A17,[1]カードリスト!$A:$A,0)))</f>
        <v>2</v>
      </c>
      <c r="E17">
        <f>IF(INDEX([1]カードリスト!E:E,MATCH($A17,[1]カードリスト!$A:$A,0))="","",INDEX([1]カードリスト!E:E,MATCH($A17,[1]カードリスト!$A:$A,0)))</f>
        <v>3</v>
      </c>
      <c r="F17">
        <f>IF(INDEX([1]カードリスト!F:F,MATCH($A17,[1]カードリスト!$A:$A,0))="","",INDEX([1]カードリスト!F:F,MATCH($A17,[1]カードリスト!$A:$A,0)))</f>
        <v>-1</v>
      </c>
      <c r="G17" t="str">
        <f>IF(INDEX([1]カードリスト!G:G,MATCH($A17,[1]カードリスト!$A:$A,0))="","",INDEX([1]カードリスト!G:G,MATCH($A17,[1]カードリスト!$A:$A,0)))</f>
        <v>敵1体に3ダメージ</v>
      </c>
    </row>
    <row r="18" spans="1:7" x14ac:dyDescent="0.3">
      <c r="A18">
        <f>IF(INDEX([1]カードリスト!A:A,MATCH($B18,[1]カードリスト!$B:$B,0))="","",INDEX([1]カードリスト!A:A,MATCH($B18,[1]カードリスト!$B:$B,0)))</f>
        <v>7</v>
      </c>
      <c r="B18" t="s">
        <v>15</v>
      </c>
      <c r="C18">
        <f>IF(INDEX([1]カードリスト!C:C,MATCH($A18,[1]カードリスト!$A:$A,0))="","",INDEX([1]カードリスト!C:C,MATCH($A18,[1]カードリスト!$A:$A,0)))</f>
        <v>2</v>
      </c>
      <c r="D18">
        <f>IF(INDEX([1]カードリスト!D:D,MATCH($A18,[1]カードリスト!$A:$A,0))="","",INDEX([1]カードリスト!D:D,MATCH($A18,[1]カードリスト!$A:$A,0)))</f>
        <v>2</v>
      </c>
      <c r="E18">
        <f>IF(INDEX([1]カードリスト!E:E,MATCH($A18,[1]カードリスト!$A:$A,0))="","",INDEX([1]カードリスト!E:E,MATCH($A18,[1]カードリスト!$A:$A,0)))</f>
        <v>1</v>
      </c>
      <c r="F18">
        <f>IF(INDEX([1]カードリスト!F:F,MATCH($A18,[1]カードリスト!$A:$A,0))="","",INDEX([1]カードリスト!F:F,MATCH($A18,[1]カードリスト!$A:$A,0)))</f>
        <v>-1</v>
      </c>
      <c r="G18" t="str">
        <f>IF(INDEX([1]カードリスト!G:G,MATCH($A18,[1]カードリスト!$A:$A,0))="","",INDEX([1]カードリスト!G:G,MATCH($A18,[1]カードリスト!$A:$A,0)))</f>
        <v>全ての敵兵士に1ダメージ</v>
      </c>
    </row>
    <row r="19" spans="1:7" x14ac:dyDescent="0.3">
      <c r="A19">
        <f>IF(INDEX([1]カードリスト!A:A,MATCH($B19,[1]カードリスト!$B:$B,0))="","",INDEX([1]カードリスト!A:A,MATCH($B19,[1]カードリスト!$B:$B,0)))</f>
        <v>7</v>
      </c>
      <c r="B19" t="s">
        <v>15</v>
      </c>
      <c r="C19">
        <f>IF(INDEX([1]カードリスト!C:C,MATCH($A19,[1]カードリスト!$A:$A,0))="","",INDEX([1]カードリスト!C:C,MATCH($A19,[1]カードリスト!$A:$A,0)))</f>
        <v>2</v>
      </c>
      <c r="D19">
        <f>IF(INDEX([1]カードリスト!D:D,MATCH($A19,[1]カードリスト!$A:$A,0))="","",INDEX([1]カードリスト!D:D,MATCH($A19,[1]カードリスト!$A:$A,0)))</f>
        <v>2</v>
      </c>
      <c r="E19">
        <f>IF(INDEX([1]カードリスト!E:E,MATCH($A19,[1]カードリスト!$A:$A,0))="","",INDEX([1]カードリスト!E:E,MATCH($A19,[1]カードリスト!$A:$A,0)))</f>
        <v>1</v>
      </c>
      <c r="F19">
        <f>IF(INDEX([1]カードリスト!F:F,MATCH($A19,[1]カードリスト!$A:$A,0))="","",INDEX([1]カードリスト!F:F,MATCH($A19,[1]カードリスト!$A:$A,0)))</f>
        <v>-1</v>
      </c>
      <c r="G19" t="str">
        <f>IF(INDEX([1]カードリスト!G:G,MATCH($A19,[1]カードリスト!$A:$A,0))="","",INDEX([1]カードリスト!G:G,MATCH($A19,[1]カードリスト!$A:$A,0)))</f>
        <v>全ての敵兵士に1ダメージ</v>
      </c>
    </row>
    <row r="20" spans="1:7" x14ac:dyDescent="0.3">
      <c r="A20">
        <f>IF(INDEX([1]カードリスト!A:A,MATCH($B20,[1]カードリスト!$B:$B,0))="","",INDEX([1]カードリスト!A:A,MATCH($B20,[1]カードリスト!$B:$B,0)))</f>
        <v>8</v>
      </c>
      <c r="B20" t="s">
        <v>16</v>
      </c>
      <c r="C20">
        <f>IF(INDEX([1]カードリスト!C:C,MATCH($A20,[1]カードリスト!$A:$A,0))="","",INDEX([1]カードリスト!C:C,MATCH($A20,[1]カードリスト!$A:$A,0)))</f>
        <v>2</v>
      </c>
      <c r="D20">
        <f>IF(INDEX([1]カードリスト!D:D,MATCH($A20,[1]カードリスト!$A:$A,0))="","",INDEX([1]カードリスト!D:D,MATCH($A20,[1]カードリスト!$A:$A,0)))</f>
        <v>4</v>
      </c>
      <c r="E20">
        <f>IF(INDEX([1]カードリスト!E:E,MATCH($A20,[1]カードリスト!$A:$A,0))="","",INDEX([1]カードリスト!E:E,MATCH($A20,[1]カードリスト!$A:$A,0)))</f>
        <v>6</v>
      </c>
      <c r="F20">
        <f>IF(INDEX([1]カードリスト!F:F,MATCH($A20,[1]カードリスト!$A:$A,0))="","",INDEX([1]カードリスト!F:F,MATCH($A20,[1]カードリスト!$A:$A,0)))</f>
        <v>-1</v>
      </c>
      <c r="G20" t="str">
        <f>IF(INDEX([1]カードリスト!G:G,MATCH($A20,[1]カードリスト!$A:$A,0))="","",INDEX([1]カードリスト!G:G,MATCH($A20,[1]カードリスト!$A:$A,0)))</f>
        <v>敵1体に6ダメージ</v>
      </c>
    </row>
    <row r="21" spans="1:7" x14ac:dyDescent="0.3">
      <c r="A21">
        <f>IF(INDEX([1]カードリスト!A:A,MATCH($B21,[1]カードリスト!$B:$B,0))="","",INDEX([1]カードリスト!A:A,MATCH($B21,[1]カードリスト!$B:$B,0)))</f>
        <v>8</v>
      </c>
      <c r="B21" t="s">
        <v>16</v>
      </c>
      <c r="C21">
        <f>IF(INDEX([1]カードリスト!C:C,MATCH($A21,[1]カードリスト!$A:$A,0))="","",INDEX([1]カードリスト!C:C,MATCH($A21,[1]カードリスト!$A:$A,0)))</f>
        <v>2</v>
      </c>
      <c r="D21">
        <f>IF(INDEX([1]カードリスト!D:D,MATCH($A21,[1]カードリスト!$A:$A,0))="","",INDEX([1]カードリスト!D:D,MATCH($A21,[1]カードリスト!$A:$A,0)))</f>
        <v>4</v>
      </c>
      <c r="E21">
        <f>IF(INDEX([1]カードリスト!E:E,MATCH($A21,[1]カードリスト!$A:$A,0))="","",INDEX([1]カードリスト!E:E,MATCH($A21,[1]カードリスト!$A:$A,0)))</f>
        <v>6</v>
      </c>
      <c r="F21">
        <f>IF(INDEX([1]カードリスト!F:F,MATCH($A21,[1]カードリスト!$A:$A,0))="","",INDEX([1]カードリスト!F:F,MATCH($A21,[1]カードリスト!$A:$A,0)))</f>
        <v>-1</v>
      </c>
      <c r="G21" t="str">
        <f>IF(INDEX([1]カードリスト!G:G,MATCH($A21,[1]カードリスト!$A:$A,0))="","",INDEX([1]カードリスト!G:G,MATCH($A21,[1]カードリスト!$A:$A,0)))</f>
        <v>敵1体に6ダメージ</v>
      </c>
    </row>
    <row r="22" spans="1:7" x14ac:dyDescent="0.3">
      <c r="A22">
        <f>IF(INDEX([1]カードリスト!A:A,MATCH($B22,[1]カードリスト!$B:$B,0))="","",INDEX([1]カードリスト!A:A,MATCH($B22,[1]カードリスト!$B:$B,0)))</f>
        <v>9</v>
      </c>
      <c r="B22" t="s">
        <v>17</v>
      </c>
      <c r="C22">
        <f>IF(INDEX([1]カードリスト!C:C,MATCH($A22,[1]カードリスト!$A:$A,0))="","",INDEX([1]カードリスト!C:C,MATCH($A22,[1]カードリスト!$A:$A,0)))</f>
        <v>2</v>
      </c>
      <c r="D22">
        <f>IF(INDEX([1]カードリスト!D:D,MATCH($A22,[1]カードリスト!$A:$A,0))="","",INDEX([1]カードリスト!D:D,MATCH($A22,[1]カードリスト!$A:$A,0)))</f>
        <v>3</v>
      </c>
      <c r="E22">
        <f>IF(INDEX([1]カードリスト!E:E,MATCH($A22,[1]カードリスト!$A:$A,0))="","",INDEX([1]カードリスト!E:E,MATCH($A22,[1]カードリスト!$A:$A,0)))</f>
        <v>2</v>
      </c>
      <c r="F22">
        <f>IF(INDEX([1]カードリスト!F:F,MATCH($A22,[1]カードリスト!$A:$A,0))="","",INDEX([1]カードリスト!F:F,MATCH($A22,[1]カードリスト!$A:$A,0)))</f>
        <v>-1</v>
      </c>
      <c r="G22" t="str">
        <f>IF(INDEX([1]カードリスト!G:G,MATCH($A22,[1]カードリスト!$A:$A,0))="","",INDEX([1]カードリスト!G:G,MATCH($A22,[1]カードリスト!$A:$A,0)))</f>
        <v>カードを2枚引く</v>
      </c>
    </row>
    <row r="23" spans="1:7" x14ac:dyDescent="0.3">
      <c r="A23">
        <f>IF(INDEX([1]カードリスト!A:A,MATCH($B23,[1]カードリスト!$B:$B,0))="","",INDEX([1]カードリスト!A:A,MATCH($B23,[1]カードリスト!$B:$B,0)))</f>
        <v>9</v>
      </c>
      <c r="B23" t="s">
        <v>17</v>
      </c>
      <c r="C23">
        <f>IF(INDEX([1]カードリスト!C:C,MATCH($A23,[1]カードリスト!$A:$A,0))="","",INDEX([1]カードリスト!C:C,MATCH($A23,[1]カードリスト!$A:$A,0)))</f>
        <v>2</v>
      </c>
      <c r="D23">
        <f>IF(INDEX([1]カードリスト!D:D,MATCH($A23,[1]カードリスト!$A:$A,0))="","",INDEX([1]カードリスト!D:D,MATCH($A23,[1]カードリスト!$A:$A,0)))</f>
        <v>3</v>
      </c>
      <c r="E23">
        <f>IF(INDEX([1]カードリスト!E:E,MATCH($A23,[1]カードリスト!$A:$A,0))="","",INDEX([1]カードリスト!E:E,MATCH($A23,[1]カードリスト!$A:$A,0)))</f>
        <v>2</v>
      </c>
      <c r="F23">
        <f>IF(INDEX([1]カードリスト!F:F,MATCH($A23,[1]カードリスト!$A:$A,0))="","",INDEX([1]カードリスト!F:F,MATCH($A23,[1]カードリスト!$A:$A,0)))</f>
        <v>-1</v>
      </c>
      <c r="G23" t="str">
        <f>IF(INDEX([1]カードリスト!G:G,MATCH($A23,[1]カードリスト!$A:$A,0))="","",INDEX([1]カードリスト!G:G,MATCH($A23,[1]カードリスト!$A:$A,0)))</f>
        <v>カードを2枚引く</v>
      </c>
    </row>
    <row r="24" spans="1:7" x14ac:dyDescent="0.3">
      <c r="A24">
        <f>IF(INDEX([1]カードリスト!A:A,MATCH($B24,[1]カードリスト!$B:$B,0))="","",INDEX([1]カードリスト!A:A,MATCH($B24,[1]カードリスト!$B:$B,0)))</f>
        <v>9</v>
      </c>
      <c r="B24" t="s">
        <v>17</v>
      </c>
      <c r="C24">
        <f>IF(INDEX([1]カードリスト!C:C,MATCH($A24,[1]カードリスト!$A:$A,0))="","",INDEX([1]カードリスト!C:C,MATCH($A24,[1]カードリスト!$A:$A,0)))</f>
        <v>2</v>
      </c>
      <c r="D24">
        <f>IF(INDEX([1]カードリスト!D:D,MATCH($A24,[1]カードリスト!$A:$A,0))="","",INDEX([1]カードリスト!D:D,MATCH($A24,[1]カードリスト!$A:$A,0)))</f>
        <v>3</v>
      </c>
      <c r="E24">
        <f>IF(INDEX([1]カードリスト!E:E,MATCH($A24,[1]カードリスト!$A:$A,0))="","",INDEX([1]カードリスト!E:E,MATCH($A24,[1]カードリスト!$A:$A,0)))</f>
        <v>2</v>
      </c>
      <c r="F24">
        <f>IF(INDEX([1]カードリスト!F:F,MATCH($A24,[1]カードリスト!$A:$A,0))="","",INDEX([1]カードリスト!F:F,MATCH($A24,[1]カードリスト!$A:$A,0)))</f>
        <v>-1</v>
      </c>
      <c r="G24" t="str">
        <f>IF(INDEX([1]カードリスト!G:G,MATCH($A24,[1]カードリスト!$A:$A,0))="","",INDEX([1]カードリスト!G:G,MATCH($A24,[1]カードリスト!$A:$A,0)))</f>
        <v>カードを2枚引く</v>
      </c>
    </row>
    <row r="25" spans="1:7" x14ac:dyDescent="0.3">
      <c r="A25">
        <f>IF(INDEX([1]カードリスト!A:A,MATCH($B25,[1]カードリスト!$B:$B,0))="","",INDEX([1]カードリスト!A:A,MATCH($B25,[1]カードリスト!$B:$B,0)))</f>
        <v>10</v>
      </c>
      <c r="B25" t="s">
        <v>18</v>
      </c>
      <c r="C25">
        <f>IF(INDEX([1]カードリスト!C:C,MATCH($A25,[1]カードリスト!$A:$A,0))="","",INDEX([1]カードリスト!C:C,MATCH($A25,[1]カードリスト!$A:$A,0)))</f>
        <v>2</v>
      </c>
      <c r="D25">
        <f>IF(INDEX([1]カードリスト!D:D,MATCH($A25,[1]カードリスト!$A:$A,0))="","",INDEX([1]カードリスト!D:D,MATCH($A25,[1]カードリスト!$A:$A,0)))</f>
        <v>5</v>
      </c>
      <c r="E25">
        <f>IF(INDEX([1]カードリスト!E:E,MATCH($A25,[1]カードリスト!$A:$A,0))="","",INDEX([1]カードリスト!E:E,MATCH($A25,[1]カードリスト!$A:$A,0)))</f>
        <v>-1</v>
      </c>
      <c r="F25">
        <f>IF(INDEX([1]カードリスト!F:F,MATCH($A25,[1]カードリスト!$A:$A,0))="","",INDEX([1]カードリスト!F:F,MATCH($A25,[1]カードリスト!$A:$A,0)))</f>
        <v>-1</v>
      </c>
      <c r="G25" t="str">
        <f>IF(INDEX([1]カードリスト!G:G,MATCH($A25,[1]カードリスト!$A:$A,0))="","",INDEX([1]カードリスト!G:G,MATCH($A25,[1]カードリスト!$A:$A,0)))</f>
        <v>敵兵士1体を破壊</v>
      </c>
    </row>
    <row r="26" spans="1:7" x14ac:dyDescent="0.3">
      <c r="A26">
        <f>IF(INDEX([1]カードリスト!A:A,MATCH($B26,[1]カードリスト!$B:$B,0))="","",INDEX([1]カードリスト!A:A,MATCH($B26,[1]カードリスト!$B:$B,0)))</f>
        <v>10</v>
      </c>
      <c r="B26" t="s">
        <v>18</v>
      </c>
      <c r="C26">
        <f>IF(INDEX([1]カードリスト!C:C,MATCH($A26,[1]カードリスト!$A:$A,0))="","",INDEX([1]カードリスト!C:C,MATCH($A26,[1]カードリスト!$A:$A,0)))</f>
        <v>2</v>
      </c>
      <c r="D26">
        <f>IF(INDEX([1]カードリスト!D:D,MATCH($A26,[1]カードリスト!$A:$A,0))="","",INDEX([1]カードリスト!D:D,MATCH($A26,[1]カードリスト!$A:$A,0)))</f>
        <v>5</v>
      </c>
      <c r="E26">
        <f>IF(INDEX([1]カードリスト!E:E,MATCH($A26,[1]カードリスト!$A:$A,0))="","",INDEX([1]カードリスト!E:E,MATCH($A26,[1]カードリスト!$A:$A,0)))</f>
        <v>-1</v>
      </c>
      <c r="F26">
        <f>IF(INDEX([1]カードリスト!F:F,MATCH($A26,[1]カードリスト!$A:$A,0))="","",INDEX([1]カードリスト!F:F,MATCH($A26,[1]カードリスト!$A:$A,0)))</f>
        <v>-1</v>
      </c>
      <c r="G26" t="str">
        <f>IF(INDEX([1]カードリスト!G:G,MATCH($A26,[1]カードリスト!$A:$A,0))="","",INDEX([1]カードリスト!G:G,MATCH($A26,[1]カードリスト!$A:$A,0)))</f>
        <v>敵兵士1体を破壊</v>
      </c>
    </row>
    <row r="27" spans="1:7" x14ac:dyDescent="0.3">
      <c r="A27">
        <f>IF(INDEX([1]カードリスト!A:A,MATCH($B27,[1]カードリスト!$B:$B,0))="","",INDEX([1]カードリスト!A:A,MATCH($B27,[1]カードリスト!$B:$B,0)))</f>
        <v>4002</v>
      </c>
      <c r="B27" t="s">
        <v>19</v>
      </c>
      <c r="C27">
        <f>IF(INDEX([1]カードリスト!C:C,MATCH($A27,[1]カードリスト!$A:$A,0))="","",INDEX([1]カードリスト!C:C,MATCH($A27,[1]カードリスト!$A:$A,0)))</f>
        <v>1</v>
      </c>
      <c r="D27">
        <f>IF(INDEX([1]カードリスト!D:D,MATCH($A27,[1]カードリスト!$A:$A,0))="","",INDEX([1]カードリスト!D:D,MATCH($A27,[1]カードリスト!$A:$A,0)))</f>
        <v>3</v>
      </c>
      <c r="E27">
        <f>IF(INDEX([1]カードリスト!E:E,MATCH($A27,[1]カードリスト!$A:$A,0))="","",INDEX([1]カードリスト!E:E,MATCH($A27,[1]カードリスト!$A:$A,0)))</f>
        <v>3</v>
      </c>
      <c r="F27">
        <f>IF(INDEX([1]カードリスト!F:F,MATCH($A27,[1]カードリスト!$A:$A,0))="","",INDEX([1]カードリスト!F:F,MATCH($A27,[1]カードリスト!$A:$A,0)))</f>
        <v>3</v>
      </c>
      <c r="G27" t="str">
        <f>IF(INDEX([1]カードリスト!G:G,MATCH($A27,[1]カードリスト!$A:$A,0))="","",INDEX([1]カードリスト!G:G,MATCH($A27,[1]カードリスト!$A:$A,0)))</f>
        <v>無し</v>
      </c>
    </row>
    <row r="28" spans="1:7" x14ac:dyDescent="0.3">
      <c r="A28">
        <f>IF(INDEX([1]カードリスト!A:A,MATCH($B28,[1]カードリスト!$B:$B,0))="","",INDEX([1]カードリスト!A:A,MATCH($B28,[1]カードリスト!$B:$B,0)))</f>
        <v>4003</v>
      </c>
      <c r="B28" t="s">
        <v>20</v>
      </c>
      <c r="C28">
        <f>IF(INDEX([1]カードリスト!C:C,MATCH($A28,[1]カードリスト!$A:$A,0))="","",INDEX([1]カードリスト!C:C,MATCH($A28,[1]カードリスト!$A:$A,0)))</f>
        <v>1</v>
      </c>
      <c r="D28">
        <f>IF(INDEX([1]カードリスト!D:D,MATCH($A28,[1]カードリスト!$A:$A,0))="","",INDEX([1]カードリスト!D:D,MATCH($A28,[1]カードリスト!$A:$A,0)))</f>
        <v>5</v>
      </c>
      <c r="E28">
        <f>IF(INDEX([1]カードリスト!E:E,MATCH($A28,[1]カードリスト!$A:$A,0))="","",INDEX([1]カードリスト!E:E,MATCH($A28,[1]カードリスト!$A:$A,0)))</f>
        <v>5</v>
      </c>
      <c r="F28">
        <f>IF(INDEX([1]カードリスト!F:F,MATCH($A28,[1]カードリスト!$A:$A,0))="","",INDEX([1]カードリスト!F:F,MATCH($A28,[1]カードリスト!$A:$A,0)))</f>
        <v>5</v>
      </c>
      <c r="G28" t="str">
        <f>IF(INDEX([1]カードリスト!G:G,MATCH($A28,[1]カードリスト!$A:$A,0))="","",INDEX([1]カードリスト!G:G,MATCH($A28,[1]カードリスト!$A:$A,0)))</f>
        <v>無し</v>
      </c>
    </row>
    <row r="29" spans="1:7" x14ac:dyDescent="0.3">
      <c r="A29">
        <f>IF(INDEX([1]カードリスト!A:A,MATCH($B29,[1]カードリスト!$B:$B,0))="","",INDEX([1]カードリスト!A:A,MATCH($B29,[1]カードリスト!$B:$B,0)))</f>
        <v>4008</v>
      </c>
      <c r="B29" t="s">
        <v>21</v>
      </c>
      <c r="C29">
        <f>IF(INDEX([1]カードリスト!C:C,MATCH($A29,[1]カードリスト!$A:$A,0))="","",INDEX([1]カードリスト!C:C,MATCH($A29,[1]カードリスト!$A:$A,0)))</f>
        <v>1</v>
      </c>
      <c r="D29">
        <f>IF(INDEX([1]カードリスト!D:D,MATCH($A29,[1]カードリスト!$A:$A,0))="","",INDEX([1]カードリスト!D:D,MATCH($A29,[1]カードリスト!$A:$A,0)))</f>
        <v>3</v>
      </c>
      <c r="E29">
        <f>IF(INDEX([1]カードリスト!E:E,MATCH($A29,[1]カードリスト!$A:$A,0))="","",INDEX([1]カードリスト!E:E,MATCH($A29,[1]カードリスト!$A:$A,0)))</f>
        <v>2</v>
      </c>
      <c r="F29">
        <f>IF(INDEX([1]カードリスト!F:F,MATCH($A29,[1]カードリスト!$A:$A,0))="","",INDEX([1]カードリスト!F:F,MATCH($A29,[1]カードリスト!$A:$A,0)))</f>
        <v>4</v>
      </c>
      <c r="G29" t="str">
        <f>IF(INDEX([1]カードリスト!G:G,MATCH($A29,[1]カードリスト!$A:$A,0))="","",INDEX([1]カードリスト!G:G,MATCH($A29,[1]カードリスト!$A:$A,0)))</f>
        <v>挑発</v>
      </c>
    </row>
    <row r="30" spans="1:7" x14ac:dyDescent="0.3">
      <c r="A30">
        <f>IF(INDEX([1]カードリスト!A:A,MATCH($B30,[1]カードリスト!$B:$B,0))="","",INDEX([1]カードリスト!A:A,MATCH($B30,[1]カードリスト!$B:$B,0)))</f>
        <v>4008</v>
      </c>
      <c r="B30" t="s">
        <v>21</v>
      </c>
      <c r="C30">
        <f>IF(INDEX([1]カードリスト!C:C,MATCH($A30,[1]カードリスト!$A:$A,0))="","",INDEX([1]カードリスト!C:C,MATCH($A30,[1]カードリスト!$A:$A,0)))</f>
        <v>1</v>
      </c>
      <c r="D30">
        <f>IF(INDEX([1]カードリスト!D:D,MATCH($A30,[1]カードリスト!$A:$A,0))="","",INDEX([1]カードリスト!D:D,MATCH($A30,[1]カードリスト!$A:$A,0)))</f>
        <v>3</v>
      </c>
      <c r="E30">
        <f>IF(INDEX([1]カードリスト!E:E,MATCH($A30,[1]カードリスト!$A:$A,0))="","",INDEX([1]カードリスト!E:E,MATCH($A30,[1]カードリスト!$A:$A,0)))</f>
        <v>2</v>
      </c>
      <c r="F30">
        <f>IF(INDEX([1]カードリスト!F:F,MATCH($A30,[1]カードリスト!$A:$A,0))="","",INDEX([1]カードリスト!F:F,MATCH($A30,[1]カードリスト!$A:$A,0)))</f>
        <v>4</v>
      </c>
      <c r="G30" t="str">
        <f>IF(INDEX([1]カードリスト!G:G,MATCH($A30,[1]カードリスト!$A:$A,0))="","",INDEX([1]カードリスト!G:G,MATCH($A30,[1]カードリスト!$A:$A,0)))</f>
        <v>挑発</v>
      </c>
    </row>
    <row r="31" spans="1:7" x14ac:dyDescent="0.3">
      <c r="A31">
        <f>IF(INDEX([1]カードリスト!A:A,MATCH($B31,[1]カードリスト!$B:$B,0))="","",INDEX([1]カードリスト!A:A,MATCH($B31,[1]カードリスト!$B:$B,0)))</f>
        <v>4009</v>
      </c>
      <c r="B31" t="s">
        <v>22</v>
      </c>
      <c r="C31">
        <f>IF(INDEX([1]カードリスト!C:C,MATCH($A31,[1]カードリスト!$A:$A,0))="","",INDEX([1]カードリスト!C:C,MATCH($A31,[1]カードリスト!$A:$A,0)))</f>
        <v>1</v>
      </c>
      <c r="D31">
        <f>IF(INDEX([1]カードリスト!D:D,MATCH($A31,[1]カードリスト!$A:$A,0))="","",INDEX([1]カードリスト!D:D,MATCH($A31,[1]カードリスト!$A:$A,0)))</f>
        <v>5</v>
      </c>
      <c r="E31">
        <f>IF(INDEX([1]カードリスト!E:E,MATCH($A31,[1]カードリスト!$A:$A,0))="","",INDEX([1]カードリスト!E:E,MATCH($A31,[1]カードリスト!$A:$A,0)))</f>
        <v>4</v>
      </c>
      <c r="F31">
        <f>IF(INDEX([1]カードリスト!F:F,MATCH($A31,[1]カードリスト!$A:$A,0))="","",INDEX([1]カードリスト!F:F,MATCH($A31,[1]カードリスト!$A:$A,0)))</f>
        <v>6</v>
      </c>
      <c r="G31" t="str">
        <f>IF(INDEX([1]カードリスト!G:G,MATCH($A31,[1]カードリスト!$A:$A,0))="","",INDEX([1]カードリスト!G:G,MATCH($A31,[1]カードリスト!$A:$A,0)))</f>
        <v>挑発</v>
      </c>
    </row>
    <row r="32" spans="1:7" x14ac:dyDescent="0.3">
      <c r="A32">
        <v>-1</v>
      </c>
    </row>
  </sheetData>
  <phoneticPr fontId="2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呉デッキ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2016-08-14T01:56:00Z</dcterms:created>
  <dcterms:modified xsi:type="dcterms:W3CDTF">2016-08-21T14:52:11Z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e2af3a5e-981a-49c4-9b9b-89a64775ba8c</vt:lpwstr>
  </property>
  <property fmtid="{D5CDD505-2E9C-101B-9397-08002B2CF9AE}" pid="3" name="KSOProductBuildVer">
    <vt:lpwstr>1041-10.8.0.5423</vt:lpwstr>
  </property>
</Properties>
</file>