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400" yWindow="640" windowWidth="28380" windowHeight="21920" tabRatio="500"/>
  </bookViews>
  <sheets>
    <sheet name="dailyDemands" sheetId="1" r:id="rId1"/>
    <sheet name="meanAreas" sheetId="2" r:id="rId2"/>
  </sheets>
  <calcPr calcId="130407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  <c r="G4"/>
  <c r="G5"/>
  <c r="G2"/>
  <c r="F37"/>
  <c r="F36"/>
  <c r="F3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8"/>
  <c r="F39"/>
  <c r="F40"/>
  <c r="F41"/>
  <c r="F42"/>
  <c r="F43"/>
  <c r="F44"/>
  <c r="F45"/>
  <c r="F46"/>
  <c r="F2"/>
</calcChain>
</file>

<file path=xl/sharedStrings.xml><?xml version="1.0" encoding="utf-8"?>
<sst xmlns="http://schemas.openxmlformats.org/spreadsheetml/2006/main" count="214" uniqueCount="44">
  <si>
    <t>retailer</t>
    <phoneticPr fontId="1" type="noConversion"/>
  </si>
  <si>
    <t>shop type</t>
    <phoneticPr fontId="1" type="noConversion"/>
  </si>
  <si>
    <t>commodity type</t>
    <phoneticPr fontId="1" type="noConversion"/>
  </si>
  <si>
    <t>units per day</t>
    <phoneticPr fontId="1" type="noConversion"/>
  </si>
  <si>
    <t>units per week</t>
    <phoneticPr fontId="1" type="noConversion"/>
  </si>
  <si>
    <t>D</t>
    <phoneticPr fontId="1" type="noConversion"/>
  </si>
  <si>
    <t>FR</t>
    <phoneticPr fontId="1" type="noConversion"/>
  </si>
  <si>
    <t>TK</t>
    <phoneticPr fontId="1" type="noConversion"/>
  </si>
  <si>
    <t>TR</t>
    <phoneticPr fontId="1" type="noConversion"/>
  </si>
  <si>
    <t>FR</t>
  </si>
  <si>
    <t>TK</t>
  </si>
  <si>
    <t>TR</t>
  </si>
  <si>
    <t>VM</t>
    <phoneticPr fontId="1" type="noConversion"/>
  </si>
  <si>
    <t>SM</t>
    <phoneticPr fontId="1" type="noConversion"/>
  </si>
  <si>
    <t>VM</t>
    <phoneticPr fontId="1" type="noConversion"/>
  </si>
  <si>
    <t>SBW</t>
    <phoneticPr fontId="1" type="noConversion"/>
  </si>
  <si>
    <t>SBW</t>
    <phoneticPr fontId="1" type="noConversion"/>
  </si>
  <si>
    <t>Netto Stavenhagen</t>
    <phoneticPr fontId="1" type="noConversion"/>
  </si>
  <si>
    <t>unit</t>
    <phoneticPr fontId="1" type="noConversion"/>
  </si>
  <si>
    <t>pallet</t>
    <phoneticPr fontId="1" type="noConversion"/>
  </si>
  <si>
    <t>box</t>
    <phoneticPr fontId="1" type="noConversion"/>
  </si>
  <si>
    <t>pallet</t>
    <phoneticPr fontId="1" type="noConversion"/>
  </si>
  <si>
    <t>brands</t>
    <phoneticPr fontId="1" type="noConversion"/>
  </si>
  <si>
    <t>Edeka Center</t>
    <phoneticPr fontId="1" type="noConversion"/>
  </si>
  <si>
    <t>Edeka Reichelt, nah&amp;gut, Edeka aktiv Markt, Edeka neukauf (?)</t>
  </si>
  <si>
    <t>Netto, Plus, NP Markt</t>
  </si>
  <si>
    <t>Rewe Center</t>
    <phoneticPr fontId="1" type="noConversion"/>
  </si>
  <si>
    <t>Rewe SM, Rewe City, nahkauf</t>
  </si>
  <si>
    <t>Penny</t>
  </si>
  <si>
    <t>SM</t>
    <phoneticPr fontId="1" type="noConversion"/>
  </si>
  <si>
    <t>aldi</t>
    <phoneticPr fontId="1" type="noConversion"/>
  </si>
  <si>
    <t>lidl</t>
    <phoneticPr fontId="1" type="noConversion"/>
  </si>
  <si>
    <t>edeka</t>
    <phoneticPr fontId="1" type="noConversion"/>
  </si>
  <si>
    <t>rewe</t>
    <phoneticPr fontId="1" type="noConversion"/>
  </si>
  <si>
    <t>kaufland</t>
    <phoneticPr fontId="1" type="noConversion"/>
  </si>
  <si>
    <t>kaiser</t>
    <phoneticPr fontId="1" type="noConversion"/>
  </si>
  <si>
    <t>real</t>
    <phoneticPr fontId="1" type="noConversion"/>
  </si>
  <si>
    <t>norma</t>
    <phoneticPr fontId="1" type="noConversion"/>
  </si>
  <si>
    <t>netto</t>
    <phoneticPr fontId="1" type="noConversion"/>
  </si>
  <si>
    <t>VM</t>
    <phoneticPr fontId="1" type="noConversion"/>
  </si>
  <si>
    <t>VM</t>
    <phoneticPr fontId="1" type="noConversion"/>
  </si>
  <si>
    <t>meanArea</t>
    <phoneticPr fontId="1" type="noConversion"/>
  </si>
  <si>
    <t>dailyDemandPerSquareMeter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</si>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</sst>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6"/>
  <sheetViews>
    <sheetView tabSelected="1" view="pageLayout" workbookViewId="0">
      <selection activeCell="J36" sqref="J36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41</v>
      </c>
      <c r="H1" t="s">
        <v>42</v>
      </c>
      <c r="I1" t="s">
        <v>22</v>
      </c>
    </row>
    <row r="2" spans="1:9" ht="14">
      <c r="A2" s="1" t="s">
        <v>30</v>
      </c>
      <c r="B2" t="s">
        <v>5</v>
      </c>
      <c r="C2" t="s">
        <v>6</v>
      </c>
      <c r="D2" t="s">
        <v>19</v>
      </c>
      <c r="E2">
        <v>4.0149679188987601</v>
      </c>
      <c r="F2">
        <f>E2*6</f>
        <v>24.089807513392561</v>
      </c>
      <c r="G2">
        <f>VLOOKUP(B2,meanAreas!$A$1:$B$4,2,FALSE)</f>
        <v>850</v>
      </c>
      <c r="H2">
        <f>E2/G2</f>
        <v>4.7234916692926593E-3</v>
      </c>
    </row>
    <row r="3" spans="1:9" ht="14">
      <c r="A3" s="1" t="s">
        <v>30</v>
      </c>
      <c r="B3" t="s">
        <v>5</v>
      </c>
      <c r="C3" t="s">
        <v>7</v>
      </c>
      <c r="D3" t="s">
        <v>20</v>
      </c>
      <c r="E3">
        <v>2.5425531684918612</v>
      </c>
      <c r="F3">
        <f t="shared" ref="F3:F37" si="0">E3*6</f>
        <v>15.255319010951167</v>
      </c>
      <c r="G3">
        <f>VLOOKUP(B3,meanAreas!$A$1:$B$4,2,FALSE)</f>
        <v>850</v>
      </c>
      <c r="H3">
        <f t="shared" ref="H3:H46" si="1">E3/G3</f>
        <v>2.9912390217551308E-3</v>
      </c>
    </row>
    <row r="4" spans="1:9" ht="14">
      <c r="A4" s="1" t="s">
        <v>30</v>
      </c>
      <c r="B4" t="s">
        <v>5</v>
      </c>
      <c r="C4" t="s">
        <v>8</v>
      </c>
      <c r="D4" t="s">
        <v>21</v>
      </c>
      <c r="E4">
        <v>6.4669147686945099</v>
      </c>
      <c r="F4">
        <f t="shared" si="0"/>
        <v>38.801488612167063</v>
      </c>
      <c r="G4">
        <f>VLOOKUP(B4,meanAreas!$A$1:$B$4,2,FALSE)</f>
        <v>850</v>
      </c>
      <c r="H4">
        <f t="shared" si="1"/>
        <v>7.6081350219935409E-3</v>
      </c>
    </row>
    <row r="5" spans="1:9" ht="14">
      <c r="A5" s="2" t="s">
        <v>31</v>
      </c>
      <c r="B5" t="s">
        <v>5</v>
      </c>
      <c r="C5" s="3" t="s">
        <v>9</v>
      </c>
      <c r="D5" t="s">
        <v>19</v>
      </c>
      <c r="E5">
        <v>4.5422074032077573</v>
      </c>
      <c r="F5">
        <f t="shared" si="0"/>
        <v>27.253244419246542</v>
      </c>
      <c r="G5">
        <f>VLOOKUP(B5,meanAreas!$A$1:$B$4,2,FALSE)</f>
        <v>850</v>
      </c>
      <c r="H5">
        <f t="shared" si="1"/>
        <v>5.3437734155385381E-3</v>
      </c>
    </row>
    <row r="6" spans="1:9" ht="14">
      <c r="A6" s="2" t="s">
        <v>31</v>
      </c>
      <c r="B6" t="s">
        <v>5</v>
      </c>
      <c r="C6" s="3" t="s">
        <v>10</v>
      </c>
      <c r="D6" t="s">
        <v>20</v>
      </c>
      <c r="E6">
        <v>2.876437385866017</v>
      </c>
      <c r="F6">
        <f t="shared" si="0"/>
        <v>17.258624315196101</v>
      </c>
      <c r="G6">
        <f>VLOOKUP(B6,meanAreas!$A$1:$B$4,2,FALSE)</f>
        <v>850</v>
      </c>
      <c r="H6">
        <f t="shared" si="1"/>
        <v>3.3840439833717848E-3</v>
      </c>
    </row>
    <row r="7" spans="1:9" ht="14">
      <c r="A7" s="2" t="s">
        <v>31</v>
      </c>
      <c r="B7" t="s">
        <v>5</v>
      </c>
      <c r="C7" s="3" t="s">
        <v>11</v>
      </c>
      <c r="D7" t="s">
        <v>21</v>
      </c>
      <c r="E7">
        <v>7.3161401863292106</v>
      </c>
      <c r="F7">
        <f t="shared" si="0"/>
        <v>43.896841117975264</v>
      </c>
      <c r="G7">
        <f>VLOOKUP(B7,meanAreas!$A$1:$B$4,2,FALSE)</f>
        <v>850</v>
      </c>
      <c r="H7">
        <f t="shared" si="1"/>
        <v>8.6072237486226003E-3</v>
      </c>
    </row>
    <row r="8" spans="1:9" ht="14">
      <c r="A8" t="s">
        <v>32</v>
      </c>
      <c r="B8" t="s">
        <v>12</v>
      </c>
      <c r="C8" s="3" t="s">
        <v>9</v>
      </c>
      <c r="D8" t="s">
        <v>19</v>
      </c>
      <c r="E8">
        <v>4.3079760136732332</v>
      </c>
      <c r="F8">
        <f t="shared" si="0"/>
        <v>25.847856082039399</v>
      </c>
      <c r="G8">
        <f>VLOOKUP(B8,meanAreas!$A$1:$B$4,2,FALSE)</f>
        <v>2338</v>
      </c>
      <c r="H8">
        <f t="shared" si="1"/>
        <v>1.8425902539235385E-3</v>
      </c>
      <c r="I8" t="s">
        <v>23</v>
      </c>
    </row>
    <row r="9" spans="1:9" ht="14">
      <c r="A9" t="s">
        <v>32</v>
      </c>
      <c r="B9" t="s">
        <v>12</v>
      </c>
      <c r="C9" s="3" t="s">
        <v>10</v>
      </c>
      <c r="D9" t="s">
        <v>20</v>
      </c>
      <c r="E9">
        <v>2.456838430188502</v>
      </c>
      <c r="F9">
        <f t="shared" si="0"/>
        <v>14.741030581131012</v>
      </c>
      <c r="G9">
        <f>VLOOKUP(B9,meanAreas!$A$1:$B$4,2,FALSE)</f>
        <v>2338</v>
      </c>
      <c r="H9">
        <f t="shared" si="1"/>
        <v>1.0508290975998725E-3</v>
      </c>
      <c r="I9" t="s">
        <v>23</v>
      </c>
    </row>
    <row r="10" spans="1:9" ht="14">
      <c r="A10" t="s">
        <v>32</v>
      </c>
      <c r="B10" t="s">
        <v>12</v>
      </c>
      <c r="C10" s="3" t="s">
        <v>11</v>
      </c>
      <c r="D10" t="s">
        <v>21</v>
      </c>
      <c r="E10">
        <v>9.5824355218737836</v>
      </c>
      <c r="F10">
        <f t="shared" si="0"/>
        <v>57.494613131242701</v>
      </c>
      <c r="G10">
        <f>VLOOKUP(B10,meanAreas!$A$1:$B$4,2,FALSE)</f>
        <v>2338</v>
      </c>
      <c r="H10">
        <f t="shared" si="1"/>
        <v>4.0985609588852796E-3</v>
      </c>
      <c r="I10" t="s">
        <v>23</v>
      </c>
    </row>
    <row r="11" spans="1:9" ht="14">
      <c r="A11" t="s">
        <v>32</v>
      </c>
      <c r="B11" t="s">
        <v>13</v>
      </c>
      <c r="C11" s="3" t="s">
        <v>9</v>
      </c>
      <c r="D11" t="s">
        <v>19</v>
      </c>
      <c r="E11">
        <v>4.0046973790758535</v>
      </c>
      <c r="F11">
        <f t="shared" si="0"/>
        <v>24.028184274455121</v>
      </c>
      <c r="G11">
        <f>VLOOKUP(B11,meanAreas!$A$1:$B$4,2,FALSE)</f>
        <v>641</v>
      </c>
      <c r="H11">
        <f t="shared" si="1"/>
        <v>6.2475778144709107E-3</v>
      </c>
      <c r="I11" s="4" t="s">
        <v>24</v>
      </c>
    </row>
    <row r="12" spans="1:9" ht="14">
      <c r="A12" t="s">
        <v>32</v>
      </c>
      <c r="B12" t="s">
        <v>13</v>
      </c>
      <c r="C12" s="3" t="s">
        <v>10</v>
      </c>
      <c r="D12" t="s">
        <v>20</v>
      </c>
      <c r="E12">
        <v>1.9743757989919484</v>
      </c>
      <c r="F12">
        <f t="shared" si="0"/>
        <v>11.84625479395169</v>
      </c>
      <c r="G12">
        <f>VLOOKUP(B12,meanAreas!$A$1:$B$4,2,FALSE)</f>
        <v>641</v>
      </c>
      <c r="H12">
        <f t="shared" si="1"/>
        <v>3.0801494524055357E-3</v>
      </c>
      <c r="I12" s="4" t="s">
        <v>24</v>
      </c>
    </row>
    <row r="13" spans="1:9" ht="14">
      <c r="A13" t="s">
        <v>32</v>
      </c>
      <c r="B13" t="s">
        <v>13</v>
      </c>
      <c r="C13" s="3" t="s">
        <v>11</v>
      </c>
      <c r="D13" t="s">
        <v>21</v>
      </c>
      <c r="E13">
        <v>6.8138876815505149</v>
      </c>
      <c r="F13">
        <f t="shared" si="0"/>
        <v>40.88332608930309</v>
      </c>
      <c r="G13">
        <f>VLOOKUP(B13,meanAreas!$A$1:$B$4,2,FALSE)</f>
        <v>641</v>
      </c>
      <c r="H13">
        <f t="shared" si="1"/>
        <v>1.0630089986818275E-2</v>
      </c>
      <c r="I13" s="4" t="s">
        <v>24</v>
      </c>
    </row>
    <row r="14" spans="1:9" ht="14">
      <c r="A14" t="s">
        <v>32</v>
      </c>
      <c r="B14" t="s">
        <v>5</v>
      </c>
      <c r="C14" s="3" t="s">
        <v>9</v>
      </c>
      <c r="D14" t="s">
        <v>19</v>
      </c>
      <c r="E14">
        <v>2.2702818595707139</v>
      </c>
      <c r="F14">
        <f t="shared" si="0"/>
        <v>13.621691157424284</v>
      </c>
      <c r="G14">
        <f>VLOOKUP(B14,meanAreas!$A$1:$B$4,2,FALSE)</f>
        <v>850</v>
      </c>
      <c r="H14">
        <f t="shared" si="1"/>
        <v>2.670919834789075E-3</v>
      </c>
      <c r="I14" s="5" t="s">
        <v>25</v>
      </c>
    </row>
    <row r="15" spans="1:9" ht="14">
      <c r="A15" t="s">
        <v>32</v>
      </c>
      <c r="B15" t="s">
        <v>5</v>
      </c>
      <c r="C15" s="3" t="s">
        <v>10</v>
      </c>
      <c r="D15" t="s">
        <v>20</v>
      </c>
      <c r="E15">
        <v>1.437698246167896</v>
      </c>
      <c r="F15">
        <f t="shared" si="0"/>
        <v>8.6261894770073759</v>
      </c>
      <c r="G15">
        <f>VLOOKUP(B15,meanAreas!$A$1:$B$4,2,FALSE)</f>
        <v>850</v>
      </c>
      <c r="H15">
        <f t="shared" si="1"/>
        <v>1.6914097013739952E-3</v>
      </c>
      <c r="I15" s="5" t="s">
        <v>25</v>
      </c>
    </row>
    <row r="16" spans="1:9" ht="14">
      <c r="A16" t="s">
        <v>32</v>
      </c>
      <c r="B16" t="s">
        <v>5</v>
      </c>
      <c r="C16" s="3" t="s">
        <v>11</v>
      </c>
      <c r="D16" t="s">
        <v>21</v>
      </c>
      <c r="E16">
        <v>3.6567463509855491</v>
      </c>
      <c r="F16">
        <f t="shared" si="0"/>
        <v>21.940478105913293</v>
      </c>
      <c r="G16">
        <f>VLOOKUP(B16,meanAreas!$A$1:$B$4,2,FALSE)</f>
        <v>850</v>
      </c>
      <c r="H16">
        <f t="shared" si="1"/>
        <v>4.3020545305712341E-3</v>
      </c>
      <c r="I16" s="5" t="s">
        <v>25</v>
      </c>
    </row>
    <row r="17" spans="1:9" ht="14">
      <c r="A17" t="s">
        <v>33</v>
      </c>
      <c r="B17" t="s">
        <v>14</v>
      </c>
      <c r="C17" s="3" t="s">
        <v>9</v>
      </c>
      <c r="D17" t="s">
        <v>19</v>
      </c>
      <c r="E17">
        <v>2.8719840091154891</v>
      </c>
      <c r="F17">
        <f t="shared" si="0"/>
        <v>17.231904054692933</v>
      </c>
      <c r="G17">
        <f>VLOOKUP(B17,meanAreas!$A$1:$B$4,2,FALSE)</f>
        <v>2338</v>
      </c>
      <c r="H17">
        <f t="shared" si="1"/>
        <v>1.2283935026156925E-3</v>
      </c>
      <c r="I17" s="6" t="s">
        <v>26</v>
      </c>
    </row>
    <row r="18" spans="1:9" ht="14">
      <c r="A18" t="s">
        <v>33</v>
      </c>
      <c r="B18" t="s">
        <v>12</v>
      </c>
      <c r="C18" s="3" t="s">
        <v>10</v>
      </c>
      <c r="D18" t="s">
        <v>20</v>
      </c>
      <c r="E18">
        <v>1.6378922867923347</v>
      </c>
      <c r="F18">
        <f t="shared" si="0"/>
        <v>9.827353720754008</v>
      </c>
      <c r="G18">
        <f>VLOOKUP(B18,meanAreas!$A$1:$B$4,2,FALSE)</f>
        <v>2338</v>
      </c>
      <c r="H18">
        <f t="shared" si="1"/>
        <v>7.0055273173324833E-4</v>
      </c>
      <c r="I18" s="6" t="s">
        <v>26</v>
      </c>
    </row>
    <row r="19" spans="1:9" ht="14">
      <c r="A19" t="s">
        <v>33</v>
      </c>
      <c r="B19" t="s">
        <v>12</v>
      </c>
      <c r="C19" s="3" t="s">
        <v>11</v>
      </c>
      <c r="D19" t="s">
        <v>21</v>
      </c>
      <c r="E19">
        <v>6.3882903479158548</v>
      </c>
      <c r="F19">
        <f t="shared" si="0"/>
        <v>38.329742087495127</v>
      </c>
      <c r="G19">
        <f>VLOOKUP(B19,meanAreas!$A$1:$B$4,2,FALSE)</f>
        <v>2338</v>
      </c>
      <c r="H19">
        <f t="shared" si="1"/>
        <v>2.7323739725901861E-3</v>
      </c>
      <c r="I19" s="6" t="s">
        <v>26</v>
      </c>
    </row>
    <row r="20" spans="1:9" ht="14">
      <c r="A20" t="s">
        <v>33</v>
      </c>
      <c r="B20" t="s">
        <v>13</v>
      </c>
      <c r="C20" s="3" t="s">
        <v>9</v>
      </c>
      <c r="D20" t="s">
        <v>19</v>
      </c>
      <c r="E20">
        <v>2.7457437072095625</v>
      </c>
      <c r="F20">
        <f t="shared" si="0"/>
        <v>16.474462243257374</v>
      </c>
      <c r="G20">
        <f>VLOOKUP(B20,meanAreas!$A$1:$B$4,2,FALSE)</f>
        <v>641</v>
      </c>
      <c r="H20">
        <f t="shared" si="1"/>
        <v>4.2835315245078982E-3</v>
      </c>
      <c r="I20" s="4" t="s">
        <v>27</v>
      </c>
    </row>
    <row r="21" spans="1:9" ht="14">
      <c r="A21" t="s">
        <v>33</v>
      </c>
      <c r="B21" t="s">
        <v>13</v>
      </c>
      <c r="C21" s="3" t="s">
        <v>10</v>
      </c>
      <c r="D21" t="s">
        <v>20</v>
      </c>
      <c r="E21">
        <v>1.3632594802563447</v>
      </c>
      <c r="F21">
        <f t="shared" si="0"/>
        <v>8.179556881538069</v>
      </c>
      <c r="G21">
        <f>VLOOKUP(B21,meanAreas!$A$1:$B$4,2,FALSE)</f>
        <v>641</v>
      </c>
      <c r="H21">
        <f t="shared" si="1"/>
        <v>2.1267698599942977E-3</v>
      </c>
      <c r="I21" s="4" t="s">
        <v>27</v>
      </c>
    </row>
    <row r="22" spans="1:9" ht="14">
      <c r="A22" t="s">
        <v>33</v>
      </c>
      <c r="B22" t="s">
        <v>13</v>
      </c>
      <c r="C22" s="3" t="s">
        <v>11</v>
      </c>
      <c r="D22" t="s">
        <v>21</v>
      </c>
      <c r="E22">
        <v>4.7048272086896423</v>
      </c>
      <c r="F22">
        <f t="shared" si="0"/>
        <v>28.228963252137852</v>
      </c>
      <c r="G22">
        <f>VLOOKUP(B22,meanAreas!$A$1:$B$4,2,FALSE)</f>
        <v>641</v>
      </c>
      <c r="H22">
        <f t="shared" si="1"/>
        <v>7.3398240385173829E-3</v>
      </c>
      <c r="I22" s="4" t="s">
        <v>27</v>
      </c>
    </row>
    <row r="23" spans="1:9" ht="14">
      <c r="A23" t="s">
        <v>33</v>
      </c>
      <c r="B23" t="s">
        <v>5</v>
      </c>
      <c r="C23" s="3" t="s">
        <v>9</v>
      </c>
      <c r="D23" t="s">
        <v>19</v>
      </c>
      <c r="E23">
        <v>2.8085865178569351</v>
      </c>
      <c r="F23">
        <f t="shared" si="0"/>
        <v>16.851519107141613</v>
      </c>
      <c r="G23">
        <f>VLOOKUP(B23,meanAreas!$A$1:$B$4,2,FALSE)</f>
        <v>850</v>
      </c>
      <c r="H23">
        <f t="shared" si="1"/>
        <v>3.304219432772865E-3</v>
      </c>
      <c r="I23" s="4" t="s">
        <v>28</v>
      </c>
    </row>
    <row r="24" spans="1:9" ht="14">
      <c r="A24" t="s">
        <v>33</v>
      </c>
      <c r="B24" t="s">
        <v>5</v>
      </c>
      <c r="C24" s="3" t="s">
        <v>10</v>
      </c>
      <c r="D24" t="s">
        <v>20</v>
      </c>
      <c r="E24">
        <v>1.7785896909281727</v>
      </c>
      <c r="F24">
        <f t="shared" si="0"/>
        <v>10.671538145569036</v>
      </c>
      <c r="G24">
        <f>VLOOKUP(B24,meanAreas!$A$1:$B$4,2,FALSE)</f>
        <v>850</v>
      </c>
      <c r="H24">
        <f t="shared" si="1"/>
        <v>2.0924584599154973E-3</v>
      </c>
      <c r="I24" s="4" t="s">
        <v>28</v>
      </c>
    </row>
    <row r="25" spans="1:9" ht="14">
      <c r="A25" t="s">
        <v>33</v>
      </c>
      <c r="B25" t="s">
        <v>5</v>
      </c>
      <c r="C25" s="3" t="s">
        <v>11</v>
      </c>
      <c r="D25" t="s">
        <v>21</v>
      </c>
      <c r="E25">
        <v>4.5237944607206444</v>
      </c>
      <c r="F25">
        <f t="shared" si="0"/>
        <v>27.142766764323866</v>
      </c>
      <c r="G25">
        <f>VLOOKUP(B25,meanAreas!$A$1:$B$4,2,FALSE)</f>
        <v>850</v>
      </c>
      <c r="H25">
        <f t="shared" si="1"/>
        <v>5.3221111302595818E-3</v>
      </c>
      <c r="I25" s="4" t="s">
        <v>28</v>
      </c>
    </row>
    <row r="26" spans="1:9" ht="14">
      <c r="A26" t="s">
        <v>34</v>
      </c>
      <c r="B26" t="s">
        <v>15</v>
      </c>
      <c r="C26" s="3" t="s">
        <v>9</v>
      </c>
      <c r="D26" t="s">
        <v>19</v>
      </c>
      <c r="E26">
        <v>8.8522892492181899</v>
      </c>
      <c r="F26">
        <f t="shared" si="0"/>
        <v>53.113735495309143</v>
      </c>
      <c r="G26">
        <f>VLOOKUP(B26,meanAreas!$A$1:$B$4,2,FALSE)</f>
        <v>7500</v>
      </c>
      <c r="H26">
        <f t="shared" si="1"/>
        <v>1.1803052332290921E-3</v>
      </c>
    </row>
    <row r="27" spans="1:9" ht="14">
      <c r="A27" t="s">
        <v>34</v>
      </c>
      <c r="B27" t="s">
        <v>16</v>
      </c>
      <c r="C27" s="3" t="s">
        <v>10</v>
      </c>
      <c r="D27" t="s">
        <v>20</v>
      </c>
      <c r="E27">
        <v>4.8837519677273873</v>
      </c>
      <c r="F27">
        <f t="shared" si="0"/>
        <v>29.302511806364322</v>
      </c>
      <c r="G27">
        <f>VLOOKUP(B27,meanAreas!$A$1:$B$4,2,FALSE)</f>
        <v>7500</v>
      </c>
      <c r="H27">
        <f t="shared" si="1"/>
        <v>6.5116692903031828E-4</v>
      </c>
    </row>
    <row r="28" spans="1:9" ht="14">
      <c r="A28" t="s">
        <v>34</v>
      </c>
      <c r="B28" t="s">
        <v>16</v>
      </c>
      <c r="C28" s="3" t="s">
        <v>11</v>
      </c>
      <c r="D28" t="s">
        <v>21</v>
      </c>
      <c r="E28">
        <v>25.358392040263794</v>
      </c>
      <c r="F28">
        <f t="shared" si="0"/>
        <v>152.15035224158277</v>
      </c>
      <c r="G28">
        <f>VLOOKUP(B28,meanAreas!$A$1:$B$4,2,FALSE)</f>
        <v>7500</v>
      </c>
      <c r="H28">
        <f t="shared" si="1"/>
        <v>3.3811189387018391E-3</v>
      </c>
    </row>
    <row r="29" spans="1:9" ht="14">
      <c r="A29" t="s">
        <v>34</v>
      </c>
      <c r="B29" t="s">
        <v>12</v>
      </c>
      <c r="C29" s="3" t="s">
        <v>9</v>
      </c>
      <c r="D29" t="s">
        <v>19</v>
      </c>
      <c r="E29">
        <v>9.6929460307647766</v>
      </c>
      <c r="F29">
        <f t="shared" si="0"/>
        <v>58.157676184588659</v>
      </c>
      <c r="G29">
        <f>VLOOKUP(B29,meanAreas!$A$1:$B$4,2,FALSE)</f>
        <v>2338</v>
      </c>
      <c r="H29">
        <f t="shared" si="1"/>
        <v>4.1458280713279625E-3</v>
      </c>
    </row>
    <row r="30" spans="1:9" ht="14">
      <c r="A30" t="s">
        <v>34</v>
      </c>
      <c r="B30" t="s">
        <v>12</v>
      </c>
      <c r="C30" s="3" t="s">
        <v>10</v>
      </c>
      <c r="D30" t="s">
        <v>20</v>
      </c>
      <c r="E30">
        <v>5.5278864679241293</v>
      </c>
      <c r="F30">
        <f t="shared" si="0"/>
        <v>33.167318807544774</v>
      </c>
      <c r="G30">
        <f>VLOOKUP(B30,meanAreas!$A$1:$B$4,2,FALSE)</f>
        <v>2338</v>
      </c>
      <c r="H30">
        <f t="shared" si="1"/>
        <v>2.3643654695997131E-3</v>
      </c>
    </row>
    <row r="31" spans="1:9" ht="14">
      <c r="A31" t="s">
        <v>34</v>
      </c>
      <c r="B31" t="s">
        <v>12</v>
      </c>
      <c r="C31" s="3" t="s">
        <v>11</v>
      </c>
      <c r="D31" t="s">
        <v>21</v>
      </c>
      <c r="E31">
        <v>21.560479924216011</v>
      </c>
      <c r="F31">
        <f t="shared" si="0"/>
        <v>129.36287954529607</v>
      </c>
      <c r="G31">
        <f>VLOOKUP(B31,meanAreas!$A$1:$B$4,2,FALSE)</f>
        <v>2338</v>
      </c>
      <c r="H31">
        <f t="shared" si="1"/>
        <v>9.2217621574918786E-3</v>
      </c>
    </row>
    <row r="32" spans="1:9" ht="14">
      <c r="A32" t="s">
        <v>35</v>
      </c>
      <c r="B32" t="s">
        <v>13</v>
      </c>
      <c r="C32" s="3" t="s">
        <v>9</v>
      </c>
      <c r="D32" t="s">
        <v>19</v>
      </c>
      <c r="E32">
        <v>4.1659559695593371</v>
      </c>
      <c r="F32">
        <f t="shared" si="0"/>
        <v>24.995735817356021</v>
      </c>
      <c r="G32">
        <f>VLOOKUP(B32,meanAreas!$A$1:$B$4,2,FALSE)</f>
        <v>641</v>
      </c>
      <c r="H32">
        <f t="shared" si="1"/>
        <v>6.4991512785637084E-3</v>
      </c>
    </row>
    <row r="33" spans="1:9" ht="14">
      <c r="A33" t="s">
        <v>35</v>
      </c>
      <c r="B33" t="s">
        <v>13</v>
      </c>
      <c r="C33" s="3" t="s">
        <v>10</v>
      </c>
      <c r="D33" t="s">
        <v>20</v>
      </c>
      <c r="E33">
        <v>2.0683936941820407</v>
      </c>
      <c r="F33">
        <f t="shared" si="0"/>
        <v>12.410362165092245</v>
      </c>
      <c r="G33">
        <f>VLOOKUP(B33,meanAreas!$A$1:$B$4,2,FALSE)</f>
        <v>641</v>
      </c>
      <c r="H33">
        <f t="shared" si="1"/>
        <v>3.2268232358534177E-3</v>
      </c>
    </row>
    <row r="34" spans="1:9" ht="14">
      <c r="A34" t="s">
        <v>35</v>
      </c>
      <c r="B34" t="s">
        <v>13</v>
      </c>
      <c r="C34" s="3" t="s">
        <v>11</v>
      </c>
      <c r="D34" t="s">
        <v>21</v>
      </c>
      <c r="E34">
        <v>7.1383585235291127</v>
      </c>
      <c r="F34">
        <f t="shared" si="0"/>
        <v>42.830151141174674</v>
      </c>
      <c r="G34">
        <f>VLOOKUP(B34,meanAreas!$A$1:$B$4,2,FALSE)</f>
        <v>641</v>
      </c>
      <c r="H34">
        <f t="shared" si="1"/>
        <v>1.1136284748095339E-2</v>
      </c>
    </row>
    <row r="35" spans="1:9" ht="14">
      <c r="A35" t="s">
        <v>35</v>
      </c>
      <c r="B35" t="s">
        <v>39</v>
      </c>
      <c r="C35" s="3" t="s">
        <v>9</v>
      </c>
      <c r="D35" t="s">
        <v>19</v>
      </c>
      <c r="E35">
        <v>3.9489999999999998</v>
      </c>
      <c r="F35">
        <f t="shared" si="0"/>
        <v>23.693999999999999</v>
      </c>
      <c r="G35">
        <f>VLOOKUP(B35,meanAreas!$A$1:$B$4,2,FALSE)</f>
        <v>2338</v>
      </c>
      <c r="H35">
        <f t="shared" si="1"/>
        <v>1.6890504704875962E-3</v>
      </c>
    </row>
    <row r="36" spans="1:9" ht="14">
      <c r="A36" t="s">
        <v>35</v>
      </c>
      <c r="B36" t="s">
        <v>40</v>
      </c>
      <c r="C36" s="3" t="s">
        <v>10</v>
      </c>
      <c r="D36" t="s">
        <v>20</v>
      </c>
      <c r="E36">
        <v>2.2521</v>
      </c>
      <c r="F36">
        <f t="shared" si="0"/>
        <v>13.512599999999999</v>
      </c>
      <c r="G36">
        <f>VLOOKUP(B36,meanAreas!$A$1:$B$4,2,FALSE)</f>
        <v>2338</v>
      </c>
      <c r="H36">
        <f t="shared" si="1"/>
        <v>9.6325919589392646E-4</v>
      </c>
    </row>
    <row r="37" spans="1:9" ht="14">
      <c r="A37" t="s">
        <v>35</v>
      </c>
      <c r="B37" t="s">
        <v>40</v>
      </c>
      <c r="C37" s="3" t="s">
        <v>11</v>
      </c>
      <c r="D37" t="s">
        <v>21</v>
      </c>
      <c r="E37">
        <v>8.7838999999999992</v>
      </c>
      <c r="F37">
        <f t="shared" si="0"/>
        <v>52.703399999999995</v>
      </c>
      <c r="G37">
        <f>VLOOKUP(B37,meanAreas!$A$1:$B$4,2,FALSE)</f>
        <v>2338</v>
      </c>
      <c r="H37">
        <f t="shared" si="1"/>
        <v>3.7570145423438833E-3</v>
      </c>
    </row>
    <row r="38" spans="1:9" ht="14">
      <c r="A38" t="s">
        <v>36</v>
      </c>
      <c r="B38" t="s">
        <v>16</v>
      </c>
      <c r="C38" s="3" t="s">
        <v>9</v>
      </c>
      <c r="D38" t="s">
        <v>19</v>
      </c>
      <c r="E38">
        <v>10.538439582402608</v>
      </c>
      <c r="F38">
        <f t="shared" ref="F38:F46" si="2">E38*6</f>
        <v>63.230637494415646</v>
      </c>
      <c r="G38">
        <f>VLOOKUP(B38,meanAreas!$A$1:$B$4,2,FALSE)</f>
        <v>7500</v>
      </c>
      <c r="H38">
        <f t="shared" si="1"/>
        <v>1.4051252776536812E-3</v>
      </c>
    </row>
    <row r="39" spans="1:9" ht="14">
      <c r="A39" t="s">
        <v>36</v>
      </c>
      <c r="B39" t="s">
        <v>16</v>
      </c>
      <c r="C39" s="3" t="s">
        <v>10</v>
      </c>
      <c r="D39" t="s">
        <v>20</v>
      </c>
      <c r="E39">
        <v>5.8139904377706992</v>
      </c>
      <c r="F39">
        <f t="shared" si="2"/>
        <v>34.883942626624197</v>
      </c>
      <c r="G39">
        <f>VLOOKUP(B39,meanAreas!$A$1:$B$4,2,FALSE)</f>
        <v>7500</v>
      </c>
      <c r="H39">
        <f t="shared" si="1"/>
        <v>7.7519872503609328E-4</v>
      </c>
    </row>
    <row r="40" spans="1:9" ht="14">
      <c r="A40" t="s">
        <v>36</v>
      </c>
      <c r="B40" t="s">
        <v>16</v>
      </c>
      <c r="C40" s="3" t="s">
        <v>11</v>
      </c>
      <c r="D40" t="s">
        <v>21</v>
      </c>
      <c r="E40">
        <v>30.104466376759142</v>
      </c>
      <c r="F40">
        <f t="shared" si="2"/>
        <v>180.62679826055484</v>
      </c>
      <c r="G40">
        <f>VLOOKUP(B40,meanAreas!$A$1:$B$4,2,FALSE)</f>
        <v>7500</v>
      </c>
      <c r="H40">
        <f t="shared" si="1"/>
        <v>4.013928850234552E-3</v>
      </c>
    </row>
    <row r="41" spans="1:9" ht="14">
      <c r="A41" t="s">
        <v>37</v>
      </c>
      <c r="B41" t="s">
        <v>5</v>
      </c>
      <c r="C41" s="3" t="s">
        <v>9</v>
      </c>
      <c r="D41" t="s">
        <v>19</v>
      </c>
      <c r="E41">
        <v>2.0816400815031311</v>
      </c>
      <c r="F41">
        <f t="shared" si="2"/>
        <v>12.489840489018786</v>
      </c>
      <c r="G41">
        <f>VLOOKUP(B41,meanAreas!$A$1:$B$4,2,FALSE)</f>
        <v>850</v>
      </c>
      <c r="H41">
        <f t="shared" si="1"/>
        <v>2.4489883311801541E-3</v>
      </c>
    </row>
    <row r="42" spans="1:9" ht="14">
      <c r="A42" t="s">
        <v>37</v>
      </c>
      <c r="B42" t="s">
        <v>5</v>
      </c>
      <c r="C42" s="3" t="s">
        <v>10</v>
      </c>
      <c r="D42" t="s">
        <v>20</v>
      </c>
      <c r="E42">
        <v>1.3182373288644205</v>
      </c>
      <c r="F42">
        <f t="shared" si="2"/>
        <v>7.9094239731865228</v>
      </c>
      <c r="G42">
        <f>VLOOKUP(B42,meanAreas!$A$1:$B$4,2,FALSE)</f>
        <v>850</v>
      </c>
      <c r="H42">
        <f t="shared" si="1"/>
        <v>1.5508674457228476E-3</v>
      </c>
    </row>
    <row r="43" spans="1:9" ht="14">
      <c r="A43" t="s">
        <v>37</v>
      </c>
      <c r="B43" t="s">
        <v>5</v>
      </c>
      <c r="C43" s="3" t="s">
        <v>11</v>
      </c>
      <c r="D43" t="s">
        <v>21</v>
      </c>
      <c r="E43">
        <v>3.3529007598823828</v>
      </c>
      <c r="F43">
        <f t="shared" si="2"/>
        <v>20.117404559294297</v>
      </c>
      <c r="G43">
        <f>VLOOKUP(B43,meanAreas!$A$1:$B$4,2,FALSE)</f>
        <v>850</v>
      </c>
      <c r="H43">
        <f t="shared" si="1"/>
        <v>3.9445891292733916E-3</v>
      </c>
    </row>
    <row r="44" spans="1:9" ht="14">
      <c r="A44" t="s">
        <v>38</v>
      </c>
      <c r="B44" t="s">
        <v>29</v>
      </c>
      <c r="C44" s="3" t="s">
        <v>9</v>
      </c>
      <c r="D44" t="s">
        <v>19</v>
      </c>
      <c r="E44">
        <v>3.4964178920935196</v>
      </c>
      <c r="F44">
        <f t="shared" si="2"/>
        <v>20.978507352561117</v>
      </c>
      <c r="G44">
        <f>VLOOKUP(B44,meanAreas!$A$1:$B$4,2,FALSE)</f>
        <v>641</v>
      </c>
      <c r="H44">
        <f t="shared" si="1"/>
        <v>5.4546300968697651E-3</v>
      </c>
      <c r="I44" t="s">
        <v>17</v>
      </c>
    </row>
    <row r="45" spans="1:9" ht="14">
      <c r="A45" t="s">
        <v>38</v>
      </c>
      <c r="B45" t="s">
        <v>29</v>
      </c>
      <c r="C45" s="3" t="s">
        <v>10</v>
      </c>
      <c r="D45" t="s">
        <v>20</v>
      </c>
      <c r="E45">
        <v>2.2141717118258692</v>
      </c>
      <c r="F45">
        <f t="shared" si="2"/>
        <v>13.285030270955215</v>
      </c>
      <c r="G45">
        <f>VLOOKUP(B45,meanAreas!$A$1:$B$4,2,FALSE)</f>
        <v>641</v>
      </c>
      <c r="H45">
        <f t="shared" si="1"/>
        <v>3.4542460402899678E-3</v>
      </c>
      <c r="I45" t="s">
        <v>17</v>
      </c>
    </row>
    <row r="46" spans="1:9" ht="14">
      <c r="A46" t="s">
        <v>38</v>
      </c>
      <c r="B46" t="s">
        <v>29</v>
      </c>
      <c r="C46" s="3" t="s">
        <v>11</v>
      </c>
      <c r="D46" t="s">
        <v>21</v>
      </c>
      <c r="E46">
        <v>5.6291761275365149</v>
      </c>
      <c r="F46">
        <f t="shared" si="2"/>
        <v>33.775056765219091</v>
      </c>
      <c r="G46">
        <f>VLOOKUP(B46,meanAreas!$A$1:$B$4,2,FALSE)</f>
        <v>641</v>
      </c>
      <c r="H46">
        <f t="shared" si="1"/>
        <v>8.7818660335983074E-3</v>
      </c>
      <c r="I46" t="s">
        <v>17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4"/>
  <sheetViews>
    <sheetView view="pageLayout" workbookViewId="0">
      <selection activeCell="B5" sqref="B5"/>
    </sheetView>
  </sheetViews>
  <sheetFormatPr baseColWidth="10" defaultRowHeight="13"/>
  <sheetData>
    <row r="1" spans="1:2">
      <c r="A1" t="s">
        <v>16</v>
      </c>
      <c r="B1">
        <v>7500</v>
      </c>
    </row>
    <row r="2" spans="1:2">
      <c r="A2" t="s">
        <v>12</v>
      </c>
      <c r="B2">
        <v>2338</v>
      </c>
    </row>
    <row r="3" spans="1:2">
      <c r="A3" t="s">
        <v>29</v>
      </c>
      <c r="B3">
        <v>641</v>
      </c>
    </row>
    <row r="4" spans="1:2">
      <c r="A4" t="s">
        <v>43</v>
      </c>
      <c r="B4">
        <v>850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dailyDemands</vt:lpstr>
      <vt:lpstr>meanAreas</vt:lpstr>
    </vt:vector>
  </TitlesOfParts>
  <Company>KIT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Schröder</dc:creator>
  <cp:lastModifiedBy>Stefan Schröder</cp:lastModifiedBy>
  <dcterms:created xsi:type="dcterms:W3CDTF">2013-07-08T08:34:29Z</dcterms:created>
  <dcterms:modified xsi:type="dcterms:W3CDTF">2013-07-19T10:21:28Z</dcterms:modified>
</cp:coreProperties>
</file>