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1295" windowHeight="14220" firstSheet="5" activeTab="6"/>
  </bookViews>
  <sheets>
    <sheet name="Tarifinformationen" sheetId="1" r:id="rId1"/>
    <sheet name="Basisdaten" sheetId="2" r:id="rId2"/>
    <sheet name="Reserven" sheetId="3" r:id="rId3"/>
    <sheet name="Prämienzerlegung" sheetId="4" r:id="rId4"/>
    <sheet name="abs.Barwerte" sheetId="5" r:id="rId5"/>
    <sheet name="abs.Cash-Flows" sheetId="6" r:id="rId6"/>
    <sheet name="Barwerte" sheetId="7" r:id="rId7"/>
    <sheet name="Cash-Flows" sheetId="8" r:id="rId8"/>
  </sheets>
  <calcPr calcId="145621"/>
</workbook>
</file>

<file path=xl/calcChain.xml><?xml version="1.0" encoding="utf-8"?>
<calcChain xmlns="http://schemas.openxmlformats.org/spreadsheetml/2006/main">
  <c r="C9" i="7" l="1"/>
  <c r="C8" i="7"/>
  <c r="B8" i="7" s="1"/>
  <c r="B9" i="7" s="1"/>
  <c r="C7" i="7"/>
  <c r="C6" i="7"/>
  <c r="B6" i="7" s="1"/>
  <c r="B7" i="7" s="1"/>
  <c r="C5" i="7"/>
  <c r="C4" i="7"/>
  <c r="B4" i="7" s="1"/>
  <c r="B5" i="7" s="1"/>
</calcChain>
</file>

<file path=xl/sharedStrings.xml><?xml version="1.0" encoding="utf-8"?>
<sst xmlns="http://schemas.openxmlformats.org/spreadsheetml/2006/main" count="463" uniqueCount="176">
  <si>
    <t>Tarif:</t>
  </si>
  <si>
    <t>BSP</t>
  </si>
  <si>
    <t>Tarifname:</t>
  </si>
  <si>
    <t>Example Tariff - Standard Endowment</t>
  </si>
  <si>
    <t>Description:</t>
  </si>
  <si>
    <t>Gemischte Versicherung (Standardtarif)</t>
  </si>
  <si>
    <t>Basisdaten des Vertrags und Tarifs</t>
  </si>
  <si>
    <t>Sum insured</t>
  </si>
  <si>
    <t>Mortality table</t>
  </si>
  <si>
    <t>YOB</t>
  </si>
  <si>
    <t>Age</t>
  </si>
  <si>
    <t>Technical Age</t>
  </si>
  <si>
    <t>Policy duration</t>
  </si>
  <si>
    <t>Premium period</t>
  </si>
  <si>
    <t>Deferral period</t>
  </si>
  <si>
    <t>Guaranteed payments</t>
  </si>
  <si>
    <t>i</t>
  </si>
  <si>
    <t>1e+05</t>
  </si>
  <si>
    <t>ÖVSt 2010/2012 U</t>
  </si>
  <si>
    <t>1985</t>
  </si>
  <si>
    <t>45</t>
  </si>
  <si>
    <t>5</t>
  </si>
  <si>
    <t>0</t>
  </si>
  <si>
    <t>0.005</t>
  </si>
  <si>
    <t>Prämien</t>
  </si>
  <si>
    <t>unit.net</t>
  </si>
  <si>
    <t>unit.Zillmer</t>
  </si>
  <si>
    <t>unit.gross</t>
  </si>
  <si>
    <t>Netto</t>
  </si>
  <si>
    <t>Zill.</t>
  </si>
  <si>
    <t>Brutto</t>
  </si>
  <si>
    <t>written</t>
  </si>
  <si>
    <t>unitcost</t>
  </si>
  <si>
    <t>written_beforetax</t>
  </si>
  <si>
    <t>VSt.</t>
  </si>
  <si>
    <t>Kosten</t>
  </si>
  <si>
    <t>Kostenart</t>
  </si>
  <si>
    <t>Basis</t>
  </si>
  <si>
    <t>Periode</t>
  </si>
  <si>
    <t>Kostensatz</t>
  </si>
  <si>
    <t>α</t>
  </si>
  <si>
    <t>PS</t>
  </si>
  <si>
    <t>einm.</t>
  </si>
  <si>
    <t>β</t>
  </si>
  <si>
    <t>BP</t>
  </si>
  <si>
    <t>PD</t>
  </si>
  <si>
    <t>γ</t>
  </si>
  <si>
    <t>VS</t>
  </si>
  <si>
    <t>LZ</t>
  </si>
  <si>
    <t>Vertragshistorie</t>
  </si>
  <si>
    <t>ZP t</t>
  </si>
  <si>
    <t>Bemerkung</t>
  </si>
  <si>
    <t>type</t>
  </si>
  <si>
    <t>Initial contract values</t>
  </si>
  <si>
    <t>Contract</t>
  </si>
  <si>
    <t>row.names</t>
  </si>
  <si>
    <t>Alter</t>
  </si>
  <si>
    <t>1</t>
  </si>
  <si>
    <t>2</t>
  </si>
  <si>
    <t>3</t>
  </si>
  <si>
    <t>4</t>
  </si>
  <si>
    <t>Vertragsgrunddaten im Zeitverlauf</t>
  </si>
  <si>
    <t>Prämienzhlg.</t>
  </si>
  <si>
    <t>Sterblichkeiten</t>
  </si>
  <si>
    <t>q</t>
  </si>
  <si>
    <t>p</t>
  </si>
  <si>
    <t>Reserven</t>
  </si>
  <si>
    <t>ausr.</t>
  </si>
  <si>
    <t>vertragl.</t>
  </si>
  <si>
    <t>Umrechn.</t>
  </si>
  <si>
    <t>α-Rücktrag</t>
  </si>
  <si>
    <t>Sparpr.für DK</t>
  </si>
  <si>
    <t>Pr.Summe</t>
  </si>
  <si>
    <t>Rückkauf</t>
  </si>
  <si>
    <t>Prf.VS</t>
  </si>
  <si>
    <t>Bilanzreserve</t>
  </si>
  <si>
    <t>unearned Premiums</t>
  </si>
  <si>
    <t>Prämienzerlegung(Summe zukünftiger Prämien)</t>
  </si>
  <si>
    <t>verrechnet</t>
  </si>
  <si>
    <t>UJZ</t>
  </si>
  <si>
    <t>Präm.Rab.</t>
  </si>
  <si>
    <t>Partn.Rab.</t>
  </si>
  <si>
    <t>StkK</t>
  </si>
  <si>
    <t>Vw.GB</t>
  </si>
  <si>
    <t>Summenrab.</t>
  </si>
  <si>
    <t>o.ärztl.U.</t>
  </si>
  <si>
    <t>α(ungez.)</t>
  </si>
  <si>
    <t>α(gezill.)</t>
  </si>
  <si>
    <t>Risikopr.</t>
  </si>
  <si>
    <t>premium.risk.actual</t>
  </si>
  <si>
    <t>premium.risk.security</t>
  </si>
  <si>
    <t>risk.disease</t>
  </si>
  <si>
    <t>premium.risk.disease.actual</t>
  </si>
  <si>
    <t>premium.risk.disease.security</t>
  </si>
  <si>
    <t>Sparpr.</t>
  </si>
  <si>
    <t>gez.Risikopr.</t>
  </si>
  <si>
    <t>Zillmer.risk.actual</t>
  </si>
  <si>
    <t>Zillmer.risk.security</t>
  </si>
  <si>
    <t>Zillmer.risk.disease</t>
  </si>
  <si>
    <t>Zillmer.risk.disease.actual</t>
  </si>
  <si>
    <t>Zillmer.risk.disease.security</t>
  </si>
  <si>
    <t>gez.Sparpr.</t>
  </si>
  <si>
    <t>gez.AK-Tilgung</t>
  </si>
  <si>
    <t>Prämienzerlegung(Barwerte zukünftiger Prämien)</t>
  </si>
  <si>
    <t>Prämienzerlegung</t>
  </si>
  <si>
    <t>abs. Leistungs- und Kostenbarwerte</t>
  </si>
  <si>
    <t>premiums.unit</t>
  </si>
  <si>
    <t>Präm.</t>
  </si>
  <si>
    <t>Gar.</t>
  </si>
  <si>
    <t>Erl.</t>
  </si>
  <si>
    <t>Abl.</t>
  </si>
  <si>
    <t>Krkh.</t>
  </si>
  <si>
    <t>Abl. BP</t>
  </si>
  <si>
    <t>PrRG(verg.)</t>
  </si>
  <si>
    <t>PrRG(zuk.)</t>
  </si>
  <si>
    <t>Abl. prf</t>
  </si>
  <si>
    <t>Abl.Lst.</t>
  </si>
  <si>
    <t>Abl. + RG</t>
  </si>
  <si>
    <t>γ prf.</t>
  </si>
  <si>
    <t>abs. Leistungs- und Kostencashflows</t>
  </si>
  <si>
    <t>Präm. vorsch.</t>
  </si>
  <si>
    <t>Präm. nachsch.</t>
  </si>
  <si>
    <t>Gar. vorsch.</t>
  </si>
  <si>
    <t>Gar. nachsch.</t>
  </si>
  <si>
    <t>Erl. vorsch.</t>
  </si>
  <si>
    <t>Erl. nachsch.</t>
  </si>
  <si>
    <t>Nettoprämie</t>
  </si>
  <si>
    <t>rel. zu VS</t>
  </si>
  <si>
    <t/>
  </si>
  <si>
    <t>rel. zu Prämie</t>
  </si>
  <si>
    <t>Zillmerprämie</t>
  </si>
  <si>
    <t>Bruttoprämie</t>
  </si>
  <si>
    <t>Leistungsbarwerte</t>
  </si>
  <si>
    <t>Abl. VS</t>
  </si>
  <si>
    <t>Kostenbarwerte</t>
  </si>
  <si>
    <t>α.VS</t>
  </si>
  <si>
    <t>α.PS</t>
  </si>
  <si>
    <t>α.BP</t>
  </si>
  <si>
    <t>α.NP</t>
  </si>
  <si>
    <t>α.</t>
  </si>
  <si>
    <t>α.Reserve</t>
  </si>
  <si>
    <t>Zill..VS</t>
  </si>
  <si>
    <t>Zill..PS</t>
  </si>
  <si>
    <t>Zill..BP</t>
  </si>
  <si>
    <t>Zill..NP</t>
  </si>
  <si>
    <t>Zill..</t>
  </si>
  <si>
    <t>Zill..Reserve</t>
  </si>
  <si>
    <t>β.VS</t>
  </si>
  <si>
    <t>β.PS</t>
  </si>
  <si>
    <t>β.BP</t>
  </si>
  <si>
    <t>β.NP</t>
  </si>
  <si>
    <t>β.</t>
  </si>
  <si>
    <t>β.Reserve</t>
  </si>
  <si>
    <t>γ.VS</t>
  </si>
  <si>
    <t>γ.PS</t>
  </si>
  <si>
    <t>γ.BP</t>
  </si>
  <si>
    <t>γ.NP</t>
  </si>
  <si>
    <t>γ.</t>
  </si>
  <si>
    <t>γ.Reserve</t>
  </si>
  <si>
    <t>γ prf..VS</t>
  </si>
  <si>
    <t>γ prf..PS</t>
  </si>
  <si>
    <t>γ prf..BP</t>
  </si>
  <si>
    <t>γ prf..NP</t>
  </si>
  <si>
    <t>γ prf..</t>
  </si>
  <si>
    <t>γ prf..Reserve</t>
  </si>
  <si>
    <t>StkK.VS</t>
  </si>
  <si>
    <t>StkK.PS</t>
  </si>
  <si>
    <t>StkK.BP</t>
  </si>
  <si>
    <t>StkK.NP</t>
  </si>
  <si>
    <t>StkK.</t>
  </si>
  <si>
    <t>StkK.Reserve</t>
  </si>
  <si>
    <t>19776.4636020275</t>
  </si>
  <si>
    <t>20330.3341273424</t>
  </si>
  <si>
    <t>21855.4278342435</t>
  </si>
  <si>
    <t>Leistungscashflows</t>
  </si>
  <si>
    <t>Kostencashflows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</si>
</sst>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##%;\ 0.0##%;\ &quot;&quot;"/>
    <numFmt numFmtId="165" formatCode="0.00####%"/>
    <numFmt numFmtId="166" formatCode="0;\-0;&quot;&quot;"/>
    <numFmt numFmtId="167" formatCode="[$€-C07]\ #,##0.00;[Red]\-[$€-C07]\ #,##0.00;&quot;&quot;"/>
    <numFmt numFmtId="168" formatCode="0.000000"/>
    <numFmt numFmtId="169" formatCode="0.0##"/>
    <numFmt numFmtId="170" formatCode="0.00000;\-0.00000;&quot;&quot;"/>
    <numFmt numFmtId="171" formatCode="General;\ General;\ &quot;&quot;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504D"/>
      </patternFill>
    </fill>
  </fills>
  <borders count="6">
    <border>
      <left/>
      <right/>
      <top/>
      <bottom/>
      <diagonal/>
    </border>
    <border>
      <left style="medium">
        <color rgb="FFDA9694"/>
      </left>
      <right style="medium">
        <color rgb="FFDA9694"/>
      </right>
      <top style="medium">
        <color rgb="FFDA9694"/>
      </top>
      <bottom style="medium">
        <color rgb="FFDA9694"/>
      </bottom>
      <diagonal/>
    </border>
    <border>
      <left style="thin">
        <color rgb="FF0D0D0D"/>
      </left>
      <right/>
      <top style="thin">
        <color rgb="FF0D0D0D"/>
      </top>
      <bottom style="thin">
        <color rgb="FF0D0D0D"/>
      </bottom>
      <diagonal/>
    </border>
    <border>
      <left/>
      <right style="thin">
        <color rgb="FF0D0D0D"/>
      </right>
      <top style="thin">
        <color rgb="FF0D0D0D"/>
      </top>
      <bottom style="thin">
        <color rgb="FF0D0D0D"/>
      </bottom>
      <diagonal/>
    </border>
    <border>
      <left/>
      <right/>
      <top style="thin">
        <color rgb="FF0D0D0D"/>
      </top>
      <bottom style="thin">
        <color rgb="FF0D0D0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7" fontId="1" fillId="0" borderId="0" xfId="0" applyNumberFormat="1" applyFont="1"/>
    <xf numFmtId="167" fontId="1" fillId="0" borderId="0" xfId="0" applyNumberFormat="1" applyFont="1"/>
    <xf numFmtId="169" fontId="1" fillId="0" borderId="0" xfId="0" applyNumberFormat="1" applyFont="1"/>
    <xf numFmtId="168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right" vertical="center"/>
    </xf>
    <xf numFmtId="0" fontId="1" fillId="0" borderId="4" xfId="0" applyFont="1" applyBorder="1"/>
    <xf numFmtId="170" fontId="1" fillId="0" borderId="0" xfId="0" applyNumberFormat="1" applyFont="1"/>
    <xf numFmtId="164" fontId="1" fillId="0" borderId="0" xfId="0" applyNumberFormat="1" applyFont="1"/>
    <xf numFmtId="0" fontId="1" fillId="0" borderId="5" xfId="0" applyFont="1" applyBorder="1"/>
    <xf numFmtId="170" fontId="1" fillId="0" borderId="0" xfId="0" applyNumberFormat="1" applyFont="1"/>
    <xf numFmtId="170" fontId="1" fillId="0" borderId="0" xfId="0" applyNumberFormat="1" applyFont="1"/>
    <xf numFmtId="170" fontId="1" fillId="0" borderId="0" xfId="0" applyNumberFormat="1" applyFont="1"/>
    <xf numFmtId="170" fontId="1" fillId="0" borderId="0" xfId="0" applyNumberFormat="1" applyFont="1"/>
    <xf numFmtId="170" fontId="1" fillId="0" borderId="0" xfId="0" applyNumberFormat="1" applyFont="1"/>
    <xf numFmtId="170" fontId="1" fillId="0" borderId="0" xfId="0" applyNumberFormat="1" applyFont="1"/>
    <xf numFmtId="170" fontId="1" fillId="0" borderId="0" xfId="0" applyNumberFormat="1" applyFont="1"/>
    <xf numFmtId="170" fontId="1" fillId="0" borderId="0" xfId="0" applyNumberFormat="1" applyFont="1"/>
    <xf numFmtId="170" fontId="1" fillId="0" borderId="0" xfId="0" applyNumberFormat="1" applyFont="1"/>
    <xf numFmtId="167" fontId="1" fillId="0" borderId="5" xfId="0" applyNumberFormat="1" applyFont="1" applyBorder="1"/>
    <xf numFmtId="167" fontId="1" fillId="0" borderId="0" xfId="0" applyNumberFormat="1" applyFont="1"/>
    <xf numFmtId="167" fontId="1" fillId="0" borderId="5" xfId="0" applyNumberFormat="1" applyFont="1" applyBorder="1"/>
    <xf numFmtId="167" fontId="1" fillId="0" borderId="0" xfId="0" applyNumberFormat="1" applyFont="1"/>
    <xf numFmtId="167" fontId="1" fillId="0" borderId="5" xfId="0" applyNumberFormat="1" applyFont="1" applyBorder="1"/>
    <xf numFmtId="167" fontId="1" fillId="0" borderId="0" xfId="0" applyNumberFormat="1" applyFont="1"/>
    <xf numFmtId="168" fontId="1" fillId="0" borderId="0" xfId="0" applyNumberFormat="1" applyFont="1"/>
    <xf numFmtId="171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</cellXfs>
  <cellStyles count="1">
    <cellStyle name="Standard" xfId="0" builtinId="0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6:J7" totalsRowShown="0" headerRowDxfId="0">
  <tableColumns count="10">
    <tableColumn id="1" name="Sum insured"/>
    <tableColumn id="2" name="Mortality table"/>
    <tableColumn id="3" name="YOB"/>
    <tableColumn id="4" name="Age"/>
    <tableColumn id="5" name="Technical Age"/>
    <tableColumn id="6" name="Policy duration"/>
    <tableColumn id="7" name="Premium period"/>
    <tableColumn id="8" name="Deferral period"/>
    <tableColumn id="9" name="Guaranteed payments"/>
    <tableColumn id="10" name="i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A15:E21" totalsRowShown="0">
  <tableColumns count="5">
    <tableColumn id="1" name="row.names"/>
    <tableColumn id="2" name="Alter"/>
    <tableColumn id="3" name="q"/>
    <tableColumn id="4" name="i"/>
    <tableColumn id="5" name="p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3" name="premium_decompositionsums" displayName="premium_decompositionsums" ref="G15:AM21" totalsRowShown="0">
  <tableColumns count="33">
    <tableColumn id="1" name="verrechnet"/>
    <tableColumn id="2" name="VSt."/>
    <tableColumn id="3" name="UJZ"/>
    <tableColumn id="4" name="Präm.Rab."/>
    <tableColumn id="5" name="Partn.Rab."/>
    <tableColumn id="6" name="StkK"/>
    <tableColumn id="7" name="Vw.GB"/>
    <tableColumn id="8" name="Summenrab."/>
    <tableColumn id="9" name="o.ärztl.U."/>
    <tableColumn id="10" name="Brutto"/>
    <tableColumn id="11" name="γ"/>
    <tableColumn id="12" name="β"/>
    <tableColumn id="13" name="α"/>
    <tableColumn id="14" name="α(ungez.)"/>
    <tableColumn id="15" name="α(gezill.)"/>
    <tableColumn id="16" name="Zill."/>
    <tableColumn id="17" name="Netto"/>
    <tableColumn id="18" name="Risikopr."/>
    <tableColumn id="19" name="premium.risk.actual"/>
    <tableColumn id="20" name="premium.risk.security"/>
    <tableColumn id="21" name="risk.disease"/>
    <tableColumn id="22" name="premium.risk.disease.actual"/>
    <tableColumn id="23" name="premium.risk.disease.security"/>
    <tableColumn id="24" name="Sparpr."/>
    <tableColumn id="25" name="gez.Risikopr."/>
    <tableColumn id="26" name="Zillmer.risk.actual"/>
    <tableColumn id="27" name="Zillmer.risk.security"/>
    <tableColumn id="28" name="Zillmer.risk.disease"/>
    <tableColumn id="29" name="Zillmer.risk.disease.actual"/>
    <tableColumn id="30" name="Zillmer.risk.disease.security"/>
    <tableColumn id="31" name="gez.Sparpr."/>
    <tableColumn id="32" name="gez.AK-Tilgung"/>
    <tableColumn id="33" name="Sparpr.für DK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4" name="Table14" displayName="Table14" ref="A25:E31" totalsRowShown="0">
  <tableColumns count="5">
    <tableColumn id="1" name="row.names"/>
    <tableColumn id="2" name="Alter"/>
    <tableColumn id="3" name="q"/>
    <tableColumn id="4" name="i"/>
    <tableColumn id="5" name="p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5" name="premium_decompositionpv" displayName="premium_decompositionpv" ref="G25:AM31" totalsRowShown="0">
  <tableColumns count="33">
    <tableColumn id="1" name="verrechnet"/>
    <tableColumn id="2" name="VSt."/>
    <tableColumn id="3" name="UJZ"/>
    <tableColumn id="4" name="Präm.Rab."/>
    <tableColumn id="5" name="Partn.Rab."/>
    <tableColumn id="6" name="StkK"/>
    <tableColumn id="7" name="Vw.GB"/>
    <tableColumn id="8" name="Summenrab."/>
    <tableColumn id="9" name="o.ärztl.U."/>
    <tableColumn id="10" name="Brutto"/>
    <tableColumn id="11" name="γ"/>
    <tableColumn id="12" name="β"/>
    <tableColumn id="13" name="α"/>
    <tableColumn id="14" name="α(ungez.)"/>
    <tableColumn id="15" name="α(gezill.)"/>
    <tableColumn id="16" name="Zill."/>
    <tableColumn id="17" name="Netto"/>
    <tableColumn id="18" name="Risikopr."/>
    <tableColumn id="19" name="premium.risk.actual"/>
    <tableColumn id="20" name="premium.risk.security"/>
    <tableColumn id="21" name="risk.disease"/>
    <tableColumn id="22" name="premium.risk.disease.actual"/>
    <tableColumn id="23" name="premium.risk.disease.security"/>
    <tableColumn id="24" name="Sparpr."/>
    <tableColumn id="25" name="gez.Risikopr."/>
    <tableColumn id="26" name="Zillmer.risk.actual"/>
    <tableColumn id="27" name="Zillmer.risk.security"/>
    <tableColumn id="28" name="Zillmer.risk.disease"/>
    <tableColumn id="29" name="Zillmer.risk.disease.actual"/>
    <tableColumn id="30" name="Zillmer.risk.disease.security"/>
    <tableColumn id="31" name="gez.Sparpr."/>
    <tableColumn id="32" name="gez.AK-Tilgung"/>
    <tableColumn id="33" name="Sparpr.für DK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6" name="Table16" displayName="Table16" ref="A5:E11" totalsRowShown="0">
  <tableColumns count="5">
    <tableColumn id="1" name="row.names"/>
    <tableColumn id="2" name="Alter"/>
    <tableColumn id="3" name="q"/>
    <tableColumn id="4" name="i"/>
    <tableColumn id="5" name="p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7" name="premium_decomposition" displayName="premium_decomposition" ref="G5:AM11" totalsRowShown="0">
  <tableColumns count="33">
    <tableColumn id="1" name="verrechnet"/>
    <tableColumn id="2" name="VSt."/>
    <tableColumn id="3" name="UJZ"/>
    <tableColumn id="4" name="Präm.Rab."/>
    <tableColumn id="5" name="Partn.Rab."/>
    <tableColumn id="6" name="StkK"/>
    <tableColumn id="7" name="Vw.GB"/>
    <tableColumn id="8" name="Summenrab."/>
    <tableColumn id="9" name="o.ärztl.U."/>
    <tableColumn id="10" name="Brutto"/>
    <tableColumn id="11" name="γ"/>
    <tableColumn id="12" name="β"/>
    <tableColumn id="13" name="α"/>
    <tableColumn id="14" name="α(ungez.)"/>
    <tableColumn id="15" name="α(gezill.)"/>
    <tableColumn id="16" name="Zill."/>
    <tableColumn id="17" name="Netto"/>
    <tableColumn id="18" name="Risikopr."/>
    <tableColumn id="19" name="premium.risk.actual"/>
    <tableColumn id="20" name="premium.risk.security"/>
    <tableColumn id="21" name="risk.disease"/>
    <tableColumn id="22" name="premium.risk.disease.actual"/>
    <tableColumn id="23" name="premium.risk.disease.security"/>
    <tableColumn id="24" name="Sparpr."/>
    <tableColumn id="25" name="gez.Risikopr."/>
    <tableColumn id="26" name="Zillmer.risk.actual"/>
    <tableColumn id="27" name="Zillmer.risk.security"/>
    <tableColumn id="28" name="Zillmer.risk.disease"/>
    <tableColumn id="29" name="Zillmer.risk.disease.actual"/>
    <tableColumn id="30" name="Zillmer.risk.disease.security"/>
    <tableColumn id="31" name="gez.Sparpr."/>
    <tableColumn id="32" name="gez.AK-Tilgung"/>
    <tableColumn id="33" name="Sparpr.für DK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18" name="Table18" displayName="Table18" ref="A5:E11" totalsRowShown="0">
  <tableColumns count="5">
    <tableColumn id="1" name="row.names"/>
    <tableColumn id="2" name="Alter"/>
    <tableColumn id="3" name="q"/>
    <tableColumn id="4" name="i"/>
    <tableColumn id="5" name="p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id="19" name="presentvalues_absolute" displayName="presentvalues_absolute" ref="G5:X11" totalsRowShown="0">
  <tableColumns count="18">
    <tableColumn id="1" name="premiums.unit"/>
    <tableColumn id="2" name="Präm."/>
    <tableColumn id="3" name="Gar."/>
    <tableColumn id="4" name="Erl."/>
    <tableColumn id="5" name="Abl."/>
    <tableColumn id="6" name="Krkh."/>
    <tableColumn id="7" name="Abl. BP"/>
    <tableColumn id="8" name="PrRG(verg.)"/>
    <tableColumn id="9" name="PrRG(zuk.)"/>
    <tableColumn id="10" name="Abl. prf"/>
    <tableColumn id="11" name="Abl.Lst."/>
    <tableColumn id="12" name="Abl. + RG"/>
    <tableColumn id="13" name="α"/>
    <tableColumn id="14" name="Zill."/>
    <tableColumn id="15" name="β"/>
    <tableColumn id="16" name="γ"/>
    <tableColumn id="17" name="γ prf."/>
    <tableColumn id="18" name="StkK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20" name="Table20" displayName="Table20" ref="A5:E11" totalsRowShown="0">
  <tableColumns count="5">
    <tableColumn id="1" name="row.names"/>
    <tableColumn id="2" name="Alter"/>
    <tableColumn id="3" name="q"/>
    <tableColumn id="4" name="i"/>
    <tableColumn id="5" name="p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21" name="cashflows_absolute" displayName="cashflows_absolute" ref="G5:W11" totalsRowShown="0">
  <tableColumns count="17">
    <tableColumn id="1" name="Präm. vorsch."/>
    <tableColumn id="2" name="Präm. nachsch."/>
    <tableColumn id="3" name="Gar. vorsch."/>
    <tableColumn id="4" name="Gar. nachsch."/>
    <tableColumn id="5" name="Erl. vorsch."/>
    <tableColumn id="6" name="Erl. nachsch."/>
    <tableColumn id="7" name="Abl."/>
    <tableColumn id="8" name="Krkh."/>
    <tableColumn id="9" name="Abl. BP"/>
    <tableColumn id="10" name="PrRG(verg.)"/>
    <tableColumn id="11" name="Abl. prf"/>
    <tableColumn id="12" name="α"/>
    <tableColumn id="13" name="Zill."/>
    <tableColumn id="14" name="β"/>
    <tableColumn id="15" name="γ"/>
    <tableColumn id="16" name="γ prf."/>
    <tableColumn id="17" name="StkK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0:J11" totalsRowShown="0">
  <tableColumns count="10">
    <tableColumn id="1" name="unit.net"/>
    <tableColumn id="2" name="unit.Zillmer"/>
    <tableColumn id="3" name="unit.gross"/>
    <tableColumn id="4" name="Netto"/>
    <tableColumn id="5" name="Zill."/>
    <tableColumn id="6" name="Brutto"/>
    <tableColumn id="7" name="written"/>
    <tableColumn id="8" name="unitcost"/>
    <tableColumn id="9" name="written_beforetax"/>
    <tableColumn id="10" name="VSt.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id="22" name="Table22" displayName="Table22" ref="A11:E17" totalsRowShown="0">
  <tableColumns count="5">
    <tableColumn id="1" name="row.names"/>
    <tableColumn id="2" name="Alter"/>
    <tableColumn id="3" name="q"/>
    <tableColumn id="4" name="i"/>
    <tableColumn id="5" name="p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23" name="presentvalues_benefits" displayName="presentvalues_benefits" ref="G11:W17" totalsRowShown="0">
  <tableColumns count="17">
    <tableColumn id="1" name="Präm."/>
    <tableColumn id="2" name="Gar."/>
    <tableColumn id="3" name="Erl."/>
    <tableColumn id="4" name="Abl. VS"/>
    <tableColumn id="5" name="Krkh."/>
    <tableColumn id="6" name="Abl. BP"/>
    <tableColumn id="7" name="PrRG(verg.)"/>
    <tableColumn id="8" name="PrRG(zuk.)"/>
    <tableColumn id="9" name="Abl. prf"/>
    <tableColumn id="10" name="Abl.Lst."/>
    <tableColumn id="11" name="Abl. + RG"/>
    <tableColumn id="12" name="α"/>
    <tableColumn id="13" name="Zill."/>
    <tableColumn id="14" name="β"/>
    <tableColumn id="15" name="γ"/>
    <tableColumn id="16" name="γ prf."/>
    <tableColumn id="17" name="StkK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id="24" name="presentvalues_costs" displayName="presentvalues_costs" ref="Y11:BH17" totalsRowShown="0">
  <tableColumns count="36">
    <tableColumn id="1" name="α.VS"/>
    <tableColumn id="2" name="α.PS"/>
    <tableColumn id="3" name="α.BP"/>
    <tableColumn id="4" name="α.NP"/>
    <tableColumn id="5" name="α."/>
    <tableColumn id="6" name="α.Reserve"/>
    <tableColumn id="7" name="Zill..VS"/>
    <tableColumn id="8" name="Zill..PS"/>
    <tableColumn id="9" name="Zill..BP"/>
    <tableColumn id="10" name="Zill..NP"/>
    <tableColumn id="11" name="Zill.."/>
    <tableColumn id="12" name="Zill..Reserve"/>
    <tableColumn id="13" name="β.VS"/>
    <tableColumn id="14" name="β.PS"/>
    <tableColumn id="15" name="β.BP"/>
    <tableColumn id="16" name="β.NP"/>
    <tableColumn id="17" name="β."/>
    <tableColumn id="18" name="β.Reserve"/>
    <tableColumn id="19" name="γ.VS"/>
    <tableColumn id="20" name="γ.PS"/>
    <tableColumn id="21" name="γ.BP"/>
    <tableColumn id="22" name="γ.NP"/>
    <tableColumn id="23" name="γ."/>
    <tableColumn id="24" name="γ.Reserve"/>
    <tableColumn id="25" name="γ prf..VS"/>
    <tableColumn id="26" name="γ prf..PS"/>
    <tableColumn id="27" name="γ prf..BP"/>
    <tableColumn id="28" name="γ prf..NP"/>
    <tableColumn id="29" name="γ prf.."/>
    <tableColumn id="30" name="γ prf..Reserve"/>
    <tableColumn id="31" name="StkK.VS"/>
    <tableColumn id="32" name="StkK.PS"/>
    <tableColumn id="33" name="StkK.BP"/>
    <tableColumn id="34" name="StkK.NP"/>
    <tableColumn id="35" name="StkK."/>
    <tableColumn id="36" name="StkK.Reserve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id="25" name="Table25" displayName="Table25" ref="A5:E11" totalsRowShown="0">
  <tableColumns count="5">
    <tableColumn id="1" name="row.names"/>
    <tableColumn id="2" name="Alter"/>
    <tableColumn id="3" name="q"/>
    <tableColumn id="4" name="i"/>
    <tableColumn id="5" name="p"/>
  </tableColumns>
  <tableStyleInfo name="TableStyleMedium3" showFirstColumn="0" showLastColumn="0" showRowStripes="1" showColumnStripes="0"/>
</table>
</file>

<file path=xl/tables/table24.xml><?xml version="1.0" encoding="utf-8"?>
<table xmlns="http://schemas.openxmlformats.org/spreadsheetml/2006/main" id="26" name="cashflows_benefits" displayName="cashflows_benefits" ref="G5:Q11" totalsRowShown="0">
  <tableColumns count="11">
    <tableColumn id="1" name="Präm. vorsch."/>
    <tableColumn id="2" name="Präm. nachsch."/>
    <tableColumn id="3" name="Gar. vorsch."/>
    <tableColumn id="4" name="Gar. nachsch."/>
    <tableColumn id="5" name="Erl. vorsch."/>
    <tableColumn id="6" name="Erl. nachsch."/>
    <tableColumn id="7" name="Abl. VS"/>
    <tableColumn id="8" name="Krkh."/>
    <tableColumn id="9" name="Abl. BP"/>
    <tableColumn id="10" name="PrRG(verg.)"/>
    <tableColumn id="11" name="Abl. prf"/>
  </tableColumns>
  <tableStyleInfo name="TableStyleMedium3" showFirstColumn="0" showLastColumn="0" showRowStripes="1" showColumnStripes="0"/>
</table>
</file>

<file path=xl/tables/table25.xml><?xml version="1.0" encoding="utf-8"?>
<table xmlns="http://schemas.openxmlformats.org/spreadsheetml/2006/main" id="27" name="cashflows_costs" displayName="cashflows_costs" ref="S5:BB11" totalsRowShown="0">
  <tableColumns count="36">
    <tableColumn id="1" name="α.VS"/>
    <tableColumn id="2" name="α.PS"/>
    <tableColumn id="3" name="α.BP"/>
    <tableColumn id="4" name="α.NP"/>
    <tableColumn id="5" name="α."/>
    <tableColumn id="6" name="α.Reserve"/>
    <tableColumn id="7" name="Zill..VS"/>
    <tableColumn id="8" name="Zill..PS"/>
    <tableColumn id="9" name="Zill..BP"/>
    <tableColumn id="10" name="Zill..NP"/>
    <tableColumn id="11" name="Zill.."/>
    <tableColumn id="12" name="Zill..Reserve"/>
    <tableColumn id="13" name="β.VS"/>
    <tableColumn id="14" name="β.PS"/>
    <tableColumn id="15" name="β.BP"/>
    <tableColumn id="16" name="β.NP"/>
    <tableColumn id="17" name="β."/>
    <tableColumn id="18" name="β.Reserve"/>
    <tableColumn id="19" name="γ.VS"/>
    <tableColumn id="20" name="γ.PS"/>
    <tableColumn id="21" name="γ.BP"/>
    <tableColumn id="22" name="γ.NP"/>
    <tableColumn id="23" name="γ."/>
    <tableColumn id="24" name="γ.Reserve"/>
    <tableColumn id="25" name="γ prf..VS"/>
    <tableColumn id="26" name="γ prf..PS"/>
    <tableColumn id="27" name="γ prf..BP"/>
    <tableColumn id="28" name="γ prf..NP"/>
    <tableColumn id="29" name="γ prf.."/>
    <tableColumn id="30" name="γ prf..Reserve"/>
    <tableColumn id="31" name="StkK.VS"/>
    <tableColumn id="32" name="StkK.PS"/>
    <tableColumn id="33" name="StkK.BP"/>
    <tableColumn id="34" name="StkK.NP"/>
    <tableColumn id="35" name="StkK."/>
    <tableColumn id="36" name="StkK.Reserve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kosten" displayName="kosten" ref="A14:D18" totalsRowShown="0">
  <tableColumns count="4">
    <tableColumn id="1" name="Kostenart"/>
    <tableColumn id="2" name="Basis"/>
    <tableColumn id="3" name="Periode"/>
    <tableColumn id="4" name="Kostensatz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6" name="vertragshistorie" displayName="vertragshistorie" ref="A21:C22" totalsRowShown="0">
  <tableColumns count="3">
    <tableColumn id="1" name="ZP t"/>
    <tableColumn id="2" name="Bemerkung"/>
    <tableColumn id="3" name="typ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5:B11" totalsRowShown="0">
  <tableColumns count="2">
    <tableColumn id="1" name="row.names"/>
    <tableColumn id="2" name="Alter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8" name="grunddaten" displayName="grunddaten" ref="D5:I11" totalsRowShown="0">
  <tableColumns count="6">
    <tableColumn id="1" name="Prämienzhlg."/>
    <tableColumn id="2" name="VS"/>
    <tableColumn id="3" name="Prämien"/>
    <tableColumn id="4" name="i"/>
    <tableColumn id="5" name="LZ"/>
    <tableColumn id="6" name="PD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A5:E11" totalsRowShown="0">
  <tableColumns count="5">
    <tableColumn id="1" name="row.names"/>
    <tableColumn id="2" name="Alter"/>
    <tableColumn id="3" name="q"/>
    <tableColumn id="4" name="i"/>
    <tableColumn id="5" name="p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10" name="reserves" displayName="reserves" ref="G5:Q11" totalsRowShown="0">
  <tableColumns count="11">
    <tableColumn id="1" name="Netto"/>
    <tableColumn id="2" name="Zill."/>
    <tableColumn id="3" name="ausr."/>
    <tableColumn id="4" name="γ"/>
    <tableColumn id="5" name="vertragl."/>
    <tableColumn id="6" name="Umrechn."/>
    <tableColumn id="7" name="α-Rücktrag"/>
    <tableColumn id="8" name="Sparpr.für DK"/>
    <tableColumn id="9" name="Pr.Summe"/>
    <tableColumn id="10" name="Rückkauf"/>
    <tableColumn id="11" name="Prf.VS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11" name="bilanzreserve" displayName="bilanzreserve" ref="S5:W11" totalsRowShown="0">
  <tableColumns count="5">
    <tableColumn id="1" name="ZP t"/>
    <tableColumn id="2" name="Zill."/>
    <tableColumn id="3" name="γ"/>
    <tableColumn id="4" name="Bilanzreserve"/>
    <tableColumn id="5" name="unearned Premium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workbookViewId="0">
      <selection activeCell="D28" sqref="D28"/>
    </sheetView>
  </sheetViews>
  <sheetFormatPr baseColWidth="10" defaultColWidth="9.140625" defaultRowHeight="15" x14ac:dyDescent="0.25"/>
  <cols>
    <col min="1" max="1" width="12.7109375" customWidth="1"/>
    <col min="2" max="2" width="23.7109375" customWidth="1"/>
    <col min="3" max="4" width="11.7109375" customWidth="1"/>
    <col min="5" max="10" width="8.85546875" customWidth="1"/>
    <col min="11" max="50" width="9.140625" customWidth="1"/>
  </cols>
  <sheetData>
    <row r="1" spans="1:10" x14ac:dyDescent="0.25">
      <c r="A1" s="1" t="s">
        <v>0</v>
      </c>
      <c r="B1" s="48" t="s">
        <v>1</v>
      </c>
      <c r="C1" s="48"/>
      <c r="D1" s="48"/>
      <c r="E1" s="48"/>
      <c r="F1" s="48"/>
      <c r="G1" s="48"/>
      <c r="H1" s="48"/>
      <c r="I1" s="48"/>
      <c r="J1" s="48"/>
    </row>
    <row r="2" spans="1:10" x14ac:dyDescent="0.25">
      <c r="A2" s="1" t="s">
        <v>2</v>
      </c>
      <c r="B2" s="48" t="s">
        <v>3</v>
      </c>
      <c r="C2" s="48"/>
      <c r="D2" s="48"/>
      <c r="E2" s="48"/>
      <c r="F2" s="48"/>
      <c r="G2" s="48"/>
      <c r="H2" s="48"/>
      <c r="I2" s="48"/>
      <c r="J2" s="48"/>
    </row>
    <row r="3" spans="1:10" x14ac:dyDescent="0.25">
      <c r="A3" s="1" t="s">
        <v>4</v>
      </c>
      <c r="B3" s="49" t="s">
        <v>5</v>
      </c>
      <c r="C3" s="49"/>
      <c r="D3" s="49"/>
      <c r="E3" s="49"/>
      <c r="F3" s="49"/>
      <c r="G3" s="49"/>
      <c r="H3" s="49"/>
      <c r="I3" s="49"/>
      <c r="J3" s="49"/>
    </row>
    <row r="5" spans="1:10" x14ac:dyDescent="0.25">
      <c r="A5" s="50" t="s">
        <v>6</v>
      </c>
      <c r="B5" s="50"/>
      <c r="C5" s="50"/>
      <c r="D5" s="50"/>
      <c r="E5" s="50"/>
      <c r="F5" s="50"/>
      <c r="G5" s="50"/>
      <c r="H5" s="50"/>
      <c r="I5" s="50"/>
      <c r="J5" s="50"/>
    </row>
    <row r="6" spans="1:10" ht="30" x14ac:dyDescent="0.25">
      <c r="A6" s="53" t="s">
        <v>7</v>
      </c>
      <c r="B6" s="53" t="s">
        <v>8</v>
      </c>
      <c r="C6" s="53" t="s">
        <v>9</v>
      </c>
      <c r="D6" s="53" t="s">
        <v>10</v>
      </c>
      <c r="E6" s="53" t="s">
        <v>11</v>
      </c>
      <c r="F6" s="53" t="s">
        <v>12</v>
      </c>
      <c r="G6" s="53" t="s">
        <v>13</v>
      </c>
      <c r="H6" s="53" t="s">
        <v>14</v>
      </c>
      <c r="I6" s="53" t="s">
        <v>15</v>
      </c>
      <c r="J6" s="53" t="s">
        <v>16</v>
      </c>
    </row>
    <row r="7" spans="1:10" x14ac:dyDescent="0.25">
      <c r="A7" t="s">
        <v>17</v>
      </c>
      <c r="B7" t="s">
        <v>18</v>
      </c>
      <c r="C7" t="s">
        <v>19</v>
      </c>
      <c r="D7" t="s">
        <v>20</v>
      </c>
      <c r="E7" t="s">
        <v>20</v>
      </c>
      <c r="F7" t="s">
        <v>21</v>
      </c>
      <c r="G7" t="s">
        <v>21</v>
      </c>
      <c r="H7" t="s">
        <v>22</v>
      </c>
      <c r="I7" t="s">
        <v>22</v>
      </c>
      <c r="J7" t="s">
        <v>23</v>
      </c>
    </row>
    <row r="9" spans="1:10" x14ac:dyDescent="0.25">
      <c r="A9" s="50" t="s">
        <v>24</v>
      </c>
      <c r="B9" s="50"/>
      <c r="C9" s="50"/>
      <c r="D9" s="50"/>
      <c r="E9" s="50"/>
      <c r="F9" s="50"/>
      <c r="G9" s="50"/>
      <c r="H9" s="50"/>
      <c r="I9" s="50"/>
      <c r="J9" s="50"/>
    </row>
    <row r="10" spans="1:10" x14ac:dyDescent="0.25">
      <c r="A10" s="2" t="s">
        <v>25</v>
      </c>
      <c r="B10" s="2" t="s">
        <v>26</v>
      </c>
      <c r="C10" s="2" t="s">
        <v>27</v>
      </c>
      <c r="D10" s="2" t="s">
        <v>28</v>
      </c>
      <c r="E10" s="2" t="s">
        <v>29</v>
      </c>
      <c r="F10" s="2" t="s">
        <v>30</v>
      </c>
      <c r="G10" s="2" t="s">
        <v>31</v>
      </c>
      <c r="H10" s="2" t="s">
        <v>32</v>
      </c>
      <c r="I10" s="2" t="s">
        <v>33</v>
      </c>
      <c r="J10" s="2" t="s">
        <v>34</v>
      </c>
    </row>
    <row r="11" spans="1:10" x14ac:dyDescent="0.25">
      <c r="A11">
        <v>0.197764636020275</v>
      </c>
      <c r="B11">
        <v>0.203303341273424</v>
      </c>
      <c r="C11">
        <v>0.21855427834243499</v>
      </c>
      <c r="D11">
        <v>19776.463602027499</v>
      </c>
      <c r="E11">
        <v>20330.334127342401</v>
      </c>
      <c r="F11">
        <v>21855.427834243499</v>
      </c>
      <c r="G11">
        <v>1936.43982054712</v>
      </c>
      <c r="H11">
        <v>50</v>
      </c>
      <c r="I11">
        <v>1861.9613659106899</v>
      </c>
      <c r="J11">
        <v>74.478454636427699</v>
      </c>
    </row>
    <row r="13" spans="1:10" x14ac:dyDescent="0.25">
      <c r="A13" s="51" t="s">
        <v>35</v>
      </c>
      <c r="B13" s="50"/>
      <c r="C13" s="50"/>
      <c r="D13" s="50"/>
    </row>
    <row r="14" spans="1:10" x14ac:dyDescent="0.25">
      <c r="A14" s="2" t="s">
        <v>36</v>
      </c>
      <c r="B14" s="2" t="s">
        <v>37</v>
      </c>
      <c r="C14" s="2" t="s">
        <v>38</v>
      </c>
      <c r="D14" s="2" t="s">
        <v>39</v>
      </c>
    </row>
    <row r="15" spans="1:10" x14ac:dyDescent="0.25">
      <c r="A15" t="s">
        <v>40</v>
      </c>
      <c r="B15" t="s">
        <v>41</v>
      </c>
      <c r="C15" t="s">
        <v>42</v>
      </c>
      <c r="D15" s="3">
        <v>0.04</v>
      </c>
    </row>
    <row r="16" spans="1:10" x14ac:dyDescent="0.25">
      <c r="A16" t="s">
        <v>29</v>
      </c>
      <c r="B16" t="s">
        <v>41</v>
      </c>
      <c r="C16" t="s">
        <v>42</v>
      </c>
      <c r="D16" s="3">
        <v>2.5000000000000001E-2</v>
      </c>
    </row>
    <row r="17" spans="1:4" x14ac:dyDescent="0.25">
      <c r="A17" t="s">
        <v>43</v>
      </c>
      <c r="B17" t="s">
        <v>44</v>
      </c>
      <c r="C17" t="s">
        <v>45</v>
      </c>
      <c r="D17" s="3">
        <v>0.05</v>
      </c>
    </row>
    <row r="18" spans="1:4" x14ac:dyDescent="0.25">
      <c r="A18" t="s">
        <v>46</v>
      </c>
      <c r="B18" t="s">
        <v>47</v>
      </c>
      <c r="C18" t="s">
        <v>48</v>
      </c>
      <c r="D18" s="3">
        <v>1E-3</v>
      </c>
    </row>
    <row r="20" spans="1:4" x14ac:dyDescent="0.25">
      <c r="A20" s="51" t="s">
        <v>49</v>
      </c>
      <c r="B20" s="50"/>
      <c r="C20" s="50"/>
    </row>
    <row r="21" spans="1:4" x14ac:dyDescent="0.25">
      <c r="A21" s="2" t="s">
        <v>50</v>
      </c>
      <c r="B21" s="2" t="s">
        <v>51</v>
      </c>
      <c r="C21" s="2" t="s">
        <v>52</v>
      </c>
    </row>
    <row r="22" spans="1:4" x14ac:dyDescent="0.25">
      <c r="A22">
        <v>0</v>
      </c>
      <c r="B22" t="s">
        <v>53</v>
      </c>
      <c r="C22" t="s">
        <v>54</v>
      </c>
    </row>
  </sheetData>
  <mergeCells count="7">
    <mergeCell ref="A13:D13"/>
    <mergeCell ref="A20:C20"/>
    <mergeCell ref="B1:J1"/>
    <mergeCell ref="B2:J2"/>
    <mergeCell ref="B3:J3"/>
    <mergeCell ref="A5:J5"/>
    <mergeCell ref="A9:J9"/>
  </mergeCells>
  <pageMargins left="0.7" right="0.7" top="0.75" bottom="0.75" header="0.3" footer="0.3"/>
  <pageSetup paperSize="9" fitToHeight="0" orientation="landscape" horizontalDpi="300" verticalDpi="30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1"/>
  <sheetViews>
    <sheetView workbookViewId="0">
      <pane xSplit="2" ySplit="5" topLeftCell="C6" activePane="bottomRight" state="frozen"/>
      <selection pane="topRight"/>
      <selection pane="bottomLeft"/>
      <selection pane="bottomRight" activeCell="F6" sqref="F6"/>
    </sheetView>
  </sheetViews>
  <sheetFormatPr baseColWidth="10" defaultColWidth="9.140625" defaultRowHeight="15" x14ac:dyDescent="0.25"/>
  <cols>
    <col min="1" max="1" width="9.7109375" customWidth="1"/>
    <col min="2" max="2" width="5.7109375" customWidth="1"/>
    <col min="3" max="3" width="9.140625" customWidth="1"/>
    <col min="4" max="4" width="13.7109375" customWidth="1"/>
    <col min="5" max="5" width="11.42578125" bestFit="1" customWidth="1"/>
    <col min="6" max="6" width="11.7109375" customWidth="1"/>
    <col min="7" max="7" width="6.140625" bestFit="1" customWidth="1"/>
    <col min="8" max="9" width="3.7109375" customWidth="1"/>
    <col min="10" max="50" width="9.140625" customWidth="1"/>
  </cols>
  <sheetData>
    <row r="4" spans="1:9" x14ac:dyDescent="0.25">
      <c r="D4" s="51" t="s">
        <v>61</v>
      </c>
      <c r="E4" s="50"/>
      <c r="F4" s="50"/>
      <c r="G4" s="50"/>
      <c r="H4" s="50"/>
      <c r="I4" s="50"/>
    </row>
    <row r="5" spans="1:9" x14ac:dyDescent="0.25">
      <c r="A5" s="2" t="s">
        <v>55</v>
      </c>
      <c r="B5" s="2" t="s">
        <v>56</v>
      </c>
      <c r="D5" s="2" t="s">
        <v>62</v>
      </c>
      <c r="E5" s="2" t="s">
        <v>47</v>
      </c>
      <c r="F5" s="2" t="s">
        <v>24</v>
      </c>
      <c r="G5" s="2" t="s">
        <v>16</v>
      </c>
      <c r="H5" s="2" t="s">
        <v>48</v>
      </c>
      <c r="I5" s="2" t="s">
        <v>45</v>
      </c>
    </row>
    <row r="6" spans="1:9" x14ac:dyDescent="0.25">
      <c r="A6" s="4" t="s">
        <v>22</v>
      </c>
      <c r="B6" s="4">
        <v>45</v>
      </c>
      <c r="D6" s="6">
        <v>1</v>
      </c>
      <c r="E6" s="7">
        <v>100000</v>
      </c>
      <c r="F6" s="7">
        <v>21855.427834243499</v>
      </c>
      <c r="G6" s="5">
        <v>5.0000000000000001E-3</v>
      </c>
      <c r="H6" s="6">
        <v>5</v>
      </c>
      <c r="I6" s="6">
        <v>5</v>
      </c>
    </row>
    <row r="7" spans="1:9" x14ac:dyDescent="0.25">
      <c r="A7" s="4" t="s">
        <v>57</v>
      </c>
      <c r="B7" s="4">
        <v>46</v>
      </c>
      <c r="D7" s="6">
        <v>1</v>
      </c>
      <c r="E7" s="7">
        <v>100000</v>
      </c>
      <c r="F7" s="7">
        <v>21855.427834243499</v>
      </c>
      <c r="G7" s="5">
        <v>5.0000000000000001E-3</v>
      </c>
      <c r="H7" s="6">
        <v>5</v>
      </c>
      <c r="I7" s="6">
        <v>5</v>
      </c>
    </row>
    <row r="8" spans="1:9" x14ac:dyDescent="0.25">
      <c r="A8" s="4" t="s">
        <v>58</v>
      </c>
      <c r="B8" s="4">
        <v>47</v>
      </c>
      <c r="D8" s="6">
        <v>1</v>
      </c>
      <c r="E8" s="7">
        <v>100000</v>
      </c>
      <c r="F8" s="7">
        <v>21855.427834243499</v>
      </c>
      <c r="G8" s="5">
        <v>5.0000000000000001E-3</v>
      </c>
      <c r="H8" s="6">
        <v>5</v>
      </c>
      <c r="I8" s="6">
        <v>5</v>
      </c>
    </row>
    <row r="9" spans="1:9" x14ac:dyDescent="0.25">
      <c r="A9" s="4" t="s">
        <v>59</v>
      </c>
      <c r="B9" s="4">
        <v>48</v>
      </c>
      <c r="D9" s="6">
        <v>1</v>
      </c>
      <c r="E9" s="7">
        <v>100000</v>
      </c>
      <c r="F9" s="7">
        <v>21855.427834243499</v>
      </c>
      <c r="G9" s="5">
        <v>5.0000000000000001E-3</v>
      </c>
      <c r="H9" s="6">
        <v>5</v>
      </c>
      <c r="I9" s="6">
        <v>5</v>
      </c>
    </row>
    <row r="10" spans="1:9" x14ac:dyDescent="0.25">
      <c r="A10" s="4" t="s">
        <v>60</v>
      </c>
      <c r="B10" s="4">
        <v>49</v>
      </c>
      <c r="D10" s="6">
        <v>1</v>
      </c>
      <c r="E10" s="7">
        <v>100000</v>
      </c>
      <c r="F10" s="7">
        <v>21855.427834243499</v>
      </c>
      <c r="G10" s="5">
        <v>5.0000000000000001E-3</v>
      </c>
      <c r="H10" s="6">
        <v>5</v>
      </c>
      <c r="I10" s="6">
        <v>5</v>
      </c>
    </row>
    <row r="11" spans="1:9" x14ac:dyDescent="0.25">
      <c r="A11" s="4" t="s">
        <v>21</v>
      </c>
      <c r="B11" s="4">
        <v>50</v>
      </c>
      <c r="D11" s="6">
        <v>0</v>
      </c>
      <c r="E11" s="7">
        <v>0</v>
      </c>
      <c r="F11" s="7">
        <v>0</v>
      </c>
      <c r="G11" s="5">
        <v>5.0000000000000001E-3</v>
      </c>
      <c r="H11" s="6">
        <v>5</v>
      </c>
      <c r="I11" s="6">
        <v>5</v>
      </c>
    </row>
  </sheetData>
  <mergeCells count="1">
    <mergeCell ref="D4:I4"/>
  </mergeCells>
  <pageMargins left="0.7" right="0.7" top="0.75" bottom="0.75" header="0.3" footer="0.3"/>
  <pageSetup paperSize="9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W11"/>
  <sheetViews>
    <sheetView workbookViewId="0">
      <pane xSplit="2" ySplit="5" topLeftCell="C6" activePane="bottomRight" state="frozen"/>
      <selection pane="topRight"/>
      <selection pane="bottomLeft"/>
      <selection pane="bottomRight" activeCell="I1" sqref="I1:I1048576"/>
    </sheetView>
  </sheetViews>
  <sheetFormatPr baseColWidth="10" defaultColWidth="9.140625" defaultRowHeight="15" x14ac:dyDescent="0.25"/>
  <cols>
    <col min="1" max="1" width="9.7109375" customWidth="1"/>
    <col min="2" max="2" width="5.7109375" customWidth="1"/>
    <col min="3" max="3" width="8.7109375" customWidth="1"/>
    <col min="4" max="4" width="3.7109375" customWidth="1"/>
    <col min="5" max="5" width="8.7109375" customWidth="1"/>
    <col min="6" max="6" width="9.140625" customWidth="1"/>
    <col min="7" max="8" width="11.7109375" customWidth="1"/>
    <col min="9" max="9" width="5.7109375" hidden="1" customWidth="1"/>
    <col min="10" max="12" width="11.7109375" customWidth="1"/>
    <col min="13" max="13" width="12.7109375" customWidth="1"/>
    <col min="14" max="14" width="14.7109375" customWidth="1"/>
    <col min="15" max="17" width="11.7109375" customWidth="1"/>
    <col min="18" max="18" width="9.140625" customWidth="1"/>
    <col min="19" max="19" width="4.7109375" customWidth="1"/>
    <col min="20" max="21" width="11.7109375" customWidth="1"/>
    <col min="22" max="22" width="13.7109375" customWidth="1"/>
    <col min="23" max="23" width="17.7109375" hidden="1" customWidth="1"/>
    <col min="24" max="50" width="9.140625" customWidth="1"/>
  </cols>
  <sheetData>
    <row r="4" spans="1:23" x14ac:dyDescent="0.25">
      <c r="C4" s="51" t="s">
        <v>63</v>
      </c>
      <c r="D4" s="50"/>
      <c r="E4" s="50"/>
      <c r="G4" s="51" t="s">
        <v>66</v>
      </c>
      <c r="H4" s="50"/>
      <c r="I4" s="50"/>
      <c r="J4" s="50"/>
      <c r="K4" s="50"/>
      <c r="L4" s="50"/>
      <c r="M4" s="50"/>
      <c r="N4" s="50"/>
      <c r="O4" s="50"/>
      <c r="P4" s="50"/>
      <c r="Q4" s="50"/>
      <c r="S4" s="51" t="s">
        <v>75</v>
      </c>
      <c r="T4" s="50"/>
      <c r="U4" s="50"/>
      <c r="V4" s="50"/>
      <c r="W4" s="50"/>
    </row>
    <row r="5" spans="1:23" x14ac:dyDescent="0.25">
      <c r="A5" s="2" t="s">
        <v>55</v>
      </c>
      <c r="B5" s="2" t="s">
        <v>56</v>
      </c>
      <c r="C5" s="2" t="s">
        <v>64</v>
      </c>
      <c r="D5" s="2" t="s">
        <v>16</v>
      </c>
      <c r="E5" s="2" t="s">
        <v>65</v>
      </c>
      <c r="G5" s="2" t="s">
        <v>28</v>
      </c>
      <c r="H5" s="2" t="s">
        <v>29</v>
      </c>
      <c r="I5" s="2" t="s">
        <v>67</v>
      </c>
      <c r="J5" s="2" t="s">
        <v>46</v>
      </c>
      <c r="K5" s="2" t="s">
        <v>68</v>
      </c>
      <c r="L5" s="2" t="s">
        <v>69</v>
      </c>
      <c r="M5" s="2" t="s">
        <v>70</v>
      </c>
      <c r="N5" s="2" t="s">
        <v>71</v>
      </c>
      <c r="O5" s="2" t="s">
        <v>72</v>
      </c>
      <c r="P5" s="2" t="s">
        <v>73</v>
      </c>
      <c r="Q5" s="2" t="s">
        <v>74</v>
      </c>
      <c r="S5" s="2" t="s">
        <v>50</v>
      </c>
      <c r="T5" s="2" t="s">
        <v>29</v>
      </c>
      <c r="U5" s="2" t="s">
        <v>46</v>
      </c>
      <c r="V5" s="2" t="s">
        <v>75</v>
      </c>
      <c r="W5" s="2" t="s">
        <v>76</v>
      </c>
    </row>
    <row r="6" spans="1:23" x14ac:dyDescent="0.25">
      <c r="A6" s="4" t="s">
        <v>22</v>
      </c>
      <c r="B6" s="4">
        <v>45</v>
      </c>
      <c r="C6" s="8">
        <v>1.6299999999999999E-3</v>
      </c>
      <c r="D6" s="8">
        <v>0</v>
      </c>
      <c r="E6">
        <v>0.99836999999999998</v>
      </c>
      <c r="G6" s="9">
        <v>-1.45519152283669E-11</v>
      </c>
      <c r="H6" s="9">
        <v>-2731.9284792804501</v>
      </c>
      <c r="I6" s="9"/>
      <c r="J6" s="9">
        <v>0</v>
      </c>
      <c r="K6" s="9">
        <v>-2731.9284792804501</v>
      </c>
      <c r="L6" s="9">
        <v>-2731.9284792804501</v>
      </c>
      <c r="M6" s="9">
        <v>2731.9284792804301</v>
      </c>
      <c r="N6" s="9">
        <v>0</v>
      </c>
      <c r="O6" s="9">
        <v>21855.427834243499</v>
      </c>
      <c r="P6" s="9">
        <v>0</v>
      </c>
      <c r="Q6" s="9">
        <v>0</v>
      </c>
      <c r="S6" s="11">
        <v>0.5</v>
      </c>
      <c r="T6" s="10">
        <v>7410.0394845813898</v>
      </c>
      <c r="U6" s="10">
        <v>2.8421709430404001E-14</v>
      </c>
      <c r="V6" s="10">
        <v>7410.0394845813898</v>
      </c>
      <c r="W6" s="10">
        <v>0</v>
      </c>
    </row>
    <row r="7" spans="1:23" x14ac:dyDescent="0.25">
      <c r="A7" s="4" t="s">
        <v>57</v>
      </c>
      <c r="B7" s="4">
        <v>46</v>
      </c>
      <c r="C7" s="8">
        <v>1.828E-3</v>
      </c>
      <c r="D7" s="8">
        <v>0</v>
      </c>
      <c r="E7">
        <v>0.99817199999999995</v>
      </c>
      <c r="G7" s="9">
        <v>19744.5295031278</v>
      </c>
      <c r="H7" s="9">
        <v>17552.007448443201</v>
      </c>
      <c r="I7" s="9"/>
      <c r="J7" s="9">
        <v>5.6843418860808002E-14</v>
      </c>
      <c r="K7" s="9">
        <v>17552.007448443201</v>
      </c>
      <c r="L7" s="9">
        <v>17552.007448443201</v>
      </c>
      <c r="M7" s="9">
        <v>2185.5427834243501</v>
      </c>
      <c r="N7" s="9">
        <v>19737.550231867601</v>
      </c>
      <c r="O7" s="9">
        <v>43710.855668486904</v>
      </c>
      <c r="P7" s="9">
        <v>18158.546213318201</v>
      </c>
      <c r="Q7" s="9">
        <v>18523.3498748657</v>
      </c>
      <c r="S7" s="11">
        <v>1.5</v>
      </c>
      <c r="T7" s="10">
        <v>27755.174289847801</v>
      </c>
      <c r="U7" s="10">
        <v>2.8421709430404001E-14</v>
      </c>
      <c r="V7" s="10">
        <v>27755.174289847801</v>
      </c>
      <c r="W7" s="10">
        <v>0</v>
      </c>
    </row>
    <row r="8" spans="1:23" x14ac:dyDescent="0.25">
      <c r="A8" s="4" t="s">
        <v>58</v>
      </c>
      <c r="B8" s="4">
        <v>47</v>
      </c>
      <c r="C8" s="8">
        <v>2.0449999999999999E-3</v>
      </c>
      <c r="D8" s="8">
        <v>0</v>
      </c>
      <c r="E8">
        <v>0.99795500000000004</v>
      </c>
      <c r="G8" s="9">
        <v>39608.2018636879</v>
      </c>
      <c r="H8" s="9">
        <v>37958.341131252499</v>
      </c>
      <c r="I8" s="9"/>
      <c r="J8" s="9">
        <v>0</v>
      </c>
      <c r="K8" s="9">
        <v>37958.341131252499</v>
      </c>
      <c r="L8" s="9">
        <v>37958.341131252499</v>
      </c>
      <c r="M8" s="9">
        <v>1639.1570875682601</v>
      </c>
      <c r="N8" s="9">
        <v>39597.4982188207</v>
      </c>
      <c r="O8" s="9">
        <v>65566.283502730395</v>
      </c>
      <c r="P8" s="9">
        <v>37221.648325691502</v>
      </c>
      <c r="Q8" s="9">
        <v>37781.564367736799</v>
      </c>
      <c r="S8" s="11">
        <v>2.5</v>
      </c>
      <c r="T8" s="10">
        <v>48226.7912674053</v>
      </c>
      <c r="U8" s="10">
        <v>0</v>
      </c>
      <c r="V8" s="10">
        <v>48226.7912674053</v>
      </c>
      <c r="W8" s="10">
        <v>0</v>
      </c>
    </row>
    <row r="9" spans="1:23" x14ac:dyDescent="0.25">
      <c r="A9" s="4" t="s">
        <v>59</v>
      </c>
      <c r="B9" s="4">
        <v>48</v>
      </c>
      <c r="C9" s="8">
        <v>2.2829999999999999E-3</v>
      </c>
      <c r="D9" s="8">
        <v>0</v>
      </c>
      <c r="E9">
        <v>0.99771699999999996</v>
      </c>
      <c r="G9" s="9">
        <v>59598.968684002801</v>
      </c>
      <c r="H9" s="9">
        <v>58495.241403558102</v>
      </c>
      <c r="I9" s="9"/>
      <c r="J9" s="9">
        <v>0</v>
      </c>
      <c r="K9" s="9">
        <v>58495.241403558102</v>
      </c>
      <c r="L9" s="9">
        <v>58495.241403558102</v>
      </c>
      <c r="M9" s="9">
        <v>1092.77139171217</v>
      </c>
      <c r="N9" s="9">
        <v>59588.012795270202</v>
      </c>
      <c r="O9" s="9">
        <v>87421.711336973807</v>
      </c>
      <c r="P9" s="9">
        <v>57204.492283459404</v>
      </c>
      <c r="Q9" s="9">
        <v>57777.307790632702</v>
      </c>
      <c r="S9" s="11">
        <v>3.5</v>
      </c>
      <c r="T9" s="10">
        <v>68833.697419202406</v>
      </c>
      <c r="U9" s="10">
        <v>0</v>
      </c>
      <c r="V9" s="10">
        <v>68833.697419202406</v>
      </c>
      <c r="W9" s="10">
        <v>0</v>
      </c>
    </row>
    <row r="10" spans="1:23" x14ac:dyDescent="0.25">
      <c r="A10" s="4" t="s">
        <v>60</v>
      </c>
      <c r="B10" s="4">
        <v>49</v>
      </c>
      <c r="C10" s="8">
        <v>2.542E-3</v>
      </c>
      <c r="D10" s="8">
        <v>0</v>
      </c>
      <c r="E10">
        <v>0.99745799999999996</v>
      </c>
      <c r="G10" s="9">
        <v>79726.023960161503</v>
      </c>
      <c r="H10" s="9">
        <v>79172.153434846696</v>
      </c>
      <c r="I10" s="9"/>
      <c r="J10" s="9">
        <v>0</v>
      </c>
      <c r="K10" s="9">
        <v>79172.153434846696</v>
      </c>
      <c r="L10" s="9">
        <v>79172.153434846696</v>
      </c>
      <c r="M10" s="9">
        <v>546.38569585608604</v>
      </c>
      <c r="N10" s="9">
        <v>79718.539130702804</v>
      </c>
      <c r="O10" s="9">
        <v>109277.139171217</v>
      </c>
      <c r="P10" s="9">
        <v>78124.1683480887</v>
      </c>
      <c r="Q10" s="9">
        <v>78514.7891898292</v>
      </c>
      <c r="S10" s="11">
        <v>4.5</v>
      </c>
      <c r="T10" s="10">
        <v>89586.076717423304</v>
      </c>
      <c r="U10" s="10">
        <v>0</v>
      </c>
      <c r="V10" s="10">
        <v>89586.076717423304</v>
      </c>
      <c r="W10" s="10">
        <v>0</v>
      </c>
    </row>
    <row r="11" spans="1:23" x14ac:dyDescent="0.25">
      <c r="A11" s="4" t="s">
        <v>21</v>
      </c>
      <c r="B11" s="4">
        <v>50</v>
      </c>
      <c r="C11" s="8">
        <v>2.823E-3</v>
      </c>
      <c r="D11" s="8">
        <v>0</v>
      </c>
      <c r="E11">
        <v>0.99717699999999998</v>
      </c>
      <c r="G11" s="9">
        <v>100000</v>
      </c>
      <c r="H11" s="9">
        <v>100000</v>
      </c>
      <c r="I11" s="9"/>
      <c r="J11" s="9">
        <v>0</v>
      </c>
      <c r="K11" s="9">
        <v>100000</v>
      </c>
      <c r="L11" s="9">
        <v>100000</v>
      </c>
      <c r="M11" s="9">
        <v>0</v>
      </c>
      <c r="N11" s="9">
        <v>100000</v>
      </c>
      <c r="O11" s="9">
        <v>109277.139171217</v>
      </c>
      <c r="P11" s="9">
        <v>100000</v>
      </c>
      <c r="Q11" s="9">
        <v>100000</v>
      </c>
      <c r="S11" s="11">
        <v>5.5</v>
      </c>
      <c r="T11" s="10">
        <v>50000</v>
      </c>
      <c r="U11" s="10">
        <v>0</v>
      </c>
      <c r="V11" s="10">
        <v>50000</v>
      </c>
      <c r="W11" s="10">
        <v>0</v>
      </c>
    </row>
  </sheetData>
  <mergeCells count="3">
    <mergeCell ref="C4:E4"/>
    <mergeCell ref="G4:Q4"/>
    <mergeCell ref="S4:W4"/>
  </mergeCells>
  <pageMargins left="0.7" right="0.7" top="0.75" bottom="0.75" header="0.3" footer="0.3"/>
  <pageSetup paperSize="9" scale="61" fitToHeight="0" orientation="landscape" horizontalDpi="300" verticalDpi="30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M31"/>
  <sheetViews>
    <sheetView workbookViewId="0">
      <pane xSplit="2" ySplit="5" topLeftCell="C6" activePane="bottomRight" state="frozen"/>
      <selection pane="topRight"/>
      <selection pane="bottomLeft"/>
      <selection pane="bottomRight" activeCell="AF1" sqref="AF1:AF1048576"/>
    </sheetView>
  </sheetViews>
  <sheetFormatPr baseColWidth="10" defaultColWidth="9.140625" defaultRowHeight="15" x14ac:dyDescent="0.25"/>
  <cols>
    <col min="1" max="1" width="9.7109375" customWidth="1"/>
    <col min="2" max="2" width="5.7109375" customWidth="1"/>
    <col min="3" max="3" width="8.7109375" customWidth="1"/>
    <col min="4" max="4" width="9" customWidth="1"/>
    <col min="5" max="5" width="8.7109375" customWidth="1"/>
    <col min="6" max="6" width="9.140625" customWidth="1"/>
    <col min="7" max="9" width="11.7109375" customWidth="1"/>
    <col min="10" max="11" width="10.7109375" hidden="1" customWidth="1"/>
    <col min="12" max="12" width="11.7109375" customWidth="1"/>
    <col min="13" max="13" width="5.7109375" hidden="1" customWidth="1"/>
    <col min="14" max="14" width="10.7109375" hidden="1" customWidth="1"/>
    <col min="15" max="15" width="11.7109375" hidden="1" customWidth="1"/>
    <col min="16" max="24" width="11.7109375" customWidth="1"/>
    <col min="25" max="25" width="19.7109375" hidden="1" customWidth="1"/>
    <col min="26" max="26" width="21.7109375" hidden="1" customWidth="1"/>
    <col min="27" max="27" width="12.7109375" hidden="1" customWidth="1"/>
    <col min="28" max="28" width="27.7109375" hidden="1" customWidth="1"/>
    <col min="29" max="29" width="29.7109375" hidden="1" customWidth="1"/>
    <col min="30" max="30" width="11.7109375" customWidth="1"/>
    <col min="31" max="31" width="13.7109375" customWidth="1"/>
    <col min="32" max="32" width="19.7109375" hidden="1" customWidth="1"/>
    <col min="33" max="33" width="21.7109375" hidden="1" customWidth="1"/>
    <col min="34" max="34" width="20.7109375" hidden="1" customWidth="1"/>
    <col min="35" max="35" width="27.7109375" hidden="1" customWidth="1"/>
    <col min="36" max="36" width="29.7109375" hidden="1" customWidth="1"/>
    <col min="37" max="37" width="11.7109375" customWidth="1"/>
    <col min="38" max="39" width="14.7109375" customWidth="1"/>
    <col min="40" max="50" width="9.140625" customWidth="1"/>
  </cols>
  <sheetData>
    <row r="4" spans="1:39" x14ac:dyDescent="0.25">
      <c r="C4" s="51" t="s">
        <v>63</v>
      </c>
      <c r="D4" s="50"/>
      <c r="E4" s="50"/>
      <c r="G4" s="51" t="s">
        <v>104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</row>
    <row r="5" spans="1:39" x14ac:dyDescent="0.25">
      <c r="A5" s="2" t="s">
        <v>55</v>
      </c>
      <c r="B5" s="2" t="s">
        <v>56</v>
      </c>
      <c r="C5" s="2" t="s">
        <v>64</v>
      </c>
      <c r="D5" s="2" t="s">
        <v>16</v>
      </c>
      <c r="E5" s="2" t="s">
        <v>65</v>
      </c>
      <c r="G5" s="2" t="s">
        <v>78</v>
      </c>
      <c r="H5" s="2" t="s">
        <v>34</v>
      </c>
      <c r="I5" s="2" t="s">
        <v>79</v>
      </c>
      <c r="J5" s="2" t="s">
        <v>80</v>
      </c>
      <c r="K5" s="2" t="s">
        <v>81</v>
      </c>
      <c r="L5" s="2" t="s">
        <v>82</v>
      </c>
      <c r="M5" s="2" t="s">
        <v>83</v>
      </c>
      <c r="N5" s="2" t="s">
        <v>84</v>
      </c>
      <c r="O5" s="2" t="s">
        <v>85</v>
      </c>
      <c r="P5" s="2" t="s">
        <v>30</v>
      </c>
      <c r="Q5" s="2" t="s">
        <v>46</v>
      </c>
      <c r="R5" s="2" t="s">
        <v>43</v>
      </c>
      <c r="S5" s="2" t="s">
        <v>40</v>
      </c>
      <c r="T5" s="2" t="s">
        <v>86</v>
      </c>
      <c r="U5" s="2" t="s">
        <v>87</v>
      </c>
      <c r="V5" s="2" t="s">
        <v>29</v>
      </c>
      <c r="W5" s="2" t="s">
        <v>28</v>
      </c>
      <c r="X5" s="2" t="s">
        <v>88</v>
      </c>
      <c r="Y5" s="2" t="s">
        <v>89</v>
      </c>
      <c r="Z5" s="2" t="s">
        <v>90</v>
      </c>
      <c r="AA5" s="2" t="s">
        <v>91</v>
      </c>
      <c r="AB5" s="2" t="s">
        <v>92</v>
      </c>
      <c r="AC5" s="2" t="s">
        <v>93</v>
      </c>
      <c r="AD5" s="2" t="s">
        <v>94</v>
      </c>
      <c r="AE5" s="2" t="s">
        <v>95</v>
      </c>
      <c r="AF5" s="2" t="s">
        <v>96</v>
      </c>
      <c r="AG5" s="2" t="s">
        <v>97</v>
      </c>
      <c r="AH5" s="2" t="s">
        <v>98</v>
      </c>
      <c r="AI5" s="2" t="s">
        <v>99</v>
      </c>
      <c r="AJ5" s="2" t="s">
        <v>100</v>
      </c>
      <c r="AK5" s="2" t="s">
        <v>101</v>
      </c>
      <c r="AL5" s="2" t="s">
        <v>102</v>
      </c>
      <c r="AM5" s="2" t="s">
        <v>71</v>
      </c>
    </row>
    <row r="6" spans="1:39" x14ac:dyDescent="0.25">
      <c r="A6" s="4" t="s">
        <v>22</v>
      </c>
      <c r="B6" s="4">
        <v>45</v>
      </c>
      <c r="C6" s="16">
        <v>1.6299999999999999E-3</v>
      </c>
      <c r="D6" s="16">
        <v>0</v>
      </c>
      <c r="E6">
        <v>0.99836999999999998</v>
      </c>
      <c r="G6" s="17">
        <v>23237.277846565499</v>
      </c>
      <c r="H6" s="17">
        <v>893.74145563713296</v>
      </c>
      <c r="I6" s="17">
        <v>438.10855668487102</v>
      </c>
      <c r="J6" s="17">
        <v>0</v>
      </c>
      <c r="K6" s="17">
        <v>0</v>
      </c>
      <c r="L6" s="17">
        <v>50</v>
      </c>
      <c r="M6" s="17">
        <v>0</v>
      </c>
      <c r="N6" s="17">
        <v>0</v>
      </c>
      <c r="O6" s="17">
        <v>0</v>
      </c>
      <c r="P6" s="17">
        <v>21855.427834243499</v>
      </c>
      <c r="Q6" s="17">
        <v>100</v>
      </c>
      <c r="R6" s="17">
        <v>1092.77139171217</v>
      </c>
      <c r="S6" s="17">
        <v>886.19284050374097</v>
      </c>
      <c r="T6" s="17">
        <v>332.32231518890302</v>
      </c>
      <c r="U6" s="17">
        <v>553.87052531483801</v>
      </c>
      <c r="V6" s="17">
        <v>20330.334127342401</v>
      </c>
      <c r="W6" s="17">
        <v>19776.463602027499</v>
      </c>
      <c r="X6" s="17">
        <v>130.16558896507601</v>
      </c>
      <c r="Y6" s="17">
        <v>130.16558896507601</v>
      </c>
      <c r="Z6" s="17">
        <v>0</v>
      </c>
      <c r="AA6" s="17">
        <v>0</v>
      </c>
      <c r="AB6" s="17">
        <v>0</v>
      </c>
      <c r="AC6" s="17">
        <v>0</v>
      </c>
      <c r="AD6" s="17">
        <v>19646.2980130625</v>
      </c>
      <c r="AE6" s="17">
        <v>133.721619760236</v>
      </c>
      <c r="AF6" s="17">
        <v>133.721619760236</v>
      </c>
      <c r="AG6" s="17">
        <v>0</v>
      </c>
      <c r="AH6" s="17">
        <v>0</v>
      </c>
      <c r="AI6" s="17">
        <v>0</v>
      </c>
      <c r="AJ6" s="17">
        <v>0</v>
      </c>
      <c r="AK6" s="17">
        <v>20196.612507582198</v>
      </c>
      <c r="AL6" s="17">
        <v>2731.9284792804501</v>
      </c>
      <c r="AM6" s="17">
        <v>17464.684028301701</v>
      </c>
    </row>
    <row r="7" spans="1:39" x14ac:dyDescent="0.25">
      <c r="A7" s="4" t="s">
        <v>57</v>
      </c>
      <c r="B7" s="4">
        <v>46</v>
      </c>
      <c r="C7" s="16">
        <v>1.828E-3</v>
      </c>
      <c r="D7" s="16">
        <v>0</v>
      </c>
      <c r="E7">
        <v>0.99817199999999995</v>
      </c>
      <c r="G7" s="17">
        <v>23237.277846565499</v>
      </c>
      <c r="H7" s="17">
        <v>893.74145563713296</v>
      </c>
      <c r="I7" s="17">
        <v>438.10855668487102</v>
      </c>
      <c r="J7" s="17">
        <v>0</v>
      </c>
      <c r="K7" s="17">
        <v>0</v>
      </c>
      <c r="L7" s="17">
        <v>50</v>
      </c>
      <c r="M7" s="17">
        <v>0</v>
      </c>
      <c r="N7" s="17">
        <v>0</v>
      </c>
      <c r="O7" s="17">
        <v>0</v>
      </c>
      <c r="P7" s="17">
        <v>21855.427834243499</v>
      </c>
      <c r="Q7" s="17">
        <v>100</v>
      </c>
      <c r="R7" s="17">
        <v>1092.77139171217</v>
      </c>
      <c r="S7" s="17">
        <v>886.19284050374097</v>
      </c>
      <c r="T7" s="17">
        <v>332.32231518890302</v>
      </c>
      <c r="U7" s="17">
        <v>553.87052531483801</v>
      </c>
      <c r="V7" s="17">
        <v>20330.334127342401</v>
      </c>
      <c r="W7" s="17">
        <v>19776.463602027499</v>
      </c>
      <c r="X7" s="17">
        <v>109.846972132516</v>
      </c>
      <c r="Y7" s="17">
        <v>109.846972132516</v>
      </c>
      <c r="Z7" s="17">
        <v>0</v>
      </c>
      <c r="AA7" s="17">
        <v>0</v>
      </c>
      <c r="AB7" s="17">
        <v>0</v>
      </c>
      <c r="AC7" s="17">
        <v>0</v>
      </c>
      <c r="AD7" s="17">
        <v>19666.616629895001</v>
      </c>
      <c r="AE7" s="17">
        <v>112.847912847831</v>
      </c>
      <c r="AF7" s="17">
        <v>112.847912847831</v>
      </c>
      <c r="AG7" s="17">
        <v>0</v>
      </c>
      <c r="AH7" s="17">
        <v>0</v>
      </c>
      <c r="AI7" s="17">
        <v>0</v>
      </c>
      <c r="AJ7" s="17">
        <v>0</v>
      </c>
      <c r="AK7" s="17">
        <v>20217.4862144945</v>
      </c>
      <c r="AL7" s="17">
        <v>0</v>
      </c>
      <c r="AM7" s="17">
        <v>20217.4862144945</v>
      </c>
    </row>
    <row r="8" spans="1:39" x14ac:dyDescent="0.25">
      <c r="A8" s="4" t="s">
        <v>58</v>
      </c>
      <c r="B8" s="4">
        <v>47</v>
      </c>
      <c r="C8" s="16">
        <v>2.0449999999999999E-3</v>
      </c>
      <c r="D8" s="16">
        <v>0</v>
      </c>
      <c r="E8">
        <v>0.99795500000000004</v>
      </c>
      <c r="G8" s="17">
        <v>23237.277846565499</v>
      </c>
      <c r="H8" s="17">
        <v>893.74145563713296</v>
      </c>
      <c r="I8" s="17">
        <v>438.10855668487102</v>
      </c>
      <c r="J8" s="17">
        <v>0</v>
      </c>
      <c r="K8" s="17">
        <v>0</v>
      </c>
      <c r="L8" s="17">
        <v>50</v>
      </c>
      <c r="M8" s="17">
        <v>0</v>
      </c>
      <c r="N8" s="17">
        <v>0</v>
      </c>
      <c r="O8" s="17">
        <v>0</v>
      </c>
      <c r="P8" s="17">
        <v>21855.427834243499</v>
      </c>
      <c r="Q8" s="17">
        <v>100</v>
      </c>
      <c r="R8" s="17">
        <v>1092.77139171217</v>
      </c>
      <c r="S8" s="17">
        <v>886.19284050374097</v>
      </c>
      <c r="T8" s="17">
        <v>332.32231518890302</v>
      </c>
      <c r="U8" s="17">
        <v>553.87052531483801</v>
      </c>
      <c r="V8" s="17">
        <v>20330.334127342401</v>
      </c>
      <c r="W8" s="17">
        <v>19776.463602027499</v>
      </c>
      <c r="X8" s="17">
        <v>82.2090637226013</v>
      </c>
      <c r="Y8" s="17">
        <v>82.2090637226013</v>
      </c>
      <c r="Z8" s="17">
        <v>0</v>
      </c>
      <c r="AA8" s="17">
        <v>0</v>
      </c>
      <c r="AB8" s="17">
        <v>0</v>
      </c>
      <c r="AC8" s="17">
        <v>0</v>
      </c>
      <c r="AD8" s="17">
        <v>19694.2545383049</v>
      </c>
      <c r="AE8" s="17">
        <v>84.454956546988797</v>
      </c>
      <c r="AF8" s="17">
        <v>84.454956546988797</v>
      </c>
      <c r="AG8" s="17">
        <v>0</v>
      </c>
      <c r="AH8" s="17">
        <v>0</v>
      </c>
      <c r="AI8" s="17">
        <v>0</v>
      </c>
      <c r="AJ8" s="17">
        <v>0</v>
      </c>
      <c r="AK8" s="17">
        <v>20245.879170795401</v>
      </c>
      <c r="AL8" s="17">
        <v>0</v>
      </c>
      <c r="AM8" s="17">
        <v>20245.879170795401</v>
      </c>
    </row>
    <row r="9" spans="1:39" x14ac:dyDescent="0.25">
      <c r="A9" s="4" t="s">
        <v>59</v>
      </c>
      <c r="B9" s="4">
        <v>48</v>
      </c>
      <c r="C9" s="16">
        <v>2.2829999999999999E-3</v>
      </c>
      <c r="D9" s="16">
        <v>0</v>
      </c>
      <c r="E9">
        <v>0.99771699999999996</v>
      </c>
      <c r="G9" s="17">
        <v>23237.277846565499</v>
      </c>
      <c r="H9" s="17">
        <v>893.74145563713296</v>
      </c>
      <c r="I9" s="17">
        <v>438.10855668487102</v>
      </c>
      <c r="J9" s="17">
        <v>0</v>
      </c>
      <c r="K9" s="17">
        <v>0</v>
      </c>
      <c r="L9" s="17">
        <v>50</v>
      </c>
      <c r="M9" s="17">
        <v>0</v>
      </c>
      <c r="N9" s="17">
        <v>0</v>
      </c>
      <c r="O9" s="17">
        <v>0</v>
      </c>
      <c r="P9" s="17">
        <v>21855.427834243499</v>
      </c>
      <c r="Q9" s="17">
        <v>100</v>
      </c>
      <c r="R9" s="17">
        <v>1092.77139171217</v>
      </c>
      <c r="S9" s="17">
        <v>886.19284050374097</v>
      </c>
      <c r="T9" s="17">
        <v>332.32231518890302</v>
      </c>
      <c r="U9" s="17">
        <v>553.87052531483801</v>
      </c>
      <c r="V9" s="17">
        <v>20330.334127342401</v>
      </c>
      <c r="W9" s="17">
        <v>19776.463602027499</v>
      </c>
      <c r="X9" s="17">
        <v>46.055211242737499</v>
      </c>
      <c r="Y9" s="17">
        <v>46.055211242737499</v>
      </c>
      <c r="Z9" s="17">
        <v>0</v>
      </c>
      <c r="AA9" s="17">
        <v>0</v>
      </c>
      <c r="AB9" s="17">
        <v>0</v>
      </c>
      <c r="AC9" s="17">
        <v>0</v>
      </c>
      <c r="AD9" s="17">
        <v>19730.4083907848</v>
      </c>
      <c r="AE9" s="17">
        <v>47.313406674870599</v>
      </c>
      <c r="AF9" s="17">
        <v>47.313406674870599</v>
      </c>
      <c r="AG9" s="17">
        <v>0</v>
      </c>
      <c r="AH9" s="17">
        <v>0</v>
      </c>
      <c r="AI9" s="17">
        <v>0</v>
      </c>
      <c r="AJ9" s="17">
        <v>0</v>
      </c>
      <c r="AK9" s="17">
        <v>20283.0207206675</v>
      </c>
      <c r="AL9" s="17">
        <v>0</v>
      </c>
      <c r="AM9" s="17">
        <v>20283.0207206675</v>
      </c>
    </row>
    <row r="10" spans="1:39" x14ac:dyDescent="0.25">
      <c r="A10" s="4" t="s">
        <v>60</v>
      </c>
      <c r="B10" s="4">
        <v>49</v>
      </c>
      <c r="C10" s="16">
        <v>2.542E-3</v>
      </c>
      <c r="D10" s="16">
        <v>0</v>
      </c>
      <c r="E10">
        <v>0.99745799999999996</v>
      </c>
      <c r="G10" s="17">
        <v>23237.277846565499</v>
      </c>
      <c r="H10" s="17">
        <v>893.74145563713296</v>
      </c>
      <c r="I10" s="17">
        <v>438.10855668487102</v>
      </c>
      <c r="J10" s="17">
        <v>0</v>
      </c>
      <c r="K10" s="17">
        <v>0</v>
      </c>
      <c r="L10" s="17">
        <v>50</v>
      </c>
      <c r="M10" s="17">
        <v>0</v>
      </c>
      <c r="N10" s="17">
        <v>0</v>
      </c>
      <c r="O10" s="17">
        <v>0</v>
      </c>
      <c r="P10" s="17">
        <v>21855.427834243499</v>
      </c>
      <c r="Q10" s="17">
        <v>100</v>
      </c>
      <c r="R10" s="17">
        <v>1092.77139171217</v>
      </c>
      <c r="S10" s="17">
        <v>886.19284050374097</v>
      </c>
      <c r="T10" s="17">
        <v>332.32231518890302</v>
      </c>
      <c r="U10" s="17">
        <v>553.87052531483801</v>
      </c>
      <c r="V10" s="17">
        <v>20330.334127342401</v>
      </c>
      <c r="W10" s="17">
        <v>19776.463602027499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19776.463602027499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20330.334127342401</v>
      </c>
      <c r="AL10" s="17">
        <v>0</v>
      </c>
      <c r="AM10" s="17">
        <v>20330.334127342401</v>
      </c>
    </row>
    <row r="11" spans="1:39" x14ac:dyDescent="0.25">
      <c r="A11" s="4" t="s">
        <v>21</v>
      </c>
      <c r="B11" s="4">
        <v>50</v>
      </c>
      <c r="C11" s="16">
        <v>2.823E-3</v>
      </c>
      <c r="D11" s="16">
        <v>0</v>
      </c>
      <c r="E11">
        <v>0.99717699999999998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</row>
    <row r="14" spans="1:39" x14ac:dyDescent="0.25">
      <c r="C14" s="51" t="s">
        <v>63</v>
      </c>
      <c r="D14" s="50"/>
      <c r="E14" s="50"/>
      <c r="G14" s="51" t="s">
        <v>77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</row>
    <row r="15" spans="1:39" x14ac:dyDescent="0.25">
      <c r="A15" s="2" t="s">
        <v>55</v>
      </c>
      <c r="B15" s="2" t="s">
        <v>56</v>
      </c>
      <c r="C15" s="2" t="s">
        <v>64</v>
      </c>
      <c r="D15" s="2" t="s">
        <v>16</v>
      </c>
      <c r="E15" s="2" t="s">
        <v>65</v>
      </c>
      <c r="G15" s="2" t="s">
        <v>78</v>
      </c>
      <c r="H15" s="2" t="s">
        <v>34</v>
      </c>
      <c r="I15" s="2" t="s">
        <v>79</v>
      </c>
      <c r="J15" s="2" t="s">
        <v>80</v>
      </c>
      <c r="K15" s="2" t="s">
        <v>81</v>
      </c>
      <c r="L15" s="2" t="s">
        <v>82</v>
      </c>
      <c r="M15" s="2" t="s">
        <v>83</v>
      </c>
      <c r="N15" s="2" t="s">
        <v>84</v>
      </c>
      <c r="O15" s="2" t="s">
        <v>85</v>
      </c>
      <c r="P15" s="2" t="s">
        <v>30</v>
      </c>
      <c r="Q15" s="2" t="s">
        <v>46</v>
      </c>
      <c r="R15" s="2" t="s">
        <v>43</v>
      </c>
      <c r="S15" s="2" t="s">
        <v>40</v>
      </c>
      <c r="T15" s="2" t="s">
        <v>86</v>
      </c>
      <c r="U15" s="2" t="s">
        <v>87</v>
      </c>
      <c r="V15" s="2" t="s">
        <v>29</v>
      </c>
      <c r="W15" s="2" t="s">
        <v>28</v>
      </c>
      <c r="X15" s="2" t="s">
        <v>88</v>
      </c>
      <c r="Y15" s="2" t="s">
        <v>89</v>
      </c>
      <c r="Z15" s="2" t="s">
        <v>90</v>
      </c>
      <c r="AA15" s="2" t="s">
        <v>91</v>
      </c>
      <c r="AB15" s="2" t="s">
        <v>92</v>
      </c>
      <c r="AC15" s="2" t="s">
        <v>93</v>
      </c>
      <c r="AD15" s="2" t="s">
        <v>94</v>
      </c>
      <c r="AE15" s="2" t="s">
        <v>95</v>
      </c>
      <c r="AF15" s="2" t="s">
        <v>96</v>
      </c>
      <c r="AG15" s="2" t="s">
        <v>97</v>
      </c>
      <c r="AH15" s="2" t="s">
        <v>98</v>
      </c>
      <c r="AI15" s="2" t="s">
        <v>99</v>
      </c>
      <c r="AJ15" s="2" t="s">
        <v>100</v>
      </c>
      <c r="AK15" s="2" t="s">
        <v>101</v>
      </c>
      <c r="AL15" s="2" t="s">
        <v>102</v>
      </c>
      <c r="AM15" s="2" t="s">
        <v>71</v>
      </c>
    </row>
    <row r="16" spans="1:39" x14ac:dyDescent="0.25">
      <c r="A16" s="4" t="s">
        <v>22</v>
      </c>
      <c r="B16" s="4">
        <v>45</v>
      </c>
      <c r="C16" s="12">
        <v>1.6299999999999999E-3</v>
      </c>
      <c r="D16" s="12">
        <v>0</v>
      </c>
      <c r="E16">
        <v>0.99836999999999998</v>
      </c>
      <c r="G16" s="13">
        <v>116186.389232827</v>
      </c>
      <c r="H16" s="13">
        <v>4468.7072781856696</v>
      </c>
      <c r="I16" s="13">
        <v>2190.5427834243501</v>
      </c>
      <c r="J16" s="13">
        <v>0</v>
      </c>
      <c r="K16" s="13">
        <v>0</v>
      </c>
      <c r="L16" s="13">
        <v>250</v>
      </c>
      <c r="M16" s="13">
        <v>0</v>
      </c>
      <c r="N16" s="13">
        <v>0</v>
      </c>
      <c r="O16" s="13">
        <v>0</v>
      </c>
      <c r="P16" s="13">
        <v>109277.139171217</v>
      </c>
      <c r="Q16" s="13">
        <v>500</v>
      </c>
      <c r="R16" s="13">
        <v>5463.8569585608602</v>
      </c>
      <c r="S16" s="13">
        <v>4430.9642025187104</v>
      </c>
      <c r="T16" s="13">
        <v>1661.6115759445099</v>
      </c>
      <c r="U16" s="13">
        <v>2769.3526265741898</v>
      </c>
      <c r="V16" s="13">
        <v>101651.67063671201</v>
      </c>
      <c r="W16" s="13">
        <v>98882.318010137693</v>
      </c>
      <c r="X16" s="13">
        <v>368.27683606293101</v>
      </c>
      <c r="Y16" s="13">
        <v>368.27683606293101</v>
      </c>
      <c r="Z16" s="13">
        <v>0</v>
      </c>
      <c r="AA16" s="13">
        <v>0</v>
      </c>
      <c r="AB16" s="13">
        <v>0</v>
      </c>
      <c r="AC16" s="13">
        <v>0</v>
      </c>
      <c r="AD16" s="13">
        <v>98514.041174074795</v>
      </c>
      <c r="AE16" s="13">
        <v>378.33789582992699</v>
      </c>
      <c r="AF16" s="13">
        <v>378.33789582992699</v>
      </c>
      <c r="AG16" s="13">
        <v>0</v>
      </c>
      <c r="AH16" s="13">
        <v>0</v>
      </c>
      <c r="AI16" s="13">
        <v>0</v>
      </c>
      <c r="AJ16" s="13">
        <v>0</v>
      </c>
      <c r="AK16" s="13">
        <v>101273.332740882</v>
      </c>
      <c r="AL16" s="13">
        <v>2731.9284792804501</v>
      </c>
      <c r="AM16" s="13">
        <v>98541.404261601507</v>
      </c>
    </row>
    <row r="17" spans="1:39" x14ac:dyDescent="0.25">
      <c r="A17" s="4" t="s">
        <v>57</v>
      </c>
      <c r="B17" s="4">
        <v>46</v>
      </c>
      <c r="C17" s="12">
        <v>1.828E-3</v>
      </c>
      <c r="D17" s="12">
        <v>0</v>
      </c>
      <c r="E17">
        <v>0.99817199999999995</v>
      </c>
      <c r="G17" s="13">
        <v>92949.111386261793</v>
      </c>
      <c r="H17" s="13">
        <v>3574.96582254853</v>
      </c>
      <c r="I17" s="13">
        <v>1752.43422673948</v>
      </c>
      <c r="J17" s="13">
        <v>0</v>
      </c>
      <c r="K17" s="13">
        <v>0</v>
      </c>
      <c r="L17" s="13">
        <v>200</v>
      </c>
      <c r="M17" s="13">
        <v>0</v>
      </c>
      <c r="N17" s="13">
        <v>0</v>
      </c>
      <c r="O17" s="13">
        <v>0</v>
      </c>
      <c r="P17" s="13">
        <v>87421.711336973807</v>
      </c>
      <c r="Q17" s="13">
        <v>400</v>
      </c>
      <c r="R17" s="13">
        <v>4371.0855668486902</v>
      </c>
      <c r="S17" s="13">
        <v>3544.7713620149598</v>
      </c>
      <c r="T17" s="13">
        <v>1329.28926075561</v>
      </c>
      <c r="U17" s="13">
        <v>2215.4821012593502</v>
      </c>
      <c r="V17" s="13">
        <v>81321.336509369503</v>
      </c>
      <c r="W17" s="13">
        <v>79105.854408110201</v>
      </c>
      <c r="X17" s="13">
        <v>238.111247097855</v>
      </c>
      <c r="Y17" s="13">
        <v>238.111247097855</v>
      </c>
      <c r="Z17" s="13">
        <v>0</v>
      </c>
      <c r="AA17" s="13">
        <v>0</v>
      </c>
      <c r="AB17" s="13">
        <v>0</v>
      </c>
      <c r="AC17" s="13">
        <v>0</v>
      </c>
      <c r="AD17" s="13">
        <v>78867.743161012302</v>
      </c>
      <c r="AE17" s="13">
        <v>244.616276069691</v>
      </c>
      <c r="AF17" s="13">
        <v>244.616276069691</v>
      </c>
      <c r="AG17" s="13">
        <v>0</v>
      </c>
      <c r="AH17" s="13">
        <v>0</v>
      </c>
      <c r="AI17" s="13">
        <v>0</v>
      </c>
      <c r="AJ17" s="13">
        <v>0</v>
      </c>
      <c r="AK17" s="13">
        <v>81076.720233299799</v>
      </c>
      <c r="AL17" s="13">
        <v>0</v>
      </c>
      <c r="AM17" s="13">
        <v>81076.720233299799</v>
      </c>
    </row>
    <row r="18" spans="1:39" x14ac:dyDescent="0.25">
      <c r="A18" s="4" t="s">
        <v>58</v>
      </c>
      <c r="B18" s="4">
        <v>47</v>
      </c>
      <c r="C18" s="12">
        <v>2.0449999999999999E-3</v>
      </c>
      <c r="D18" s="12">
        <v>0</v>
      </c>
      <c r="E18">
        <v>0.99795500000000004</v>
      </c>
      <c r="G18" s="13">
        <v>69711.833539696396</v>
      </c>
      <c r="H18" s="13">
        <v>2681.2243669114</v>
      </c>
      <c r="I18" s="13">
        <v>1314.3256700546101</v>
      </c>
      <c r="J18" s="13">
        <v>0</v>
      </c>
      <c r="K18" s="13">
        <v>0</v>
      </c>
      <c r="L18" s="13">
        <v>150</v>
      </c>
      <c r="M18" s="13">
        <v>0</v>
      </c>
      <c r="N18" s="13">
        <v>0</v>
      </c>
      <c r="O18" s="13">
        <v>0</v>
      </c>
      <c r="P18" s="13">
        <v>65566.283502730395</v>
      </c>
      <c r="Q18" s="13">
        <v>300</v>
      </c>
      <c r="R18" s="13">
        <v>3278.3141751365201</v>
      </c>
      <c r="S18" s="13">
        <v>2658.5785215112201</v>
      </c>
      <c r="T18" s="13">
        <v>996.966945566709</v>
      </c>
      <c r="U18" s="13">
        <v>1661.6115759445099</v>
      </c>
      <c r="V18" s="13">
        <v>60991.002382027102</v>
      </c>
      <c r="W18" s="13">
        <v>59329.3908060826</v>
      </c>
      <c r="X18" s="13">
        <v>128.26427496533901</v>
      </c>
      <c r="Y18" s="13">
        <v>128.26427496533901</v>
      </c>
      <c r="Z18" s="13">
        <v>0</v>
      </c>
      <c r="AA18" s="13">
        <v>0</v>
      </c>
      <c r="AB18" s="13">
        <v>0</v>
      </c>
      <c r="AC18" s="13">
        <v>0</v>
      </c>
      <c r="AD18" s="13">
        <v>59201.126531117297</v>
      </c>
      <c r="AE18" s="13">
        <v>131.768363221859</v>
      </c>
      <c r="AF18" s="13">
        <v>131.768363221859</v>
      </c>
      <c r="AG18" s="13">
        <v>0</v>
      </c>
      <c r="AH18" s="13">
        <v>0</v>
      </c>
      <c r="AI18" s="13">
        <v>0</v>
      </c>
      <c r="AJ18" s="13">
        <v>0</v>
      </c>
      <c r="AK18" s="13">
        <v>60859.234018805299</v>
      </c>
      <c r="AL18" s="13">
        <v>0</v>
      </c>
      <c r="AM18" s="13">
        <v>60859.234018805299</v>
      </c>
    </row>
    <row r="19" spans="1:39" x14ac:dyDescent="0.25">
      <c r="A19" s="4" t="s">
        <v>59</v>
      </c>
      <c r="B19" s="4">
        <v>48</v>
      </c>
      <c r="C19" s="12">
        <v>2.2829999999999999E-3</v>
      </c>
      <c r="D19" s="12">
        <v>0</v>
      </c>
      <c r="E19">
        <v>0.99771699999999996</v>
      </c>
      <c r="G19" s="13">
        <v>46474.555693130897</v>
      </c>
      <c r="H19" s="13">
        <v>1787.48291127427</v>
      </c>
      <c r="I19" s="13">
        <v>876.21711336974101</v>
      </c>
      <c r="J19" s="13">
        <v>0</v>
      </c>
      <c r="K19" s="13">
        <v>0</v>
      </c>
      <c r="L19" s="13">
        <v>100</v>
      </c>
      <c r="M19" s="13">
        <v>0</v>
      </c>
      <c r="N19" s="13">
        <v>0</v>
      </c>
      <c r="O19" s="13">
        <v>0</v>
      </c>
      <c r="P19" s="13">
        <v>43710.855668486904</v>
      </c>
      <c r="Q19" s="13">
        <v>200</v>
      </c>
      <c r="R19" s="13">
        <v>2185.5427834243501</v>
      </c>
      <c r="S19" s="13">
        <v>1772.3856810074799</v>
      </c>
      <c r="T19" s="13">
        <v>664.64463037780604</v>
      </c>
      <c r="U19" s="13">
        <v>1107.7410506296801</v>
      </c>
      <c r="V19" s="13">
        <v>40660.668254684802</v>
      </c>
      <c r="W19" s="13">
        <v>39552.9272040551</v>
      </c>
      <c r="X19" s="13">
        <v>46.055211242737499</v>
      </c>
      <c r="Y19" s="13">
        <v>46.055211242737499</v>
      </c>
      <c r="Z19" s="13">
        <v>0</v>
      </c>
      <c r="AA19" s="13">
        <v>0</v>
      </c>
      <c r="AB19" s="13">
        <v>0</v>
      </c>
      <c r="AC19" s="13">
        <v>0</v>
      </c>
      <c r="AD19" s="13">
        <v>39506.871992812303</v>
      </c>
      <c r="AE19" s="13">
        <v>47.313406674870599</v>
      </c>
      <c r="AF19" s="13">
        <v>47.313406674870599</v>
      </c>
      <c r="AG19" s="13">
        <v>0</v>
      </c>
      <c r="AH19" s="13">
        <v>0</v>
      </c>
      <c r="AI19" s="13">
        <v>0</v>
      </c>
      <c r="AJ19" s="13">
        <v>0</v>
      </c>
      <c r="AK19" s="13">
        <v>40613.354848009898</v>
      </c>
      <c r="AL19" s="13">
        <v>0</v>
      </c>
      <c r="AM19" s="13">
        <v>40613.354848009898</v>
      </c>
    </row>
    <row r="20" spans="1:39" x14ac:dyDescent="0.25">
      <c r="A20" s="4" t="s">
        <v>60</v>
      </c>
      <c r="B20" s="4">
        <v>49</v>
      </c>
      <c r="C20" s="12">
        <v>2.542E-3</v>
      </c>
      <c r="D20" s="12">
        <v>0</v>
      </c>
      <c r="E20">
        <v>0.99745799999999996</v>
      </c>
      <c r="G20" s="13">
        <v>23237.277846565499</v>
      </c>
      <c r="H20" s="13">
        <v>893.74145563713296</v>
      </c>
      <c r="I20" s="13">
        <v>438.10855668487102</v>
      </c>
      <c r="J20" s="13">
        <v>0</v>
      </c>
      <c r="K20" s="13">
        <v>0</v>
      </c>
      <c r="L20" s="13">
        <v>50</v>
      </c>
      <c r="M20" s="13">
        <v>0</v>
      </c>
      <c r="N20" s="13">
        <v>0</v>
      </c>
      <c r="O20" s="13">
        <v>0</v>
      </c>
      <c r="P20" s="13">
        <v>21855.427834243499</v>
      </c>
      <c r="Q20" s="13">
        <v>100</v>
      </c>
      <c r="R20" s="13">
        <v>1092.77139171217</v>
      </c>
      <c r="S20" s="13">
        <v>886.19284050374097</v>
      </c>
      <c r="T20" s="13">
        <v>332.32231518890302</v>
      </c>
      <c r="U20" s="13">
        <v>553.87052531483801</v>
      </c>
      <c r="V20" s="13">
        <v>20330.334127342401</v>
      </c>
      <c r="W20" s="13">
        <v>19776.463602027499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19776.463602027499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20330.334127342401</v>
      </c>
      <c r="AL20" s="13">
        <v>0</v>
      </c>
      <c r="AM20" s="13">
        <v>20330.334127342401</v>
      </c>
    </row>
    <row r="21" spans="1:39" x14ac:dyDescent="0.25">
      <c r="A21" s="4" t="s">
        <v>21</v>
      </c>
      <c r="B21" s="4">
        <v>50</v>
      </c>
      <c r="C21" s="12">
        <v>2.823E-3</v>
      </c>
      <c r="D21" s="12">
        <v>0</v>
      </c>
      <c r="E21">
        <v>0.99717699999999998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</row>
    <row r="24" spans="1:39" x14ac:dyDescent="0.25">
      <c r="C24" s="51" t="s">
        <v>63</v>
      </c>
      <c r="D24" s="50"/>
      <c r="E24" s="50"/>
      <c r="G24" s="51" t="s">
        <v>103</v>
      </c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</row>
    <row r="25" spans="1:39" x14ac:dyDescent="0.25">
      <c r="A25" s="2" t="s">
        <v>55</v>
      </c>
      <c r="B25" s="2" t="s">
        <v>56</v>
      </c>
      <c r="C25" s="2" t="s">
        <v>64</v>
      </c>
      <c r="D25" s="2" t="s">
        <v>16</v>
      </c>
      <c r="E25" s="2" t="s">
        <v>65</v>
      </c>
      <c r="G25" s="2" t="s">
        <v>78</v>
      </c>
      <c r="H25" s="2" t="s">
        <v>34</v>
      </c>
      <c r="I25" s="2" t="s">
        <v>79</v>
      </c>
      <c r="J25" s="2" t="s">
        <v>80</v>
      </c>
      <c r="K25" s="2" t="s">
        <v>81</v>
      </c>
      <c r="L25" s="2" t="s">
        <v>82</v>
      </c>
      <c r="M25" s="2" t="s">
        <v>83</v>
      </c>
      <c r="N25" s="2" t="s">
        <v>84</v>
      </c>
      <c r="O25" s="2" t="s">
        <v>85</v>
      </c>
      <c r="P25" s="2" t="s">
        <v>30</v>
      </c>
      <c r="Q25" s="2" t="s">
        <v>46</v>
      </c>
      <c r="R25" s="2" t="s">
        <v>43</v>
      </c>
      <c r="S25" s="2" t="s">
        <v>40</v>
      </c>
      <c r="T25" s="2" t="s">
        <v>86</v>
      </c>
      <c r="U25" s="2" t="s">
        <v>87</v>
      </c>
      <c r="V25" s="2" t="s">
        <v>29</v>
      </c>
      <c r="W25" s="2" t="s">
        <v>28</v>
      </c>
      <c r="X25" s="2" t="s">
        <v>88</v>
      </c>
      <c r="Y25" s="2" t="s">
        <v>89</v>
      </c>
      <c r="Z25" s="2" t="s">
        <v>90</v>
      </c>
      <c r="AA25" s="2" t="s">
        <v>91</v>
      </c>
      <c r="AB25" s="2" t="s">
        <v>92</v>
      </c>
      <c r="AC25" s="2" t="s">
        <v>93</v>
      </c>
      <c r="AD25" s="2" t="s">
        <v>94</v>
      </c>
      <c r="AE25" s="2" t="s">
        <v>95</v>
      </c>
      <c r="AF25" s="2" t="s">
        <v>96</v>
      </c>
      <c r="AG25" s="2" t="s">
        <v>97</v>
      </c>
      <c r="AH25" s="2" t="s">
        <v>98</v>
      </c>
      <c r="AI25" s="2" t="s">
        <v>99</v>
      </c>
      <c r="AJ25" s="2" t="s">
        <v>100</v>
      </c>
      <c r="AK25" s="2" t="s">
        <v>101</v>
      </c>
      <c r="AL25" s="2" t="s">
        <v>102</v>
      </c>
      <c r="AM25" s="2" t="s">
        <v>71</v>
      </c>
    </row>
    <row r="26" spans="1:39" x14ac:dyDescent="0.25">
      <c r="A26" s="4" t="s">
        <v>22</v>
      </c>
      <c r="B26" s="4">
        <v>45</v>
      </c>
      <c r="C26" s="14">
        <v>1.6299999999999999E-3</v>
      </c>
      <c r="D26" s="14">
        <v>0</v>
      </c>
      <c r="E26">
        <v>0.99836999999999998</v>
      </c>
      <c r="G26" s="15">
        <v>114616.28346065</v>
      </c>
      <c r="H26" s="15">
        <v>4408.3185946403701</v>
      </c>
      <c r="I26" s="15">
        <v>2160.9404875688201</v>
      </c>
      <c r="J26" s="15">
        <v>0</v>
      </c>
      <c r="K26" s="15">
        <v>0</v>
      </c>
      <c r="L26" s="15">
        <v>246.62157981123099</v>
      </c>
      <c r="M26" s="15">
        <v>0</v>
      </c>
      <c r="N26" s="15">
        <v>0</v>
      </c>
      <c r="O26" s="15">
        <v>0</v>
      </c>
      <c r="P26" s="15">
        <v>107800.402798629</v>
      </c>
      <c r="Q26" s="15">
        <v>493.24315962246101</v>
      </c>
      <c r="R26" s="15">
        <v>5390.0201399314601</v>
      </c>
      <c r="S26" s="15">
        <v>4371.0855668486902</v>
      </c>
      <c r="T26" s="15">
        <v>1639.1570875682601</v>
      </c>
      <c r="U26" s="15">
        <v>2731.9284792804301</v>
      </c>
      <c r="V26" s="15">
        <v>100277.98241150699</v>
      </c>
      <c r="W26" s="15">
        <v>97546.053932226598</v>
      </c>
      <c r="X26" s="15">
        <v>365.52179416325799</v>
      </c>
      <c r="Y26" s="15">
        <v>365.52179416325799</v>
      </c>
      <c r="Z26" s="15">
        <v>0</v>
      </c>
      <c r="AA26" s="15">
        <v>0</v>
      </c>
      <c r="AB26" s="15">
        <v>0</v>
      </c>
      <c r="AC26" s="15">
        <v>0</v>
      </c>
      <c r="AD26" s="15">
        <v>97180.532138063398</v>
      </c>
      <c r="AE26" s="15">
        <v>375.50758815598101</v>
      </c>
      <c r="AF26" s="15">
        <v>375.50758815598101</v>
      </c>
      <c r="AG26" s="15">
        <v>0</v>
      </c>
      <c r="AH26" s="15">
        <v>0</v>
      </c>
      <c r="AI26" s="15">
        <v>0</v>
      </c>
      <c r="AJ26" s="15">
        <v>0</v>
      </c>
      <c r="AK26" s="15">
        <v>99902.474823351105</v>
      </c>
      <c r="AL26" s="15">
        <v>2731.9284792804501</v>
      </c>
      <c r="AM26" s="15">
        <v>97170.546344070695</v>
      </c>
    </row>
    <row r="27" spans="1:39" x14ac:dyDescent="0.25">
      <c r="A27" s="4" t="s">
        <v>57</v>
      </c>
      <c r="B27" s="4">
        <v>46</v>
      </c>
      <c r="C27" s="14">
        <v>1.828E-3</v>
      </c>
      <c r="D27" s="14">
        <v>0</v>
      </c>
      <c r="E27">
        <v>0.99817199999999995</v>
      </c>
      <c r="G27" s="15">
        <v>91985.837557373103</v>
      </c>
      <c r="H27" s="15">
        <v>3537.9168291297401</v>
      </c>
      <c r="I27" s="15">
        <v>1734.27295545576</v>
      </c>
      <c r="J27" s="15">
        <v>0</v>
      </c>
      <c r="K27" s="15">
        <v>0</v>
      </c>
      <c r="L27" s="15">
        <v>197.92730922432199</v>
      </c>
      <c r="M27" s="15">
        <v>0</v>
      </c>
      <c r="N27" s="15">
        <v>0</v>
      </c>
      <c r="O27" s="15">
        <v>0</v>
      </c>
      <c r="P27" s="15">
        <v>86515.720463563295</v>
      </c>
      <c r="Q27" s="15">
        <v>395.854618448645</v>
      </c>
      <c r="R27" s="15">
        <v>4325.7860231781697</v>
      </c>
      <c r="S27" s="15">
        <v>3508.03528749529</v>
      </c>
      <c r="T27" s="15">
        <v>1315.51323281073</v>
      </c>
      <c r="U27" s="15">
        <v>2192.5220546845599</v>
      </c>
      <c r="V27" s="15">
        <v>80478.566589125796</v>
      </c>
      <c r="W27" s="15">
        <v>78286.0445344412</v>
      </c>
      <c r="X27" s="15">
        <v>236.91916446224599</v>
      </c>
      <c r="Y27" s="15">
        <v>236.91916446224599</v>
      </c>
      <c r="Z27" s="15">
        <v>0</v>
      </c>
      <c r="AA27" s="15">
        <v>0</v>
      </c>
      <c r="AB27" s="15">
        <v>0</v>
      </c>
      <c r="AC27" s="15">
        <v>0</v>
      </c>
      <c r="AD27" s="15">
        <v>78049.125369978996</v>
      </c>
      <c r="AE27" s="15">
        <v>243.39162658906301</v>
      </c>
      <c r="AF27" s="15">
        <v>243.39162658906301</v>
      </c>
      <c r="AG27" s="15">
        <v>0</v>
      </c>
      <c r="AH27" s="15">
        <v>0</v>
      </c>
      <c r="AI27" s="15">
        <v>0</v>
      </c>
      <c r="AJ27" s="15">
        <v>0</v>
      </c>
      <c r="AK27" s="15">
        <v>80235.174962536694</v>
      </c>
      <c r="AL27" s="15">
        <v>0</v>
      </c>
      <c r="AM27" s="15">
        <v>80235.174962536694</v>
      </c>
    </row>
    <row r="28" spans="1:39" x14ac:dyDescent="0.25">
      <c r="A28" s="4" t="s">
        <v>58</v>
      </c>
      <c r="B28" s="4">
        <v>47</v>
      </c>
      <c r="C28" s="14">
        <v>2.0449999999999999E-3</v>
      </c>
      <c r="D28" s="14">
        <v>0</v>
      </c>
      <c r="E28">
        <v>0.99795500000000004</v>
      </c>
      <c r="G28" s="15">
        <v>69218.834538898795</v>
      </c>
      <c r="H28" s="15">
        <v>2662.2628668807201</v>
      </c>
      <c r="I28" s="15">
        <v>1305.0308170983999</v>
      </c>
      <c r="J28" s="15">
        <v>0</v>
      </c>
      <c r="K28" s="15">
        <v>0</v>
      </c>
      <c r="L28" s="15">
        <v>148.93920664018199</v>
      </c>
      <c r="M28" s="15">
        <v>0</v>
      </c>
      <c r="N28" s="15">
        <v>0</v>
      </c>
      <c r="O28" s="15">
        <v>0</v>
      </c>
      <c r="P28" s="15">
        <v>65102.601648279502</v>
      </c>
      <c r="Q28" s="15">
        <v>297.87841328036399</v>
      </c>
      <c r="R28" s="15">
        <v>3255.1300824139798</v>
      </c>
      <c r="S28" s="15">
        <v>2639.7771718967301</v>
      </c>
      <c r="T28" s="15">
        <v>989.91643946127499</v>
      </c>
      <c r="U28" s="15">
        <v>1649.86073243546</v>
      </c>
      <c r="V28" s="15">
        <v>60559.676713123903</v>
      </c>
      <c r="W28" s="15">
        <v>58909.8159806884</v>
      </c>
      <c r="X28" s="15">
        <v>127.941430225831</v>
      </c>
      <c r="Y28" s="15">
        <v>127.941430225831</v>
      </c>
      <c r="Z28" s="15">
        <v>0</v>
      </c>
      <c r="AA28" s="15">
        <v>0</v>
      </c>
      <c r="AB28" s="15">
        <v>0</v>
      </c>
      <c r="AC28" s="15">
        <v>0</v>
      </c>
      <c r="AD28" s="15">
        <v>58781.874550462599</v>
      </c>
      <c r="AE28" s="15">
        <v>131.43669859496899</v>
      </c>
      <c r="AF28" s="15">
        <v>131.43669859496899</v>
      </c>
      <c r="AG28" s="15">
        <v>0</v>
      </c>
      <c r="AH28" s="15">
        <v>0</v>
      </c>
      <c r="AI28" s="15">
        <v>0</v>
      </c>
      <c r="AJ28" s="15">
        <v>0</v>
      </c>
      <c r="AK28" s="15">
        <v>60428.240014528899</v>
      </c>
      <c r="AL28" s="15">
        <v>0</v>
      </c>
      <c r="AM28" s="15">
        <v>60428.240014528899</v>
      </c>
    </row>
    <row r="29" spans="1:39" x14ac:dyDescent="0.25">
      <c r="A29" s="4" t="s">
        <v>59</v>
      </c>
      <c r="B29" s="4">
        <v>48</v>
      </c>
      <c r="C29" s="14">
        <v>2.2829999999999999E-3</v>
      </c>
      <c r="D29" s="14">
        <v>0</v>
      </c>
      <c r="E29">
        <v>0.99771699999999996</v>
      </c>
      <c r="G29" s="15">
        <v>46306.160574169196</v>
      </c>
      <c r="H29" s="15">
        <v>1781.00617592958</v>
      </c>
      <c r="I29" s="15">
        <v>873.04224310274003</v>
      </c>
      <c r="J29" s="15">
        <v>0</v>
      </c>
      <c r="K29" s="15">
        <v>0</v>
      </c>
      <c r="L29" s="15">
        <v>99.637661691542306</v>
      </c>
      <c r="M29" s="15">
        <v>0</v>
      </c>
      <c r="N29" s="15">
        <v>0</v>
      </c>
      <c r="O29" s="15">
        <v>0</v>
      </c>
      <c r="P29" s="15">
        <v>43552.474493445297</v>
      </c>
      <c r="Q29" s="15">
        <v>199.27532338308501</v>
      </c>
      <c r="R29" s="15">
        <v>2177.6237246722699</v>
      </c>
      <c r="S29" s="15">
        <v>1765.9636487115699</v>
      </c>
      <c r="T29" s="15">
        <v>662.23636826684003</v>
      </c>
      <c r="U29" s="15">
        <v>1103.72728044473</v>
      </c>
      <c r="V29" s="15">
        <v>40513.339077123099</v>
      </c>
      <c r="W29" s="15">
        <v>39409.6117966784</v>
      </c>
      <c r="X29" s="15">
        <v>46.055211242737499</v>
      </c>
      <c r="Y29" s="15">
        <v>46.055211242737499</v>
      </c>
      <c r="Z29" s="15">
        <v>0</v>
      </c>
      <c r="AA29" s="15">
        <v>0</v>
      </c>
      <c r="AB29" s="15">
        <v>0</v>
      </c>
      <c r="AC29" s="15">
        <v>0</v>
      </c>
      <c r="AD29" s="15">
        <v>39363.556585435697</v>
      </c>
      <c r="AE29" s="15">
        <v>47.313406674870599</v>
      </c>
      <c r="AF29" s="15">
        <v>47.313406674870599</v>
      </c>
      <c r="AG29" s="15">
        <v>0</v>
      </c>
      <c r="AH29" s="15">
        <v>0</v>
      </c>
      <c r="AI29" s="15">
        <v>0</v>
      </c>
      <c r="AJ29" s="15">
        <v>0</v>
      </c>
      <c r="AK29" s="15">
        <v>40466.025670448304</v>
      </c>
      <c r="AL29" s="15">
        <v>0</v>
      </c>
      <c r="AM29" s="15">
        <v>40466.025670448304</v>
      </c>
    </row>
    <row r="30" spans="1:39" x14ac:dyDescent="0.25">
      <c r="A30" s="4" t="s">
        <v>60</v>
      </c>
      <c r="B30" s="4">
        <v>49</v>
      </c>
      <c r="C30" s="14">
        <v>2.542E-3</v>
      </c>
      <c r="D30" s="14">
        <v>0</v>
      </c>
      <c r="E30">
        <v>0.99745799999999996</v>
      </c>
      <c r="G30" s="15">
        <v>23237.277846565499</v>
      </c>
      <c r="H30" s="15">
        <v>893.74145563713296</v>
      </c>
      <c r="I30" s="15">
        <v>438.10855668487102</v>
      </c>
      <c r="J30" s="15">
        <v>0</v>
      </c>
      <c r="K30" s="15">
        <v>0</v>
      </c>
      <c r="L30" s="15">
        <v>50</v>
      </c>
      <c r="M30" s="15">
        <v>0</v>
      </c>
      <c r="N30" s="15">
        <v>0</v>
      </c>
      <c r="O30" s="15">
        <v>0</v>
      </c>
      <c r="P30" s="15">
        <v>21855.427834243499</v>
      </c>
      <c r="Q30" s="15">
        <v>100</v>
      </c>
      <c r="R30" s="15">
        <v>1092.77139171217</v>
      </c>
      <c r="S30" s="15">
        <v>886.19284050374097</v>
      </c>
      <c r="T30" s="15">
        <v>332.32231518890302</v>
      </c>
      <c r="U30" s="15">
        <v>553.87052531483801</v>
      </c>
      <c r="V30" s="15">
        <v>20330.334127342401</v>
      </c>
      <c r="W30" s="15">
        <v>19776.463602027499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19776.463602027499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20330.334127342401</v>
      </c>
      <c r="AL30" s="15">
        <v>0</v>
      </c>
      <c r="AM30" s="15">
        <v>20330.334127342401</v>
      </c>
    </row>
    <row r="31" spans="1:39" x14ac:dyDescent="0.25">
      <c r="A31" s="4" t="s">
        <v>21</v>
      </c>
      <c r="B31" s="4">
        <v>50</v>
      </c>
      <c r="C31" s="14">
        <v>2.823E-3</v>
      </c>
      <c r="D31" s="14">
        <v>0</v>
      </c>
      <c r="E31">
        <v>0.99717699999999998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</row>
  </sheetData>
  <mergeCells count="6">
    <mergeCell ref="C14:E14"/>
    <mergeCell ref="G14:AM14"/>
    <mergeCell ref="C24:E24"/>
    <mergeCell ref="G24:AM24"/>
    <mergeCell ref="C4:E4"/>
    <mergeCell ref="G4:AM4"/>
  </mergeCells>
  <pageMargins left="0.25" right="0.25" top="0.75" bottom="0.75" header="0.3" footer="0.3"/>
  <pageSetup paperSize="9" scale="54" fitToHeight="0" orientation="landscape" horizontalDpi="300" verticalDpi="30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X11"/>
  <sheetViews>
    <sheetView workbookViewId="0">
      <pane xSplit="2" ySplit="5" topLeftCell="C6" activePane="bottomRight" state="frozen"/>
      <selection pane="topRight"/>
      <selection pane="bottomLeft"/>
      <selection pane="bottomRight" activeCell="W1" sqref="W1:X1048576"/>
    </sheetView>
  </sheetViews>
  <sheetFormatPr baseColWidth="10" defaultColWidth="9.140625" defaultRowHeight="15" x14ac:dyDescent="0.25"/>
  <cols>
    <col min="1" max="1" width="9.7109375" customWidth="1"/>
    <col min="2" max="2" width="5.7109375" customWidth="1"/>
    <col min="3" max="3" width="8.7109375" customWidth="1"/>
    <col min="4" max="4" width="3.7109375" customWidth="1"/>
    <col min="5" max="5" width="8.7109375" customWidth="1"/>
    <col min="6" max="6" width="9.140625" customWidth="1"/>
    <col min="7" max="7" width="13.7109375" customWidth="1"/>
    <col min="8" max="8" width="11.7109375" customWidth="1"/>
    <col min="9" max="9" width="4.7109375" customWidth="1"/>
    <col min="10" max="11" width="11.7109375" customWidth="1"/>
    <col min="12" max="12" width="5.7109375" hidden="1" customWidth="1"/>
    <col min="13" max="13" width="7.7109375" hidden="1" customWidth="1"/>
    <col min="14" max="14" width="11.7109375" hidden="1" customWidth="1"/>
    <col min="15" max="15" width="10.7109375" hidden="1" customWidth="1"/>
    <col min="16" max="22" width="11.7109375" customWidth="1"/>
    <col min="23" max="23" width="7.7109375" hidden="1" customWidth="1"/>
    <col min="24" max="24" width="4.7109375" hidden="1" customWidth="1"/>
    <col min="25" max="50" width="9.140625" customWidth="1"/>
  </cols>
  <sheetData>
    <row r="4" spans="1:24" x14ac:dyDescent="0.25">
      <c r="C4" s="51" t="s">
        <v>63</v>
      </c>
      <c r="D4" s="50"/>
      <c r="E4" s="50"/>
      <c r="G4" s="51" t="s">
        <v>105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</row>
    <row r="5" spans="1:24" x14ac:dyDescent="0.25">
      <c r="A5" s="2" t="s">
        <v>55</v>
      </c>
      <c r="B5" s="2" t="s">
        <v>56</v>
      </c>
      <c r="C5" s="2" t="s">
        <v>64</v>
      </c>
      <c r="D5" s="2" t="s">
        <v>16</v>
      </c>
      <c r="E5" s="2" t="s">
        <v>65</v>
      </c>
      <c r="G5" s="2" t="s">
        <v>106</v>
      </c>
      <c r="H5" s="2" t="s">
        <v>107</v>
      </c>
      <c r="I5" s="2" t="s">
        <v>108</v>
      </c>
      <c r="J5" s="2" t="s">
        <v>109</v>
      </c>
      <c r="K5" s="2" t="s">
        <v>110</v>
      </c>
      <c r="L5" s="2" t="s">
        <v>111</v>
      </c>
      <c r="M5" s="2" t="s">
        <v>112</v>
      </c>
      <c r="N5" s="2" t="s">
        <v>113</v>
      </c>
      <c r="O5" s="2" t="s">
        <v>114</v>
      </c>
      <c r="P5" s="2" t="s">
        <v>115</v>
      </c>
      <c r="Q5" s="2" t="s">
        <v>116</v>
      </c>
      <c r="R5" s="2" t="s">
        <v>117</v>
      </c>
      <c r="S5" s="2" t="s">
        <v>40</v>
      </c>
      <c r="T5" s="2" t="s">
        <v>29</v>
      </c>
      <c r="U5" s="2" t="s">
        <v>43</v>
      </c>
      <c r="V5" s="2" t="s">
        <v>46</v>
      </c>
      <c r="W5" s="2" t="s">
        <v>118</v>
      </c>
      <c r="X5" s="2" t="s">
        <v>82</v>
      </c>
    </row>
    <row r="6" spans="1:24" x14ac:dyDescent="0.25">
      <c r="A6" s="4" t="s">
        <v>22</v>
      </c>
      <c r="B6" s="4">
        <v>45</v>
      </c>
      <c r="C6" s="18">
        <v>1.6299999999999999E-3</v>
      </c>
      <c r="D6" s="18">
        <v>0</v>
      </c>
      <c r="E6">
        <v>0.99836999999999998</v>
      </c>
      <c r="G6" s="19">
        <v>4.9324315962246104</v>
      </c>
      <c r="H6" s="19">
        <v>107800.402798629</v>
      </c>
      <c r="I6" s="19">
        <v>0</v>
      </c>
      <c r="J6" s="19">
        <v>96533.831795115606</v>
      </c>
      <c r="K6" s="19">
        <v>1012.22213711105</v>
      </c>
      <c r="L6" s="19">
        <v>0</v>
      </c>
      <c r="M6" s="19">
        <v>0</v>
      </c>
      <c r="N6" s="19">
        <v>0</v>
      </c>
      <c r="O6" s="19">
        <v>0</v>
      </c>
      <c r="P6" s="19">
        <v>1012.22213711105</v>
      </c>
      <c r="Q6" s="19">
        <v>97546.053932226598</v>
      </c>
      <c r="R6" s="19">
        <v>97546.053932226598</v>
      </c>
      <c r="S6" s="19">
        <v>4371.0855668486902</v>
      </c>
      <c r="T6" s="19">
        <v>2731.9284792804301</v>
      </c>
      <c r="U6" s="19">
        <v>5390.0201399314601</v>
      </c>
      <c r="V6" s="19">
        <v>493.24315962246101</v>
      </c>
      <c r="W6" s="19">
        <v>0</v>
      </c>
      <c r="X6" s="19">
        <v>0</v>
      </c>
    </row>
    <row r="7" spans="1:24" x14ac:dyDescent="0.25">
      <c r="A7" s="4" t="s">
        <v>57</v>
      </c>
      <c r="B7" s="4">
        <v>46</v>
      </c>
      <c r="C7" s="18">
        <v>1.828E-3</v>
      </c>
      <c r="D7" s="18">
        <v>0</v>
      </c>
      <c r="E7">
        <v>0.99817199999999995</v>
      </c>
      <c r="G7" s="19">
        <v>3.9585461844864498</v>
      </c>
      <c r="H7" s="19">
        <v>86515.720463563295</v>
      </c>
      <c r="I7" s="19">
        <v>0</v>
      </c>
      <c r="J7" s="19">
        <v>97174.8960346276</v>
      </c>
      <c r="K7" s="19">
        <v>855.67800294139602</v>
      </c>
      <c r="L7" s="19">
        <v>0</v>
      </c>
      <c r="M7" s="19">
        <v>0</v>
      </c>
      <c r="N7" s="19">
        <v>0</v>
      </c>
      <c r="O7" s="19">
        <v>0</v>
      </c>
      <c r="P7" s="19">
        <v>855.67800294139602</v>
      </c>
      <c r="Q7" s="19">
        <v>98030.574037568993</v>
      </c>
      <c r="R7" s="19">
        <v>98030.574037568993</v>
      </c>
      <c r="S7" s="19">
        <v>0</v>
      </c>
      <c r="T7" s="19">
        <v>0</v>
      </c>
      <c r="U7" s="19">
        <v>4325.7860231781697</v>
      </c>
      <c r="V7" s="19">
        <v>395.854618448645</v>
      </c>
      <c r="W7" s="19">
        <v>0</v>
      </c>
      <c r="X7" s="19">
        <v>0</v>
      </c>
    </row>
    <row r="8" spans="1:24" x14ac:dyDescent="0.25">
      <c r="A8" s="4" t="s">
        <v>58</v>
      </c>
      <c r="B8" s="4">
        <v>47</v>
      </c>
      <c r="C8" s="18">
        <v>2.0449999999999999E-3</v>
      </c>
      <c r="D8" s="18">
        <v>0</v>
      </c>
      <c r="E8">
        <v>0.99795500000000004</v>
      </c>
      <c r="G8" s="19">
        <v>2.9787841328036402</v>
      </c>
      <c r="H8" s="19">
        <v>65102.601648279502</v>
      </c>
      <c r="I8" s="19">
        <v>0</v>
      </c>
      <c r="J8" s="19">
        <v>97839.621342615006</v>
      </c>
      <c r="K8" s="19">
        <v>678.39650176132204</v>
      </c>
      <c r="L8" s="19">
        <v>0</v>
      </c>
      <c r="M8" s="19">
        <v>0</v>
      </c>
      <c r="N8" s="19">
        <v>0</v>
      </c>
      <c r="O8" s="19">
        <v>0</v>
      </c>
      <c r="P8" s="19">
        <v>678.39650176132204</v>
      </c>
      <c r="Q8" s="19">
        <v>98518.0178443763</v>
      </c>
      <c r="R8" s="19">
        <v>98518.0178443763</v>
      </c>
      <c r="S8" s="19">
        <v>0</v>
      </c>
      <c r="T8" s="19">
        <v>0</v>
      </c>
      <c r="U8" s="19">
        <v>3255.1300824139798</v>
      </c>
      <c r="V8" s="19">
        <v>297.87841328036399</v>
      </c>
      <c r="W8" s="19">
        <v>0</v>
      </c>
      <c r="X8" s="19">
        <v>0</v>
      </c>
    </row>
    <row r="9" spans="1:24" x14ac:dyDescent="0.25">
      <c r="A9" s="4" t="s">
        <v>59</v>
      </c>
      <c r="B9" s="4">
        <v>48</v>
      </c>
      <c r="C9" s="18">
        <v>2.2829999999999999E-3</v>
      </c>
      <c r="D9" s="18">
        <v>0</v>
      </c>
      <c r="E9">
        <v>0.99771699999999996</v>
      </c>
      <c r="G9" s="19">
        <v>1.99275323383085</v>
      </c>
      <c r="H9" s="19">
        <v>43552.474493445297</v>
      </c>
      <c r="I9" s="19">
        <v>0</v>
      </c>
      <c r="J9" s="19">
        <v>98530.3139413381</v>
      </c>
      <c r="K9" s="19">
        <v>478.26653934308598</v>
      </c>
      <c r="L9" s="19">
        <v>0</v>
      </c>
      <c r="M9" s="19">
        <v>0</v>
      </c>
      <c r="N9" s="19">
        <v>0</v>
      </c>
      <c r="O9" s="19">
        <v>0</v>
      </c>
      <c r="P9" s="19">
        <v>478.26653934308598</v>
      </c>
      <c r="Q9" s="19">
        <v>99008.580480681194</v>
      </c>
      <c r="R9" s="19">
        <v>99008.580480681194</v>
      </c>
      <c r="S9" s="19">
        <v>0</v>
      </c>
      <c r="T9" s="19">
        <v>0</v>
      </c>
      <c r="U9" s="19">
        <v>2177.6237246722699</v>
      </c>
      <c r="V9" s="19">
        <v>199.27532338308501</v>
      </c>
      <c r="W9" s="19">
        <v>0</v>
      </c>
      <c r="X9" s="19">
        <v>0</v>
      </c>
    </row>
    <row r="10" spans="1:24" x14ac:dyDescent="0.25">
      <c r="A10" s="4" t="s">
        <v>60</v>
      </c>
      <c r="B10" s="4">
        <v>49</v>
      </c>
      <c r="C10" s="18">
        <v>2.542E-3</v>
      </c>
      <c r="D10" s="18">
        <v>0</v>
      </c>
      <c r="E10">
        <v>0.99745799999999996</v>
      </c>
      <c r="G10" s="19">
        <v>1</v>
      </c>
      <c r="H10" s="19">
        <v>21855.427834243499</v>
      </c>
      <c r="I10" s="19">
        <v>0</v>
      </c>
      <c r="J10" s="19">
        <v>99249.552238806005</v>
      </c>
      <c r="K10" s="19">
        <v>252.93532338308501</v>
      </c>
      <c r="L10" s="19">
        <v>0</v>
      </c>
      <c r="M10" s="19">
        <v>0</v>
      </c>
      <c r="N10" s="19">
        <v>0</v>
      </c>
      <c r="O10" s="19">
        <v>0</v>
      </c>
      <c r="P10" s="19">
        <v>252.93532338308501</v>
      </c>
      <c r="Q10" s="19">
        <v>99502.487562189097</v>
      </c>
      <c r="R10" s="19">
        <v>99502.487562189097</v>
      </c>
      <c r="S10" s="19">
        <v>0</v>
      </c>
      <c r="T10" s="19">
        <v>0</v>
      </c>
      <c r="U10" s="19">
        <v>1092.77139171217</v>
      </c>
      <c r="V10" s="19">
        <v>100</v>
      </c>
      <c r="W10" s="19">
        <v>0</v>
      </c>
      <c r="X10" s="19">
        <v>0</v>
      </c>
    </row>
    <row r="11" spans="1:24" x14ac:dyDescent="0.25">
      <c r="A11" s="4" t="s">
        <v>21</v>
      </c>
      <c r="B11" s="4">
        <v>50</v>
      </c>
      <c r="C11" s="18">
        <v>2.823E-3</v>
      </c>
      <c r="D11" s="18">
        <v>0</v>
      </c>
      <c r="E11">
        <v>0.99717699999999998</v>
      </c>
      <c r="G11" s="19">
        <v>0</v>
      </c>
      <c r="H11" s="19">
        <v>0</v>
      </c>
      <c r="I11" s="19">
        <v>0</v>
      </c>
      <c r="J11" s="19">
        <v>100000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100000</v>
      </c>
      <c r="R11" s="19">
        <v>100000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</row>
  </sheetData>
  <mergeCells count="2">
    <mergeCell ref="C4:E4"/>
    <mergeCell ref="G4:X4"/>
  </mergeCells>
  <pageMargins left="0.7" right="0.7" top="0.75" bottom="0.75" header="0.3" footer="0.3"/>
  <pageSetup paperSize="9" scale="74" fitToHeight="0" orientation="landscape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W11"/>
  <sheetViews>
    <sheetView workbookViewId="0">
      <pane xSplit="2" ySplit="5" topLeftCell="C6" activePane="bottomRight" state="frozen"/>
      <selection pane="topRight"/>
      <selection pane="bottomLeft"/>
      <selection pane="bottomRight" activeCell="V1" sqref="V1:W1048576"/>
    </sheetView>
  </sheetViews>
  <sheetFormatPr baseColWidth="10" defaultColWidth="9.140625" defaultRowHeight="15" x14ac:dyDescent="0.25"/>
  <cols>
    <col min="1" max="1" width="9.7109375" customWidth="1"/>
    <col min="2" max="2" width="5.7109375" customWidth="1"/>
    <col min="3" max="3" width="8.7109375" customWidth="1"/>
    <col min="4" max="4" width="8.5703125" bestFit="1" customWidth="1"/>
    <col min="5" max="5" width="8.7109375" customWidth="1"/>
    <col min="6" max="6" width="9.140625" customWidth="1"/>
    <col min="7" max="7" width="14.7109375" customWidth="1"/>
    <col min="8" max="8" width="15.7109375" hidden="1" customWidth="1"/>
    <col min="9" max="9" width="12.7109375" hidden="1" customWidth="1"/>
    <col min="10" max="10" width="13.7109375" hidden="1" customWidth="1"/>
    <col min="11" max="11" width="12.7109375" customWidth="1"/>
    <col min="12" max="12" width="13.7109375" hidden="1" customWidth="1"/>
    <col min="13" max="13" width="11.42578125" bestFit="1" customWidth="1"/>
    <col min="14" max="14" width="5.7109375" hidden="1" customWidth="1"/>
    <col min="15" max="15" width="7.7109375" hidden="1" customWidth="1"/>
    <col min="16" max="16" width="11.7109375" hidden="1" customWidth="1"/>
    <col min="17" max="17" width="11.42578125" bestFit="1" customWidth="1"/>
    <col min="18" max="20" width="11.7109375" customWidth="1"/>
    <col min="21" max="21" width="8" bestFit="1" customWidth="1"/>
    <col min="22" max="22" width="7.7109375" hidden="1" customWidth="1"/>
    <col min="23" max="23" width="4.7109375" hidden="1" customWidth="1"/>
    <col min="24" max="50" width="9.140625" customWidth="1"/>
  </cols>
  <sheetData>
    <row r="4" spans="1:23" x14ac:dyDescent="0.25">
      <c r="C4" s="51" t="s">
        <v>63</v>
      </c>
      <c r="D4" s="50"/>
      <c r="E4" s="50"/>
      <c r="G4" s="51" t="s">
        <v>119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 spans="1:23" x14ac:dyDescent="0.25">
      <c r="A5" s="2" t="s">
        <v>55</v>
      </c>
      <c r="B5" s="2" t="s">
        <v>56</v>
      </c>
      <c r="C5" s="2" t="s">
        <v>64</v>
      </c>
      <c r="D5" s="2" t="s">
        <v>16</v>
      </c>
      <c r="E5" s="2" t="s">
        <v>65</v>
      </c>
      <c r="G5" s="2" t="s">
        <v>120</v>
      </c>
      <c r="H5" s="2" t="s">
        <v>121</v>
      </c>
      <c r="I5" s="2" t="s">
        <v>122</v>
      </c>
      <c r="J5" s="2" t="s">
        <v>123</v>
      </c>
      <c r="K5" s="2" t="s">
        <v>124</v>
      </c>
      <c r="L5" s="2" t="s">
        <v>125</v>
      </c>
      <c r="M5" s="2" t="s">
        <v>110</v>
      </c>
      <c r="N5" s="2" t="s">
        <v>111</v>
      </c>
      <c r="O5" s="2" t="s">
        <v>112</v>
      </c>
      <c r="P5" s="2" t="s">
        <v>113</v>
      </c>
      <c r="Q5" s="2" t="s">
        <v>115</v>
      </c>
      <c r="R5" s="2" t="s">
        <v>40</v>
      </c>
      <c r="S5" s="2" t="s">
        <v>29</v>
      </c>
      <c r="T5" s="2" t="s">
        <v>43</v>
      </c>
      <c r="U5" s="2" t="s">
        <v>46</v>
      </c>
      <c r="V5" s="2" t="s">
        <v>118</v>
      </c>
      <c r="W5" s="2" t="s">
        <v>82</v>
      </c>
    </row>
    <row r="6" spans="1:23" x14ac:dyDescent="0.25">
      <c r="A6" s="4" t="s">
        <v>22</v>
      </c>
      <c r="B6" s="4">
        <v>45</v>
      </c>
      <c r="C6" s="20">
        <v>1.6299999999999999E-3</v>
      </c>
      <c r="D6" s="20">
        <v>0</v>
      </c>
      <c r="E6">
        <v>0.99836999999999998</v>
      </c>
      <c r="G6" s="21">
        <v>21855.427834243499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100000</v>
      </c>
      <c r="N6" s="21">
        <v>0</v>
      </c>
      <c r="O6" s="21">
        <v>0</v>
      </c>
      <c r="P6" s="21">
        <v>0</v>
      </c>
      <c r="Q6" s="21">
        <v>100000</v>
      </c>
      <c r="R6" s="21">
        <v>4371.0855668486902</v>
      </c>
      <c r="S6" s="21">
        <v>2731.9284792804301</v>
      </c>
      <c r="T6" s="21">
        <v>1092.77139171217</v>
      </c>
      <c r="U6" s="21">
        <v>100</v>
      </c>
      <c r="V6" s="21">
        <v>0</v>
      </c>
      <c r="W6" s="21">
        <v>0</v>
      </c>
    </row>
    <row r="7" spans="1:23" x14ac:dyDescent="0.25">
      <c r="A7" s="4" t="s">
        <v>57</v>
      </c>
      <c r="B7" s="4">
        <v>46</v>
      </c>
      <c r="C7" s="20">
        <v>1.828E-3</v>
      </c>
      <c r="D7" s="20">
        <v>0</v>
      </c>
      <c r="E7">
        <v>0.99817199999999995</v>
      </c>
      <c r="G7" s="21">
        <v>21855.427834243499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100000</v>
      </c>
      <c r="N7" s="21">
        <v>0</v>
      </c>
      <c r="O7" s="21">
        <v>0</v>
      </c>
      <c r="P7" s="21">
        <v>0</v>
      </c>
      <c r="Q7" s="21">
        <v>100000</v>
      </c>
      <c r="R7" s="21">
        <v>0</v>
      </c>
      <c r="S7" s="21">
        <v>0</v>
      </c>
      <c r="T7" s="21">
        <v>1092.77139171217</v>
      </c>
      <c r="U7" s="21">
        <v>100</v>
      </c>
      <c r="V7" s="21">
        <v>0</v>
      </c>
      <c r="W7" s="21">
        <v>0</v>
      </c>
    </row>
    <row r="8" spans="1:23" x14ac:dyDescent="0.25">
      <c r="A8" s="4" t="s">
        <v>58</v>
      </c>
      <c r="B8" s="4">
        <v>47</v>
      </c>
      <c r="C8" s="20">
        <v>2.0449999999999999E-3</v>
      </c>
      <c r="D8" s="20">
        <v>0</v>
      </c>
      <c r="E8">
        <v>0.99795500000000004</v>
      </c>
      <c r="G8" s="21">
        <v>21855.427834243499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100000</v>
      </c>
      <c r="N8" s="21">
        <v>0</v>
      </c>
      <c r="O8" s="21">
        <v>0</v>
      </c>
      <c r="P8" s="21">
        <v>0</v>
      </c>
      <c r="Q8" s="21">
        <v>100000</v>
      </c>
      <c r="R8" s="21">
        <v>0</v>
      </c>
      <c r="S8" s="21">
        <v>0</v>
      </c>
      <c r="T8" s="21">
        <v>1092.77139171217</v>
      </c>
      <c r="U8" s="21">
        <v>100</v>
      </c>
      <c r="V8" s="21">
        <v>0</v>
      </c>
      <c r="W8" s="21">
        <v>0</v>
      </c>
    </row>
    <row r="9" spans="1:23" x14ac:dyDescent="0.25">
      <c r="A9" s="4" t="s">
        <v>59</v>
      </c>
      <c r="B9" s="4">
        <v>48</v>
      </c>
      <c r="C9" s="20">
        <v>2.2829999999999999E-3</v>
      </c>
      <c r="D9" s="20">
        <v>0</v>
      </c>
      <c r="E9">
        <v>0.99771699999999996</v>
      </c>
      <c r="G9" s="21">
        <v>21855.427834243499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100000</v>
      </c>
      <c r="N9" s="21">
        <v>0</v>
      </c>
      <c r="O9" s="21">
        <v>0</v>
      </c>
      <c r="P9" s="21">
        <v>0</v>
      </c>
      <c r="Q9" s="21">
        <v>100000</v>
      </c>
      <c r="R9" s="21">
        <v>0</v>
      </c>
      <c r="S9" s="21">
        <v>0</v>
      </c>
      <c r="T9" s="21">
        <v>1092.77139171217</v>
      </c>
      <c r="U9" s="21">
        <v>100</v>
      </c>
      <c r="V9" s="21">
        <v>0</v>
      </c>
      <c r="W9" s="21">
        <v>0</v>
      </c>
    </row>
    <row r="10" spans="1:23" x14ac:dyDescent="0.25">
      <c r="A10" s="4" t="s">
        <v>60</v>
      </c>
      <c r="B10" s="4">
        <v>49</v>
      </c>
      <c r="C10" s="20">
        <v>2.542E-3</v>
      </c>
      <c r="D10" s="20">
        <v>0</v>
      </c>
      <c r="E10">
        <v>0.99745799999999996</v>
      </c>
      <c r="G10" s="21">
        <v>21855.427834243499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100000</v>
      </c>
      <c r="N10" s="21">
        <v>0</v>
      </c>
      <c r="O10" s="21">
        <v>0</v>
      </c>
      <c r="P10" s="21">
        <v>0</v>
      </c>
      <c r="Q10" s="21">
        <v>100000</v>
      </c>
      <c r="R10" s="21">
        <v>0</v>
      </c>
      <c r="S10" s="21">
        <v>0</v>
      </c>
      <c r="T10" s="21">
        <v>1092.77139171217</v>
      </c>
      <c r="U10" s="21">
        <v>100</v>
      </c>
      <c r="V10" s="21">
        <v>0</v>
      </c>
      <c r="W10" s="21">
        <v>0</v>
      </c>
    </row>
    <row r="11" spans="1:23" x14ac:dyDescent="0.25">
      <c r="A11" s="4" t="s">
        <v>21</v>
      </c>
      <c r="B11" s="4">
        <v>50</v>
      </c>
      <c r="C11" s="20">
        <v>2.823E-3</v>
      </c>
      <c r="D11" s="20">
        <v>0</v>
      </c>
      <c r="E11">
        <v>0.99717699999999998</v>
      </c>
      <c r="G11" s="21">
        <v>0</v>
      </c>
      <c r="H11" s="21">
        <v>0</v>
      </c>
      <c r="I11" s="21">
        <v>0</v>
      </c>
      <c r="J11" s="21">
        <v>0</v>
      </c>
      <c r="K11" s="21">
        <v>100000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</row>
  </sheetData>
  <mergeCells count="2">
    <mergeCell ref="C4:E4"/>
    <mergeCell ref="G4:W4"/>
  </mergeCells>
  <pageMargins left="0.7" right="0.7" top="0.75" bottom="0.75" header="0.3" footer="0.3"/>
  <pageSetup paperSize="9" scale="93" fitToHeight="0" orientation="landscape" horizontalDpi="300" verticalDpi="30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BH17"/>
  <sheetViews>
    <sheetView tabSelected="1" workbookViewId="0">
      <pane xSplit="2" ySplit="11" topLeftCell="Z12" activePane="bottomRight" state="frozen"/>
      <selection pane="topRight"/>
      <selection pane="bottomLeft"/>
      <selection pane="bottomRight" activeCell="AL1" sqref="AK1:AL1048576"/>
    </sheetView>
  </sheetViews>
  <sheetFormatPr baseColWidth="10" defaultColWidth="9.140625" defaultRowHeight="15" x14ac:dyDescent="0.25"/>
  <cols>
    <col min="1" max="1" width="16.7109375" customWidth="1"/>
    <col min="2" max="2" width="10.42578125" bestFit="1" customWidth="1"/>
    <col min="3" max="3" width="8.7109375" customWidth="1"/>
    <col min="4" max="4" width="8.5703125" bestFit="1" customWidth="1"/>
    <col min="5" max="5" width="8.7109375" customWidth="1"/>
    <col min="6" max="6" width="15.7109375" customWidth="1"/>
    <col min="7" max="7" width="11.7109375" customWidth="1"/>
    <col min="8" max="8" width="4.7109375" customWidth="1"/>
    <col min="9" max="10" width="11.7109375" customWidth="1"/>
    <col min="11" max="11" width="5.7109375" hidden="1" customWidth="1"/>
    <col min="12" max="12" width="7.7109375" hidden="1" customWidth="1"/>
    <col min="13" max="13" width="11.7109375" hidden="1" customWidth="1"/>
    <col min="14" max="14" width="10.7109375" hidden="1" customWidth="1"/>
    <col min="15" max="21" width="11.7109375" customWidth="1"/>
    <col min="22" max="22" width="7.7109375" hidden="1" customWidth="1"/>
    <col min="23" max="23" width="4.7109375" customWidth="1"/>
    <col min="24" max="24" width="15.7109375" customWidth="1"/>
    <col min="25" max="28" width="5.7109375" customWidth="1"/>
    <col min="29" max="29" width="7.7109375" customWidth="1"/>
    <col min="30" max="30" width="10.7109375" customWidth="1"/>
    <col min="31" max="31" width="8.7109375" customWidth="1"/>
    <col min="32" max="33" width="11.7109375" customWidth="1"/>
    <col min="34" max="34" width="8.7109375" customWidth="1"/>
    <col min="35" max="35" width="6.7109375" customWidth="1"/>
    <col min="36" max="36" width="13.7109375" customWidth="1"/>
    <col min="37" max="38" width="5.7109375" hidden="1" customWidth="1"/>
    <col min="39" max="39" width="11.7109375" customWidth="1"/>
    <col min="40" max="40" width="5.7109375" hidden="1" customWidth="1"/>
    <col min="41" max="41" width="7.7109375" hidden="1" customWidth="1"/>
    <col min="42" max="42" width="10.7109375" hidden="1" customWidth="1"/>
    <col min="43" max="43" width="11.7109375" customWidth="1"/>
    <col min="44" max="46" width="5.7109375" hidden="1" customWidth="1"/>
    <col min="47" max="47" width="7.7109375" hidden="1" customWidth="1"/>
    <col min="48" max="50" width="10.7109375" hidden="1" customWidth="1"/>
    <col min="51" max="60" width="0" hidden="1" customWidth="1"/>
  </cols>
  <sheetData>
    <row r="4" spans="1:60" x14ac:dyDescent="0.25">
      <c r="A4" s="29" t="s">
        <v>126</v>
      </c>
      <c r="B4" s="36">
        <f>C4/C5</f>
        <v>0.1977646360202755</v>
      </c>
      <c r="C4" s="30">
        <f t="shared" ref="C4:C9" si="0">SUMPRODUCT(G4:O4, $G$12:$O$12) + SUMPRODUCT(Y4:BH4, $Y$12:$BH$12)</f>
        <v>0.97546053932226651</v>
      </c>
      <c r="E4" s="52" t="s">
        <v>126</v>
      </c>
      <c r="F4" s="25" t="s">
        <v>127</v>
      </c>
      <c r="G4" s="23">
        <v>0</v>
      </c>
      <c r="H4" s="26">
        <v>1</v>
      </c>
      <c r="I4" s="26">
        <v>1</v>
      </c>
      <c r="J4" s="26">
        <v>1</v>
      </c>
      <c r="K4" s="26">
        <v>1</v>
      </c>
      <c r="L4" s="26">
        <v>0</v>
      </c>
      <c r="M4" s="26">
        <v>0</v>
      </c>
      <c r="N4" s="26">
        <v>0</v>
      </c>
      <c r="O4" s="24">
        <v>0</v>
      </c>
      <c r="W4" s="52" t="s">
        <v>126</v>
      </c>
      <c r="X4" s="25" t="s">
        <v>127</v>
      </c>
      <c r="Y4" s="23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4">
        <v>0</v>
      </c>
    </row>
    <row r="5" spans="1:60" x14ac:dyDescent="0.25">
      <c r="A5" s="39" t="s">
        <v>171</v>
      </c>
      <c r="B5" s="40">
        <f>B4*100000</f>
        <v>19776.46360202755</v>
      </c>
      <c r="C5" s="31">
        <f t="shared" si="0"/>
        <v>4.9324315962246104</v>
      </c>
      <c r="E5" s="52" t="s">
        <v>128</v>
      </c>
      <c r="F5" s="25" t="s">
        <v>129</v>
      </c>
      <c r="G5" s="23">
        <v>1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4">
        <v>0</v>
      </c>
      <c r="W5" s="52" t="s">
        <v>128</v>
      </c>
      <c r="X5" s="25" t="s">
        <v>129</v>
      </c>
      <c r="Y5" s="23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4">
        <v>0</v>
      </c>
    </row>
    <row r="6" spans="1:60" x14ac:dyDescent="0.25">
      <c r="A6" s="29" t="s">
        <v>130</v>
      </c>
      <c r="B6" s="37">
        <f>C6/C7</f>
        <v>0.20330334127342387</v>
      </c>
      <c r="C6" s="32">
        <f t="shared" si="0"/>
        <v>1.0027798241150707</v>
      </c>
      <c r="E6" s="52" t="s">
        <v>130</v>
      </c>
      <c r="F6" s="25" t="s">
        <v>127</v>
      </c>
      <c r="G6" s="23">
        <v>0</v>
      </c>
      <c r="H6" s="26">
        <v>1</v>
      </c>
      <c r="I6" s="26">
        <v>1</v>
      </c>
      <c r="J6" s="26">
        <v>1</v>
      </c>
      <c r="K6" s="26">
        <v>1</v>
      </c>
      <c r="L6" s="26">
        <v>0</v>
      </c>
      <c r="M6" s="26">
        <v>0</v>
      </c>
      <c r="N6" s="26">
        <v>0</v>
      </c>
      <c r="O6" s="24">
        <v>0</v>
      </c>
      <c r="W6" s="52" t="s">
        <v>130</v>
      </c>
      <c r="X6" s="25" t="s">
        <v>127</v>
      </c>
      <c r="Y6" s="23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1</v>
      </c>
      <c r="AF6" s="26">
        <v>1.09277139171217</v>
      </c>
      <c r="AG6" s="26">
        <v>0.21855427834243499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4">
        <v>0</v>
      </c>
    </row>
    <row r="7" spans="1:60" x14ac:dyDescent="0.25">
      <c r="A7" s="41" t="s">
        <v>172</v>
      </c>
      <c r="B7" s="42">
        <f>B6*100000</f>
        <v>20330.334127342387</v>
      </c>
      <c r="C7" s="33">
        <f t="shared" si="0"/>
        <v>4.9324315962246104</v>
      </c>
      <c r="E7" s="52" t="s">
        <v>128</v>
      </c>
      <c r="F7" s="25" t="s">
        <v>129</v>
      </c>
      <c r="G7" s="23">
        <v>1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4">
        <v>0</v>
      </c>
      <c r="W7" s="52" t="s">
        <v>128</v>
      </c>
      <c r="X7" s="25" t="s">
        <v>129</v>
      </c>
      <c r="Y7" s="23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4">
        <v>0</v>
      </c>
    </row>
    <row r="8" spans="1:60" x14ac:dyDescent="0.25">
      <c r="A8" s="29" t="s">
        <v>131</v>
      </c>
      <c r="B8" s="38">
        <f>C8/C9</f>
        <v>0.21855427834243468</v>
      </c>
      <c r="C8" s="34">
        <f t="shared" si="0"/>
        <v>0.98039297091849109</v>
      </c>
      <c r="E8" s="52" t="s">
        <v>131</v>
      </c>
      <c r="F8" s="25" t="s">
        <v>127</v>
      </c>
      <c r="G8" s="23">
        <v>0</v>
      </c>
      <c r="H8" s="26">
        <v>1</v>
      </c>
      <c r="I8" s="26">
        <v>1</v>
      </c>
      <c r="J8" s="26">
        <v>1</v>
      </c>
      <c r="K8" s="26">
        <v>1</v>
      </c>
      <c r="L8" s="26">
        <v>0</v>
      </c>
      <c r="M8" s="26">
        <v>0</v>
      </c>
      <c r="N8" s="26">
        <v>0</v>
      </c>
      <c r="O8" s="24">
        <v>0</v>
      </c>
      <c r="W8" s="52" t="s">
        <v>131</v>
      </c>
      <c r="X8" s="25" t="s">
        <v>127</v>
      </c>
      <c r="Y8" s="23">
        <v>1</v>
      </c>
      <c r="Z8" s="26">
        <v>0</v>
      </c>
      <c r="AA8" s="26">
        <v>0</v>
      </c>
      <c r="AB8" s="26">
        <v>0</v>
      </c>
      <c r="AC8" s="26">
        <v>1.0000000000000001E-5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0</v>
      </c>
      <c r="AJ8" s="26">
        <v>0</v>
      </c>
      <c r="AK8" s="26">
        <v>1</v>
      </c>
      <c r="AL8" s="26">
        <v>0</v>
      </c>
      <c r="AM8" s="26">
        <v>0</v>
      </c>
      <c r="AN8" s="26">
        <v>0</v>
      </c>
      <c r="AO8" s="26">
        <v>1.0000000000000001E-5</v>
      </c>
      <c r="AP8" s="26">
        <v>0</v>
      </c>
      <c r="AQ8" s="26">
        <v>1</v>
      </c>
      <c r="AR8" s="26">
        <v>0</v>
      </c>
      <c r="AS8" s="26">
        <v>0</v>
      </c>
      <c r="AT8" s="26">
        <v>0</v>
      </c>
      <c r="AU8" s="26">
        <v>1.0000000000000001E-5</v>
      </c>
      <c r="AV8" s="26">
        <v>0</v>
      </c>
      <c r="AW8" s="26">
        <v>0</v>
      </c>
      <c r="AX8" s="26">
        <v>0</v>
      </c>
      <c r="AY8" s="26">
        <v>0</v>
      </c>
      <c r="AZ8" s="26">
        <v>0</v>
      </c>
      <c r="BA8" s="26">
        <v>0</v>
      </c>
      <c r="BB8" s="26">
        <v>0</v>
      </c>
      <c r="BC8" s="26">
        <v>0</v>
      </c>
      <c r="BD8" s="26">
        <v>0</v>
      </c>
      <c r="BE8" s="26">
        <v>0</v>
      </c>
      <c r="BF8" s="26">
        <v>0</v>
      </c>
      <c r="BG8" s="26">
        <v>0</v>
      </c>
      <c r="BH8" s="24">
        <v>0</v>
      </c>
    </row>
    <row r="9" spans="1:60" x14ac:dyDescent="0.25">
      <c r="A9" s="43" t="s">
        <v>173</v>
      </c>
      <c r="B9" s="44">
        <f>B8*100000</f>
        <v>21855.42783424347</v>
      </c>
      <c r="C9" s="35">
        <f t="shared" si="0"/>
        <v>4.485810016413379</v>
      </c>
      <c r="E9" s="52" t="s">
        <v>128</v>
      </c>
      <c r="F9" s="25" t="s">
        <v>129</v>
      </c>
      <c r="G9" s="23">
        <v>1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4">
        <v>0</v>
      </c>
      <c r="W9" s="52" t="s">
        <v>128</v>
      </c>
      <c r="X9" s="25" t="s">
        <v>129</v>
      </c>
      <c r="Y9" s="23">
        <v>0</v>
      </c>
      <c r="Z9" s="26">
        <v>-5</v>
      </c>
      <c r="AA9" s="26">
        <v>-1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-5</v>
      </c>
      <c r="AM9" s="26">
        <v>-1</v>
      </c>
      <c r="AN9" s="26">
        <v>0</v>
      </c>
      <c r="AO9" s="26">
        <v>0</v>
      </c>
      <c r="AP9" s="26">
        <v>0</v>
      </c>
      <c r="AQ9" s="26">
        <v>0</v>
      </c>
      <c r="AR9" s="26">
        <v>-5</v>
      </c>
      <c r="AS9" s="26">
        <v>-1</v>
      </c>
      <c r="AT9" s="26">
        <v>0</v>
      </c>
      <c r="AU9" s="26">
        <v>0</v>
      </c>
      <c r="AV9" s="26">
        <v>0</v>
      </c>
      <c r="AW9" s="26">
        <v>0</v>
      </c>
      <c r="AX9" s="26">
        <v>0</v>
      </c>
      <c r="AY9" s="26">
        <v>0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26">
        <v>0</v>
      </c>
      <c r="BF9" s="26">
        <v>0</v>
      </c>
      <c r="BG9" s="26">
        <v>0</v>
      </c>
      <c r="BH9" s="24">
        <v>0</v>
      </c>
    </row>
    <row r="10" spans="1:60" x14ac:dyDescent="0.25">
      <c r="C10" s="51" t="s">
        <v>63</v>
      </c>
      <c r="D10" s="50"/>
      <c r="E10" s="50"/>
      <c r="G10" s="51" t="s">
        <v>132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Y10" s="51" t="s">
        <v>134</v>
      </c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</row>
    <row r="11" spans="1:60" x14ac:dyDescent="0.25">
      <c r="A11" s="2" t="s">
        <v>55</v>
      </c>
      <c r="B11" s="2" t="s">
        <v>56</v>
      </c>
      <c r="C11" s="2" t="s">
        <v>64</v>
      </c>
      <c r="D11" s="2" t="s">
        <v>16</v>
      </c>
      <c r="E11" s="2" t="s">
        <v>65</v>
      </c>
      <c r="G11" s="2" t="s">
        <v>107</v>
      </c>
      <c r="H11" s="2" t="s">
        <v>108</v>
      </c>
      <c r="I11" s="2" t="s">
        <v>109</v>
      </c>
      <c r="J11" s="2" t="s">
        <v>133</v>
      </c>
      <c r="K11" s="2" t="s">
        <v>111</v>
      </c>
      <c r="L11" s="2" t="s">
        <v>112</v>
      </c>
      <c r="M11" s="2" t="s">
        <v>113</v>
      </c>
      <c r="N11" s="2" t="s">
        <v>114</v>
      </c>
      <c r="O11" s="2" t="s">
        <v>115</v>
      </c>
      <c r="P11" s="2" t="s">
        <v>116</v>
      </c>
      <c r="Q11" s="2" t="s">
        <v>117</v>
      </c>
      <c r="R11" s="2" t="s">
        <v>40</v>
      </c>
      <c r="S11" s="2" t="s">
        <v>29</v>
      </c>
      <c r="T11" s="2" t="s">
        <v>43</v>
      </c>
      <c r="U11" s="2" t="s">
        <v>46</v>
      </c>
      <c r="V11" s="2" t="s">
        <v>118</v>
      </c>
      <c r="W11" s="2" t="s">
        <v>82</v>
      </c>
      <c r="Y11" s="2" t="s">
        <v>135</v>
      </c>
      <c r="Z11" s="2" t="s">
        <v>136</v>
      </c>
      <c r="AA11" s="2" t="s">
        <v>137</v>
      </c>
      <c r="AB11" s="2" t="s">
        <v>138</v>
      </c>
      <c r="AC11" s="2" t="s">
        <v>139</v>
      </c>
      <c r="AD11" s="2" t="s">
        <v>140</v>
      </c>
      <c r="AE11" s="2" t="s">
        <v>141</v>
      </c>
      <c r="AF11" s="2" t="s">
        <v>142</v>
      </c>
      <c r="AG11" s="2" t="s">
        <v>143</v>
      </c>
      <c r="AH11" s="2" t="s">
        <v>144</v>
      </c>
      <c r="AI11" s="2" t="s">
        <v>145</v>
      </c>
      <c r="AJ11" s="2" t="s">
        <v>146</v>
      </c>
      <c r="AK11" s="2" t="s">
        <v>147</v>
      </c>
      <c r="AL11" s="2" t="s">
        <v>148</v>
      </c>
      <c r="AM11" s="2" t="s">
        <v>149</v>
      </c>
      <c r="AN11" s="2" t="s">
        <v>150</v>
      </c>
      <c r="AO11" s="2" t="s">
        <v>151</v>
      </c>
      <c r="AP11" s="2" t="s">
        <v>152</v>
      </c>
      <c r="AQ11" s="2" t="s">
        <v>153</v>
      </c>
      <c r="AR11" s="2" t="s">
        <v>154</v>
      </c>
      <c r="AS11" s="2" t="s">
        <v>155</v>
      </c>
      <c r="AT11" s="2" t="s">
        <v>156</v>
      </c>
      <c r="AU11" s="2" t="s">
        <v>157</v>
      </c>
      <c r="AV11" s="2" t="s">
        <v>158</v>
      </c>
      <c r="AW11" s="2" t="s">
        <v>159</v>
      </c>
      <c r="AX11" s="2" t="s">
        <v>160</v>
      </c>
      <c r="AY11" s="2" t="s">
        <v>161</v>
      </c>
      <c r="AZ11" s="2" t="s">
        <v>162</v>
      </c>
      <c r="BA11" s="2" t="s">
        <v>163</v>
      </c>
      <c r="BB11" s="2" t="s">
        <v>164</v>
      </c>
      <c r="BC11" s="2" t="s">
        <v>165</v>
      </c>
      <c r="BD11" s="2" t="s">
        <v>166</v>
      </c>
      <c r="BE11" s="2" t="s">
        <v>167</v>
      </c>
      <c r="BF11" s="2" t="s">
        <v>168</v>
      </c>
      <c r="BG11" s="2" t="s">
        <v>169</v>
      </c>
      <c r="BH11" s="2" t="s">
        <v>170</v>
      </c>
    </row>
    <row r="12" spans="1:60" x14ac:dyDescent="0.25">
      <c r="A12" s="4" t="s">
        <v>22</v>
      </c>
      <c r="B12" s="4">
        <v>45</v>
      </c>
      <c r="C12" s="22">
        <v>1.6299999999999999E-3</v>
      </c>
      <c r="D12" s="22">
        <v>0</v>
      </c>
      <c r="E12">
        <v>0.99836999999999998</v>
      </c>
      <c r="G12" s="27">
        <v>4.9324315962246104</v>
      </c>
      <c r="H12" s="27">
        <v>0</v>
      </c>
      <c r="I12" s="27">
        <v>0.96533831795115599</v>
      </c>
      <c r="J12" s="27">
        <v>1.0122221371110501E-2</v>
      </c>
      <c r="K12" s="27">
        <v>0</v>
      </c>
      <c r="L12" s="27">
        <v>0</v>
      </c>
      <c r="M12" s="27">
        <v>0</v>
      </c>
      <c r="N12" s="27">
        <v>0</v>
      </c>
      <c r="O12" s="27">
        <v>1.0122221371110501E-2</v>
      </c>
      <c r="P12" s="27">
        <v>0.97546053932226595</v>
      </c>
      <c r="Q12" s="27">
        <v>0.97546053932226595</v>
      </c>
      <c r="R12" s="27">
        <v>4.3710855668486898E-2</v>
      </c>
      <c r="S12" s="27">
        <v>2.7319284792804301E-2</v>
      </c>
      <c r="T12" s="27">
        <v>5.3900201399314597E-2</v>
      </c>
      <c r="U12" s="27">
        <v>4.9324315962246098E-3</v>
      </c>
      <c r="V12" s="27">
        <v>0</v>
      </c>
      <c r="W12" s="27">
        <v>0</v>
      </c>
      <c r="Y12" s="28">
        <v>0</v>
      </c>
      <c r="Z12" s="28">
        <v>0.04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2.5000000000000001E-2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0.24662157981123101</v>
      </c>
      <c r="AN12" s="28">
        <v>0</v>
      </c>
      <c r="AO12" s="28">
        <v>0</v>
      </c>
      <c r="AP12" s="28">
        <v>0</v>
      </c>
      <c r="AQ12" s="28">
        <v>4.9324315962246098E-3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8">
        <v>0</v>
      </c>
      <c r="BA12" s="28">
        <v>0</v>
      </c>
      <c r="BB12" s="28">
        <v>0</v>
      </c>
      <c r="BC12" s="28">
        <v>0</v>
      </c>
      <c r="BD12" s="28">
        <v>0</v>
      </c>
      <c r="BE12" s="28">
        <v>0</v>
      </c>
      <c r="BF12" s="28">
        <v>0</v>
      </c>
      <c r="BG12" s="28">
        <v>0</v>
      </c>
      <c r="BH12" s="28">
        <v>0</v>
      </c>
    </row>
    <row r="13" spans="1:60" x14ac:dyDescent="0.25">
      <c r="A13" s="4" t="s">
        <v>57</v>
      </c>
      <c r="B13" s="4">
        <v>46</v>
      </c>
      <c r="C13" s="22">
        <v>1.828E-3</v>
      </c>
      <c r="D13" s="22">
        <v>0</v>
      </c>
      <c r="E13">
        <v>0.99817199999999995</v>
      </c>
      <c r="G13" s="27">
        <v>3.9585461844864498</v>
      </c>
      <c r="H13" s="27">
        <v>0</v>
      </c>
      <c r="I13" s="27">
        <v>0.971748960346276</v>
      </c>
      <c r="J13" s="27">
        <v>8.5567800294139608E-3</v>
      </c>
      <c r="K13" s="27">
        <v>0</v>
      </c>
      <c r="L13" s="27">
        <v>0</v>
      </c>
      <c r="M13" s="27">
        <v>0</v>
      </c>
      <c r="N13" s="27">
        <v>0</v>
      </c>
      <c r="O13" s="27">
        <v>8.5567800294139608E-3</v>
      </c>
      <c r="P13" s="27">
        <v>0.98030574037568996</v>
      </c>
      <c r="Q13" s="27">
        <v>0.98030574037568996</v>
      </c>
      <c r="R13" s="27">
        <v>0</v>
      </c>
      <c r="S13" s="27">
        <v>0</v>
      </c>
      <c r="T13" s="27">
        <v>4.32578602317817E-2</v>
      </c>
      <c r="U13" s="27">
        <v>3.9585461844864498E-3</v>
      </c>
      <c r="V13" s="27">
        <v>0</v>
      </c>
      <c r="W13" s="27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0.197927309224322</v>
      </c>
      <c r="AN13" s="28">
        <v>0</v>
      </c>
      <c r="AO13" s="28">
        <v>0</v>
      </c>
      <c r="AP13" s="28">
        <v>0</v>
      </c>
      <c r="AQ13" s="28">
        <v>3.9585461844864498E-3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8">
        <v>0</v>
      </c>
      <c r="BA13" s="28">
        <v>0</v>
      </c>
      <c r="BB13" s="28">
        <v>0</v>
      </c>
      <c r="BC13" s="28">
        <v>0</v>
      </c>
      <c r="BD13" s="28">
        <v>0</v>
      </c>
      <c r="BE13" s="28">
        <v>0</v>
      </c>
      <c r="BF13" s="28">
        <v>0</v>
      </c>
      <c r="BG13" s="28">
        <v>0</v>
      </c>
      <c r="BH13" s="28">
        <v>0</v>
      </c>
    </row>
    <row r="14" spans="1:60" x14ac:dyDescent="0.25">
      <c r="A14" s="4" t="s">
        <v>58</v>
      </c>
      <c r="B14" s="4">
        <v>47</v>
      </c>
      <c r="C14" s="22">
        <v>2.0449999999999999E-3</v>
      </c>
      <c r="D14" s="22">
        <v>0</v>
      </c>
      <c r="E14">
        <v>0.99795500000000004</v>
      </c>
      <c r="G14" s="27">
        <v>2.9787841328036402</v>
      </c>
      <c r="H14" s="27">
        <v>0</v>
      </c>
      <c r="I14" s="27">
        <v>0.97839621342615002</v>
      </c>
      <c r="J14" s="27">
        <v>6.7839650176132202E-3</v>
      </c>
      <c r="K14" s="27">
        <v>0</v>
      </c>
      <c r="L14" s="27">
        <v>0</v>
      </c>
      <c r="M14" s="27">
        <v>0</v>
      </c>
      <c r="N14" s="27">
        <v>0</v>
      </c>
      <c r="O14" s="27">
        <v>6.7839650176132202E-3</v>
      </c>
      <c r="P14" s="27">
        <v>0.98518017844376304</v>
      </c>
      <c r="Q14" s="27">
        <v>0.98518017844376304</v>
      </c>
      <c r="R14" s="27">
        <v>0</v>
      </c>
      <c r="S14" s="27">
        <v>0</v>
      </c>
      <c r="T14" s="27">
        <v>3.2551300824139803E-2</v>
      </c>
      <c r="U14" s="27">
        <v>2.97878413280364E-3</v>
      </c>
      <c r="V14" s="27">
        <v>0</v>
      </c>
      <c r="W14" s="27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0.14893920664018201</v>
      </c>
      <c r="AN14" s="28">
        <v>0</v>
      </c>
      <c r="AO14" s="28">
        <v>0</v>
      </c>
      <c r="AP14" s="28">
        <v>0</v>
      </c>
      <c r="AQ14" s="28">
        <v>2.97878413280364E-3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8">
        <v>0</v>
      </c>
      <c r="BA14" s="28">
        <v>0</v>
      </c>
      <c r="BB14" s="28">
        <v>0</v>
      </c>
      <c r="BC14" s="28">
        <v>0</v>
      </c>
      <c r="BD14" s="28">
        <v>0</v>
      </c>
      <c r="BE14" s="28">
        <v>0</v>
      </c>
      <c r="BF14" s="28">
        <v>0</v>
      </c>
      <c r="BG14" s="28">
        <v>0</v>
      </c>
      <c r="BH14" s="28">
        <v>0</v>
      </c>
    </row>
    <row r="15" spans="1:60" x14ac:dyDescent="0.25">
      <c r="A15" s="4" t="s">
        <v>59</v>
      </c>
      <c r="B15" s="4">
        <v>48</v>
      </c>
      <c r="C15" s="22">
        <v>2.2829999999999999E-3</v>
      </c>
      <c r="D15" s="22">
        <v>0</v>
      </c>
      <c r="E15">
        <v>0.99771699999999996</v>
      </c>
      <c r="G15" s="27">
        <v>1.99275323383085</v>
      </c>
      <c r="H15" s="27">
        <v>0</v>
      </c>
      <c r="I15" s="27">
        <v>0.98530313941338099</v>
      </c>
      <c r="J15" s="27">
        <v>4.7826653934308601E-3</v>
      </c>
      <c r="K15" s="27">
        <v>0</v>
      </c>
      <c r="L15" s="27">
        <v>0</v>
      </c>
      <c r="M15" s="27">
        <v>0</v>
      </c>
      <c r="N15" s="27">
        <v>0</v>
      </c>
      <c r="O15" s="27">
        <v>4.7826653934308601E-3</v>
      </c>
      <c r="P15" s="27">
        <v>0.99008580480681196</v>
      </c>
      <c r="Q15" s="27">
        <v>0.99008580480681196</v>
      </c>
      <c r="R15" s="27">
        <v>0</v>
      </c>
      <c r="S15" s="27">
        <v>0</v>
      </c>
      <c r="T15" s="27">
        <v>2.1776237246722702E-2</v>
      </c>
      <c r="U15" s="27">
        <v>1.99275323383085E-3</v>
      </c>
      <c r="V15" s="27">
        <v>0</v>
      </c>
      <c r="W15" s="27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9.9637661691542298E-2</v>
      </c>
      <c r="AN15" s="28">
        <v>0</v>
      </c>
      <c r="AO15" s="28">
        <v>0</v>
      </c>
      <c r="AP15" s="28">
        <v>0</v>
      </c>
      <c r="AQ15" s="28">
        <v>1.99275323383085E-3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8">
        <v>0</v>
      </c>
      <c r="BA15" s="28">
        <v>0</v>
      </c>
      <c r="BB15" s="28">
        <v>0</v>
      </c>
      <c r="BC15" s="28">
        <v>0</v>
      </c>
      <c r="BD15" s="28">
        <v>0</v>
      </c>
      <c r="BE15" s="28">
        <v>0</v>
      </c>
      <c r="BF15" s="28">
        <v>0</v>
      </c>
      <c r="BG15" s="28">
        <v>0</v>
      </c>
      <c r="BH15" s="28">
        <v>0</v>
      </c>
    </row>
    <row r="16" spans="1:60" x14ac:dyDescent="0.25">
      <c r="A16" s="4" t="s">
        <v>60</v>
      </c>
      <c r="B16" s="4">
        <v>49</v>
      </c>
      <c r="C16" s="22">
        <v>2.542E-3</v>
      </c>
      <c r="D16" s="22">
        <v>0</v>
      </c>
      <c r="E16">
        <v>0.99745799999999996</v>
      </c>
      <c r="G16" s="27">
        <v>1</v>
      </c>
      <c r="H16" s="27">
        <v>0</v>
      </c>
      <c r="I16" s="27">
        <v>0.99249552238806005</v>
      </c>
      <c r="J16" s="27">
        <v>2.5293532338308499E-3</v>
      </c>
      <c r="K16" s="27">
        <v>0</v>
      </c>
      <c r="L16" s="27">
        <v>0</v>
      </c>
      <c r="M16" s="27">
        <v>0</v>
      </c>
      <c r="N16" s="27">
        <v>0</v>
      </c>
      <c r="O16" s="27">
        <v>2.5293532338308499E-3</v>
      </c>
      <c r="P16" s="27">
        <v>0.99502487562189101</v>
      </c>
      <c r="Q16" s="27">
        <v>0.99502487562189101</v>
      </c>
      <c r="R16" s="27">
        <v>0</v>
      </c>
      <c r="S16" s="27">
        <v>0</v>
      </c>
      <c r="T16" s="27">
        <v>1.09277139171217E-2</v>
      </c>
      <c r="U16" s="27">
        <v>1E-3</v>
      </c>
      <c r="V16" s="27">
        <v>0</v>
      </c>
      <c r="W16" s="27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0.05</v>
      </c>
      <c r="AN16" s="28">
        <v>0</v>
      </c>
      <c r="AO16" s="28">
        <v>0</v>
      </c>
      <c r="AP16" s="28">
        <v>0</v>
      </c>
      <c r="AQ16" s="28">
        <v>1E-3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8">
        <v>0</v>
      </c>
      <c r="BA16" s="28">
        <v>0</v>
      </c>
      <c r="BB16" s="28">
        <v>0</v>
      </c>
      <c r="BC16" s="28">
        <v>0</v>
      </c>
      <c r="BD16" s="28">
        <v>0</v>
      </c>
      <c r="BE16" s="28">
        <v>0</v>
      </c>
      <c r="BF16" s="28">
        <v>0</v>
      </c>
      <c r="BG16" s="28">
        <v>0</v>
      </c>
      <c r="BH16" s="28">
        <v>0</v>
      </c>
    </row>
    <row r="17" spans="1:60" x14ac:dyDescent="0.25">
      <c r="A17" s="4" t="s">
        <v>21</v>
      </c>
      <c r="B17" s="4">
        <v>50</v>
      </c>
      <c r="C17" s="22">
        <v>2.823E-3</v>
      </c>
      <c r="D17" s="22">
        <v>0</v>
      </c>
      <c r="E17">
        <v>0.99717699999999998</v>
      </c>
      <c r="G17" s="27">
        <v>0</v>
      </c>
      <c r="H17" s="27">
        <v>0</v>
      </c>
      <c r="I17" s="27">
        <v>1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1</v>
      </c>
      <c r="Q17" s="27">
        <v>1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8">
        <v>0</v>
      </c>
      <c r="BA17" s="28">
        <v>0</v>
      </c>
      <c r="BB17" s="28">
        <v>0</v>
      </c>
      <c r="BC17" s="28">
        <v>0</v>
      </c>
      <c r="BD17" s="28">
        <v>0</v>
      </c>
      <c r="BE17" s="28">
        <v>0</v>
      </c>
      <c r="BF17" s="28">
        <v>0</v>
      </c>
      <c r="BG17" s="28">
        <v>0</v>
      </c>
      <c r="BH17" s="28">
        <v>0</v>
      </c>
    </row>
  </sheetData>
  <mergeCells count="9">
    <mergeCell ref="Y10:BH10"/>
    <mergeCell ref="C10:E10"/>
    <mergeCell ref="E4:E5"/>
    <mergeCell ref="E6:E7"/>
    <mergeCell ref="E8:E9"/>
    <mergeCell ref="G10:W10"/>
    <mergeCell ref="W4:W5"/>
    <mergeCell ref="W6:W7"/>
    <mergeCell ref="W8:W9"/>
  </mergeCells>
  <pageMargins left="0.70866141732283472" right="0.70866141732283472" top="0.74803149606299213" bottom="0.74803149606299213" header="0.31496062992125984" footer="0.31496062992125984"/>
  <pageSetup paperSize="9" scale="78" fitToWidth="2" orientation="landscape" horizontalDpi="300" verticalDpi="300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B11"/>
  <sheetViews>
    <sheetView workbookViewId="0">
      <pane xSplit="2" ySplit="5" topLeftCell="G6" activePane="bottomRight" state="frozen"/>
      <selection pane="topRight"/>
      <selection pane="bottomLeft"/>
      <selection pane="bottomRight" activeCell="AY1" sqref="AY1:BB1048576"/>
    </sheetView>
  </sheetViews>
  <sheetFormatPr baseColWidth="10" defaultColWidth="9.140625" defaultRowHeight="15" x14ac:dyDescent="0.25"/>
  <cols>
    <col min="1" max="1" width="9.7109375" customWidth="1"/>
    <col min="2" max="2" width="5.7109375" customWidth="1"/>
    <col min="3" max="3" width="8.7109375" customWidth="1"/>
    <col min="4" max="4" width="8.5703125" bestFit="1" customWidth="1"/>
    <col min="5" max="5" width="8.7109375" customWidth="1"/>
    <col min="6" max="6" width="9.140625" customWidth="1"/>
    <col min="7" max="7" width="14.7109375" customWidth="1"/>
    <col min="8" max="8" width="15.7109375" hidden="1" customWidth="1"/>
    <col min="9" max="9" width="12.7109375" hidden="1" customWidth="1"/>
    <col min="10" max="10" width="13.7109375" hidden="1" customWidth="1"/>
    <col min="11" max="11" width="12.7109375" customWidth="1"/>
    <col min="12" max="12" width="13.7109375" hidden="1" customWidth="1"/>
    <col min="13" max="13" width="7.7109375" customWidth="1"/>
    <col min="14" max="14" width="5.7109375" hidden="1" customWidth="1"/>
    <col min="15" max="15" width="7.7109375" hidden="1" customWidth="1"/>
    <col min="16" max="16" width="11.7109375" hidden="1" customWidth="1"/>
    <col min="17" max="17" width="8.7109375" customWidth="1"/>
    <col min="18" max="18" width="9.140625" customWidth="1"/>
    <col min="19" max="19" width="5.7109375" hidden="1" customWidth="1"/>
    <col min="20" max="20" width="5.7109375" customWidth="1"/>
    <col min="21" max="22" width="5.7109375" hidden="1" customWidth="1"/>
    <col min="23" max="23" width="3.7109375" hidden="1" customWidth="1"/>
    <col min="24" max="24" width="10.7109375" hidden="1" customWidth="1"/>
    <col min="25" max="25" width="8.7109375" hidden="1" customWidth="1"/>
    <col min="26" max="26" width="8.7109375" customWidth="1"/>
    <col min="27" max="28" width="8.7109375" hidden="1" customWidth="1"/>
    <col min="29" max="29" width="6.7109375" hidden="1" customWidth="1"/>
    <col min="30" max="30" width="13.7109375" hidden="1" customWidth="1"/>
    <col min="31" max="32" width="5.7109375" hidden="1" customWidth="1"/>
    <col min="33" max="33" width="5.7109375" customWidth="1"/>
    <col min="34" max="34" width="5.7109375" hidden="1" customWidth="1"/>
    <col min="35" max="35" width="3.7109375" hidden="1" customWidth="1"/>
    <col min="36" max="36" width="10.7109375" hidden="1" customWidth="1"/>
    <col min="37" max="37" width="5.7109375" customWidth="1"/>
    <col min="38" max="40" width="5.7109375" hidden="1" customWidth="1"/>
    <col min="41" max="41" width="3.7109375" hidden="1" customWidth="1"/>
    <col min="42" max="46" width="10.7109375" hidden="1" customWidth="1"/>
    <col min="47" max="47" width="8.7109375" hidden="1" customWidth="1"/>
    <col min="48" max="48" width="15.7109375" hidden="1" customWidth="1"/>
    <col min="49" max="50" width="7.7109375" hidden="1" customWidth="1"/>
    <col min="51" max="54" width="0" hidden="1" customWidth="1"/>
  </cols>
  <sheetData>
    <row r="4" spans="1:54" x14ac:dyDescent="0.25">
      <c r="C4" s="51" t="s">
        <v>63</v>
      </c>
      <c r="D4" s="50"/>
      <c r="E4" s="50"/>
      <c r="G4" s="51" t="s">
        <v>174</v>
      </c>
      <c r="H4" s="50"/>
      <c r="I4" s="50"/>
      <c r="J4" s="50"/>
      <c r="K4" s="50"/>
      <c r="L4" s="50"/>
      <c r="M4" s="50"/>
      <c r="N4" s="50"/>
      <c r="O4" s="50"/>
      <c r="P4" s="50"/>
      <c r="Q4" s="50"/>
      <c r="S4" s="51" t="s">
        <v>175</v>
      </c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</row>
    <row r="5" spans="1:54" x14ac:dyDescent="0.25">
      <c r="A5" s="2" t="s">
        <v>55</v>
      </c>
      <c r="B5" s="2" t="s">
        <v>56</v>
      </c>
      <c r="C5" s="2" t="s">
        <v>64</v>
      </c>
      <c r="D5" s="2" t="s">
        <v>16</v>
      </c>
      <c r="E5" s="2" t="s">
        <v>65</v>
      </c>
      <c r="G5" s="2" t="s">
        <v>120</v>
      </c>
      <c r="H5" s="2" t="s">
        <v>121</v>
      </c>
      <c r="I5" s="2" t="s">
        <v>122</v>
      </c>
      <c r="J5" s="2" t="s">
        <v>123</v>
      </c>
      <c r="K5" s="2" t="s">
        <v>124</v>
      </c>
      <c r="L5" s="2" t="s">
        <v>125</v>
      </c>
      <c r="M5" s="2" t="s">
        <v>133</v>
      </c>
      <c r="N5" s="2" t="s">
        <v>111</v>
      </c>
      <c r="O5" s="2" t="s">
        <v>112</v>
      </c>
      <c r="P5" s="2" t="s">
        <v>113</v>
      </c>
      <c r="Q5" s="2" t="s">
        <v>115</v>
      </c>
      <c r="S5" s="2" t="s">
        <v>135</v>
      </c>
      <c r="T5" s="2" t="s">
        <v>136</v>
      </c>
      <c r="U5" s="2" t="s">
        <v>137</v>
      </c>
      <c r="V5" s="2" t="s">
        <v>138</v>
      </c>
      <c r="W5" s="2" t="s">
        <v>139</v>
      </c>
      <c r="X5" s="2" t="s">
        <v>140</v>
      </c>
      <c r="Y5" s="2" t="s">
        <v>141</v>
      </c>
      <c r="Z5" s="2" t="s">
        <v>142</v>
      </c>
      <c r="AA5" s="2" t="s">
        <v>143</v>
      </c>
      <c r="AB5" s="2" t="s">
        <v>144</v>
      </c>
      <c r="AC5" s="2" t="s">
        <v>145</v>
      </c>
      <c r="AD5" s="2" t="s">
        <v>146</v>
      </c>
      <c r="AE5" s="2" t="s">
        <v>147</v>
      </c>
      <c r="AF5" s="2" t="s">
        <v>148</v>
      </c>
      <c r="AG5" s="2" t="s">
        <v>149</v>
      </c>
      <c r="AH5" s="2" t="s">
        <v>150</v>
      </c>
      <c r="AI5" s="2" t="s">
        <v>151</v>
      </c>
      <c r="AJ5" s="2" t="s">
        <v>152</v>
      </c>
      <c r="AK5" s="2" t="s">
        <v>153</v>
      </c>
      <c r="AL5" s="2" t="s">
        <v>154</v>
      </c>
      <c r="AM5" s="2" t="s">
        <v>155</v>
      </c>
      <c r="AN5" s="2" t="s">
        <v>156</v>
      </c>
      <c r="AO5" s="2" t="s">
        <v>157</v>
      </c>
      <c r="AP5" s="2" t="s">
        <v>158</v>
      </c>
      <c r="AQ5" s="2" t="s">
        <v>159</v>
      </c>
      <c r="AR5" s="2" t="s">
        <v>160</v>
      </c>
      <c r="AS5" s="2" t="s">
        <v>161</v>
      </c>
      <c r="AT5" s="2" t="s">
        <v>162</v>
      </c>
      <c r="AU5" s="2" t="s">
        <v>163</v>
      </c>
      <c r="AV5" s="2" t="s">
        <v>164</v>
      </c>
      <c r="AW5" s="2" t="s">
        <v>165</v>
      </c>
      <c r="AX5" s="2" t="s">
        <v>166</v>
      </c>
      <c r="AY5" s="2" t="s">
        <v>167</v>
      </c>
      <c r="AZ5" s="2" t="s">
        <v>168</v>
      </c>
      <c r="BA5" s="2" t="s">
        <v>169</v>
      </c>
      <c r="BB5" s="2" t="s">
        <v>170</v>
      </c>
    </row>
    <row r="6" spans="1:54" x14ac:dyDescent="0.25">
      <c r="A6" s="4" t="s">
        <v>22</v>
      </c>
      <c r="B6" s="4">
        <v>45</v>
      </c>
      <c r="C6" s="45">
        <v>1.6299999999999999E-3</v>
      </c>
      <c r="D6" s="45">
        <v>0</v>
      </c>
      <c r="E6">
        <v>0.99836999999999998</v>
      </c>
      <c r="G6" s="46">
        <v>1</v>
      </c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1</v>
      </c>
      <c r="N6" s="46">
        <v>0</v>
      </c>
      <c r="O6" s="46">
        <v>0</v>
      </c>
      <c r="P6" s="46">
        <v>0</v>
      </c>
      <c r="Q6" s="46">
        <v>1</v>
      </c>
      <c r="S6" s="47">
        <v>0</v>
      </c>
      <c r="T6" s="47">
        <v>0.04</v>
      </c>
      <c r="U6" s="47">
        <v>0</v>
      </c>
      <c r="V6" s="47">
        <v>0</v>
      </c>
      <c r="W6" s="47">
        <v>0</v>
      </c>
      <c r="X6" s="47">
        <v>0</v>
      </c>
      <c r="Y6" s="47">
        <v>0</v>
      </c>
      <c r="Z6" s="47">
        <v>2.5000000000000001E-2</v>
      </c>
      <c r="AA6" s="47">
        <v>0</v>
      </c>
      <c r="AB6" s="47">
        <v>0</v>
      </c>
      <c r="AC6" s="47">
        <v>0</v>
      </c>
      <c r="AD6" s="47">
        <v>0</v>
      </c>
      <c r="AE6" s="47">
        <v>0</v>
      </c>
      <c r="AF6" s="47">
        <v>0</v>
      </c>
      <c r="AG6" s="47">
        <v>0.05</v>
      </c>
      <c r="AH6" s="47">
        <v>0</v>
      </c>
      <c r="AI6" s="47">
        <v>0</v>
      </c>
      <c r="AJ6" s="47">
        <v>0</v>
      </c>
      <c r="AK6" s="47">
        <v>1E-3</v>
      </c>
      <c r="AL6" s="47">
        <v>0</v>
      </c>
      <c r="AM6" s="47">
        <v>0</v>
      </c>
      <c r="AN6" s="47">
        <v>0</v>
      </c>
      <c r="AO6" s="47">
        <v>0</v>
      </c>
      <c r="AP6" s="47">
        <v>0</v>
      </c>
      <c r="AQ6" s="47">
        <v>0</v>
      </c>
      <c r="AR6" s="47">
        <v>0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0</v>
      </c>
      <c r="AY6" s="47">
        <v>0</v>
      </c>
      <c r="AZ6" s="47">
        <v>0</v>
      </c>
      <c r="BA6" s="47">
        <v>0</v>
      </c>
      <c r="BB6" s="47">
        <v>0</v>
      </c>
    </row>
    <row r="7" spans="1:54" x14ac:dyDescent="0.25">
      <c r="A7" s="4" t="s">
        <v>57</v>
      </c>
      <c r="B7" s="4">
        <v>46</v>
      </c>
      <c r="C7" s="45">
        <v>1.828E-3</v>
      </c>
      <c r="D7" s="45">
        <v>0</v>
      </c>
      <c r="E7">
        <v>0.99817199999999995</v>
      </c>
      <c r="G7" s="46">
        <v>1</v>
      </c>
      <c r="H7" s="46">
        <v>0</v>
      </c>
      <c r="I7" s="46">
        <v>0</v>
      </c>
      <c r="J7" s="46">
        <v>0</v>
      </c>
      <c r="K7" s="46">
        <v>0</v>
      </c>
      <c r="L7" s="46">
        <v>0</v>
      </c>
      <c r="M7" s="46">
        <v>1</v>
      </c>
      <c r="N7" s="46">
        <v>0</v>
      </c>
      <c r="O7" s="46">
        <v>0</v>
      </c>
      <c r="P7" s="46">
        <v>0</v>
      </c>
      <c r="Q7" s="46">
        <v>1</v>
      </c>
      <c r="S7" s="47">
        <v>0</v>
      </c>
      <c r="T7" s="47">
        <v>0</v>
      </c>
      <c r="U7" s="47">
        <v>0</v>
      </c>
      <c r="V7" s="47">
        <v>0</v>
      </c>
      <c r="W7" s="47">
        <v>0</v>
      </c>
      <c r="X7" s="47">
        <v>0</v>
      </c>
      <c r="Y7" s="47">
        <v>0</v>
      </c>
      <c r="Z7" s="47">
        <v>0</v>
      </c>
      <c r="AA7" s="47">
        <v>0</v>
      </c>
      <c r="AB7" s="47">
        <v>0</v>
      </c>
      <c r="AC7" s="47">
        <v>0</v>
      </c>
      <c r="AD7" s="47">
        <v>0</v>
      </c>
      <c r="AE7" s="47">
        <v>0</v>
      </c>
      <c r="AF7" s="47">
        <v>0</v>
      </c>
      <c r="AG7" s="47">
        <v>0.05</v>
      </c>
      <c r="AH7" s="47">
        <v>0</v>
      </c>
      <c r="AI7" s="47">
        <v>0</v>
      </c>
      <c r="AJ7" s="47">
        <v>0</v>
      </c>
      <c r="AK7" s="47">
        <v>1E-3</v>
      </c>
      <c r="AL7" s="47">
        <v>0</v>
      </c>
      <c r="AM7" s="47">
        <v>0</v>
      </c>
      <c r="AN7" s="47">
        <v>0</v>
      </c>
      <c r="AO7" s="47">
        <v>0</v>
      </c>
      <c r="AP7" s="47">
        <v>0</v>
      </c>
      <c r="AQ7" s="47">
        <v>0</v>
      </c>
      <c r="AR7" s="47">
        <v>0</v>
      </c>
      <c r="AS7" s="47">
        <v>0</v>
      </c>
      <c r="AT7" s="47">
        <v>0</v>
      </c>
      <c r="AU7" s="47">
        <v>0</v>
      </c>
      <c r="AV7" s="47">
        <v>0</v>
      </c>
      <c r="AW7" s="47">
        <v>0</v>
      </c>
      <c r="AX7" s="47">
        <v>0</v>
      </c>
      <c r="AY7" s="47">
        <v>0</v>
      </c>
      <c r="AZ7" s="47">
        <v>0</v>
      </c>
      <c r="BA7" s="47">
        <v>0</v>
      </c>
      <c r="BB7" s="47">
        <v>0</v>
      </c>
    </row>
    <row r="8" spans="1:54" x14ac:dyDescent="0.25">
      <c r="A8" s="4" t="s">
        <v>58</v>
      </c>
      <c r="B8" s="4">
        <v>47</v>
      </c>
      <c r="C8" s="45">
        <v>2.0449999999999999E-3</v>
      </c>
      <c r="D8" s="45">
        <v>0</v>
      </c>
      <c r="E8">
        <v>0.99795500000000004</v>
      </c>
      <c r="G8" s="46">
        <v>1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1</v>
      </c>
      <c r="N8" s="46">
        <v>0</v>
      </c>
      <c r="O8" s="46">
        <v>0</v>
      </c>
      <c r="P8" s="46">
        <v>0</v>
      </c>
      <c r="Q8" s="46">
        <v>1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>
        <v>0</v>
      </c>
      <c r="AA8" s="47">
        <v>0</v>
      </c>
      <c r="AB8" s="47">
        <v>0</v>
      </c>
      <c r="AC8" s="47">
        <v>0</v>
      </c>
      <c r="AD8" s="47">
        <v>0</v>
      </c>
      <c r="AE8" s="47">
        <v>0</v>
      </c>
      <c r="AF8" s="47">
        <v>0</v>
      </c>
      <c r="AG8" s="47">
        <v>0.05</v>
      </c>
      <c r="AH8" s="47">
        <v>0</v>
      </c>
      <c r="AI8" s="47">
        <v>0</v>
      </c>
      <c r="AJ8" s="47">
        <v>0</v>
      </c>
      <c r="AK8" s="47">
        <v>1E-3</v>
      </c>
      <c r="AL8" s="47">
        <v>0</v>
      </c>
      <c r="AM8" s="47">
        <v>0</v>
      </c>
      <c r="AN8" s="47">
        <v>0</v>
      </c>
      <c r="AO8" s="47">
        <v>0</v>
      </c>
      <c r="AP8" s="47">
        <v>0</v>
      </c>
      <c r="AQ8" s="47">
        <v>0</v>
      </c>
      <c r="AR8" s="47">
        <v>0</v>
      </c>
      <c r="AS8" s="47">
        <v>0</v>
      </c>
      <c r="AT8" s="47">
        <v>0</v>
      </c>
      <c r="AU8" s="47">
        <v>0</v>
      </c>
      <c r="AV8" s="47">
        <v>0</v>
      </c>
      <c r="AW8" s="47">
        <v>0</v>
      </c>
      <c r="AX8" s="47">
        <v>0</v>
      </c>
      <c r="AY8" s="47">
        <v>0</v>
      </c>
      <c r="AZ8" s="47">
        <v>0</v>
      </c>
      <c r="BA8" s="47">
        <v>0</v>
      </c>
      <c r="BB8" s="47">
        <v>0</v>
      </c>
    </row>
    <row r="9" spans="1:54" x14ac:dyDescent="0.25">
      <c r="A9" s="4" t="s">
        <v>59</v>
      </c>
      <c r="B9" s="4">
        <v>48</v>
      </c>
      <c r="C9" s="45">
        <v>2.2829999999999999E-3</v>
      </c>
      <c r="D9" s="45">
        <v>0</v>
      </c>
      <c r="E9">
        <v>0.99771699999999996</v>
      </c>
      <c r="G9" s="46">
        <v>1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1</v>
      </c>
      <c r="N9" s="46">
        <v>0</v>
      </c>
      <c r="O9" s="46">
        <v>0</v>
      </c>
      <c r="P9" s="46">
        <v>0</v>
      </c>
      <c r="Q9" s="46">
        <v>1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  <c r="X9" s="47">
        <v>0</v>
      </c>
      <c r="Y9" s="47">
        <v>0</v>
      </c>
      <c r="Z9" s="47">
        <v>0</v>
      </c>
      <c r="AA9" s="47">
        <v>0</v>
      </c>
      <c r="AB9" s="47">
        <v>0</v>
      </c>
      <c r="AC9" s="47">
        <v>0</v>
      </c>
      <c r="AD9" s="47">
        <v>0</v>
      </c>
      <c r="AE9" s="47">
        <v>0</v>
      </c>
      <c r="AF9" s="47">
        <v>0</v>
      </c>
      <c r="AG9" s="47">
        <v>0.05</v>
      </c>
      <c r="AH9" s="47">
        <v>0</v>
      </c>
      <c r="AI9" s="47">
        <v>0</v>
      </c>
      <c r="AJ9" s="47">
        <v>0</v>
      </c>
      <c r="AK9" s="47">
        <v>1E-3</v>
      </c>
      <c r="AL9" s="47">
        <v>0</v>
      </c>
      <c r="AM9" s="47">
        <v>0</v>
      </c>
      <c r="AN9" s="47">
        <v>0</v>
      </c>
      <c r="AO9" s="47">
        <v>0</v>
      </c>
      <c r="AP9" s="47">
        <v>0</v>
      </c>
      <c r="AQ9" s="47">
        <v>0</v>
      </c>
      <c r="AR9" s="47">
        <v>0</v>
      </c>
      <c r="AS9" s="47">
        <v>0</v>
      </c>
      <c r="AT9" s="47">
        <v>0</v>
      </c>
      <c r="AU9" s="47">
        <v>0</v>
      </c>
      <c r="AV9" s="47">
        <v>0</v>
      </c>
      <c r="AW9" s="47">
        <v>0</v>
      </c>
      <c r="AX9" s="47">
        <v>0</v>
      </c>
      <c r="AY9" s="47">
        <v>0</v>
      </c>
      <c r="AZ9" s="47">
        <v>0</v>
      </c>
      <c r="BA9" s="47">
        <v>0</v>
      </c>
      <c r="BB9" s="47">
        <v>0</v>
      </c>
    </row>
    <row r="10" spans="1:54" x14ac:dyDescent="0.25">
      <c r="A10" s="4" t="s">
        <v>60</v>
      </c>
      <c r="B10" s="4">
        <v>49</v>
      </c>
      <c r="C10" s="45">
        <v>2.542E-3</v>
      </c>
      <c r="D10" s="45">
        <v>0</v>
      </c>
      <c r="E10">
        <v>0.99745799999999996</v>
      </c>
      <c r="G10" s="46">
        <v>1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1</v>
      </c>
      <c r="N10" s="46">
        <v>0</v>
      </c>
      <c r="O10" s="46">
        <v>0</v>
      </c>
      <c r="P10" s="46">
        <v>0</v>
      </c>
      <c r="Q10" s="46">
        <v>1</v>
      </c>
      <c r="S10" s="47">
        <v>0</v>
      </c>
      <c r="T10" s="47">
        <v>0</v>
      </c>
      <c r="U10" s="47">
        <v>0</v>
      </c>
      <c r="V10" s="47">
        <v>0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>
        <v>0</v>
      </c>
      <c r="AF10" s="47">
        <v>0</v>
      </c>
      <c r="AG10" s="47">
        <v>0.05</v>
      </c>
      <c r="AH10" s="47">
        <v>0</v>
      </c>
      <c r="AI10" s="47">
        <v>0</v>
      </c>
      <c r="AJ10" s="47">
        <v>0</v>
      </c>
      <c r="AK10" s="47">
        <v>1E-3</v>
      </c>
      <c r="AL10" s="47">
        <v>0</v>
      </c>
      <c r="AM10" s="47">
        <v>0</v>
      </c>
      <c r="AN10" s="47">
        <v>0</v>
      </c>
      <c r="AO10" s="47">
        <v>0</v>
      </c>
      <c r="AP10" s="47">
        <v>0</v>
      </c>
      <c r="AQ10" s="47">
        <v>0</v>
      </c>
      <c r="AR10" s="47">
        <v>0</v>
      </c>
      <c r="AS10" s="47">
        <v>0</v>
      </c>
      <c r="AT10" s="47">
        <v>0</v>
      </c>
      <c r="AU10" s="47">
        <v>0</v>
      </c>
      <c r="AV10" s="47">
        <v>0</v>
      </c>
      <c r="AW10" s="47">
        <v>0</v>
      </c>
      <c r="AX10" s="47">
        <v>0</v>
      </c>
      <c r="AY10" s="47">
        <v>0</v>
      </c>
      <c r="AZ10" s="47">
        <v>0</v>
      </c>
      <c r="BA10" s="47">
        <v>0</v>
      </c>
      <c r="BB10" s="47">
        <v>0</v>
      </c>
    </row>
    <row r="11" spans="1:54" x14ac:dyDescent="0.25">
      <c r="A11" s="4" t="s">
        <v>21</v>
      </c>
      <c r="B11" s="4">
        <v>50</v>
      </c>
      <c r="C11" s="45">
        <v>2.823E-3</v>
      </c>
      <c r="D11" s="45">
        <v>0</v>
      </c>
      <c r="E11">
        <v>0.99717699999999998</v>
      </c>
      <c r="G11" s="46">
        <v>0</v>
      </c>
      <c r="H11" s="46">
        <v>0</v>
      </c>
      <c r="I11" s="46">
        <v>0</v>
      </c>
      <c r="J11" s="46">
        <v>0</v>
      </c>
      <c r="K11" s="46">
        <v>1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S11" s="47">
        <v>0</v>
      </c>
      <c r="T11" s="47">
        <v>0</v>
      </c>
      <c r="U11" s="47">
        <v>0</v>
      </c>
      <c r="V11" s="47">
        <v>0</v>
      </c>
      <c r="W11" s="47">
        <v>0</v>
      </c>
      <c r="X11" s="47">
        <v>0</v>
      </c>
      <c r="Y11" s="47">
        <v>0</v>
      </c>
      <c r="Z11" s="47">
        <v>0</v>
      </c>
      <c r="AA11" s="47">
        <v>0</v>
      </c>
      <c r="AB11" s="47">
        <v>0</v>
      </c>
      <c r="AC11" s="47">
        <v>0</v>
      </c>
      <c r="AD11" s="47">
        <v>0</v>
      </c>
      <c r="AE11" s="47">
        <v>0</v>
      </c>
      <c r="AF11" s="47">
        <v>0</v>
      </c>
      <c r="AG11" s="47">
        <v>0</v>
      </c>
      <c r="AH11" s="47">
        <v>0</v>
      </c>
      <c r="AI11" s="47">
        <v>0</v>
      </c>
      <c r="AJ11" s="47">
        <v>0</v>
      </c>
      <c r="AK11" s="47">
        <v>0</v>
      </c>
      <c r="AL11" s="47">
        <v>0</v>
      </c>
      <c r="AM11" s="47">
        <v>0</v>
      </c>
      <c r="AN11" s="47">
        <v>0</v>
      </c>
      <c r="AO11" s="47">
        <v>0</v>
      </c>
      <c r="AP11" s="47">
        <v>0</v>
      </c>
      <c r="AQ11" s="47">
        <v>0</v>
      </c>
      <c r="AR11" s="47">
        <v>0</v>
      </c>
      <c r="AS11" s="47">
        <v>0</v>
      </c>
      <c r="AT11" s="47">
        <v>0</v>
      </c>
      <c r="AU11" s="47">
        <v>0</v>
      </c>
      <c r="AV11" s="47">
        <v>0</v>
      </c>
      <c r="AW11" s="47">
        <v>0</v>
      </c>
      <c r="AX11" s="47">
        <v>0</v>
      </c>
      <c r="AY11" s="47">
        <v>0</v>
      </c>
      <c r="AZ11" s="47">
        <v>0</v>
      </c>
      <c r="BA11" s="47">
        <v>0</v>
      </c>
      <c r="BB11" s="47">
        <v>0</v>
      </c>
    </row>
  </sheetData>
  <mergeCells count="3">
    <mergeCell ref="C4:E4"/>
    <mergeCell ref="G4:Q4"/>
    <mergeCell ref="S4:BB4"/>
  </mergeCells>
  <pageMargins left="0.7" right="0.7" top="0.75" bottom="0.75" header="0.3" footer="0.3"/>
  <pageSetup paperSize="9" orientation="landscape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Tarifinformationen</vt:lpstr>
      <vt:lpstr>Basisdaten</vt:lpstr>
      <vt:lpstr>Reserven</vt:lpstr>
      <vt:lpstr>Prämienzerlegung</vt:lpstr>
      <vt:lpstr>abs.Barwerte</vt:lpstr>
      <vt:lpstr>abs.Cash-Flows</vt:lpstr>
      <vt:lpstr>Barwerte</vt:lpstr>
      <vt:lpstr>Cash-Flows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y084231</dc:creator>
  <cp:lastModifiedBy>Reinhold Kainhofer</cp:lastModifiedBy>
  <cp:lastPrinted>2020-02-28T16:42:32Z</cp:lastPrinted>
  <dcterms:created xsi:type="dcterms:W3CDTF">2020-02-28T17:31:47Z</dcterms:created>
  <dcterms:modified xsi:type="dcterms:W3CDTF">2020-02-28T16:54:35Z</dcterms:modified>
</cp:coreProperties>
</file>