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fel" sheetId="1" state="visible" r:id="rId2"/>
  </sheets>
  <definedNames>
    <definedName function="false" hidden="false" localSheetId="0" name="_xlnm.Print_Area" vbProcedure="false">Tafel!$A$1:$H$164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<sst xmlns="http://schemas.openxmlformats.org/spreadsheetml/2006/main" count="21" uniqueCount="21">
  <si>
    <t xml:space="preserve">Österreichische Rententafel</t>
  </si>
  <si>
    <t xml:space="preserve">ÖVM 59/61 – RR 67 – 3%</t>
  </si>
  <si>
    <t xml:space="preserve">Quelle: Heimo Nabl: ÖVM 59/61 – RR67 – 3%: Eine neue Rechnungsgrundlage für Rentenversicherungen, Die Versicherungsrundschau, 22. Jahrgang, Heft 12, Dezember 1967. S. 373–380</t>
  </si>
  <si>
    <t xml:space="preserve">Zinsfuß: </t>
  </si>
  <si>
    <t xml:space="preserve">v:</t>
  </si>
  <si>
    <t xml:space="preserve">x</t>
  </si>
  <si>
    <t xml:space="preserve">Dx</t>
  </si>
  <si>
    <t xml:space="preserve">Nx</t>
  </si>
  <si>
    <t xml:space="preserve">Mx</t>
  </si>
  <si>
    <t xml:space="preserve">Rx</t>
  </si>
  <si>
    <t xml:space="preserve">ax</t>
  </si>
  <si>
    <t xml:space="preserve">qx roh aus ax</t>
  </si>
  <si>
    <t xml:space="preserve">qx korrigiert</t>
  </si>
  <si>
    <t xml:space="preserve">Korrekturen:</t>
  </si>
  <si>
    <r>
      <rPr>
        <sz val="10"/>
        <rFont val="Arial"/>
        <family val="2"/>
        <charset val="1"/>
      </rPr>
      <t xml:space="preserve">-) Ausreißer der qx nach oben für einzelne Alter auf Mittelwert der beiden umliegenden Alter gesetzt </t>
    </r>
    <r>
      <rPr>
        <b val="true"/>
        <sz val="10"/>
        <rFont val="Arial"/>
        <family val="2"/>
        <charset val="1"/>
      </rPr>
      <t xml:space="preserve">(</t>
    </r>
    <r>
      <rPr>
        <sz val="10"/>
        <rFont val="Arial"/>
        <family val="2"/>
        <charset val="1"/>
      </rPr>
      <t xml:space="preserve">Alter 55, 59, 63, 66, 68, 70, 73, 75, 77, 79, 81, 83, 85</t>
    </r>
    <r>
      <rPr>
        <b val="true"/>
        <sz val="10"/>
        <rFont val="Arial"/>
        <family val="2"/>
        <charset val="1"/>
      </rPr>
      <t xml:space="preserve">)</t>
    </r>
  </si>
  <si>
    <t xml:space="preserve">-) Ausreißer der qx nach unten (bei geringen Altern bis 37) auf Mittelwert der umliegenden Alter gesetzt mit manuell gewählter (geringer) Korrektur, um die Krümmung der Kurve darzustellen (Alter 28, 31, 33, 37</t>
  </si>
  <si>
    <t xml:space="preserve">'-) q99 aus gesonderter Ableitung der äx=Nx/Dx für alle Alter abeleitet mit N100=D100=1 (ä99 ist höher als über Nx/Dx)</t>
  </si>
  <si>
    <t xml:space="preserve">xx</t>
  </si>
  <si>
    <t xml:space="preserve">Dxx</t>
  </si>
  <si>
    <t xml:space="preserve">Nxx</t>
  </si>
  <si>
    <t xml:space="preserve">axx</t>
  </si>
</sst>
</file>

<file path=xl/styles.xml><?xml version="1.0" encoding="utf-8"?>
<styleSheet xmlns="http://schemas.openxmlformats.org/spreadsheetml/2006/main">
  <numFmts count="10">
    <numFmt numFmtId="164" formatCode="General"/>
    <numFmt numFmtId="165" formatCode="0.00\ %"/>
    <numFmt numFmtId="166" formatCode="0.000000"/>
    <numFmt numFmtId="167" formatCode="0.00"/>
    <numFmt numFmtId="168" formatCode="0.0"/>
    <numFmt numFmtId="169" formatCode="0.0000"/>
    <numFmt numFmtId="170" formatCode="0.00000000"/>
    <numFmt numFmtId="171" formatCode="0.000"/>
    <numFmt numFmtId="172" formatCode="0.00000"/>
    <numFmt numFmtId="173" formatCode="0.0000000"/>
  </numFmts>
  <fonts count="7">
    <font>
      <sz val="10"/>
      <name val="Arial"/>
      <family val="2"/>
      <charset val="1"/>
    </font>
    <font>
      <sz val="10"/>
      <name val="Arial"/>
      <family val="0"/>
    </font>
    <font>
      <sz val="10"/>
      <name val="Arial"/>
      <family val="0"/>
    </font>
    <font>
      <sz val="10"/>
      <name val="Arial"/>
      <family val="0"/>
    </font>
    <font>
      <b val="true"/>
      <sz val="26"/>
      <name val="Arial"/>
      <family val="2"/>
      <charset val="1"/>
    </font>
    <font>
      <b val="true"/>
      <sz val="36"/>
      <name val="Arial"/>
      <family val="2"/>
      <charset val="1"/>
    </font>
    <font>
      <b val="true"/>
      <sz val="10"/>
      <name val="Arial"/>
      <family val="2"/>
      <charset val="1"/>
    </font>
  </fonts>
  <fills count="7">
    <fill>
      <patternFill patternType="none"/>
    </fill>
    <fill>
      <patternFill patternType="gray125"/>
    </fill>
    <fill>
      <patternFill patternType="solid">
        <fgColor rgb="FFF6F9D4"/>
        <bgColor rgb="FFFFFFFF"/>
      </patternFill>
    </fill>
    <fill>
      <patternFill patternType="solid">
        <fgColor rgb="FFDEE6EF"/>
        <bgColor rgb="FFDEE7E5"/>
      </patternFill>
    </fill>
    <fill>
      <patternFill patternType="solid">
        <fgColor rgb="FFCCCCCC"/>
        <bgColor rgb="FFDDDDDD"/>
      </patternFill>
    </fill>
    <fill>
      <patternFill patternType="solid">
        <fgColor rgb="FFDDDDDD"/>
        <bgColor rgb="FFDEE7E5"/>
      </patternFill>
    </fill>
    <fill>
      <patternFill patternType="solid">
        <fgColor rgb="FFDEE7E5"/>
        <bgColor rgb="FFDEE6EF"/>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6" fontId="0" fillId="3" borderId="1" xfId="0" applyFont="fals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6" fillId="5" borderId="1" xfId="0" applyFont="true" applyBorder="true" applyAlignment="true" applyProtection="false">
      <alignment horizontal="center" vertical="center" textRotation="0" wrapText="tru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6" borderId="3" xfId="0" applyFont="false" applyBorder="true" applyAlignment="false" applyProtection="false">
      <alignment horizontal="general" vertical="bottom" textRotation="0" wrapText="false" indent="0" shrinkToFit="false"/>
      <protection locked="true" hidden="false"/>
    </xf>
    <xf numFmtId="170" fontId="0" fillId="6"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2" xfId="0" applyFont="false" applyBorder="true" applyAlignment="false" applyProtection="false">
      <alignment horizontal="general" vertical="bottom" textRotation="0" wrapText="false" indent="0" shrinkToFit="false"/>
      <protection locked="true" hidden="false"/>
    </xf>
    <xf numFmtId="171" fontId="0" fillId="0" borderId="3" xfId="0" applyFont="false" applyBorder="true" applyAlignment="false" applyProtection="false">
      <alignment horizontal="general" vertical="bottom" textRotation="0" wrapText="false" indent="0" shrinkToFit="false"/>
      <protection locked="true" hidden="false"/>
    </xf>
    <xf numFmtId="169" fontId="0" fillId="0" borderId="2" xfId="0" applyFont="false" applyBorder="true" applyAlignment="false" applyProtection="false">
      <alignment horizontal="general" vertical="bottom" textRotation="0" wrapText="false" indent="0" shrinkToFit="false"/>
      <protection locked="true" hidden="false"/>
    </xf>
    <xf numFmtId="169" fontId="0" fillId="0" borderId="3"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2" fontId="0" fillId="0" borderId="2" xfId="0" applyFont="false" applyBorder="true" applyAlignment="false" applyProtection="false">
      <alignment horizontal="general" vertical="bottom" textRotation="0" wrapText="false" indent="0" shrinkToFit="false"/>
      <protection locked="true" hidden="false"/>
    </xf>
    <xf numFmtId="172" fontId="0" fillId="0" borderId="3" xfId="0" applyFont="fals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73"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DEE6E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DEE7E5"/>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4"/>
  <sheetViews>
    <sheetView showFormulas="false" showGridLines="true" showRowColHeaders="true" showZeros="true" rightToLeft="false" tabSelected="true" showOutlineSymbols="true" defaultGridColor="true" view="pageBreakPreview" topLeftCell="A1" colorId="64" zoomScale="100" zoomScaleNormal="110" zoomScalePageLayoutView="100" workbookViewId="0">
      <selection pane="topLeft" activeCell="A87" activeCellId="0" sqref="A87"/>
    </sheetView>
  </sheetViews>
  <sheetFormatPr defaultColWidth="11.5703125" defaultRowHeight="12.8" zeroHeight="false" outlineLevelRow="0" outlineLevelCol="0"/>
  <cols>
    <col collapsed="false" customWidth="true" hidden="false" outlineLevel="0" max="8" min="8" style="0" width="12.33"/>
  </cols>
  <sheetData>
    <row r="1" customFormat="false" ht="31.5" hidden="false" customHeight="false" outlineLevel="0" collapsed="false">
      <c r="A1" s="1" t="s">
        <v>0</v>
      </c>
      <c r="B1" s="1"/>
      <c r="C1" s="1"/>
      <c r="D1" s="1"/>
      <c r="E1" s="1"/>
      <c r="F1" s="1"/>
      <c r="G1" s="1"/>
      <c r="H1" s="1"/>
    </row>
    <row r="2" customFormat="false" ht="43.3" hidden="false" customHeight="false" outlineLevel="0" collapsed="false">
      <c r="A2" s="2" t="s">
        <v>1</v>
      </c>
      <c r="B2" s="2"/>
      <c r="C2" s="2"/>
      <c r="D2" s="2"/>
      <c r="E2" s="2"/>
      <c r="F2" s="2"/>
      <c r="G2" s="2"/>
      <c r="H2" s="2"/>
    </row>
    <row r="4" customFormat="false" ht="23" hidden="false" customHeight="true" outlineLevel="0" collapsed="false">
      <c r="A4" s="3" t="s">
        <v>2</v>
      </c>
      <c r="B4" s="3"/>
      <c r="C4" s="3"/>
      <c r="D4" s="3"/>
      <c r="E4" s="3"/>
      <c r="F4" s="3"/>
      <c r="G4" s="3"/>
      <c r="H4" s="3"/>
    </row>
    <row r="5" customFormat="false" ht="12.8" hidden="false" customHeight="false" outlineLevel="0" collapsed="false">
      <c r="A5" s="4" t="s">
        <v>3</v>
      </c>
      <c r="B5" s="5" t="n">
        <v>0.03</v>
      </c>
      <c r="C5" s="4" t="s">
        <v>4</v>
      </c>
      <c r="D5" s="6" t="n">
        <f aca="false">1/(1+B5)</f>
        <v>0.970873786407767</v>
      </c>
    </row>
    <row r="7" customFormat="false" ht="23.05" hidden="false" customHeight="false" outlineLevel="0" collapsed="false">
      <c r="A7" s="7" t="s">
        <v>5</v>
      </c>
      <c r="B7" s="7" t="s">
        <v>6</v>
      </c>
      <c r="C7" s="7" t="s">
        <v>7</v>
      </c>
      <c r="D7" s="7" t="s">
        <v>8</v>
      </c>
      <c r="E7" s="7" t="s">
        <v>9</v>
      </c>
      <c r="F7" s="7" t="s">
        <v>10</v>
      </c>
      <c r="G7" s="8" t="s">
        <v>11</v>
      </c>
      <c r="H7" s="9" t="s">
        <v>12</v>
      </c>
    </row>
    <row r="8" customFormat="false" ht="12.8" hidden="false" customHeight="false" outlineLevel="0" collapsed="false">
      <c r="A8" s="10" t="n">
        <v>25</v>
      </c>
      <c r="B8" s="11" t="n">
        <v>5319.31</v>
      </c>
      <c r="C8" s="12" t="n">
        <v>138834.2</v>
      </c>
      <c r="D8" s="13" t="n">
        <v>1275.6</v>
      </c>
      <c r="E8" s="14" t="n">
        <v>58401.39</v>
      </c>
      <c r="F8" s="15" t="n">
        <v>26.1002</v>
      </c>
      <c r="G8" s="16" t="n">
        <f aca="false">1 - (F8-1)/F9/$D$5</f>
        <v>0.000258856376088024</v>
      </c>
      <c r="H8" s="17" t="n">
        <f aca="false">G8</f>
        <v>0.000258856376088024</v>
      </c>
    </row>
    <row r="9" customFormat="false" ht="12.8" hidden="false" customHeight="false" outlineLevel="0" collapsed="false">
      <c r="A9" s="10" t="n">
        <v>26</v>
      </c>
      <c r="B9" s="11" t="n">
        <v>5163.04</v>
      </c>
      <c r="C9" s="12" t="n">
        <v>133514.9</v>
      </c>
      <c r="D9" s="13" t="n">
        <v>1274.26</v>
      </c>
      <c r="E9" s="14" t="n">
        <v>57125.79</v>
      </c>
      <c r="F9" s="15" t="n">
        <v>25.8599</v>
      </c>
      <c r="G9" s="16" t="n">
        <f aca="false">1 - (F9-1)/F10/$D$5</f>
        <v>0.000491953017959901</v>
      </c>
      <c r="H9" s="17" t="n">
        <f aca="false">G9</f>
        <v>0.000491953017959901</v>
      </c>
    </row>
    <row r="10" customFormat="false" ht="12.8" hidden="false" customHeight="false" outlineLevel="0" collapsed="false">
      <c r="A10" s="10" t="n">
        <v>27</v>
      </c>
      <c r="B10" s="11" t="n">
        <v>5010.2</v>
      </c>
      <c r="C10" s="12" t="n">
        <v>128351.9</v>
      </c>
      <c r="D10" s="13" t="n">
        <v>1271.79</v>
      </c>
      <c r="E10" s="14" t="n">
        <v>55851.53</v>
      </c>
      <c r="F10" s="15" t="n">
        <v>25.6183</v>
      </c>
      <c r="G10" s="16" t="n">
        <f aca="false">1 - (F10-1)/F11/$D$5</f>
        <v>0.00135287028576836</v>
      </c>
      <c r="H10" s="17" t="n">
        <f aca="false">G10-0.0004</f>
        <v>0.000952870285768359</v>
      </c>
    </row>
    <row r="11" customFormat="false" ht="12.8" hidden="false" customHeight="false" outlineLevel="0" collapsed="false">
      <c r="A11" s="10" t="n">
        <v>28</v>
      </c>
      <c r="B11" s="11" t="n">
        <v>4857.69</v>
      </c>
      <c r="C11" s="12" t="n">
        <v>123341.7</v>
      </c>
      <c r="D11" s="13" t="n">
        <v>1265.21</v>
      </c>
      <c r="E11" s="14" t="n">
        <v>54579.74</v>
      </c>
      <c r="F11" s="15" t="n">
        <v>25.3912</v>
      </c>
      <c r="G11" s="16" t="n">
        <f aca="false">1 - (F11-1)/F12/$D$5</f>
        <v>0.00069863367872558</v>
      </c>
      <c r="H11" s="17" t="n">
        <f aca="false">AVERAGE(H10,H12)+0.0001</f>
        <v>0.00127293786985754</v>
      </c>
    </row>
    <row r="12" customFormat="false" ht="12.8" hidden="false" customHeight="false" outlineLevel="0" collapsed="false">
      <c r="A12" s="10" t="n">
        <v>29</v>
      </c>
      <c r="B12" s="11" t="n">
        <v>4712.91</v>
      </c>
      <c r="C12" s="12" t="n">
        <v>118484</v>
      </c>
      <c r="D12" s="13" t="n">
        <v>1261.92</v>
      </c>
      <c r="E12" s="14" t="n">
        <v>53314.53</v>
      </c>
      <c r="F12" s="15" t="n">
        <v>25.1405</v>
      </c>
      <c r="G12" s="16" t="n">
        <f aca="false">1 - (F12-1)/F13/$D$5</f>
        <v>0.00139300545394672</v>
      </c>
      <c r="H12" s="17" t="n">
        <f aca="false">G12</f>
        <v>0.00139300545394672</v>
      </c>
    </row>
    <row r="13" customFormat="false" ht="12.8" hidden="false" customHeight="false" outlineLevel="0" collapsed="false">
      <c r="A13" s="10" t="n">
        <v>30</v>
      </c>
      <c r="B13" s="11" t="n">
        <v>4569.27</v>
      </c>
      <c r="C13" s="12" t="n">
        <v>113771.1</v>
      </c>
      <c r="D13" s="13" t="n">
        <v>1255.56</v>
      </c>
      <c r="E13" s="14" t="n">
        <v>52052.61</v>
      </c>
      <c r="F13" s="15" t="n">
        <v>24.8994</v>
      </c>
      <c r="G13" s="16" t="n">
        <f aca="false">1 - (F13-1)/F14/$D$5</f>
        <v>0.00129493717619478</v>
      </c>
      <c r="H13" s="17" t="n">
        <f aca="false">G13</f>
        <v>0.00129493717619478</v>
      </c>
    </row>
    <row r="14" customFormat="false" ht="12.8" hidden="false" customHeight="false" outlineLevel="0" collapsed="false">
      <c r="A14" s="10" t="n">
        <v>31</v>
      </c>
      <c r="B14" s="11" t="n">
        <v>4430.43</v>
      </c>
      <c r="C14" s="12" t="n">
        <v>109201.8</v>
      </c>
      <c r="D14" s="13" t="n">
        <v>1249.8</v>
      </c>
      <c r="E14" s="14" t="n">
        <v>50797.05</v>
      </c>
      <c r="F14" s="15" t="n">
        <v>24.6483</v>
      </c>
      <c r="G14" s="16" t="n">
        <f aca="false">1 - (F14-1)/F15/$D$5</f>
        <v>0.000363243127888158</v>
      </c>
      <c r="H14" s="17" t="n">
        <f aca="false">AVERAGE(H13,H15)-0.00003</f>
        <v>0.00116743725262528</v>
      </c>
    </row>
    <row r="15" customFormat="false" ht="12.8" hidden="false" customHeight="false" outlineLevel="0" collapsed="false">
      <c r="A15" s="10" t="n">
        <v>32</v>
      </c>
      <c r="B15" s="11" t="n">
        <v>4299.83</v>
      </c>
      <c r="C15" s="12" t="n">
        <v>104771.4</v>
      </c>
      <c r="D15" s="13" t="n">
        <v>1248.24</v>
      </c>
      <c r="E15" s="14" t="n">
        <v>49547.25</v>
      </c>
      <c r="F15" s="15" t="n">
        <v>24.3666</v>
      </c>
      <c r="G15" s="16" t="n">
        <f aca="false">1 - (F15-1)/F16/$D$5</f>
        <v>0.00109993732905578</v>
      </c>
      <c r="H15" s="17" t="n">
        <f aca="false">G15</f>
        <v>0.00109993732905578</v>
      </c>
    </row>
    <row r="16" customFormat="false" ht="12.8" hidden="false" customHeight="false" outlineLevel="0" collapsed="false">
      <c r="A16" s="10" t="n">
        <v>33</v>
      </c>
      <c r="B16" s="11" t="n">
        <v>4170</v>
      </c>
      <c r="C16" s="12" t="n">
        <v>100471.5</v>
      </c>
      <c r="D16" s="13" t="n">
        <v>1243.65</v>
      </c>
      <c r="E16" s="14" t="n">
        <v>48299.01</v>
      </c>
      <c r="F16" s="15" t="n">
        <v>24.0941</v>
      </c>
      <c r="G16" s="16" t="n">
        <f aca="false">1 - (F16-1)/F17/$D$5</f>
        <v>0.00016716475627232</v>
      </c>
      <c r="H16" s="17" t="n">
        <f aca="false">AVERAGE(H15,H17)-0.00002</f>
        <v>0.00108044631393957</v>
      </c>
    </row>
    <row r="17" customFormat="false" ht="12.8" hidden="false" customHeight="false" outlineLevel="0" collapsed="false">
      <c r="A17" s="10" t="n">
        <v>34</v>
      </c>
      <c r="B17" s="11" t="n">
        <v>4047.87</v>
      </c>
      <c r="C17" s="12" t="n">
        <v>96301.5</v>
      </c>
      <c r="D17" s="13" t="n">
        <v>1242.97</v>
      </c>
      <c r="E17" s="14" t="n">
        <v>47055.36</v>
      </c>
      <c r="F17" s="15" t="n">
        <v>23.7909</v>
      </c>
      <c r="G17" s="16" t="n">
        <f aca="false">1 - (F17-1)/F18/$D$5</f>
        <v>0.00110095529882337</v>
      </c>
      <c r="H17" s="17" t="n">
        <f aca="false">G17</f>
        <v>0.00110095529882337</v>
      </c>
    </row>
    <row r="18" customFormat="false" ht="12.8" hidden="false" customHeight="false" outlineLevel="0" collapsed="false">
      <c r="A18" s="10" t="n">
        <v>35</v>
      </c>
      <c r="B18" s="11" t="n">
        <v>3925.64</v>
      </c>
      <c r="C18" s="12" t="n">
        <v>92253.7</v>
      </c>
      <c r="D18" s="13" t="n">
        <v>1238.64</v>
      </c>
      <c r="E18" s="14" t="n">
        <v>45812.39</v>
      </c>
      <c r="F18" s="15" t="n">
        <v>23.5005</v>
      </c>
      <c r="G18" s="16" t="n">
        <f aca="false">1 - (F18-1)/F19/$D$5</f>
        <v>0.0011328862415847</v>
      </c>
      <c r="H18" s="17" t="n">
        <f aca="false">G18</f>
        <v>0.0011328862415847</v>
      </c>
    </row>
    <row r="19" customFormat="false" ht="12.8" hidden="false" customHeight="false" outlineLevel="0" collapsed="false">
      <c r="A19" s="10" t="n">
        <v>36</v>
      </c>
      <c r="B19" s="11" t="n">
        <v>3806.99</v>
      </c>
      <c r="C19" s="12" t="n">
        <v>88328</v>
      </c>
      <c r="D19" s="13" t="n">
        <v>1234.33</v>
      </c>
      <c r="E19" s="14" t="n">
        <v>44573.75</v>
      </c>
      <c r="F19" s="15" t="n">
        <v>23.2018</v>
      </c>
      <c r="G19" s="16" t="n">
        <f aca="false">1 - (F19-1)/F20/$D$5</f>
        <v>0.00115949751904409</v>
      </c>
      <c r="H19" s="17" t="n">
        <f aca="false">G19</f>
        <v>0.00115949751904409</v>
      </c>
    </row>
    <row r="20" customFormat="false" ht="12.8" hidden="false" customHeight="false" outlineLevel="0" collapsed="false">
      <c r="A20" s="10" t="n">
        <v>37</v>
      </c>
      <c r="B20" s="11" t="n">
        <v>3691.82</v>
      </c>
      <c r="C20" s="12" t="n">
        <v>84521</v>
      </c>
      <c r="D20" s="13" t="n">
        <v>1230.04</v>
      </c>
      <c r="E20" s="14" t="n">
        <v>43339.42</v>
      </c>
      <c r="F20" s="15" t="n">
        <v>22.8944</v>
      </c>
      <c r="G20" s="16" t="n">
        <f aca="false">1 - (F20-1)/F21/$D$5</f>
        <v>6.95257351637224E-005</v>
      </c>
      <c r="H20" s="17" t="n">
        <f aca="false">AVERAGE(H19,H21)+0.000005</f>
        <v>0.00116103672352654</v>
      </c>
    </row>
    <row r="21" customFormat="false" ht="12.8" hidden="false" customHeight="false" outlineLevel="0" collapsed="false">
      <c r="A21" s="10" t="n">
        <v>38</v>
      </c>
      <c r="B21" s="11" t="n">
        <v>3584.04</v>
      </c>
      <c r="C21" s="12" t="n">
        <v>80829.2</v>
      </c>
      <c r="D21" s="13" t="n">
        <v>1229.79</v>
      </c>
      <c r="E21" s="14" t="n">
        <v>42109.38</v>
      </c>
      <c r="F21" s="15" t="n">
        <v>22.5528</v>
      </c>
      <c r="G21" s="16" t="n">
        <f aca="false">1 - (F21-1)/F22/$D$5</f>
        <v>0.00115257592800899</v>
      </c>
      <c r="H21" s="17" t="n">
        <f aca="false">G21</f>
        <v>0.00115257592800899</v>
      </c>
    </row>
    <row r="22" customFormat="false" ht="12.8" hidden="false" customHeight="false" outlineLevel="0" collapsed="false">
      <c r="A22" s="10" t="n">
        <v>39</v>
      </c>
      <c r="B22" s="11" t="n">
        <v>3475.64</v>
      </c>
      <c r="C22" s="12" t="n">
        <v>77245.2</v>
      </c>
      <c r="D22" s="13" t="n">
        <v>1225.78</v>
      </c>
      <c r="E22" s="14" t="n">
        <v>40879.59</v>
      </c>
      <c r="F22" s="15" t="n">
        <v>22.225</v>
      </c>
      <c r="G22" s="16" t="n">
        <f aca="false">1 - (F22-1)/F23/$D$5</f>
        <v>0.00114452546740496</v>
      </c>
      <c r="H22" s="17" t="n">
        <f aca="false">G22</f>
        <v>0.00114452546740496</v>
      </c>
    </row>
    <row r="23" customFormat="false" ht="12.8" hidden="false" customHeight="false" outlineLevel="0" collapsed="false">
      <c r="A23" s="10" t="n">
        <v>40</v>
      </c>
      <c r="B23" s="11" t="n">
        <v>3370.54</v>
      </c>
      <c r="C23" s="12" t="n">
        <v>73769.6</v>
      </c>
      <c r="D23" s="13" t="n">
        <v>1221.92</v>
      </c>
      <c r="E23" s="14" t="n">
        <v>39653.81</v>
      </c>
      <c r="F23" s="15" t="n">
        <v>21.8868</v>
      </c>
      <c r="G23" s="16" t="n">
        <f aca="false">1 - (F23-1)/F24/$D$5</f>
        <v>0.00114661924682302</v>
      </c>
      <c r="H23" s="17" t="n">
        <f aca="false">G23</f>
        <v>0.00114661924682302</v>
      </c>
    </row>
    <row r="24" customFormat="false" ht="12.8" hidden="false" customHeight="false" outlineLevel="0" collapsed="false">
      <c r="A24" s="10" t="n">
        <v>41</v>
      </c>
      <c r="B24" s="11" t="n">
        <v>3268.62</v>
      </c>
      <c r="C24" s="12" t="n">
        <v>70399</v>
      </c>
      <c r="D24" s="13" t="n">
        <v>1218.16</v>
      </c>
      <c r="E24" s="14" t="n">
        <v>38431.89</v>
      </c>
      <c r="F24" s="15" t="n">
        <v>21.5381</v>
      </c>
      <c r="G24" s="16" t="n">
        <f aca="false">1 - (F24-1)/F25/$D$5</f>
        <v>0.00120195281330715</v>
      </c>
      <c r="H24" s="17" t="n">
        <f aca="false">G24</f>
        <v>0.00120195281330715</v>
      </c>
    </row>
    <row r="25" customFormat="false" ht="12.8" hidden="false" customHeight="false" outlineLevel="0" collapsed="false">
      <c r="A25" s="10" t="n">
        <v>42</v>
      </c>
      <c r="B25" s="11" t="n">
        <v>3169.6</v>
      </c>
      <c r="C25" s="12" t="n">
        <v>67130.4</v>
      </c>
      <c r="D25" s="13" t="n">
        <v>1214.35</v>
      </c>
      <c r="E25" s="14" t="n">
        <v>37213.73</v>
      </c>
      <c r="F25" s="15" t="n">
        <v>21.1797</v>
      </c>
      <c r="G25" s="16" t="n">
        <f aca="false">1 - (F25-1)/F26/$D$5</f>
        <v>0.00124976575000835</v>
      </c>
      <c r="H25" s="17" t="n">
        <f aca="false">G25</f>
        <v>0.00124976575000835</v>
      </c>
    </row>
    <row r="26" customFormat="false" ht="12.8" hidden="false" customHeight="false" outlineLevel="0" collapsed="false">
      <c r="A26" s="10" t="n">
        <v>43</v>
      </c>
      <c r="B26" s="11" t="n">
        <v>3073.44</v>
      </c>
      <c r="C26" s="12" t="n">
        <v>63960.8</v>
      </c>
      <c r="D26" s="13" t="n">
        <v>1210.5</v>
      </c>
      <c r="E26" s="14" t="n">
        <v>35999.38</v>
      </c>
      <c r="F26" s="15" t="n">
        <v>20.8111</v>
      </c>
      <c r="G26" s="16" t="n">
        <f aca="false">1 - (F26-1)/F27/$D$5</f>
        <v>0.00136380320359408</v>
      </c>
      <c r="H26" s="17" t="n">
        <f aca="false">G26</f>
        <v>0.00136380320359408</v>
      </c>
    </row>
    <row r="27" customFormat="false" ht="12.8" hidden="false" customHeight="false" outlineLevel="0" collapsed="false">
      <c r="A27" s="10" t="n">
        <v>44</v>
      </c>
      <c r="B27" s="11" t="n">
        <v>2979.85</v>
      </c>
      <c r="C27" s="12" t="n">
        <v>60887.3</v>
      </c>
      <c r="D27" s="13" t="n">
        <v>1206.43</v>
      </c>
      <c r="E27" s="14" t="n">
        <v>34788.88</v>
      </c>
      <c r="F27" s="15" t="n">
        <v>20.4333</v>
      </c>
      <c r="G27" s="16" t="n">
        <f aca="false">1 - (F27-1)/F28/$D$5</f>
        <v>0.00150654727757971</v>
      </c>
      <c r="H27" s="17" t="n">
        <f aca="false">G27</f>
        <v>0.00150654727757971</v>
      </c>
    </row>
    <row r="28" customFormat="false" ht="12.8" hidden="false" customHeight="false" outlineLevel="0" collapsed="false">
      <c r="A28" s="10" t="n">
        <v>45</v>
      </c>
      <c r="B28" s="11" t="n">
        <v>2888.7</v>
      </c>
      <c r="C28" s="12" t="n">
        <v>57907.5</v>
      </c>
      <c r="D28" s="13" t="n">
        <v>1202.07</v>
      </c>
      <c r="E28" s="14" t="n">
        <v>33582.45</v>
      </c>
      <c r="F28" s="15" t="n">
        <v>20.0465</v>
      </c>
      <c r="G28" s="16" t="n">
        <f aca="false">1 - (F28-1)/F29/$D$5</f>
        <v>0.00169480744178463</v>
      </c>
      <c r="H28" s="17" t="n">
        <f aca="false">G28</f>
        <v>0.00169480744178463</v>
      </c>
    </row>
    <row r="29" customFormat="false" ht="12.8" hidden="false" customHeight="false" outlineLevel="0" collapsed="false">
      <c r="A29" s="10" t="n">
        <v>46</v>
      </c>
      <c r="B29" s="11" t="n">
        <v>2799.81</v>
      </c>
      <c r="C29" s="12" t="n">
        <v>55018.8</v>
      </c>
      <c r="D29" s="13" t="n">
        <v>1197.32</v>
      </c>
      <c r="E29" s="14" t="n">
        <v>32380.38</v>
      </c>
      <c r="F29" s="15" t="n">
        <v>19.6512</v>
      </c>
      <c r="G29" s="16" t="n">
        <f aca="false">1 - (F29-1)/F30/$D$5</f>
        <v>0.00191525177164942</v>
      </c>
      <c r="H29" s="17" t="n">
        <f aca="false">G29</f>
        <v>0.00191525177164942</v>
      </c>
    </row>
    <row r="30" customFormat="false" ht="12.8" hidden="false" customHeight="false" outlineLevel="0" collapsed="false">
      <c r="A30" s="10" t="n">
        <v>47</v>
      </c>
      <c r="B30" s="11" t="n">
        <v>2713.06</v>
      </c>
      <c r="C30" s="12" t="n">
        <v>52219</v>
      </c>
      <c r="D30" s="13" t="n">
        <v>1192.12</v>
      </c>
      <c r="E30" s="14" t="n">
        <v>31183.06</v>
      </c>
      <c r="F30" s="15" t="n">
        <v>19.2476</v>
      </c>
      <c r="G30" s="16" t="n">
        <f aca="false">1 - (F30-1)/F31/$D$5</f>
        <v>0.00214870855565297</v>
      </c>
      <c r="H30" s="17" t="n">
        <f aca="false">G30</f>
        <v>0.00214870855565297</v>
      </c>
    </row>
    <row r="31" customFormat="false" ht="12.8" hidden="false" customHeight="false" outlineLevel="0" collapsed="false">
      <c r="A31" s="10" t="n">
        <v>48</v>
      </c>
      <c r="B31" s="11" t="n">
        <v>2628.38</v>
      </c>
      <c r="C31" s="12" t="n">
        <v>49505.9</v>
      </c>
      <c r="D31" s="13" t="n">
        <v>1186.46</v>
      </c>
      <c r="E31" s="14" t="n">
        <v>29990.94</v>
      </c>
      <c r="F31" s="15" t="n">
        <v>18.8355</v>
      </c>
      <c r="G31" s="16" t="n">
        <f aca="false">1 - (F31-1)/F32/$D$5</f>
        <v>0.00240214392771032</v>
      </c>
      <c r="H31" s="17" t="n">
        <f aca="false">G31</f>
        <v>0.00240214392771032</v>
      </c>
    </row>
    <row r="32" customFormat="false" ht="12.8" hidden="false" customHeight="false" outlineLevel="0" collapsed="false">
      <c r="A32" s="10" t="n">
        <v>49</v>
      </c>
      <c r="B32" s="11" t="n">
        <v>2545.69</v>
      </c>
      <c r="C32" s="12" t="n">
        <v>46877.6</v>
      </c>
      <c r="D32" s="13" t="n">
        <v>1180.32</v>
      </c>
      <c r="E32" s="14" t="n">
        <v>28804.48</v>
      </c>
      <c r="F32" s="15" t="n">
        <v>18.4148</v>
      </c>
      <c r="G32" s="16" t="n">
        <f aca="false">1 - (F32-1)/F33/$D$5</f>
        <v>0.00273849831818307</v>
      </c>
      <c r="H32" s="17" t="n">
        <f aca="false">G32</f>
        <v>0.00273849831818307</v>
      </c>
    </row>
    <row r="33" customFormat="false" ht="12.8" hidden="false" customHeight="false" outlineLevel="0" collapsed="false">
      <c r="A33" s="10" t="n">
        <v>50</v>
      </c>
      <c r="B33" s="11" t="n">
        <v>2464.78</v>
      </c>
      <c r="C33" s="12" t="n">
        <v>44331.9</v>
      </c>
      <c r="D33" s="13" t="n">
        <v>1173.56</v>
      </c>
      <c r="E33" s="14" t="n">
        <v>27624.16</v>
      </c>
      <c r="F33" s="15" t="n">
        <v>17.9865</v>
      </c>
      <c r="G33" s="16" t="n">
        <f aca="false">1 - (F33-1)/F34/$D$5</f>
        <v>0.00317942786820813</v>
      </c>
      <c r="H33" s="17" t="n">
        <f aca="false">G33</f>
        <v>0.00317942786820813</v>
      </c>
    </row>
    <row r="34" customFormat="false" ht="12.8" hidden="false" customHeight="false" outlineLevel="0" collapsed="false">
      <c r="A34" s="10" t="n">
        <v>51</v>
      </c>
      <c r="B34" s="11" t="n">
        <v>2385.38</v>
      </c>
      <c r="C34" s="12" t="n">
        <v>41867.1</v>
      </c>
      <c r="D34" s="13" t="n">
        <v>1165.95</v>
      </c>
      <c r="E34" s="14" t="n">
        <v>26450.6</v>
      </c>
      <c r="F34" s="15" t="n">
        <v>17.5519</v>
      </c>
      <c r="G34" s="16" t="n">
        <f aca="false">1 - (F34-1)/F35/$D$5</f>
        <v>0.00373082519591172</v>
      </c>
      <c r="H34" s="17" t="n">
        <f aca="false">G34</f>
        <v>0.00373082519591172</v>
      </c>
    </row>
    <row r="35" customFormat="false" ht="12.8" hidden="false" customHeight="false" outlineLevel="0" collapsed="false">
      <c r="A35" s="10" t="n">
        <v>52</v>
      </c>
      <c r="B35" s="11" t="n">
        <v>2307.26</v>
      </c>
      <c r="C35" s="12" t="n">
        <v>39481.7</v>
      </c>
      <c r="D35" s="13" t="n">
        <v>1157.31</v>
      </c>
      <c r="E35" s="14" t="n">
        <v>25284.65</v>
      </c>
      <c r="F35" s="15" t="n">
        <v>17.1123</v>
      </c>
      <c r="G35" s="16" t="n">
        <f aca="false">1 - (F35-1)/F36/$D$5</f>
        <v>0.00439327130164557</v>
      </c>
      <c r="H35" s="17" t="n">
        <f aca="false">G35</f>
        <v>0.00439327130164557</v>
      </c>
    </row>
    <row r="36" customFormat="false" ht="12.8" hidden="false" customHeight="false" outlineLevel="0" collapsed="false">
      <c r="A36" s="10" t="n">
        <v>53</v>
      </c>
      <c r="B36" s="11" t="n">
        <v>2230.22</v>
      </c>
      <c r="C36" s="12" t="n">
        <v>37174.4</v>
      </c>
      <c r="D36" s="13" t="n">
        <v>1147.47</v>
      </c>
      <c r="E36" s="14" t="n">
        <v>24127.34</v>
      </c>
      <c r="F36" s="15" t="n">
        <v>16.6689</v>
      </c>
      <c r="G36" s="16" t="n">
        <f aca="false">1 - (F36-1)/F37/$D$5</f>
        <v>0.00515533884827335</v>
      </c>
      <c r="H36" s="17" t="n">
        <f aca="false">G36</f>
        <v>0.00515533884827335</v>
      </c>
    </row>
    <row r="37" customFormat="false" ht="12.8" hidden="false" customHeight="false" outlineLevel="0" collapsed="false">
      <c r="A37" s="10" t="n">
        <v>54</v>
      </c>
      <c r="B37" s="11" t="n">
        <v>2154.1</v>
      </c>
      <c r="C37" s="12" t="n">
        <v>34944.2</v>
      </c>
      <c r="D37" s="13" t="n">
        <v>1136.31</v>
      </c>
      <c r="E37" s="14" t="n">
        <v>22979.87</v>
      </c>
      <c r="F37" s="15" t="n">
        <v>16.2226</v>
      </c>
      <c r="G37" s="16" t="n">
        <f aca="false">1 - (F37-1)/F38/$D$5</f>
        <v>0.00602384891881091</v>
      </c>
      <c r="H37" s="17" t="n">
        <f aca="false">G37</f>
        <v>0.00602384891881091</v>
      </c>
    </row>
    <row r="38" customFormat="false" ht="12.8" hidden="false" customHeight="false" outlineLevel="0" collapsed="false">
      <c r="A38" s="10" t="n">
        <v>55</v>
      </c>
      <c r="B38" s="11" t="n">
        <v>2078.76</v>
      </c>
      <c r="C38" s="12" t="n">
        <v>32790.1</v>
      </c>
      <c r="D38" s="13" t="n">
        <v>1123.71</v>
      </c>
      <c r="E38" s="14" t="n">
        <v>21843.56</v>
      </c>
      <c r="F38" s="15" t="n">
        <v>15.7743</v>
      </c>
      <c r="G38" s="16" t="n">
        <f aca="false">1 - (F38-1)/F39/$D$5</f>
        <v>0.00925610526247267</v>
      </c>
      <c r="H38" s="17" t="n">
        <f aca="false">AVERAGE(H37,H39)</f>
        <v>0.00703956251555349</v>
      </c>
    </row>
    <row r="39" customFormat="false" ht="12.8" hidden="false" customHeight="false" outlineLevel="0" collapsed="false">
      <c r="A39" s="10" t="n">
        <v>56</v>
      </c>
      <c r="B39" s="11" t="n">
        <v>1999.53</v>
      </c>
      <c r="C39" s="12" t="n">
        <v>30711.4</v>
      </c>
      <c r="D39" s="13" t="n">
        <v>1105.02</v>
      </c>
      <c r="E39" s="14" t="n">
        <v>20719.85</v>
      </c>
      <c r="F39" s="15" t="n">
        <v>15.3597</v>
      </c>
      <c r="G39" s="16" t="n">
        <f aca="false">1 - (F39-1)/F40/$D$5</f>
        <v>0.00805527611229606</v>
      </c>
      <c r="H39" s="17" t="n">
        <f aca="false">G39</f>
        <v>0.00805527611229606</v>
      </c>
    </row>
    <row r="40" customFormat="false" ht="12.8" hidden="false" customHeight="false" outlineLevel="0" collapsed="false">
      <c r="A40" s="10" t="n">
        <v>57</v>
      </c>
      <c r="B40" s="11" t="n">
        <v>1925.66</v>
      </c>
      <c r="C40" s="12" t="n">
        <v>28711.8</v>
      </c>
      <c r="D40" s="13" t="n">
        <v>1089.39</v>
      </c>
      <c r="E40" s="14" t="n">
        <v>19614.83</v>
      </c>
      <c r="F40" s="15" t="n">
        <v>14.9106</v>
      </c>
      <c r="G40" s="16" t="n">
        <f aca="false">1 - (F40-1)/F41/$D$5</f>
        <v>0.0092850327059506</v>
      </c>
      <c r="H40" s="17" t="n">
        <f aca="false">G40</f>
        <v>0.0092850327059506</v>
      </c>
    </row>
    <row r="41" customFormat="false" ht="12.8" hidden="false" customHeight="false" outlineLevel="0" collapsed="false">
      <c r="A41" s="10" t="n">
        <v>58</v>
      </c>
      <c r="B41" s="11" t="n">
        <v>1852.21</v>
      </c>
      <c r="C41" s="12" t="n">
        <v>26786.2</v>
      </c>
      <c r="D41" s="13" t="n">
        <v>1072.03</v>
      </c>
      <c r="E41" s="14" t="n">
        <v>18525.44</v>
      </c>
      <c r="F41" s="15" t="n">
        <v>14.4622</v>
      </c>
      <c r="G41" s="16" t="n">
        <f aca="false">1 - (F41-1)/F42/$D$5</f>
        <v>0.0106267570460222</v>
      </c>
      <c r="H41" s="17" t="n">
        <f aca="false">G41</f>
        <v>0.0106267570460222</v>
      </c>
    </row>
    <row r="42" customFormat="false" ht="12.8" hidden="false" customHeight="false" outlineLevel="0" collapsed="false">
      <c r="A42" s="10" t="n">
        <v>59</v>
      </c>
      <c r="B42" s="11" t="n">
        <v>1779.15</v>
      </c>
      <c r="C42" s="12" t="n">
        <v>24934</v>
      </c>
      <c r="D42" s="13" t="n">
        <v>1052.92</v>
      </c>
      <c r="E42" s="14" t="n">
        <v>17453.41</v>
      </c>
      <c r="F42" s="15" t="n">
        <v>14.015</v>
      </c>
      <c r="G42" s="16" t="n">
        <f aca="false">1 - (F42-1)/F43/$D$5</f>
        <v>0.0146167020721389</v>
      </c>
      <c r="H42" s="17" t="n">
        <f aca="false">AVERAGE(H41,H43)</f>
        <v>0.0121461888980975</v>
      </c>
    </row>
    <row r="43" customFormat="false" ht="12.8" hidden="false" customHeight="false" outlineLevel="0" collapsed="false">
      <c r="A43" s="10" t="n">
        <v>60</v>
      </c>
      <c r="B43" s="11" t="n">
        <v>1702.09</v>
      </c>
      <c r="C43" s="12" t="n">
        <v>23154.8</v>
      </c>
      <c r="D43" s="13" t="n">
        <v>1027.68</v>
      </c>
      <c r="E43" s="14" t="n">
        <v>16400.49</v>
      </c>
      <c r="F43" s="15" t="n">
        <v>13.6043</v>
      </c>
      <c r="G43" s="16" t="n">
        <f aca="false">1 - (F43-1)/F44/$D$5</f>
        <v>0.0136656207501729</v>
      </c>
      <c r="H43" s="17" t="n">
        <f aca="false">G43</f>
        <v>0.0136656207501729</v>
      </c>
    </row>
    <row r="44" customFormat="false" ht="12.8" hidden="false" customHeight="false" outlineLevel="0" collapsed="false">
      <c r="A44" s="10" t="n">
        <v>61</v>
      </c>
      <c r="B44" s="11" t="n">
        <v>1629.93</v>
      </c>
      <c r="C44" s="12" t="n">
        <v>21452.7</v>
      </c>
      <c r="D44" s="13" t="n">
        <v>1005.09</v>
      </c>
      <c r="E44" s="14" t="n">
        <v>15372.81</v>
      </c>
      <c r="F44" s="15" t="n">
        <v>13.1623</v>
      </c>
      <c r="G44" s="16" t="n">
        <f aca="false">1 - (F44-1)/F45/$D$5</f>
        <v>0.0154615330205362</v>
      </c>
      <c r="H44" s="17" t="n">
        <f aca="false">G44</f>
        <v>0.0154615330205362</v>
      </c>
    </row>
    <row r="45" customFormat="false" ht="12.8" hidden="false" customHeight="false" outlineLevel="0" collapsed="false">
      <c r="A45" s="10" t="n">
        <v>62</v>
      </c>
      <c r="B45" s="11" t="n">
        <v>1557.99</v>
      </c>
      <c r="C45" s="12" t="n">
        <v>19822.8</v>
      </c>
      <c r="D45" s="18" t="n">
        <v>980.637</v>
      </c>
      <c r="E45" s="14" t="n">
        <v>14367.72</v>
      </c>
      <c r="F45" s="15" t="n">
        <v>12.7239</v>
      </c>
      <c r="G45" s="16" t="n">
        <f aca="false">1 - (F45-1)/F46/$D$5</f>
        <v>0.0174117139695352</v>
      </c>
      <c r="H45" s="17" t="n">
        <f aca="false">G45</f>
        <v>0.0174117139695352</v>
      </c>
    </row>
    <row r="46" customFormat="false" ht="12.8" hidden="false" customHeight="false" outlineLevel="0" collapsed="false">
      <c r="A46" s="10" t="n">
        <v>63</v>
      </c>
      <c r="B46" s="11" t="n">
        <v>1486.27</v>
      </c>
      <c r="C46" s="12" t="n">
        <v>18264.8</v>
      </c>
      <c r="D46" s="18" t="n">
        <v>954.286</v>
      </c>
      <c r="E46" s="14" t="n">
        <v>13387.1</v>
      </c>
      <c r="F46" s="15" t="n">
        <v>12.2896</v>
      </c>
      <c r="G46" s="16" t="n">
        <f aca="false">1 - (F46-1)/F47/$D$5</f>
        <v>0.0222249129710913</v>
      </c>
      <c r="H46" s="17" t="n">
        <f aca="false">AVERAGE(H45,H47)</f>
        <v>0.0195072801867978</v>
      </c>
    </row>
    <row r="47" customFormat="false" ht="12.8" hidden="false" customHeight="false" outlineLevel="0" collapsed="false">
      <c r="A47" s="10" t="n">
        <v>64</v>
      </c>
      <c r="B47" s="11" t="n">
        <v>1410.91</v>
      </c>
      <c r="C47" s="12" t="n">
        <v>16778.5</v>
      </c>
      <c r="D47" s="18" t="n">
        <v>922.216</v>
      </c>
      <c r="E47" s="14" t="n">
        <v>12432.81</v>
      </c>
      <c r="F47" s="15" t="n">
        <v>11.8926</v>
      </c>
      <c r="G47" s="16" t="n">
        <f aca="false">1 - (F47-1)/F48/$D$5</f>
        <v>0.0216028464040604</v>
      </c>
      <c r="H47" s="17" t="n">
        <f aca="false">G47</f>
        <v>0.0216028464040604</v>
      </c>
    </row>
    <row r="48" customFormat="false" ht="12.8" hidden="false" customHeight="false" outlineLevel="0" collapsed="false">
      <c r="A48" s="10" t="n">
        <v>65</v>
      </c>
      <c r="B48" s="11" t="n">
        <v>1340.23</v>
      </c>
      <c r="C48" s="12" t="n">
        <v>15367.6</v>
      </c>
      <c r="D48" s="18" t="n">
        <v>892.63</v>
      </c>
      <c r="E48" s="14" t="n">
        <v>11510.6</v>
      </c>
      <c r="F48" s="15" t="n">
        <v>11.4671</v>
      </c>
      <c r="G48" s="16" t="n">
        <f aca="false">1 - (F48-1)/F49/$D$5</f>
        <v>0.0240245326574028</v>
      </c>
      <c r="H48" s="17" t="n">
        <f aca="false">G48</f>
        <v>0.0240245326574028</v>
      </c>
    </row>
    <row r="49" customFormat="false" ht="12.8" hidden="false" customHeight="false" outlineLevel="0" collapsed="false">
      <c r="A49" s="10" t="n">
        <v>66</v>
      </c>
      <c r="B49" s="11" t="n">
        <v>1269.93</v>
      </c>
      <c r="C49" s="12" t="n">
        <v>14027.4</v>
      </c>
      <c r="D49" s="18" t="n">
        <v>861.365</v>
      </c>
      <c r="E49" s="14" t="n">
        <v>10617.97</v>
      </c>
      <c r="F49" s="15" t="n">
        <v>11.0465</v>
      </c>
      <c r="G49" s="16" t="n">
        <f aca="false">1 - (F49-1)/F50/$D$5</f>
        <v>0.0294875402117741</v>
      </c>
      <c r="H49" s="17" t="n">
        <f aca="false">AVERAGE(H48,H50)</f>
        <v>0.0265548163028484</v>
      </c>
    </row>
    <row r="50" customFormat="false" ht="12.8" hidden="false" customHeight="false" outlineLevel="0" collapsed="false">
      <c r="A50" s="10" t="n">
        <v>67</v>
      </c>
      <c r="B50" s="11" t="n">
        <v>1196.58</v>
      </c>
      <c r="C50" s="12" t="n">
        <v>12757.5</v>
      </c>
      <c r="D50" s="18" t="n">
        <v>825.002</v>
      </c>
      <c r="E50" s="14" t="n">
        <v>9756.6</v>
      </c>
      <c r="F50" s="15" t="n">
        <v>10.6623</v>
      </c>
      <c r="G50" s="16" t="n">
        <f aca="false">1 - (F50-1)/F51/$D$5</f>
        <v>0.0290850999482941</v>
      </c>
      <c r="H50" s="17" t="n">
        <f aca="false">G50</f>
        <v>0.0290850999482941</v>
      </c>
    </row>
    <row r="51" customFormat="false" ht="12.8" hidden="false" customHeight="false" outlineLevel="0" collapsed="false">
      <c r="A51" s="10" t="n">
        <v>68</v>
      </c>
      <c r="B51" s="11" t="n">
        <v>1127.94</v>
      </c>
      <c r="C51" s="12" t="n">
        <v>11560.9</v>
      </c>
      <c r="D51" s="18" t="n">
        <v>791.215</v>
      </c>
      <c r="E51" s="14" t="n">
        <v>8931.6</v>
      </c>
      <c r="F51" s="15" t="n">
        <v>10.2503</v>
      </c>
      <c r="G51" s="16" t="n">
        <f aca="false">1 - (F51-1)/F52/$D$5</f>
        <v>0.0350706393494091</v>
      </c>
      <c r="H51" s="17" t="n">
        <f aca="false">AVERAGE(H50,H52)</f>
        <v>0.0320304612035064</v>
      </c>
    </row>
    <row r="52" customFormat="false" ht="12.8" hidden="false" customHeight="false" outlineLevel="0" collapsed="false">
      <c r="A52" s="10" t="n">
        <v>69</v>
      </c>
      <c r="B52" s="11" t="n">
        <v>1056.69</v>
      </c>
      <c r="C52" s="12" t="n">
        <v>10432.9</v>
      </c>
      <c r="D52" s="18" t="n">
        <v>752.819</v>
      </c>
      <c r="E52" s="14" t="n">
        <v>8140.38</v>
      </c>
      <c r="F52" s="15" t="n">
        <v>9.8741</v>
      </c>
      <c r="G52" s="16" t="n">
        <f aca="false">1 - (F52-1)/F53/$D$5</f>
        <v>0.0349758224587187</v>
      </c>
      <c r="H52" s="17" t="n">
        <f aca="false">G52</f>
        <v>0.0349758224587187</v>
      </c>
    </row>
    <row r="53" customFormat="false" ht="12.8" hidden="false" customHeight="false" outlineLevel="0" collapsed="false">
      <c r="A53" s="10" t="n">
        <v>70</v>
      </c>
      <c r="B53" s="19" t="n">
        <v>990.026</v>
      </c>
      <c r="C53" s="14" t="n">
        <v>9376.26</v>
      </c>
      <c r="D53" s="18" t="n">
        <v>716.93</v>
      </c>
      <c r="E53" s="14" t="n">
        <v>7387.56</v>
      </c>
      <c r="F53" s="15" t="n">
        <v>9.4716</v>
      </c>
      <c r="G53" s="16" t="n">
        <f aca="false">1 - (F53-1)/F54/$D$5</f>
        <v>0.0416426319893684</v>
      </c>
      <c r="H53" s="17" t="n">
        <f aca="false">AVERAGE(H52,H54)</f>
        <v>0.0383594403224181</v>
      </c>
    </row>
    <row r="54" customFormat="false" ht="12.8" hidden="false" customHeight="false" outlineLevel="0" collapsed="false">
      <c r="A54" s="10" t="n">
        <v>71</v>
      </c>
      <c r="B54" s="19" t="n">
        <v>921.163</v>
      </c>
      <c r="C54" s="14" t="n">
        <v>8386.23</v>
      </c>
      <c r="D54" s="18" t="n">
        <v>676.904</v>
      </c>
      <c r="E54" s="14" t="n">
        <v>6670.63</v>
      </c>
      <c r="F54" s="15" t="n">
        <v>9.1049</v>
      </c>
      <c r="G54" s="16" t="n">
        <f aca="false">1 - (F54-1)/F55/$D$5</f>
        <v>0.0417430581861176</v>
      </c>
      <c r="H54" s="17" t="n">
        <f aca="false">G54</f>
        <v>0.0417430581861176</v>
      </c>
    </row>
    <row r="55" customFormat="false" ht="12.8" hidden="false" customHeight="false" outlineLevel="0" collapsed="false">
      <c r="A55" s="10" t="n">
        <v>72</v>
      </c>
      <c r="B55" s="19" t="n">
        <v>857.001</v>
      </c>
      <c r="C55" s="14" t="n">
        <v>7465.07</v>
      </c>
      <c r="D55" s="18" t="n">
        <v>639.572</v>
      </c>
      <c r="E55" s="14" t="n">
        <v>5993.73</v>
      </c>
      <c r="F55" s="15" t="n">
        <v>8.7117</v>
      </c>
      <c r="G55" s="16" t="n">
        <f aca="false">1 - (F55-1)/F56/$D$5</f>
        <v>0.0456734188773549</v>
      </c>
      <c r="H55" s="17" t="n">
        <f aca="false">G55</f>
        <v>0.0456734188773549</v>
      </c>
    </row>
    <row r="56" customFormat="false" ht="12.8" hidden="false" customHeight="false" outlineLevel="0" collapsed="false">
      <c r="A56" s="10" t="n">
        <v>73</v>
      </c>
      <c r="B56" s="19" t="n">
        <v>794.038</v>
      </c>
      <c r="C56" s="14" t="n">
        <v>6608.07</v>
      </c>
      <c r="D56" s="18" t="n">
        <v>601.57</v>
      </c>
      <c r="E56" s="14" t="n">
        <v>5354.16</v>
      </c>
      <c r="F56" s="15" t="n">
        <v>8.3232</v>
      </c>
      <c r="G56" s="16" t="n">
        <f aca="false">1 - (F56-1)/F57/$D$5</f>
        <v>0.0535295815295815</v>
      </c>
      <c r="H56" s="17" t="n">
        <f aca="false">AVERAGE(H55,H57)</f>
        <v>0.0501820129059341</v>
      </c>
    </row>
    <row r="57" customFormat="false" ht="12.8" hidden="false" customHeight="false" outlineLevel="0" collapsed="false">
      <c r="A57" s="10" t="n">
        <v>74</v>
      </c>
      <c r="B57" s="19" t="n">
        <v>729.644</v>
      </c>
      <c r="C57" s="14" t="n">
        <v>5814.03</v>
      </c>
      <c r="D57" s="18" t="n">
        <v>560.303</v>
      </c>
      <c r="E57" s="14" t="n">
        <v>4752.59</v>
      </c>
      <c r="F57" s="15" t="n">
        <v>7.9695</v>
      </c>
      <c r="G57" s="16" t="n">
        <f aca="false">1 - (F57-1)/F58/$D$5</f>
        <v>0.0546906069345132</v>
      </c>
      <c r="H57" s="17" t="n">
        <f aca="false">G57</f>
        <v>0.0546906069345132</v>
      </c>
    </row>
    <row r="58" customFormat="false" ht="12.8" hidden="false" customHeight="false" outlineLevel="0" collapsed="false">
      <c r="A58" s="10" t="n">
        <v>75</v>
      </c>
      <c r="B58" s="19" t="n">
        <v>669.65</v>
      </c>
      <c r="C58" s="14" t="n">
        <v>5084.38</v>
      </c>
      <c r="D58" s="18" t="n">
        <v>521.561</v>
      </c>
      <c r="E58" s="14" t="n">
        <v>4192.29</v>
      </c>
      <c r="F58" s="15" t="n">
        <v>7.5939</v>
      </c>
      <c r="G58" s="16" t="n">
        <f aca="false">1 - (F58-1)/F59/$D$5</f>
        <v>0.0637796371857081</v>
      </c>
      <c r="H58" s="17" t="n">
        <f aca="false">AVERAGE(H57,H59)</f>
        <v>0.0601793233082962</v>
      </c>
    </row>
    <row r="59" customFormat="false" ht="12.8" hidden="false" customHeight="false" outlineLevel="0" collapsed="false">
      <c r="A59" s="10" t="n">
        <v>76</v>
      </c>
      <c r="B59" s="19" t="n">
        <v>608.68</v>
      </c>
      <c r="C59" s="14" t="n">
        <v>4414.73</v>
      </c>
      <c r="D59" s="18" t="n">
        <v>480.096</v>
      </c>
      <c r="E59" s="14" t="n">
        <v>3670.72</v>
      </c>
      <c r="F59" s="15" t="n">
        <v>7.2544</v>
      </c>
      <c r="G59" s="16" t="n">
        <f aca="false">1 - (F59-1)/F60/$D$5</f>
        <v>0.0656680396820792</v>
      </c>
      <c r="H59" s="17" t="n">
        <f aca="false">G59</f>
        <v>0.0656680396820792</v>
      </c>
    </row>
    <row r="60" customFormat="false" ht="12.8" hidden="false" customHeight="false" outlineLevel="0" collapsed="false">
      <c r="A60" s="10" t="n">
        <v>77</v>
      </c>
      <c r="B60" s="19" t="n">
        <v>552.145</v>
      </c>
      <c r="C60" s="14" t="n">
        <v>3806.05</v>
      </c>
      <c r="D60" s="18" t="n">
        <v>441.289</v>
      </c>
      <c r="E60" s="14" t="n">
        <v>3190.63</v>
      </c>
      <c r="F60" s="15" t="n">
        <v>6.8948</v>
      </c>
      <c r="G60" s="16" t="n">
        <f aca="false">1 - (F60-1)/F61/$D$5</f>
        <v>0.0759235978997033</v>
      </c>
      <c r="H60" s="17" t="n">
        <f aca="false">AVERAGE(H59,H61)</f>
        <v>0.0723069225282968</v>
      </c>
    </row>
    <row r="61" customFormat="false" ht="12.8" hidden="false" customHeight="false" outlineLevel="0" collapsed="false">
      <c r="A61" s="10" t="n">
        <v>78</v>
      </c>
      <c r="B61" s="19" t="n">
        <v>495.363</v>
      </c>
      <c r="C61" s="14" t="n">
        <v>3253.91</v>
      </c>
      <c r="D61" s="18" t="n">
        <v>400.589</v>
      </c>
      <c r="E61" s="14" t="n">
        <v>2749.34</v>
      </c>
      <c r="F61" s="15" t="n">
        <v>6.5705</v>
      </c>
      <c r="G61" s="16" t="n">
        <f aca="false">1 - (F61-1)/F62/$D$5</f>
        <v>0.0789458053745145</v>
      </c>
      <c r="H61" s="17" t="n">
        <f aca="false">G61</f>
        <v>0.0789458053745145</v>
      </c>
    </row>
    <row r="62" customFormat="false" ht="12.8" hidden="false" customHeight="false" outlineLevel="0" collapsed="false">
      <c r="A62" s="10" t="n">
        <v>79</v>
      </c>
      <c r="B62" s="19" t="n">
        <v>442.967</v>
      </c>
      <c r="C62" s="14" t="n">
        <v>2758.55</v>
      </c>
      <c r="D62" s="18" t="n">
        <v>362.621</v>
      </c>
      <c r="E62" s="14" t="n">
        <v>2348.75</v>
      </c>
      <c r="F62" s="15" t="n">
        <v>6.2294</v>
      </c>
      <c r="G62" s="16" t="n">
        <f aca="false">1 - (F62-1)/F63/$D$5</f>
        <v>0.0909075258654155</v>
      </c>
      <c r="H62" s="17" t="n">
        <f aca="false">AVERAGE(H61,H63)</f>
        <v>0.0871234288153114</v>
      </c>
    </row>
    <row r="63" customFormat="false" ht="12.8" hidden="false" customHeight="false" outlineLevel="0" collapsed="false">
      <c r="A63" s="10" t="n">
        <v>80</v>
      </c>
      <c r="B63" s="19" t="n">
        <v>390.969</v>
      </c>
      <c r="C63" s="14" t="n">
        <v>2315.58</v>
      </c>
      <c r="D63" s="18" t="n">
        <v>323.525</v>
      </c>
      <c r="E63" s="14" t="n">
        <v>1986.13</v>
      </c>
      <c r="F63" s="15" t="n">
        <v>5.9249</v>
      </c>
      <c r="G63" s="16" t="n">
        <f aca="false">1 - (F63-1)/F64/$D$5</f>
        <v>0.0953010522561084</v>
      </c>
      <c r="H63" s="17" t="n">
        <f aca="false">G63</f>
        <v>0.0953010522561084</v>
      </c>
    </row>
    <row r="64" customFormat="false" ht="12.8" hidden="false" customHeight="false" outlineLevel="0" collapsed="false">
      <c r="A64" s="10" t="n">
        <v>81</v>
      </c>
      <c r="B64" s="19" t="n">
        <v>343.407</v>
      </c>
      <c r="C64" s="14" t="n">
        <v>1924.61</v>
      </c>
      <c r="D64" s="18" t="n">
        <v>287.35</v>
      </c>
      <c r="E64" s="14" t="n">
        <v>1662.6</v>
      </c>
      <c r="F64" s="15" t="n">
        <v>5.607</v>
      </c>
      <c r="G64" s="16" t="n">
        <f aca="false">1 - (F64-1)/F65/$D$5</f>
        <v>0.108763593336213</v>
      </c>
      <c r="H64" s="17" t="n">
        <f aca="false">AVERAGE(H63,H65)</f>
        <v>0.10686703709314</v>
      </c>
    </row>
    <row r="65" customFormat="false" ht="12.8" hidden="false" customHeight="false" outlineLevel="0" collapsed="false">
      <c r="A65" s="10" t="n">
        <v>82</v>
      </c>
      <c r="B65" s="19" t="n">
        <v>297.143</v>
      </c>
      <c r="C65" s="14" t="n">
        <v>1581.2</v>
      </c>
      <c r="D65" s="18" t="n">
        <v>251.089</v>
      </c>
      <c r="E65" s="14" t="n">
        <v>1375.25</v>
      </c>
      <c r="F65" s="15" t="n">
        <v>5.3243</v>
      </c>
      <c r="G65" s="16" t="n">
        <f aca="false">1 - (F65-1)/F66/$D$5</f>
        <v>0.118433021930172</v>
      </c>
      <c r="H65" s="17" t="n">
        <f aca="false">G65</f>
        <v>0.118433021930172</v>
      </c>
    </row>
    <row r="66" customFormat="false" ht="12.8" hidden="false" customHeight="false" outlineLevel="0" collapsed="false">
      <c r="A66" s="10" t="n">
        <v>83</v>
      </c>
      <c r="B66" s="19" t="n">
        <v>254.322</v>
      </c>
      <c r="C66" s="14" t="n">
        <v>1284.06</v>
      </c>
      <c r="D66" s="18" t="n">
        <v>216.922</v>
      </c>
      <c r="E66" s="14" t="n">
        <v>1124.17</v>
      </c>
      <c r="F66" s="15" t="n">
        <v>5.0524</v>
      </c>
      <c r="G66" s="16" t="n">
        <f aca="false">1 - (F66-1)/F67/$D$5</f>
        <v>0.12513686858101</v>
      </c>
      <c r="H66" s="17" t="n">
        <f aca="false">AVERAGE(H65,H67)</f>
        <v>0.130011905236656</v>
      </c>
    </row>
    <row r="67" customFormat="false" ht="12.8" hidden="false" customHeight="false" outlineLevel="0" collapsed="false">
      <c r="A67" s="10" t="n">
        <v>84</v>
      </c>
      <c r="B67" s="19" t="n">
        <v>216.016</v>
      </c>
      <c r="C67" s="14" t="n">
        <v>1029.74</v>
      </c>
      <c r="D67" s="18" t="n">
        <v>186.024</v>
      </c>
      <c r="E67" s="20" t="n">
        <v>907.243</v>
      </c>
      <c r="F67" s="15" t="n">
        <v>4.771</v>
      </c>
      <c r="G67" s="16" t="n">
        <f aca="false">1 - (F67-1)/F68/$D$5</f>
        <v>0.14159078854314</v>
      </c>
      <c r="H67" s="17" t="n">
        <f aca="false">G67</f>
        <v>0.14159078854314</v>
      </c>
    </row>
    <row r="68" customFormat="false" ht="12.8" hidden="false" customHeight="false" outlineLevel="0" collapsed="false">
      <c r="A68" s="10" t="n">
        <v>85</v>
      </c>
      <c r="B68" s="19" t="n">
        <v>180.029</v>
      </c>
      <c r="C68" s="20" t="n">
        <v>813.721</v>
      </c>
      <c r="D68" s="18" t="n">
        <v>156.328</v>
      </c>
      <c r="E68" s="20" t="n">
        <v>721.219</v>
      </c>
      <c r="F68" s="15" t="n">
        <v>4.5248</v>
      </c>
      <c r="G68" s="16" t="n">
        <f aca="false">1 - (F68-1)/F69/$D$5</f>
        <v>0.15061086025782</v>
      </c>
      <c r="H68" s="17" t="n">
        <f aca="false">AVERAGE(H67,H69)</f>
        <v>0.155367220538476</v>
      </c>
    </row>
    <row r="69" customFormat="false" ht="12.8" hidden="false" customHeight="false" outlineLevel="0" collapsed="false">
      <c r="A69" s="10" t="n">
        <v>86</v>
      </c>
      <c r="B69" s="19" t="n">
        <v>148.461</v>
      </c>
      <c r="C69" s="20" t="n">
        <v>633.692</v>
      </c>
      <c r="D69" s="18" t="n">
        <v>130.004</v>
      </c>
      <c r="E69" s="20" t="n">
        <v>564.891</v>
      </c>
      <c r="F69" s="15" t="n">
        <v>4.2743</v>
      </c>
      <c r="G69" s="16" t="n">
        <f aca="false">1 - (F69-1)/F70/$D$5</f>
        <v>0.169143652533813</v>
      </c>
      <c r="H69" s="17" t="n">
        <f aca="false">G69</f>
        <v>0.169143652533813</v>
      </c>
    </row>
    <row r="70" customFormat="false" ht="12.8" hidden="false" customHeight="false" outlineLevel="0" collapsed="false">
      <c r="A70" s="10" t="n">
        <v>87</v>
      </c>
      <c r="B70" s="19" t="n">
        <v>119.757</v>
      </c>
      <c r="C70" s="20" t="n">
        <v>485.231</v>
      </c>
      <c r="D70" s="18" t="n">
        <v>105.624</v>
      </c>
      <c r="E70" s="20" t="n">
        <v>434.887</v>
      </c>
      <c r="F70" s="15" t="n">
        <v>4.0591</v>
      </c>
      <c r="G70" s="16" t="n">
        <f aca="false">1 - (F70-1)/F71/$D$5</f>
        <v>0.18347897069113</v>
      </c>
      <c r="H70" s="17" t="n">
        <f aca="false">G70</f>
        <v>0.18347897069113</v>
      </c>
    </row>
    <row r="71" customFormat="false" ht="12.8" hidden="false" customHeight="false" outlineLevel="0" collapsed="false">
      <c r="A71" s="10" t="n">
        <v>88</v>
      </c>
      <c r="B71" s="21" t="n">
        <v>94.9362</v>
      </c>
      <c r="C71" s="20" t="n">
        <v>365.473</v>
      </c>
      <c r="D71" s="15" t="n">
        <v>84.2914</v>
      </c>
      <c r="E71" s="20" t="n">
        <v>329.263</v>
      </c>
      <c r="F71" s="15" t="n">
        <v>3.8589</v>
      </c>
      <c r="G71" s="16" t="n">
        <f aca="false">1 - (F71-1)/F72/$D$5</f>
        <v>0.194742124261649</v>
      </c>
      <c r="H71" s="17" t="n">
        <f aca="false">G71</f>
        <v>0.194742124261649</v>
      </c>
    </row>
    <row r="72" customFormat="false" ht="12.8" hidden="false" customHeight="false" outlineLevel="0" collapsed="false">
      <c r="A72" s="10" t="n">
        <v>89</v>
      </c>
      <c r="B72" s="21" t="n">
        <v>74.2215</v>
      </c>
      <c r="C72" s="20" t="n">
        <v>270.537</v>
      </c>
      <c r="D72" s="15" t="n">
        <v>66.3418</v>
      </c>
      <c r="E72" s="20" t="n">
        <v>244.972</v>
      </c>
      <c r="F72" s="15" t="n">
        <v>3.6568</v>
      </c>
      <c r="G72" s="16" t="n">
        <f aca="false">1 - (F72-1)/F73/$D$5</f>
        <v>0.21394191824893</v>
      </c>
      <c r="H72" s="17" t="n">
        <f aca="false">G72</f>
        <v>0.21394191824893</v>
      </c>
    </row>
    <row r="73" customFormat="false" ht="12.8" hidden="false" customHeight="false" outlineLevel="0" collapsed="false">
      <c r="A73" s="10" t="n">
        <v>90</v>
      </c>
      <c r="B73" s="21" t="n">
        <v>56.6431</v>
      </c>
      <c r="C73" s="20" t="n">
        <v>196.316</v>
      </c>
      <c r="D73" s="15" t="n">
        <v>50.9252</v>
      </c>
      <c r="E73" s="20" t="n">
        <v>178.63</v>
      </c>
      <c r="F73" s="15" t="n">
        <v>3.4813</v>
      </c>
      <c r="G73" s="16" t="n">
        <f aca="false">1 - (F73-1)/F74/$D$5</f>
        <v>0.225791705795038</v>
      </c>
      <c r="H73" s="17" t="n">
        <f aca="false">G73</f>
        <v>0.225791705795038</v>
      </c>
    </row>
    <row r="74" customFormat="false" ht="12.8" hidden="false" customHeight="false" outlineLevel="0" collapsed="false">
      <c r="A74" s="10" t="n">
        <v>91</v>
      </c>
      <c r="B74" s="21" t="n">
        <v>42.5763</v>
      </c>
      <c r="C74" s="20" t="n">
        <v>139.673</v>
      </c>
      <c r="D74" s="15" t="n">
        <v>38.5082</v>
      </c>
      <c r="E74" s="20" t="n">
        <v>127.705</v>
      </c>
      <c r="F74" s="15" t="n">
        <v>3.3011</v>
      </c>
      <c r="G74" s="16" t="n">
        <f aca="false">1 - (F74-1)/F75/$D$5</f>
        <v>0.245997009607432</v>
      </c>
      <c r="H74" s="17" t="n">
        <f aca="false">G74</f>
        <v>0.245997009607432</v>
      </c>
    </row>
    <row r="75" customFormat="false" ht="12.8" hidden="false" customHeight="false" outlineLevel="0" collapsed="false">
      <c r="A75" s="10" t="n">
        <v>92</v>
      </c>
      <c r="B75" s="21" t="n">
        <v>31.1676</v>
      </c>
      <c r="C75" s="22" t="n">
        <v>97.0965</v>
      </c>
      <c r="D75" s="15" t="n">
        <v>28.3395</v>
      </c>
      <c r="E75" s="22" t="n">
        <v>89.1969</v>
      </c>
      <c r="F75" s="15" t="n">
        <v>3.1434</v>
      </c>
      <c r="G75" s="16" t="n">
        <f aca="false">1 - (F75-1)/F76/$D$5</f>
        <v>0.262254970760234</v>
      </c>
      <c r="H75" s="17" t="n">
        <f aca="false">G75</f>
        <v>0.262254970760234</v>
      </c>
    </row>
    <row r="76" customFormat="false" ht="12.8" hidden="false" customHeight="false" outlineLevel="0" collapsed="false">
      <c r="A76" s="10" t="n">
        <v>93</v>
      </c>
      <c r="B76" s="21" t="n">
        <v>22.324</v>
      </c>
      <c r="C76" s="22" t="n">
        <v>65.9289</v>
      </c>
      <c r="D76" s="15" t="n">
        <v>20.4037</v>
      </c>
      <c r="E76" s="22" t="n">
        <v>60.8574</v>
      </c>
      <c r="F76" s="15" t="n">
        <v>2.9925</v>
      </c>
      <c r="G76" s="16" t="n">
        <f aca="false">1 - (F76-1)/F77/$D$5</f>
        <v>0.276119008147861</v>
      </c>
      <c r="H76" s="17" t="n">
        <f aca="false">G76</f>
        <v>0.276119008147861</v>
      </c>
    </row>
    <row r="77" customFormat="false" ht="12.8" hidden="false" customHeight="false" outlineLevel="0" collapsed="false">
      <c r="A77" s="10" t="n">
        <v>94</v>
      </c>
      <c r="B77" s="21" t="n">
        <v>15.6893</v>
      </c>
      <c r="C77" s="22" t="n">
        <v>43.6048</v>
      </c>
      <c r="D77" s="15" t="n">
        <v>14.4193</v>
      </c>
      <c r="E77" s="22" t="n">
        <v>40.4537</v>
      </c>
      <c r="F77" s="15" t="n">
        <v>2.8351</v>
      </c>
      <c r="G77" s="16" t="n">
        <f aca="false">1 - (F77-1)/F78/$D$5</f>
        <v>0.298592474395131</v>
      </c>
      <c r="H77" s="17" t="n">
        <f aca="false">G77</f>
        <v>0.298592474395131</v>
      </c>
    </row>
    <row r="78" customFormat="false" ht="12.8" hidden="false" customHeight="false" outlineLevel="0" collapsed="false">
      <c r="A78" s="10" t="n">
        <v>95</v>
      </c>
      <c r="B78" s="21" t="n">
        <v>10.684</v>
      </c>
      <c r="C78" s="22" t="n">
        <v>27.9156</v>
      </c>
      <c r="D78" s="23" t="n">
        <v>9.87092</v>
      </c>
      <c r="E78" s="22" t="n">
        <v>26.0344</v>
      </c>
      <c r="F78" s="15" t="n">
        <v>2.6948</v>
      </c>
      <c r="G78" s="16" t="n">
        <f aca="false">1 - (F78-1)/F79/$D$5</f>
        <v>0.317281082560914</v>
      </c>
      <c r="H78" s="17" t="n">
        <f aca="false">G78</f>
        <v>0.317281082560914</v>
      </c>
    </row>
    <row r="79" customFormat="false" ht="12.8" hidden="false" customHeight="false" outlineLevel="0" collapsed="false">
      <c r="A79" s="10" t="n">
        <v>96</v>
      </c>
      <c r="B79" s="24" t="n">
        <v>7.08175</v>
      </c>
      <c r="C79" s="22" t="n">
        <v>17.2315</v>
      </c>
      <c r="D79" s="23" t="n">
        <v>6.57986</v>
      </c>
      <c r="E79" s="22" t="n">
        <v>16.1635</v>
      </c>
      <c r="F79" s="15" t="n">
        <v>2.5569</v>
      </c>
      <c r="G79" s="16" t="n">
        <f aca="false">1 - (F79-1)/F80/$D$5</f>
        <v>0.334050249169435</v>
      </c>
      <c r="H79" s="17" t="n">
        <f aca="false">G79</f>
        <v>0.334050249169435</v>
      </c>
    </row>
    <row r="80" customFormat="false" ht="12.8" hidden="false" customHeight="false" outlineLevel="0" collapsed="false">
      <c r="A80" s="10" t="n">
        <v>97</v>
      </c>
      <c r="B80" s="24" t="n">
        <v>4.57873</v>
      </c>
      <c r="C80" s="22" t="n">
        <v>10.1498</v>
      </c>
      <c r="D80" s="23" t="n">
        <v>4.2831</v>
      </c>
      <c r="E80" s="25" t="n">
        <v>9.58361</v>
      </c>
      <c r="F80" s="15" t="n">
        <v>2.408</v>
      </c>
      <c r="G80" s="16" t="n">
        <f aca="false">1 - (F80-1)/F81/$D$5</f>
        <v>0.358073654390935</v>
      </c>
      <c r="H80" s="17" t="n">
        <f aca="false">G80</f>
        <v>0.358073654390935</v>
      </c>
    </row>
    <row r="81" customFormat="false" ht="12.8" hidden="false" customHeight="false" outlineLevel="0" collapsed="false">
      <c r="A81" s="10" t="n">
        <v>98</v>
      </c>
      <c r="B81" s="24" t="n">
        <v>2.8536</v>
      </c>
      <c r="C81" s="25" t="n">
        <v>5.57105</v>
      </c>
      <c r="D81" s="23" t="n">
        <v>2.69134</v>
      </c>
      <c r="E81" s="25" t="n">
        <v>5.30051</v>
      </c>
      <c r="F81" s="15" t="n">
        <v>2.2592</v>
      </c>
      <c r="G81" s="16" t="n">
        <f aca="false">1 - (F81-1)/F82/$D$5</f>
        <v>0.380089857566198</v>
      </c>
      <c r="H81" s="17" t="n">
        <f aca="false">G81</f>
        <v>0.380089857566198</v>
      </c>
    </row>
    <row r="82" customFormat="false" ht="12.8" hidden="false" customHeight="false" outlineLevel="0" collapsed="false">
      <c r="A82" s="10" t="n">
        <v>99</v>
      </c>
      <c r="B82" s="24" t="n">
        <v>1.71745</v>
      </c>
      <c r="C82" s="25" t="n">
        <v>2.71745</v>
      </c>
      <c r="D82" s="23" t="n">
        <v>1.6383</v>
      </c>
      <c r="E82" s="25" t="n">
        <v>2.60917</v>
      </c>
      <c r="F82" s="15" t="n">
        <v>2.0922</v>
      </c>
      <c r="G82" s="26"/>
      <c r="H82" s="27" t="n">
        <v>0.400273661533085</v>
      </c>
    </row>
    <row r="83" customFormat="false" ht="12.8" hidden="false" customHeight="false" outlineLevel="0" collapsed="false">
      <c r="C83" s="28"/>
    </row>
    <row r="84" customFormat="false" ht="12.8" hidden="false" customHeight="false" outlineLevel="0" collapsed="false">
      <c r="A84" s="0" t="s">
        <v>13</v>
      </c>
    </row>
    <row r="85" customFormat="false" ht="23" hidden="false" customHeight="true" outlineLevel="0" collapsed="false">
      <c r="A85" s="3" t="s">
        <v>14</v>
      </c>
      <c r="B85" s="3"/>
      <c r="C85" s="3"/>
      <c r="D85" s="3"/>
      <c r="E85" s="3"/>
      <c r="F85" s="3"/>
      <c r="G85" s="3"/>
      <c r="H85" s="3"/>
    </row>
    <row r="86" customFormat="false" ht="23" hidden="false" customHeight="true" outlineLevel="0" collapsed="false">
      <c r="A86" s="3" t="s">
        <v>15</v>
      </c>
      <c r="B86" s="3"/>
      <c r="C86" s="3"/>
      <c r="D86" s="3"/>
      <c r="E86" s="3"/>
      <c r="F86" s="3"/>
      <c r="G86" s="3"/>
      <c r="H86" s="3"/>
    </row>
    <row r="87" customFormat="false" ht="23" hidden="false" customHeight="true" outlineLevel="0" collapsed="false">
      <c r="A87" s="29" t="s">
        <v>16</v>
      </c>
      <c r="B87" s="29"/>
      <c r="C87" s="29"/>
      <c r="D87" s="29"/>
      <c r="E87" s="29"/>
      <c r="F87" s="29"/>
      <c r="G87" s="29"/>
      <c r="H87" s="29"/>
    </row>
    <row r="89" customFormat="false" ht="12.8" hidden="false" customHeight="false" outlineLevel="0" collapsed="false">
      <c r="A89" s="30" t="s">
        <v>17</v>
      </c>
      <c r="B89" s="30" t="s">
        <v>18</v>
      </c>
      <c r="C89" s="30" t="s">
        <v>19</v>
      </c>
      <c r="D89" s="30" t="s">
        <v>20</v>
      </c>
    </row>
    <row r="90" customFormat="false" ht="12.8" hidden="false" customHeight="false" outlineLevel="0" collapsed="false">
      <c r="A90" s="10" t="n">
        <v>25</v>
      </c>
      <c r="B90" s="14" t="n">
        <v>59243.57</v>
      </c>
      <c r="C90" s="14" t="n">
        <v>1446837.67</v>
      </c>
      <c r="D90" s="15" t="n">
        <v>24.4219</v>
      </c>
    </row>
    <row r="91" customFormat="false" ht="12.8" hidden="false" customHeight="false" outlineLevel="0" collapsed="false">
      <c r="A91" s="10" t="n">
        <v>26</v>
      </c>
      <c r="B91" s="14" t="n">
        <v>57488.21</v>
      </c>
      <c r="C91" s="14" t="n">
        <v>1387594.1</v>
      </c>
      <c r="D91" s="15" t="n">
        <v>24.137</v>
      </c>
    </row>
    <row r="92" customFormat="false" ht="12.8" hidden="false" customHeight="false" outlineLevel="0" collapsed="false">
      <c r="A92" s="10" t="n">
        <v>27</v>
      </c>
      <c r="B92" s="14" t="n">
        <v>55759.03</v>
      </c>
      <c r="C92" s="14" t="n">
        <v>1330105.89</v>
      </c>
      <c r="D92" s="15" t="n">
        <v>23.8545</v>
      </c>
    </row>
    <row r="93" customFormat="false" ht="12.8" hidden="false" customHeight="false" outlineLevel="0" collapsed="false">
      <c r="A93" s="10" t="n">
        <v>28</v>
      </c>
      <c r="B93" s="14" t="n">
        <v>53988.58</v>
      </c>
      <c r="C93" s="14" t="n">
        <v>1274346.86</v>
      </c>
      <c r="D93" s="15" t="n">
        <v>23.604</v>
      </c>
    </row>
    <row r="94" customFormat="false" ht="12.8" hidden="false" customHeight="false" outlineLevel="0" collapsed="false">
      <c r="A94" s="10" t="n">
        <v>29</v>
      </c>
      <c r="B94" s="14" t="n">
        <v>52342.9</v>
      </c>
      <c r="C94" s="14" t="n">
        <v>1220358.28</v>
      </c>
      <c r="D94" s="15" t="n">
        <v>23.3147</v>
      </c>
    </row>
    <row r="95" customFormat="false" ht="12.8" hidden="false" customHeight="false" outlineLevel="0" collapsed="false">
      <c r="A95" s="10" t="n">
        <v>30</v>
      </c>
      <c r="B95" s="14" t="n">
        <v>50676.94</v>
      </c>
      <c r="C95" s="14" t="n">
        <v>1168015.38</v>
      </c>
      <c r="D95" s="15" t="n">
        <v>23.0483</v>
      </c>
    </row>
    <row r="96" customFormat="false" ht="12.8" hidden="false" customHeight="false" outlineLevel="0" collapsed="false">
      <c r="A96" s="10" t="n">
        <v>31</v>
      </c>
      <c r="B96" s="14" t="n">
        <v>49073.35</v>
      </c>
      <c r="C96" s="14" t="n">
        <v>1117338.44</v>
      </c>
      <c r="D96" s="15" t="n">
        <v>22.7687</v>
      </c>
    </row>
    <row r="97" customFormat="false" ht="12.8" hidden="false" customHeight="false" outlineLevel="0" collapsed="false">
      <c r="A97" s="10" t="n">
        <v>32</v>
      </c>
      <c r="B97" s="14" t="n">
        <v>47609.52</v>
      </c>
      <c r="C97" s="14" t="n">
        <v>1068265.09</v>
      </c>
      <c r="D97" s="15" t="n">
        <v>22.4381</v>
      </c>
    </row>
    <row r="98" customFormat="false" ht="12.8" hidden="false" customHeight="false" outlineLevel="0" collapsed="false">
      <c r="A98" s="10" t="n">
        <v>33</v>
      </c>
      <c r="B98" s="14" t="n">
        <v>46121.19</v>
      </c>
      <c r="C98" s="14" t="n">
        <v>1020655.57</v>
      </c>
      <c r="D98" s="15" t="n">
        <v>22.1299</v>
      </c>
    </row>
    <row r="99" customFormat="false" ht="12.8" hidden="false" customHeight="false" outlineLevel="0" collapsed="false">
      <c r="A99" s="10" t="n">
        <v>34</v>
      </c>
      <c r="B99" s="14" t="n">
        <v>44762.96</v>
      </c>
      <c r="C99" s="14" t="n">
        <v>974534.38</v>
      </c>
      <c r="D99" s="15" t="n">
        <v>21.771</v>
      </c>
    </row>
    <row r="100" customFormat="false" ht="12.8" hidden="false" customHeight="false" outlineLevel="0" collapsed="false">
      <c r="A100" s="10" t="n">
        <v>35</v>
      </c>
      <c r="B100" s="14" t="n">
        <v>43363.45</v>
      </c>
      <c r="C100" s="14" t="n">
        <v>929771.42</v>
      </c>
      <c r="D100" s="15" t="n">
        <v>21.4414</v>
      </c>
    </row>
    <row r="101" customFormat="false" ht="12.8" hidden="false" customHeight="false" outlineLevel="0" collapsed="false">
      <c r="A101" s="10" t="n">
        <v>36</v>
      </c>
      <c r="B101" s="14" t="n">
        <v>42005.25</v>
      </c>
      <c r="C101" s="14" t="n">
        <v>886407.97</v>
      </c>
      <c r="D101" s="15" t="n">
        <v>21.1023</v>
      </c>
    </row>
    <row r="102" customFormat="false" ht="12.8" hidden="false" customHeight="false" outlineLevel="0" collapsed="false">
      <c r="A102" s="10" t="n">
        <v>37</v>
      </c>
      <c r="B102" s="14" t="n">
        <v>40687.25</v>
      </c>
      <c r="C102" s="14" t="n">
        <v>844402.72</v>
      </c>
      <c r="D102" s="15" t="n">
        <v>20.7535</v>
      </c>
    </row>
    <row r="103" customFormat="false" ht="12.8" hidden="false" customHeight="false" outlineLevel="0" collapsed="false">
      <c r="A103" s="10" t="n">
        <v>38</v>
      </c>
      <c r="B103" s="14" t="n">
        <v>39496.65</v>
      </c>
      <c r="C103" s="14" t="n">
        <v>803715.47</v>
      </c>
      <c r="D103" s="15" t="n">
        <v>20.349</v>
      </c>
    </row>
    <row r="104" customFormat="false" ht="12.8" hidden="false" customHeight="false" outlineLevel="0" collapsed="false">
      <c r="A104" s="10" t="n">
        <v>39</v>
      </c>
      <c r="B104" s="14" t="n">
        <v>38257.92</v>
      </c>
      <c r="C104" s="14" t="n">
        <v>764218.82</v>
      </c>
      <c r="D104" s="15" t="n">
        <v>19.9754</v>
      </c>
    </row>
    <row r="105" customFormat="false" ht="12.8" hidden="false" customHeight="false" outlineLevel="0" collapsed="false">
      <c r="A105" s="10" t="n">
        <v>40</v>
      </c>
      <c r="B105" s="14" t="n">
        <v>37058.51</v>
      </c>
      <c r="C105" s="14" t="n">
        <v>725960.9</v>
      </c>
      <c r="D105" s="15" t="n">
        <v>19.5896</v>
      </c>
    </row>
    <row r="106" customFormat="false" ht="12.8" hidden="false" customHeight="false" outlineLevel="0" collapsed="false">
      <c r="A106" s="10" t="n">
        <v>41</v>
      </c>
      <c r="B106" s="14" t="n">
        <v>35896.75</v>
      </c>
      <c r="C106" s="14" t="n">
        <v>688902.39</v>
      </c>
      <c r="D106" s="15" t="n">
        <v>19.1912</v>
      </c>
    </row>
    <row r="107" customFormat="false" ht="12.8" hidden="false" customHeight="false" outlineLevel="0" collapsed="false">
      <c r="A107" s="10" t="n">
        <v>42</v>
      </c>
      <c r="B107" s="14" t="n">
        <v>34767.41</v>
      </c>
      <c r="C107" s="14" t="n">
        <v>653005.64</v>
      </c>
      <c r="D107" s="15" t="n">
        <v>18.7821</v>
      </c>
    </row>
    <row r="108" customFormat="false" ht="12.8" hidden="false" customHeight="false" outlineLevel="0" collapsed="false">
      <c r="A108" s="10" t="n">
        <v>43</v>
      </c>
      <c r="B108" s="14" t="n">
        <v>33670.54</v>
      </c>
      <c r="C108" s="14" t="n">
        <v>618238.23</v>
      </c>
      <c r="D108" s="15" t="n">
        <v>18.3614</v>
      </c>
    </row>
    <row r="109" customFormat="false" ht="12.8" hidden="false" customHeight="false" outlineLevel="0" collapsed="false">
      <c r="A109" s="10" t="n">
        <v>44</v>
      </c>
      <c r="B109" s="14" t="n">
        <v>32600.68</v>
      </c>
      <c r="C109" s="14" t="n">
        <v>584567.69</v>
      </c>
      <c r="D109" s="15" t="n">
        <v>17.9312</v>
      </c>
    </row>
    <row r="110" customFormat="false" ht="12.8" hidden="false" customHeight="false" outlineLevel="0" collapsed="false">
      <c r="A110" s="10" t="n">
        <v>45</v>
      </c>
      <c r="B110" s="14" t="n">
        <v>31555.86</v>
      </c>
      <c r="C110" s="14" t="n">
        <v>551967.01</v>
      </c>
      <c r="D110" s="15" t="n">
        <v>17.4917</v>
      </c>
    </row>
    <row r="111" customFormat="false" ht="12.8" hidden="false" customHeight="false" outlineLevel="0" collapsed="false">
      <c r="A111" s="10" t="n">
        <v>46</v>
      </c>
      <c r="B111" s="14" t="n">
        <v>30533</v>
      </c>
      <c r="C111" s="14" t="n">
        <v>520411.15</v>
      </c>
      <c r="D111" s="15" t="n">
        <v>17.0442</v>
      </c>
    </row>
    <row r="112" customFormat="false" ht="12.8" hidden="false" customHeight="false" outlineLevel="0" collapsed="false">
      <c r="A112" s="10" t="n">
        <v>47</v>
      </c>
      <c r="B112" s="14" t="n">
        <v>29530.33</v>
      </c>
      <c r="C112" s="14" t="n">
        <v>489878.15</v>
      </c>
      <c r="D112" s="15" t="n">
        <v>16.589</v>
      </c>
    </row>
    <row r="113" customFormat="false" ht="12.8" hidden="false" customHeight="false" outlineLevel="0" collapsed="false">
      <c r="A113" s="10" t="n">
        <v>48</v>
      </c>
      <c r="B113" s="14" t="n">
        <v>28547.17</v>
      </c>
      <c r="C113" s="14" t="n">
        <v>460347.82</v>
      </c>
      <c r="D113" s="15" t="n">
        <v>16.1259</v>
      </c>
    </row>
    <row r="114" customFormat="false" ht="12.8" hidden="false" customHeight="false" outlineLevel="0" collapsed="false">
      <c r="A114" s="10" t="n">
        <v>49</v>
      </c>
      <c r="B114" s="14" t="n">
        <v>27582.59</v>
      </c>
      <c r="C114" s="14" t="n">
        <v>431800.65</v>
      </c>
      <c r="D114" s="15" t="n">
        <v>15.6548</v>
      </c>
    </row>
    <row r="115" customFormat="false" ht="12.8" hidden="false" customHeight="false" outlineLevel="0" collapsed="false">
      <c r="A115" s="10" t="n">
        <v>50</v>
      </c>
      <c r="B115" s="14" t="n">
        <v>26632.84</v>
      </c>
      <c r="C115" s="14" t="n">
        <v>404218.06</v>
      </c>
      <c r="D115" s="15" t="n">
        <v>15.1774</v>
      </c>
    </row>
    <row r="116" customFormat="false" ht="12.8" hidden="false" customHeight="false" outlineLevel="0" collapsed="false">
      <c r="A116" s="10" t="n">
        <v>51</v>
      </c>
      <c r="B116" s="14" t="n">
        <v>25692.93</v>
      </c>
      <c r="C116" s="14" t="n">
        <v>377585.22</v>
      </c>
      <c r="D116" s="15" t="n">
        <v>14.6961</v>
      </c>
    </row>
    <row r="117" customFormat="false" ht="12.8" hidden="false" customHeight="false" outlineLevel="0" collapsed="false">
      <c r="A117" s="10" t="n">
        <v>52</v>
      </c>
      <c r="B117" s="14" t="n">
        <v>24758.75</v>
      </c>
      <c r="C117" s="14" t="n">
        <v>351892.29</v>
      </c>
      <c r="D117" s="15" t="n">
        <v>14.2128</v>
      </c>
    </row>
    <row r="118" customFormat="false" ht="12.8" hidden="false" customHeight="false" outlineLevel="0" collapsed="false">
      <c r="A118" s="10" t="n">
        <v>53</v>
      </c>
      <c r="B118" s="14" t="n">
        <v>23826.94</v>
      </c>
      <c r="C118" s="14" t="n">
        <v>327133.54</v>
      </c>
      <c r="D118" s="15" t="n">
        <v>13.7296</v>
      </c>
    </row>
    <row r="119" customFormat="false" ht="12.8" hidden="false" customHeight="false" outlineLevel="0" collapsed="false">
      <c r="A119" s="10" t="n">
        <v>54</v>
      </c>
      <c r="B119" s="14" t="n">
        <v>22895.06</v>
      </c>
      <c r="C119" s="14" t="n">
        <v>303306.6</v>
      </c>
      <c r="D119" s="15" t="n">
        <v>13.2477</v>
      </c>
    </row>
    <row r="120" customFormat="false" ht="12.8" hidden="false" customHeight="false" outlineLevel="0" collapsed="false">
      <c r="A120" s="10" t="n">
        <v>55</v>
      </c>
      <c r="B120" s="14" t="n">
        <v>21961.2</v>
      </c>
      <c r="C120" s="14" t="n">
        <v>280411.54</v>
      </c>
      <c r="D120" s="15" t="n">
        <v>12.7685</v>
      </c>
    </row>
    <row r="121" customFormat="false" ht="12.8" hidden="false" customHeight="false" outlineLevel="0" collapsed="false">
      <c r="A121" s="10" t="n">
        <v>56</v>
      </c>
      <c r="B121" s="14" t="n">
        <v>20928.61</v>
      </c>
      <c r="C121" s="14" t="n">
        <v>258450.34</v>
      </c>
      <c r="D121" s="15" t="n">
        <v>12.3491</v>
      </c>
    </row>
    <row r="122" customFormat="false" ht="12.8" hidden="false" customHeight="false" outlineLevel="0" collapsed="false">
      <c r="A122" s="10" t="n">
        <v>57</v>
      </c>
      <c r="B122" s="14" t="n">
        <v>19993.14</v>
      </c>
      <c r="C122" s="14" t="n">
        <v>237521.73</v>
      </c>
      <c r="D122" s="15" t="n">
        <v>11.8802</v>
      </c>
    </row>
    <row r="123" customFormat="false" ht="12.8" hidden="false" customHeight="false" outlineLevel="0" collapsed="false">
      <c r="A123" s="10" t="n">
        <v>58</v>
      </c>
      <c r="B123" s="14" t="n">
        <v>19051.95</v>
      </c>
      <c r="C123" s="14" t="n">
        <v>217528.59</v>
      </c>
      <c r="D123" s="15" t="n">
        <v>11.4177</v>
      </c>
    </row>
    <row r="124" customFormat="false" ht="12.8" hidden="false" customHeight="false" outlineLevel="0" collapsed="false">
      <c r="A124" s="10" t="n">
        <v>59</v>
      </c>
      <c r="B124" s="14" t="n">
        <v>18105.95</v>
      </c>
      <c r="C124" s="14" t="n">
        <v>198476.64</v>
      </c>
      <c r="D124" s="15" t="n">
        <v>10.962</v>
      </c>
    </row>
    <row r="125" customFormat="false" ht="12.8" hidden="false" customHeight="false" outlineLevel="0" collapsed="false">
      <c r="A125" s="10" t="n">
        <v>60</v>
      </c>
      <c r="B125" s="14" t="n">
        <v>17068.62</v>
      </c>
      <c r="C125" s="14" t="n">
        <v>180370.69</v>
      </c>
      <c r="D125" s="15" t="n">
        <v>10.5674</v>
      </c>
    </row>
    <row r="126" customFormat="false" ht="12.8" hidden="false" customHeight="false" outlineLevel="0" collapsed="false">
      <c r="A126" s="10" t="n">
        <v>61</v>
      </c>
      <c r="B126" s="14" t="n">
        <v>16121.62</v>
      </c>
      <c r="C126" s="14" t="n">
        <v>163302.07</v>
      </c>
      <c r="D126" s="15" t="n">
        <v>10.1294</v>
      </c>
    </row>
    <row r="127" customFormat="false" ht="12.8" hidden="false" customHeight="false" outlineLevel="0" collapsed="false">
      <c r="A127" s="10" t="n">
        <v>62</v>
      </c>
      <c r="B127" s="14" t="n">
        <v>15171.81</v>
      </c>
      <c r="C127" s="14" t="n">
        <v>147180.45</v>
      </c>
      <c r="D127" s="15" t="n">
        <v>9.7009</v>
      </c>
    </row>
    <row r="128" customFormat="false" ht="12.8" hidden="false" customHeight="false" outlineLevel="0" collapsed="false">
      <c r="A128" s="10" t="n">
        <v>63</v>
      </c>
      <c r="B128" s="14" t="n">
        <v>14221.34</v>
      </c>
      <c r="C128" s="14" t="n">
        <v>132008.64</v>
      </c>
      <c r="D128" s="15" t="n">
        <v>9.2824</v>
      </c>
    </row>
    <row r="129" customFormat="false" ht="12.8" hidden="false" customHeight="false" outlineLevel="0" collapsed="false">
      <c r="A129" s="10" t="n">
        <v>64</v>
      </c>
      <c r="B129" s="14" t="n">
        <v>13200.22</v>
      </c>
      <c r="C129" s="14" t="n">
        <v>117787.3</v>
      </c>
      <c r="D129" s="15" t="n">
        <v>8.9231</v>
      </c>
    </row>
    <row r="130" customFormat="false" ht="12.8" hidden="false" customHeight="false" outlineLevel="0" collapsed="false">
      <c r="A130" s="10" t="n">
        <v>65</v>
      </c>
      <c r="B130" s="14" t="n">
        <v>12268.13</v>
      </c>
      <c r="C130" s="14" t="n">
        <v>104587.08</v>
      </c>
      <c r="D130" s="15" t="n">
        <v>8.5251</v>
      </c>
    </row>
    <row r="131" customFormat="false" ht="12.8" hidden="false" customHeight="false" outlineLevel="0" collapsed="false">
      <c r="A131" s="10" t="n">
        <v>66</v>
      </c>
      <c r="B131" s="14" t="n">
        <v>11345.31</v>
      </c>
      <c r="C131" s="14" t="n">
        <v>92318.95</v>
      </c>
      <c r="D131" s="15" t="n">
        <v>8.1372</v>
      </c>
    </row>
    <row r="132" customFormat="false" ht="12.8" hidden="false" customHeight="false" outlineLevel="0" collapsed="false">
      <c r="A132" s="10" t="n">
        <v>67</v>
      </c>
      <c r="B132" s="14" t="n">
        <v>10374.75</v>
      </c>
      <c r="C132" s="14" t="n">
        <v>80973.64</v>
      </c>
      <c r="D132" s="15" t="n">
        <v>7.8049</v>
      </c>
    </row>
    <row r="133" customFormat="false" ht="12.8" hidden="false" customHeight="false" outlineLevel="0" collapsed="false">
      <c r="A133" s="10" t="n">
        <v>68</v>
      </c>
      <c r="B133" s="14" t="n">
        <v>9495.18</v>
      </c>
      <c r="C133" s="14" t="n">
        <v>70598.89</v>
      </c>
      <c r="D133" s="15" t="n">
        <v>7.4352</v>
      </c>
    </row>
    <row r="134" customFormat="false" ht="12.8" hidden="false" customHeight="false" outlineLevel="0" collapsed="false">
      <c r="A134" s="10" t="n">
        <v>69</v>
      </c>
      <c r="B134" s="14" t="n">
        <v>8583.49</v>
      </c>
      <c r="C134" s="14" t="n">
        <v>61103.71</v>
      </c>
      <c r="D134" s="15" t="n">
        <v>7.1187</v>
      </c>
    </row>
    <row r="135" customFormat="false" ht="12.8" hidden="false" customHeight="false" outlineLevel="0" collapsed="false">
      <c r="A135" s="10" t="n">
        <v>70</v>
      </c>
      <c r="B135" s="14" t="n">
        <v>7760.66</v>
      </c>
      <c r="C135" s="14" t="n">
        <v>52520.22</v>
      </c>
      <c r="D135" s="15" t="n">
        <v>6.7675</v>
      </c>
    </row>
    <row r="136" customFormat="false" ht="12.8" hidden="false" customHeight="false" outlineLevel="0" collapsed="false">
      <c r="A136" s="10" t="n">
        <v>71</v>
      </c>
      <c r="B136" s="14" t="n">
        <v>6920.16</v>
      </c>
      <c r="C136" s="14" t="n">
        <v>44759.56</v>
      </c>
      <c r="D136" s="15" t="n">
        <v>6.468</v>
      </c>
    </row>
    <row r="137" customFormat="false" ht="12.8" hidden="false" customHeight="false" outlineLevel="0" collapsed="false">
      <c r="A137" s="10" t="n">
        <v>12</v>
      </c>
      <c r="B137" s="14" t="n">
        <v>6169.4</v>
      </c>
      <c r="C137" s="14" t="n">
        <v>37839.4</v>
      </c>
      <c r="D137" s="15" t="n">
        <v>6.1334</v>
      </c>
    </row>
    <row r="138" customFormat="false" ht="12.8" hidden="false" customHeight="false" outlineLevel="0" collapsed="false">
      <c r="A138" s="10" t="n">
        <v>73</v>
      </c>
      <c r="B138" s="14" t="n">
        <v>5455.07</v>
      </c>
      <c r="C138" s="14" t="n">
        <v>31670</v>
      </c>
      <c r="D138" s="15" t="n">
        <v>5.8056</v>
      </c>
    </row>
    <row r="139" customFormat="false" ht="12.8" hidden="false" customHeight="false" outlineLevel="0" collapsed="false">
      <c r="A139" s="10" t="n">
        <v>74</v>
      </c>
      <c r="B139" s="14" t="n">
        <v>4744.35</v>
      </c>
      <c r="C139" s="14" t="n">
        <v>26214.93</v>
      </c>
      <c r="D139" s="15" t="n">
        <v>5.5255</v>
      </c>
    </row>
    <row r="140" customFormat="false" ht="12.8" hidden="false" customHeight="false" outlineLevel="0" collapsed="false">
      <c r="A140" s="10" t="n">
        <v>75</v>
      </c>
      <c r="B140" s="14" t="n">
        <v>4116.12</v>
      </c>
      <c r="C140" s="14" t="n">
        <v>21470.58</v>
      </c>
      <c r="D140" s="15" t="n">
        <v>5.2162</v>
      </c>
    </row>
    <row r="141" customFormat="false" ht="12.8" hidden="false" customHeight="false" outlineLevel="0" collapsed="false">
      <c r="A141" s="10" t="n">
        <v>76</v>
      </c>
      <c r="B141" s="14" t="n">
        <v>3502.73</v>
      </c>
      <c r="C141" s="14" t="n">
        <v>17354.46</v>
      </c>
      <c r="D141" s="15" t="n">
        <v>4.9546</v>
      </c>
    </row>
    <row r="142" customFormat="false" ht="12.8" hidden="false" customHeight="false" outlineLevel="0" collapsed="false">
      <c r="A142" s="10" t="n">
        <v>77</v>
      </c>
      <c r="B142" s="14" t="n">
        <v>2968.74</v>
      </c>
      <c r="C142" s="14" t="n">
        <v>13851.73</v>
      </c>
      <c r="D142" s="15" t="n">
        <v>4.6659</v>
      </c>
    </row>
    <row r="143" customFormat="false" ht="12.8" hidden="false" customHeight="false" outlineLevel="0" collapsed="false">
      <c r="A143" s="10" t="n">
        <v>78</v>
      </c>
      <c r="B143" s="14" t="n">
        <v>2461.22</v>
      </c>
      <c r="C143" s="14" t="n">
        <v>10882.99</v>
      </c>
      <c r="D143" s="15" t="n">
        <v>4.4218</v>
      </c>
    </row>
    <row r="144" customFormat="false" ht="12.8" hidden="false" customHeight="false" outlineLevel="0" collapsed="false">
      <c r="A144" s="10" t="n">
        <v>79</v>
      </c>
      <c r="B144" s="14" t="n">
        <v>2027.14</v>
      </c>
      <c r="C144" s="14" t="n">
        <v>8421.77</v>
      </c>
      <c r="D144" s="15" t="n">
        <v>4.1545</v>
      </c>
    </row>
    <row r="145" customFormat="false" ht="12.8" hidden="false" customHeight="false" outlineLevel="0" collapsed="false">
      <c r="A145" s="10" t="n">
        <v>80</v>
      </c>
      <c r="B145" s="14" t="n">
        <v>1626.53</v>
      </c>
      <c r="C145" s="14" t="n">
        <v>6394.63</v>
      </c>
      <c r="D145" s="15" t="n">
        <v>3.9315</v>
      </c>
    </row>
    <row r="146" customFormat="false" ht="12.8" hidden="false" customHeight="false" outlineLevel="0" collapsed="false">
      <c r="A146" s="10" t="n">
        <v>81</v>
      </c>
      <c r="B146" s="14" t="n">
        <v>1292.51</v>
      </c>
      <c r="C146" s="14" t="n">
        <v>4768.1</v>
      </c>
      <c r="D146" s="15" t="n">
        <v>3.689</v>
      </c>
    </row>
    <row r="147" customFormat="false" ht="12.8" hidden="false" customHeight="false" outlineLevel="0" collapsed="false">
      <c r="A147" s="10" t="n">
        <v>82</v>
      </c>
      <c r="B147" s="20" t="n">
        <v>996.744</v>
      </c>
      <c r="C147" s="14" t="n">
        <v>3475.59</v>
      </c>
      <c r="D147" s="15" t="n">
        <v>3.4869</v>
      </c>
    </row>
    <row r="148" customFormat="false" ht="12.8" hidden="false" customHeight="false" outlineLevel="0" collapsed="false">
      <c r="A148" s="10" t="n">
        <v>83</v>
      </c>
      <c r="B148" s="20" t="n">
        <v>752.069</v>
      </c>
      <c r="C148" s="14" t="n">
        <v>2478.85</v>
      </c>
      <c r="D148" s="15" t="n">
        <v>3.296</v>
      </c>
    </row>
    <row r="149" customFormat="false" ht="12.8" hidden="false" customHeight="false" outlineLevel="0" collapsed="false">
      <c r="A149" s="10" t="n">
        <v>84</v>
      </c>
      <c r="B149" s="20" t="n">
        <v>558.854</v>
      </c>
      <c r="C149" s="14" t="n">
        <v>1726.78</v>
      </c>
      <c r="D149" s="15" t="n">
        <v>3.0899</v>
      </c>
    </row>
    <row r="150" customFormat="false" ht="12.8" hidden="false" customHeight="false" outlineLevel="0" collapsed="false">
      <c r="A150" s="10" t="n">
        <v>85</v>
      </c>
      <c r="B150" s="20" t="n">
        <v>399.806</v>
      </c>
      <c r="C150" s="14" t="n">
        <v>1167.92</v>
      </c>
      <c r="D150" s="15" t="n">
        <v>2.9212</v>
      </c>
    </row>
    <row r="151" customFormat="false" ht="12.8" hidden="false" customHeight="false" outlineLevel="0" collapsed="false">
      <c r="A151" s="10" t="n">
        <v>86</v>
      </c>
      <c r="B151" s="20" t="n">
        <v>280.044</v>
      </c>
      <c r="C151" s="20" t="n">
        <v>768.118</v>
      </c>
      <c r="D151" s="15" t="n">
        <v>2.7428</v>
      </c>
    </row>
    <row r="152" customFormat="false" ht="12.8" hidden="false" customHeight="false" outlineLevel="0" collapsed="false">
      <c r="A152" s="10" t="n">
        <v>87</v>
      </c>
      <c r="B152" s="20" t="n">
        <v>187.69</v>
      </c>
      <c r="C152" s="20" t="n">
        <v>488.074</v>
      </c>
      <c r="D152" s="15" t="n">
        <v>2.6004</v>
      </c>
    </row>
    <row r="153" customFormat="false" ht="12.8" hidden="false" customHeight="false" outlineLevel="0" collapsed="false">
      <c r="A153" s="10" t="n">
        <v>88</v>
      </c>
      <c r="B153" s="20" t="n">
        <v>121.49</v>
      </c>
      <c r="C153" s="20" t="n">
        <v>300.384</v>
      </c>
      <c r="D153" s="15" t="n">
        <v>2.4725</v>
      </c>
    </row>
    <row r="154" customFormat="false" ht="12.8" hidden="false" customHeight="false" outlineLevel="0" collapsed="false">
      <c r="A154" s="10" t="n">
        <v>89</v>
      </c>
      <c r="B154" s="22" t="n">
        <v>76.4843</v>
      </c>
      <c r="C154" s="20" t="n">
        <v>178.894</v>
      </c>
      <c r="D154" s="15" t="n">
        <v>2.339</v>
      </c>
    </row>
    <row r="155" customFormat="false" ht="12.8" hidden="false" customHeight="false" outlineLevel="0" collapsed="false">
      <c r="A155" s="10" t="n">
        <v>90</v>
      </c>
      <c r="B155" s="22" t="n">
        <v>45.8822</v>
      </c>
      <c r="C155" s="20" t="n">
        <v>102.409</v>
      </c>
      <c r="D155" s="15" t="n">
        <v>2.232</v>
      </c>
    </row>
    <row r="156" customFormat="false" ht="12.8" hidden="false" customHeight="false" outlineLevel="0" collapsed="false">
      <c r="A156" s="10" t="n">
        <v>91</v>
      </c>
      <c r="B156" s="22" t="n">
        <v>26.7007</v>
      </c>
      <c r="C156" s="22" t="n">
        <v>56.5273</v>
      </c>
      <c r="D156" s="15" t="n">
        <v>2.1171</v>
      </c>
    </row>
    <row r="157" customFormat="false" ht="12.8" hidden="false" customHeight="false" outlineLevel="0" collapsed="false">
      <c r="A157" s="10" t="n">
        <v>92</v>
      </c>
      <c r="B157" s="22" t="n">
        <v>14.7378</v>
      </c>
      <c r="C157" s="22" t="n">
        <v>29.8266</v>
      </c>
      <c r="D157" s="15" t="n">
        <v>2.0238</v>
      </c>
    </row>
    <row r="158" customFormat="false" ht="12.8" hidden="false" customHeight="false" outlineLevel="0" collapsed="false">
      <c r="A158" s="10" t="n">
        <v>93</v>
      </c>
      <c r="B158" s="25" t="n">
        <v>7.78764</v>
      </c>
      <c r="C158" s="22" t="n">
        <v>15.0888</v>
      </c>
      <c r="D158" s="15" t="n">
        <v>1.9375</v>
      </c>
    </row>
    <row r="159" customFormat="false" ht="12.8" hidden="false" customHeight="false" outlineLevel="0" collapsed="false">
      <c r="A159" s="10" t="n">
        <v>94</v>
      </c>
      <c r="B159" s="25" t="n">
        <v>3.96193</v>
      </c>
      <c r="C159" s="25" t="n">
        <v>7.30114</v>
      </c>
      <c r="D159" s="15" t="n">
        <v>1.8428</v>
      </c>
    </row>
    <row r="160" customFormat="false" ht="12.8" hidden="false" customHeight="false" outlineLevel="0" collapsed="false">
      <c r="A160" s="10" t="n">
        <v>95</v>
      </c>
      <c r="B160" s="25" t="n">
        <v>1.89236</v>
      </c>
      <c r="C160" s="25" t="n">
        <v>3.33921</v>
      </c>
      <c r="D160" s="15" t="n">
        <v>1.7646</v>
      </c>
    </row>
    <row r="161" customFormat="false" ht="12.8" hidden="false" customHeight="false" outlineLevel="0" collapsed="false">
      <c r="A161" s="10" t="n">
        <v>96</v>
      </c>
      <c r="B161" s="31" t="n">
        <v>0.856357</v>
      </c>
      <c r="C161" s="25" t="n">
        <v>1.44685</v>
      </c>
      <c r="D161" s="15" t="n">
        <v>1.6895</v>
      </c>
    </row>
    <row r="162" customFormat="false" ht="12.8" hidden="false" customHeight="false" outlineLevel="0" collapsed="false">
      <c r="A162" s="10" t="n">
        <v>97</v>
      </c>
      <c r="B162" s="31" t="n">
        <v>0.368724</v>
      </c>
      <c r="C162" s="31" t="n">
        <v>0.590493</v>
      </c>
      <c r="D162" s="15" t="n">
        <v>1.6014</v>
      </c>
    </row>
    <row r="163" customFormat="false" ht="12.8" hidden="false" customHeight="false" outlineLevel="0" collapsed="false">
      <c r="A163" s="10" t="n">
        <v>98</v>
      </c>
      <c r="B163" s="31" t="n">
        <v>0.147514</v>
      </c>
      <c r="C163" s="31" t="n">
        <v>0.221769</v>
      </c>
      <c r="D163" s="15" t="n">
        <v>1.5034</v>
      </c>
    </row>
    <row r="164" customFormat="false" ht="12.8" hidden="false" customHeight="false" outlineLevel="0" collapsed="false">
      <c r="A164" s="10" t="n">
        <v>99</v>
      </c>
      <c r="B164" s="32" t="n">
        <v>0.0550368</v>
      </c>
      <c r="C164" s="33" t="n">
        <v>0.0742554</v>
      </c>
      <c r="D164" s="15" t="n">
        <v>1.3492</v>
      </c>
    </row>
  </sheetData>
  <mergeCells count="6">
    <mergeCell ref="A1:H1"/>
    <mergeCell ref="A2:H2"/>
    <mergeCell ref="A4:H4"/>
    <mergeCell ref="A85:H85"/>
    <mergeCell ref="A86:H86"/>
    <mergeCell ref="A87:H87"/>
  </mergeCells>
  <printOptions headings="false" gridLines="false" gridLinesSet="true" horizontalCentered="false" verticalCentered="false"/>
  <pageMargins left="0.7875" right="0.7875" top="1.05277777777778" bottom="1.05277777777778" header="0.7875" footer="0.7875"/>
  <pageSetup paperSize="9" scale="63"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Roman,Standard"&amp;12&amp;A</oddHeader>
    <oddFooter>&amp;C&amp;"Times New Roman,Standard"&amp;12Seite &amp;P</oddFooter>
  </headerFooter>
  <rowBreaks count="1" manualBreakCount="1">
    <brk id="82" man="true" max="16383" min="0"/>
  </rowBreaks>
  <colBreaks count="1" manualBreakCount="1">
    <brk id="14" man="true" max="65535" min="0"/>
  </colBreaks>
</worksheet>
</file>

<file path=docProps/app.xml><?xml version="1.0" encoding="utf-8"?>
<Properties xmlns="http://schemas.openxmlformats.org/officeDocument/2006/extended-properties" xmlns:vt="http://schemas.openxmlformats.org/officeDocument/2006/docPropsVTypes">
  <Template/>
  <TotalTime>75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2020-09-24T09:30:53Z</dcterms:created>
  <dc:creator>Reinhold Kainhofer</dc:creator>
  <dc:description/>
  <dc:language>de-AT</dc:language>
  <cp:lastModifiedBy>Reinhold Kainhofer</cp:lastModifiedBy>
  <cp:lastPrinted>2020-09-24T11:44:05Z</cp:lastPrinted>
  <dcterms:modified xsi:type="dcterms:W3CDTF">2020-09-24T12:36:31Z</dcterms:modified>
  <cp:revision>10</cp:revision>
  <dc:subject/>
  <dc:title/>
</cp:coreProperties>
</file>