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Z:\AVOe\Rechnungsgrundlagen\Sterbetafeln\Rententafeln\AT_AVÖ2005R\EndTafel\"/>
    </mc:Choice>
  </mc:AlternateContent>
  <xr:revisionPtr revIDLastSave="0" documentId="8_{75D9561C-F47D-40F2-9221-CA460DDEBE6A}" xr6:coauthVersionLast="45" xr6:coauthVersionMax="45" xr10:uidLastSave="{00000000-0000-0000-0000-000000000000}"/>
  <bookViews>
    <workbookView xWindow="-120" yWindow="-120" windowWidth="29040" windowHeight="16440" activeTab="2"/>
  </bookViews>
  <sheets>
    <sheet name="AVÖ 2005R exakt" sheetId="1" r:id="rId1"/>
    <sheet name="AVÖ 2005R mit AV" sheetId="2" r:id="rId2"/>
    <sheet name="AVÖ 2005R 2nd Ord" sheetId="3" r:id="rId3"/>
  </sheets>
  <definedNames>
    <definedName name="_xlnm.Print_Area" localSheetId="0">'AVÖ 2005R exakt'!$A$1:$T$125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3" l="1"/>
  <c r="I5" i="3"/>
  <c r="J5" i="3"/>
  <c r="K5" i="3"/>
  <c r="L5" i="3"/>
  <c r="M5" i="3"/>
  <c r="N5" i="3"/>
  <c r="O5" i="3"/>
  <c r="H6" i="3"/>
  <c r="J6" i="3"/>
  <c r="N6" i="3"/>
  <c r="H5" i="1"/>
  <c r="J5" i="1"/>
  <c r="N5" i="1"/>
  <c r="O5" i="1"/>
  <c r="P5" i="1"/>
  <c r="O6" i="1"/>
  <c r="P6" i="1" l="1"/>
  <c r="O7" i="1"/>
  <c r="K5" i="1"/>
  <c r="M5" i="1"/>
  <c r="P5" i="3"/>
  <c r="O6" i="3"/>
  <c r="L5" i="1"/>
  <c r="I5" i="1"/>
  <c r="H6" i="1"/>
  <c r="K6" i="3"/>
  <c r="M6" i="3"/>
  <c r="L6" i="3"/>
  <c r="I6" i="3"/>
  <c r="H7" i="3"/>
  <c r="P6" i="3" l="1"/>
  <c r="O7" i="3"/>
  <c r="P7" i="1"/>
  <c r="O8" i="1"/>
  <c r="J7" i="3"/>
  <c r="H8" i="3"/>
  <c r="I7" i="3"/>
  <c r="J6" i="1"/>
  <c r="I6" i="1"/>
  <c r="H7" i="1"/>
  <c r="I7" i="1" l="1"/>
  <c r="H8" i="1"/>
  <c r="J7" i="1"/>
  <c r="L6" i="1"/>
  <c r="N6" i="1"/>
  <c r="M6" i="1"/>
  <c r="K6" i="1"/>
  <c r="I8" i="3"/>
  <c r="H9" i="3"/>
  <c r="J8" i="3"/>
  <c r="P8" i="1"/>
  <c r="O9" i="1"/>
  <c r="L7" i="3"/>
  <c r="N7" i="3"/>
  <c r="K7" i="3"/>
  <c r="M7" i="3"/>
  <c r="P7" i="3"/>
  <c r="O8" i="3"/>
  <c r="P8" i="3" l="1"/>
  <c r="O9" i="3"/>
  <c r="P9" i="1"/>
  <c r="O10" i="1"/>
  <c r="K8" i="3"/>
  <c r="M8" i="3"/>
  <c r="N8" i="3"/>
  <c r="L8" i="3"/>
  <c r="J8" i="1"/>
  <c r="I8" i="1"/>
  <c r="H9" i="1"/>
  <c r="J9" i="3"/>
  <c r="I9" i="3"/>
  <c r="H10" i="3"/>
  <c r="K7" i="1"/>
  <c r="M7" i="1"/>
  <c r="L7" i="1"/>
  <c r="N7" i="1"/>
  <c r="I10" i="3" l="1"/>
  <c r="H11" i="3"/>
  <c r="J10" i="3"/>
  <c r="L9" i="3"/>
  <c r="N9" i="3"/>
  <c r="M9" i="3"/>
  <c r="K9" i="3"/>
  <c r="P10" i="1"/>
  <c r="O11" i="1"/>
  <c r="P9" i="3"/>
  <c r="O10" i="3"/>
  <c r="I9" i="1"/>
  <c r="H10" i="1"/>
  <c r="J9" i="1"/>
  <c r="L8" i="1"/>
  <c r="N8" i="1"/>
  <c r="K8" i="1"/>
  <c r="M8" i="1"/>
  <c r="K9" i="1" l="1"/>
  <c r="M9" i="1"/>
  <c r="N9" i="1"/>
  <c r="L9" i="1"/>
  <c r="J11" i="3"/>
  <c r="I11" i="3"/>
  <c r="H12" i="3"/>
  <c r="J10" i="1"/>
  <c r="I10" i="1"/>
  <c r="H11" i="1"/>
  <c r="P10" i="3"/>
  <c r="O11" i="3"/>
  <c r="P11" i="1"/>
  <c r="O12" i="1"/>
  <c r="K10" i="3"/>
  <c r="M10" i="3"/>
  <c r="L10" i="3"/>
  <c r="N10" i="3"/>
  <c r="P12" i="1" l="1"/>
  <c r="O13" i="1"/>
  <c r="P11" i="3"/>
  <c r="O12" i="3"/>
  <c r="I11" i="1"/>
  <c r="H12" i="1"/>
  <c r="J11" i="1"/>
  <c r="L10" i="1"/>
  <c r="N10" i="1"/>
  <c r="M10" i="1"/>
  <c r="K10" i="1"/>
  <c r="I12" i="3"/>
  <c r="H13" i="3"/>
  <c r="J12" i="3"/>
  <c r="L11" i="3"/>
  <c r="N11" i="3"/>
  <c r="K11" i="3"/>
  <c r="M11" i="3"/>
  <c r="K12" i="3" l="1"/>
  <c r="M12" i="3"/>
  <c r="N12" i="3"/>
  <c r="L12" i="3"/>
  <c r="J12" i="1"/>
  <c r="I12" i="1"/>
  <c r="H13" i="1"/>
  <c r="O13" i="3"/>
  <c r="P12" i="3"/>
  <c r="P13" i="1"/>
  <c r="O14" i="1"/>
  <c r="J13" i="3"/>
  <c r="I13" i="3"/>
  <c r="H14" i="3"/>
  <c r="K11" i="1"/>
  <c r="M11" i="1"/>
  <c r="L11" i="1"/>
  <c r="N11" i="1"/>
  <c r="I14" i="3" l="1"/>
  <c r="H15" i="3"/>
  <c r="J14" i="3"/>
  <c r="L13" i="3"/>
  <c r="N13" i="3"/>
  <c r="M13" i="3"/>
  <c r="K13" i="3"/>
  <c r="P13" i="3"/>
  <c r="O14" i="3"/>
  <c r="P14" i="1"/>
  <c r="O15" i="1"/>
  <c r="I13" i="1"/>
  <c r="H14" i="1"/>
  <c r="J13" i="1"/>
  <c r="L12" i="1"/>
  <c r="N12" i="1"/>
  <c r="K12" i="1"/>
  <c r="M12" i="1"/>
  <c r="K13" i="1" l="1"/>
  <c r="M13" i="1"/>
  <c r="N13" i="1"/>
  <c r="L13" i="1"/>
  <c r="J15" i="3"/>
  <c r="H16" i="3"/>
  <c r="I15" i="3"/>
  <c r="J14" i="1"/>
  <c r="I14" i="1"/>
  <c r="H15" i="1"/>
  <c r="P15" i="1"/>
  <c r="O16" i="1"/>
  <c r="P14" i="3"/>
  <c r="O15" i="3"/>
  <c r="K14" i="3"/>
  <c r="M14" i="3"/>
  <c r="L14" i="3"/>
  <c r="N14" i="3"/>
  <c r="P15" i="3" l="1"/>
  <c r="O16" i="3"/>
  <c r="P16" i="1"/>
  <c r="O17" i="1"/>
  <c r="I15" i="1"/>
  <c r="H16" i="1"/>
  <c r="J15" i="1"/>
  <c r="L14" i="1"/>
  <c r="N14" i="1"/>
  <c r="M14" i="1"/>
  <c r="K14" i="1"/>
  <c r="I16" i="3"/>
  <c r="H17" i="3"/>
  <c r="J16" i="3"/>
  <c r="L15" i="3"/>
  <c r="N15" i="3"/>
  <c r="K15" i="3"/>
  <c r="M15" i="3"/>
  <c r="K16" i="3" l="1"/>
  <c r="M16" i="3"/>
  <c r="N16" i="3"/>
  <c r="L16" i="3"/>
  <c r="J16" i="1"/>
  <c r="I16" i="1"/>
  <c r="H17" i="1"/>
  <c r="P17" i="1"/>
  <c r="O18" i="1"/>
  <c r="P16" i="3"/>
  <c r="O17" i="3"/>
  <c r="J17" i="3"/>
  <c r="I17" i="3"/>
  <c r="H18" i="3"/>
  <c r="K15" i="1"/>
  <c r="M15" i="1"/>
  <c r="L15" i="1"/>
  <c r="N15" i="1"/>
  <c r="I18" i="3" l="1"/>
  <c r="J18" i="3"/>
  <c r="H19" i="3"/>
  <c r="L17" i="3"/>
  <c r="N17" i="3"/>
  <c r="M17" i="3"/>
  <c r="K17" i="3"/>
  <c r="P17" i="3"/>
  <c r="O18" i="3"/>
  <c r="P18" i="1"/>
  <c r="O19" i="1"/>
  <c r="I17" i="1"/>
  <c r="H18" i="1"/>
  <c r="J17" i="1"/>
  <c r="L16" i="1"/>
  <c r="N16" i="1"/>
  <c r="K16" i="1"/>
  <c r="M16" i="1"/>
  <c r="K17" i="1" l="1"/>
  <c r="M17" i="1"/>
  <c r="N17" i="1"/>
  <c r="L17" i="1"/>
  <c r="K18" i="3"/>
  <c r="M18" i="3"/>
  <c r="L18" i="3"/>
  <c r="N18" i="3"/>
  <c r="J18" i="1"/>
  <c r="I18" i="1"/>
  <c r="H19" i="1"/>
  <c r="P19" i="1"/>
  <c r="O20" i="1"/>
  <c r="P18" i="3"/>
  <c r="O19" i="3"/>
  <c r="I19" i="3"/>
  <c r="H20" i="3"/>
  <c r="J19" i="3"/>
  <c r="K19" i="3" l="1"/>
  <c r="M19" i="3"/>
  <c r="N19" i="3"/>
  <c r="L19" i="3"/>
  <c r="J20" i="3"/>
  <c r="I20" i="3"/>
  <c r="H21" i="3"/>
  <c r="O20" i="3"/>
  <c r="P19" i="3"/>
  <c r="P20" i="1"/>
  <c r="O21" i="1"/>
  <c r="I19" i="1"/>
  <c r="H20" i="1"/>
  <c r="J19" i="1"/>
  <c r="L18" i="1"/>
  <c r="N18" i="1"/>
  <c r="M18" i="1"/>
  <c r="K18" i="1"/>
  <c r="K19" i="1" l="1"/>
  <c r="M19" i="1"/>
  <c r="L19" i="1"/>
  <c r="N19" i="1"/>
  <c r="P20" i="3"/>
  <c r="O21" i="3"/>
  <c r="J20" i="1"/>
  <c r="I20" i="1"/>
  <c r="H21" i="1"/>
  <c r="P21" i="1"/>
  <c r="O22" i="1"/>
  <c r="I21" i="3"/>
  <c r="H22" i="3"/>
  <c r="J21" i="3"/>
  <c r="L20" i="3"/>
  <c r="N20" i="3"/>
  <c r="M20" i="3"/>
  <c r="K20" i="3"/>
  <c r="K21" i="3" l="1"/>
  <c r="M21" i="3"/>
  <c r="L21" i="3"/>
  <c r="N21" i="3"/>
  <c r="P21" i="3"/>
  <c r="O22" i="3"/>
  <c r="J22" i="3"/>
  <c r="H23" i="3"/>
  <c r="I22" i="3"/>
  <c r="P22" i="1"/>
  <c r="O23" i="1"/>
  <c r="I21" i="1"/>
  <c r="H22" i="1"/>
  <c r="J21" i="1"/>
  <c r="L20" i="1"/>
  <c r="N20" i="1"/>
  <c r="K20" i="1"/>
  <c r="M20" i="1"/>
  <c r="K21" i="1" l="1"/>
  <c r="M21" i="1"/>
  <c r="N21" i="1"/>
  <c r="L21" i="1"/>
  <c r="I23" i="3"/>
  <c r="H24" i="3"/>
  <c r="J23" i="3"/>
  <c r="P22" i="3"/>
  <c r="O23" i="3"/>
  <c r="J22" i="1"/>
  <c r="I22" i="1"/>
  <c r="H23" i="1"/>
  <c r="P23" i="1"/>
  <c r="O24" i="1"/>
  <c r="L22" i="3"/>
  <c r="N22" i="3"/>
  <c r="K22" i="3"/>
  <c r="M22" i="3"/>
  <c r="P24" i="1" l="1"/>
  <c r="O25" i="1"/>
  <c r="I23" i="1"/>
  <c r="H24" i="1"/>
  <c r="J23" i="1"/>
  <c r="L22" i="1"/>
  <c r="N22" i="1"/>
  <c r="M22" i="1"/>
  <c r="K22" i="1"/>
  <c r="J24" i="3"/>
  <c r="I24" i="3"/>
  <c r="H25" i="3"/>
  <c r="P23" i="3"/>
  <c r="O24" i="3"/>
  <c r="K23" i="3"/>
  <c r="M23" i="3"/>
  <c r="N23" i="3"/>
  <c r="L23" i="3"/>
  <c r="P24" i="3" l="1"/>
  <c r="O25" i="3"/>
  <c r="I25" i="3"/>
  <c r="H26" i="3"/>
  <c r="J25" i="3"/>
  <c r="L24" i="3"/>
  <c r="N24" i="3"/>
  <c r="M24" i="3"/>
  <c r="K24" i="3"/>
  <c r="J24" i="1"/>
  <c r="I24" i="1"/>
  <c r="H25" i="1"/>
  <c r="P25" i="1"/>
  <c r="O26" i="1"/>
  <c r="K23" i="1"/>
  <c r="M23" i="1"/>
  <c r="L23" i="1"/>
  <c r="N23" i="1"/>
  <c r="P26" i="1" l="1"/>
  <c r="O27" i="1"/>
  <c r="I25" i="1"/>
  <c r="H26" i="1"/>
  <c r="J25" i="1"/>
  <c r="L24" i="1"/>
  <c r="N24" i="1"/>
  <c r="K24" i="1"/>
  <c r="M24" i="1"/>
  <c r="J26" i="3"/>
  <c r="I26" i="3"/>
  <c r="H27" i="3"/>
  <c r="P25" i="3"/>
  <c r="O26" i="3"/>
  <c r="K25" i="3"/>
  <c r="M25" i="3"/>
  <c r="L25" i="3"/>
  <c r="N25" i="3"/>
  <c r="P26" i="3" l="1"/>
  <c r="O27" i="3"/>
  <c r="I27" i="3"/>
  <c r="H28" i="3"/>
  <c r="J27" i="3"/>
  <c r="L26" i="3"/>
  <c r="N26" i="3"/>
  <c r="K26" i="3"/>
  <c r="M26" i="3"/>
  <c r="J26" i="1"/>
  <c r="I26" i="1"/>
  <c r="H27" i="1"/>
  <c r="P27" i="1"/>
  <c r="O28" i="1"/>
  <c r="K25" i="1"/>
  <c r="M25" i="1"/>
  <c r="N25" i="1"/>
  <c r="L25" i="1"/>
  <c r="P28" i="1" l="1"/>
  <c r="O29" i="1"/>
  <c r="I27" i="1"/>
  <c r="H28" i="1"/>
  <c r="J27" i="1"/>
  <c r="L26" i="1"/>
  <c r="N26" i="1"/>
  <c r="M26" i="1"/>
  <c r="K26" i="1"/>
  <c r="J28" i="3"/>
  <c r="I28" i="3"/>
  <c r="H29" i="3"/>
  <c r="O28" i="3"/>
  <c r="P27" i="3"/>
  <c r="K27" i="3"/>
  <c r="M27" i="3"/>
  <c r="N27" i="3"/>
  <c r="L27" i="3"/>
  <c r="I29" i="3" l="1"/>
  <c r="H30" i="3"/>
  <c r="J29" i="3"/>
  <c r="L28" i="3"/>
  <c r="N28" i="3"/>
  <c r="M28" i="3"/>
  <c r="K28" i="3"/>
  <c r="J28" i="1"/>
  <c r="I28" i="1"/>
  <c r="H29" i="1"/>
  <c r="P29" i="1"/>
  <c r="O30" i="1"/>
  <c r="P28" i="3"/>
  <c r="O29" i="3"/>
  <c r="K27" i="1"/>
  <c r="M27" i="1"/>
  <c r="L27" i="1"/>
  <c r="N27" i="1"/>
  <c r="P29" i="3" l="1"/>
  <c r="O30" i="3"/>
  <c r="P30" i="1"/>
  <c r="O31" i="1"/>
  <c r="I29" i="1"/>
  <c r="H30" i="1"/>
  <c r="J29" i="1"/>
  <c r="L28" i="1"/>
  <c r="N28" i="1"/>
  <c r="K28" i="1"/>
  <c r="M28" i="1"/>
  <c r="J30" i="3"/>
  <c r="H31" i="3"/>
  <c r="I30" i="3"/>
  <c r="K29" i="3"/>
  <c r="M29" i="3"/>
  <c r="L29" i="3"/>
  <c r="N29" i="3"/>
  <c r="L30" i="3" l="1"/>
  <c r="N30" i="3"/>
  <c r="K30" i="3"/>
  <c r="M30" i="3"/>
  <c r="J30" i="1"/>
  <c r="I30" i="1"/>
  <c r="H31" i="1"/>
  <c r="P31" i="1"/>
  <c r="O32" i="1"/>
  <c r="P30" i="3"/>
  <c r="O31" i="3"/>
  <c r="I31" i="3"/>
  <c r="H32" i="3"/>
  <c r="J31" i="3"/>
  <c r="K29" i="1"/>
  <c r="M29" i="1"/>
  <c r="N29" i="1"/>
  <c r="L29" i="1"/>
  <c r="K31" i="3" l="1"/>
  <c r="M31" i="3"/>
  <c r="N31" i="3"/>
  <c r="L31" i="3"/>
  <c r="J32" i="3"/>
  <c r="I32" i="3"/>
  <c r="H33" i="3"/>
  <c r="P31" i="3"/>
  <c r="O32" i="3"/>
  <c r="P32" i="1"/>
  <c r="O33" i="1"/>
  <c r="I31" i="1"/>
  <c r="H32" i="1"/>
  <c r="J31" i="1"/>
  <c r="L30" i="1"/>
  <c r="N30" i="1"/>
  <c r="M30" i="1"/>
  <c r="K30" i="1"/>
  <c r="K31" i="1" l="1"/>
  <c r="M31" i="1"/>
  <c r="L31" i="1"/>
  <c r="N31" i="1"/>
  <c r="J32" i="1"/>
  <c r="I32" i="1"/>
  <c r="H33" i="1"/>
  <c r="P33" i="1"/>
  <c r="O34" i="1"/>
  <c r="P32" i="3"/>
  <c r="O33" i="3"/>
  <c r="I33" i="3"/>
  <c r="H34" i="3"/>
  <c r="J33" i="3"/>
  <c r="L32" i="3"/>
  <c r="N32" i="3"/>
  <c r="M32" i="3"/>
  <c r="K32" i="3"/>
  <c r="K33" i="3" l="1"/>
  <c r="M33" i="3"/>
  <c r="L33" i="3"/>
  <c r="N33" i="3"/>
  <c r="J34" i="3"/>
  <c r="I34" i="3"/>
  <c r="H35" i="3"/>
  <c r="P33" i="3"/>
  <c r="O34" i="3"/>
  <c r="P34" i="1"/>
  <c r="O35" i="1"/>
  <c r="I33" i="1"/>
  <c r="H34" i="1"/>
  <c r="J33" i="1"/>
  <c r="L32" i="1"/>
  <c r="N32" i="1"/>
  <c r="K32" i="1"/>
  <c r="M32" i="1"/>
  <c r="K33" i="1" l="1"/>
  <c r="M33" i="1"/>
  <c r="N33" i="1"/>
  <c r="L33" i="1"/>
  <c r="J34" i="1"/>
  <c r="I34" i="1"/>
  <c r="H35" i="1"/>
  <c r="P35" i="1"/>
  <c r="O36" i="1"/>
  <c r="P34" i="3"/>
  <c r="O35" i="3"/>
  <c r="I35" i="3"/>
  <c r="H36" i="3"/>
  <c r="J35" i="3"/>
  <c r="L34" i="3"/>
  <c r="N34" i="3"/>
  <c r="K34" i="3"/>
  <c r="M34" i="3"/>
  <c r="K35" i="3" l="1"/>
  <c r="M35" i="3"/>
  <c r="N35" i="3"/>
  <c r="L35" i="3"/>
  <c r="J36" i="3"/>
  <c r="I36" i="3"/>
  <c r="H37" i="3"/>
  <c r="O36" i="3"/>
  <c r="P35" i="3"/>
  <c r="P36" i="1"/>
  <c r="O37" i="1"/>
  <c r="I35" i="1"/>
  <c r="J35" i="1"/>
  <c r="H36" i="1"/>
  <c r="L34" i="1"/>
  <c r="N34" i="1"/>
  <c r="M34" i="1"/>
  <c r="K34" i="1"/>
  <c r="I36" i="1" l="1"/>
  <c r="H37" i="1"/>
  <c r="J36" i="1"/>
  <c r="P36" i="3"/>
  <c r="O37" i="3"/>
  <c r="K35" i="1"/>
  <c r="M35" i="1"/>
  <c r="L35" i="1"/>
  <c r="N35" i="1"/>
  <c r="P37" i="1"/>
  <c r="O38" i="1"/>
  <c r="I37" i="3"/>
  <c r="H38" i="3"/>
  <c r="J37" i="3"/>
  <c r="L36" i="3"/>
  <c r="N36" i="3"/>
  <c r="M36" i="3"/>
  <c r="K36" i="3"/>
  <c r="K37" i="3" l="1"/>
  <c r="M37" i="3"/>
  <c r="L37" i="3"/>
  <c r="N37" i="3"/>
  <c r="J37" i="1"/>
  <c r="I37" i="1"/>
  <c r="H38" i="1"/>
  <c r="J38" i="3"/>
  <c r="H39" i="3"/>
  <c r="I38" i="3"/>
  <c r="P38" i="1"/>
  <c r="O39" i="1"/>
  <c r="P37" i="3"/>
  <c r="O38" i="3"/>
  <c r="K36" i="1"/>
  <c r="M36" i="1"/>
  <c r="L36" i="1"/>
  <c r="N36" i="1"/>
  <c r="P38" i="3" l="1"/>
  <c r="O39" i="3"/>
  <c r="P39" i="1"/>
  <c r="O40" i="1"/>
  <c r="L38" i="3"/>
  <c r="K38" i="3"/>
  <c r="N38" i="3"/>
  <c r="M38" i="3"/>
  <c r="I39" i="3"/>
  <c r="H40" i="3"/>
  <c r="J39" i="3"/>
  <c r="I38" i="1"/>
  <c r="H39" i="1"/>
  <c r="J38" i="1"/>
  <c r="L37" i="1"/>
  <c r="N37" i="1"/>
  <c r="K37" i="1"/>
  <c r="M37" i="1"/>
  <c r="K38" i="1" l="1"/>
  <c r="M38" i="1"/>
  <c r="L38" i="1"/>
  <c r="N38" i="1"/>
  <c r="J40" i="3"/>
  <c r="I40" i="3"/>
  <c r="H41" i="3"/>
  <c r="P40" i="1"/>
  <c r="O41" i="1"/>
  <c r="P39" i="3"/>
  <c r="O40" i="3"/>
  <c r="J39" i="1"/>
  <c r="I39" i="1"/>
  <c r="H40" i="1"/>
  <c r="K39" i="3"/>
  <c r="M39" i="3"/>
  <c r="L39" i="3"/>
  <c r="N39" i="3"/>
  <c r="I40" i="1" l="1"/>
  <c r="H41" i="1"/>
  <c r="J40" i="1"/>
  <c r="L39" i="1"/>
  <c r="N39" i="1"/>
  <c r="K39" i="1"/>
  <c r="M39" i="1"/>
  <c r="P40" i="3"/>
  <c r="O41" i="3"/>
  <c r="P41" i="1"/>
  <c r="O42" i="1"/>
  <c r="I41" i="3"/>
  <c r="H42" i="3"/>
  <c r="J41" i="3"/>
  <c r="L40" i="3"/>
  <c r="N40" i="3"/>
  <c r="K40" i="3"/>
  <c r="M40" i="3"/>
  <c r="K41" i="3" l="1"/>
  <c r="M41" i="3"/>
  <c r="N41" i="3"/>
  <c r="L41" i="3"/>
  <c r="J41" i="1"/>
  <c r="I41" i="1"/>
  <c r="H42" i="1"/>
  <c r="J42" i="3"/>
  <c r="I42" i="3"/>
  <c r="H43" i="3"/>
  <c r="P42" i="1"/>
  <c r="O43" i="1"/>
  <c r="O42" i="3"/>
  <c r="P41" i="3"/>
  <c r="K40" i="1"/>
  <c r="M40" i="1"/>
  <c r="L40" i="1"/>
  <c r="N40" i="1"/>
  <c r="P43" i="1" l="1"/>
  <c r="O44" i="1"/>
  <c r="I43" i="3"/>
  <c r="H44" i="3"/>
  <c r="J43" i="3"/>
  <c r="L42" i="3"/>
  <c r="N42" i="3"/>
  <c r="M42" i="3"/>
  <c r="K42" i="3"/>
  <c r="P42" i="3"/>
  <c r="O43" i="3"/>
  <c r="I42" i="1"/>
  <c r="H43" i="1"/>
  <c r="J42" i="1"/>
  <c r="L41" i="1"/>
  <c r="N41" i="1"/>
  <c r="K41" i="1"/>
  <c r="M41" i="1"/>
  <c r="K42" i="1" l="1"/>
  <c r="M42" i="1"/>
  <c r="L42" i="1"/>
  <c r="N42" i="1"/>
  <c r="J44" i="3"/>
  <c r="H45" i="3"/>
  <c r="I44" i="3"/>
  <c r="P44" i="1"/>
  <c r="O45" i="1"/>
  <c r="J43" i="1"/>
  <c r="I43" i="1"/>
  <c r="H44" i="1"/>
  <c r="P43" i="3"/>
  <c r="O44" i="3"/>
  <c r="K43" i="3"/>
  <c r="M43" i="3"/>
  <c r="L43" i="3"/>
  <c r="N43" i="3"/>
  <c r="P44" i="3" l="1"/>
  <c r="O45" i="3"/>
  <c r="I44" i="1"/>
  <c r="H45" i="1"/>
  <c r="J44" i="1"/>
  <c r="L43" i="1"/>
  <c r="N43" i="1"/>
  <c r="K43" i="1"/>
  <c r="M43" i="1"/>
  <c r="I45" i="3"/>
  <c r="H46" i="3"/>
  <c r="J45" i="3"/>
  <c r="P45" i="1"/>
  <c r="O46" i="1"/>
  <c r="L44" i="3"/>
  <c r="N44" i="3"/>
  <c r="K44" i="3"/>
  <c r="M44" i="3"/>
  <c r="P46" i="1" l="1"/>
  <c r="O47" i="1"/>
  <c r="K45" i="3"/>
  <c r="M45" i="3"/>
  <c r="N45" i="3"/>
  <c r="L45" i="3"/>
  <c r="J45" i="1"/>
  <c r="I45" i="1"/>
  <c r="H46" i="1"/>
  <c r="P45" i="3"/>
  <c r="O46" i="3"/>
  <c r="J46" i="3"/>
  <c r="I46" i="3"/>
  <c r="H47" i="3"/>
  <c r="K44" i="1"/>
  <c r="M44" i="1"/>
  <c r="L44" i="1"/>
  <c r="N44" i="1"/>
  <c r="I47" i="3" l="1"/>
  <c r="H48" i="3"/>
  <c r="J47" i="3"/>
  <c r="L46" i="3"/>
  <c r="N46" i="3"/>
  <c r="M46" i="3"/>
  <c r="K46" i="3"/>
  <c r="P47" i="1"/>
  <c r="O48" i="1"/>
  <c r="P46" i="3"/>
  <c r="O47" i="3"/>
  <c r="I46" i="1"/>
  <c r="H47" i="1"/>
  <c r="J46" i="1"/>
  <c r="L45" i="1"/>
  <c r="N45" i="1"/>
  <c r="K45" i="1"/>
  <c r="M45" i="1"/>
  <c r="K46" i="1" l="1"/>
  <c r="M46" i="1"/>
  <c r="L46" i="1"/>
  <c r="N46" i="1"/>
  <c r="J48" i="3"/>
  <c r="I48" i="3"/>
  <c r="H49" i="3"/>
  <c r="J47" i="1"/>
  <c r="I47" i="1"/>
  <c r="H48" i="1"/>
  <c r="P47" i="3"/>
  <c r="O48" i="3"/>
  <c r="P48" i="1"/>
  <c r="O49" i="1"/>
  <c r="K47" i="3"/>
  <c r="M47" i="3"/>
  <c r="L47" i="3"/>
  <c r="N47" i="3"/>
  <c r="P49" i="1" l="1"/>
  <c r="O50" i="1"/>
  <c r="P48" i="3"/>
  <c r="O49" i="3"/>
  <c r="I48" i="1"/>
  <c r="H49" i="1"/>
  <c r="J48" i="1"/>
  <c r="L47" i="1"/>
  <c r="N47" i="1"/>
  <c r="K47" i="1"/>
  <c r="M47" i="1"/>
  <c r="I49" i="3"/>
  <c r="H50" i="3"/>
  <c r="J49" i="3"/>
  <c r="L48" i="3"/>
  <c r="N48" i="3"/>
  <c r="K48" i="3"/>
  <c r="M48" i="3"/>
  <c r="K49" i="3" l="1"/>
  <c r="M49" i="3"/>
  <c r="N49" i="3"/>
  <c r="L49" i="3"/>
  <c r="J49" i="1"/>
  <c r="I49" i="1"/>
  <c r="H50" i="1"/>
  <c r="O50" i="3"/>
  <c r="P49" i="3"/>
  <c r="P50" i="1"/>
  <c r="O51" i="1"/>
  <c r="J50" i="3"/>
  <c r="I50" i="3"/>
  <c r="H51" i="3"/>
  <c r="K48" i="1"/>
  <c r="M48" i="1"/>
  <c r="L48" i="1"/>
  <c r="N48" i="1"/>
  <c r="I51" i="3" l="1"/>
  <c r="H52" i="3"/>
  <c r="J51" i="3"/>
  <c r="L50" i="3"/>
  <c r="N50" i="3"/>
  <c r="M50" i="3"/>
  <c r="K50" i="3"/>
  <c r="P50" i="3"/>
  <c r="O51" i="3"/>
  <c r="P51" i="1"/>
  <c r="O52" i="1"/>
  <c r="I50" i="1"/>
  <c r="H51" i="1"/>
  <c r="J50" i="1"/>
  <c r="L49" i="1"/>
  <c r="N49" i="1"/>
  <c r="K49" i="1"/>
  <c r="M49" i="1"/>
  <c r="K50" i="1" l="1"/>
  <c r="M50" i="1"/>
  <c r="L50" i="1"/>
  <c r="N50" i="1"/>
  <c r="J52" i="3"/>
  <c r="H53" i="3"/>
  <c r="I52" i="3"/>
  <c r="J51" i="1"/>
  <c r="I51" i="1"/>
  <c r="H52" i="1"/>
  <c r="P52" i="1"/>
  <c r="O53" i="1"/>
  <c r="P51" i="3"/>
  <c r="O52" i="3"/>
  <c r="K51" i="3"/>
  <c r="M51" i="3"/>
  <c r="L51" i="3"/>
  <c r="N51" i="3"/>
  <c r="P52" i="3" l="1"/>
  <c r="O53" i="3"/>
  <c r="P53" i="1"/>
  <c r="O54" i="1"/>
  <c r="I52" i="1"/>
  <c r="H53" i="1"/>
  <c r="J52" i="1"/>
  <c r="L51" i="1"/>
  <c r="N51" i="1"/>
  <c r="M51" i="1"/>
  <c r="K51" i="1"/>
  <c r="I53" i="3"/>
  <c r="H54" i="3"/>
  <c r="J53" i="3"/>
  <c r="L52" i="3"/>
  <c r="N52" i="3"/>
  <c r="K52" i="3"/>
  <c r="M52" i="3"/>
  <c r="K53" i="3" l="1"/>
  <c r="M53" i="3"/>
  <c r="N53" i="3"/>
  <c r="L53" i="3"/>
  <c r="J53" i="1"/>
  <c r="I53" i="1"/>
  <c r="H54" i="1"/>
  <c r="P54" i="1"/>
  <c r="O55" i="1"/>
  <c r="P53" i="3"/>
  <c r="O54" i="3"/>
  <c r="J54" i="3"/>
  <c r="I54" i="3"/>
  <c r="H55" i="3"/>
  <c r="K52" i="1"/>
  <c r="M52" i="1"/>
  <c r="L52" i="1"/>
  <c r="N52" i="1"/>
  <c r="I55" i="3" l="1"/>
  <c r="H56" i="3"/>
  <c r="J55" i="3"/>
  <c r="L54" i="3"/>
  <c r="N54" i="3"/>
  <c r="M54" i="3"/>
  <c r="K54" i="3"/>
  <c r="P54" i="3"/>
  <c r="O55" i="3"/>
  <c r="P55" i="1"/>
  <c r="O56" i="1"/>
  <c r="I54" i="1"/>
  <c r="H55" i="1"/>
  <c r="J54" i="1"/>
  <c r="L53" i="1"/>
  <c r="N53" i="1"/>
  <c r="K53" i="1"/>
  <c r="M53" i="1"/>
  <c r="K54" i="1" l="1"/>
  <c r="M54" i="1"/>
  <c r="N54" i="1"/>
  <c r="L54" i="1"/>
  <c r="J56" i="3"/>
  <c r="I56" i="3"/>
  <c r="H57" i="3"/>
  <c r="J55" i="1"/>
  <c r="I55" i="1"/>
  <c r="H56" i="1"/>
  <c r="P56" i="1"/>
  <c r="O57" i="1"/>
  <c r="P55" i="3"/>
  <c r="O56" i="3"/>
  <c r="K55" i="3"/>
  <c r="M55" i="3"/>
  <c r="L55" i="3"/>
  <c r="N55" i="3"/>
  <c r="P56" i="3" l="1"/>
  <c r="O57" i="3"/>
  <c r="P57" i="1"/>
  <c r="O58" i="1"/>
  <c r="I56" i="1"/>
  <c r="H57" i="1"/>
  <c r="J56" i="1"/>
  <c r="L55" i="1"/>
  <c r="N55" i="1"/>
  <c r="M55" i="1"/>
  <c r="K55" i="1"/>
  <c r="I57" i="3"/>
  <c r="H58" i="3"/>
  <c r="J57" i="3"/>
  <c r="L56" i="3"/>
  <c r="N56" i="3"/>
  <c r="K56" i="3"/>
  <c r="M56" i="3"/>
  <c r="K57" i="3" l="1"/>
  <c r="M57" i="3"/>
  <c r="N57" i="3"/>
  <c r="L57" i="3"/>
  <c r="J57" i="1"/>
  <c r="I57" i="1"/>
  <c r="H58" i="1"/>
  <c r="P58" i="1"/>
  <c r="O59" i="1"/>
  <c r="O58" i="3"/>
  <c r="P57" i="3"/>
  <c r="J58" i="3"/>
  <c r="I58" i="3"/>
  <c r="H59" i="3"/>
  <c r="K56" i="1"/>
  <c r="M56" i="1"/>
  <c r="L56" i="1"/>
  <c r="N56" i="1"/>
  <c r="I59" i="3" l="1"/>
  <c r="H60" i="3"/>
  <c r="J59" i="3"/>
  <c r="L58" i="3"/>
  <c r="N58" i="3"/>
  <c r="M58" i="3"/>
  <c r="K58" i="3"/>
  <c r="P58" i="3"/>
  <c r="O59" i="3"/>
  <c r="P59" i="1"/>
  <c r="O60" i="1"/>
  <c r="I58" i="1"/>
  <c r="H59" i="1"/>
  <c r="J58" i="1"/>
  <c r="L57" i="1"/>
  <c r="N57" i="1"/>
  <c r="K57" i="1"/>
  <c r="M57" i="1"/>
  <c r="K58" i="1" l="1"/>
  <c r="M58" i="1"/>
  <c r="N58" i="1"/>
  <c r="L58" i="1"/>
  <c r="J60" i="3"/>
  <c r="H61" i="3"/>
  <c r="I60" i="3"/>
  <c r="J59" i="1"/>
  <c r="I59" i="1"/>
  <c r="H60" i="1"/>
  <c r="P60" i="1"/>
  <c r="O61" i="1"/>
  <c r="P59" i="3"/>
  <c r="O60" i="3"/>
  <c r="K59" i="3"/>
  <c r="M59" i="3"/>
  <c r="L59" i="3"/>
  <c r="N59" i="3"/>
  <c r="P60" i="3" l="1"/>
  <c r="O61" i="3"/>
  <c r="P61" i="1"/>
  <c r="O62" i="1"/>
  <c r="I60" i="1"/>
  <c r="H61" i="1"/>
  <c r="J60" i="1"/>
  <c r="L59" i="1"/>
  <c r="N59" i="1"/>
  <c r="M59" i="1"/>
  <c r="K59" i="1"/>
  <c r="I61" i="3"/>
  <c r="H62" i="3"/>
  <c r="J61" i="3"/>
  <c r="L60" i="3"/>
  <c r="N60" i="3"/>
  <c r="K60" i="3"/>
  <c r="M60" i="3"/>
  <c r="K61" i="3" l="1"/>
  <c r="M61" i="3"/>
  <c r="N61" i="3"/>
  <c r="L61" i="3"/>
  <c r="J61" i="1"/>
  <c r="I61" i="1"/>
  <c r="H62" i="1"/>
  <c r="P62" i="1"/>
  <c r="O63" i="1"/>
  <c r="P61" i="3"/>
  <c r="O62" i="3"/>
  <c r="J62" i="3"/>
  <c r="I62" i="3"/>
  <c r="H63" i="3"/>
  <c r="K60" i="1"/>
  <c r="M60" i="1"/>
  <c r="L60" i="1"/>
  <c r="N60" i="1"/>
  <c r="I63" i="3" l="1"/>
  <c r="H64" i="3"/>
  <c r="J63" i="3"/>
  <c r="L62" i="3"/>
  <c r="N62" i="3"/>
  <c r="M62" i="3"/>
  <c r="K62" i="3"/>
  <c r="P62" i="3"/>
  <c r="O63" i="3"/>
  <c r="P63" i="1"/>
  <c r="O64" i="1"/>
  <c r="I62" i="1"/>
  <c r="H63" i="1"/>
  <c r="J62" i="1"/>
  <c r="L61" i="1"/>
  <c r="N61" i="1"/>
  <c r="K61" i="1"/>
  <c r="M61" i="1"/>
  <c r="K62" i="1" l="1"/>
  <c r="M62" i="1"/>
  <c r="N62" i="1"/>
  <c r="L62" i="1"/>
  <c r="J64" i="3"/>
  <c r="I64" i="3"/>
  <c r="H65" i="3"/>
  <c r="J63" i="1"/>
  <c r="I63" i="1"/>
  <c r="H64" i="1"/>
  <c r="P64" i="1"/>
  <c r="O65" i="1"/>
  <c r="P63" i="3"/>
  <c r="O64" i="3"/>
  <c r="K63" i="3"/>
  <c r="M63" i="3"/>
  <c r="L63" i="3"/>
  <c r="N63" i="3"/>
  <c r="P64" i="3" l="1"/>
  <c r="O65" i="3"/>
  <c r="P65" i="1"/>
  <c r="O66" i="1"/>
  <c r="I64" i="1"/>
  <c r="H65" i="1"/>
  <c r="J64" i="1"/>
  <c r="L63" i="1"/>
  <c r="N63" i="1"/>
  <c r="M63" i="1"/>
  <c r="K63" i="1"/>
  <c r="I65" i="3"/>
  <c r="H66" i="3"/>
  <c r="J65" i="3"/>
  <c r="L64" i="3"/>
  <c r="N64" i="3"/>
  <c r="K64" i="3"/>
  <c r="M64" i="3"/>
  <c r="K65" i="3" l="1"/>
  <c r="M65" i="3"/>
  <c r="N65" i="3"/>
  <c r="L65" i="3"/>
  <c r="J65" i="1"/>
  <c r="I65" i="1"/>
  <c r="H66" i="1"/>
  <c r="P66" i="1"/>
  <c r="O67" i="1"/>
  <c r="O66" i="3"/>
  <c r="P65" i="3"/>
  <c r="J66" i="3"/>
  <c r="I66" i="3"/>
  <c r="H67" i="3"/>
  <c r="K64" i="1"/>
  <c r="M64" i="1"/>
  <c r="L64" i="1"/>
  <c r="N64" i="1"/>
  <c r="I67" i="3" l="1"/>
  <c r="H68" i="3"/>
  <c r="J67" i="3"/>
  <c r="L66" i="3"/>
  <c r="N66" i="3"/>
  <c r="M66" i="3"/>
  <c r="K66" i="3"/>
  <c r="P66" i="3"/>
  <c r="O67" i="3"/>
  <c r="P67" i="1"/>
  <c r="O68" i="1"/>
  <c r="I66" i="1"/>
  <c r="H67" i="1"/>
  <c r="J66" i="1"/>
  <c r="L65" i="1"/>
  <c r="N65" i="1"/>
  <c r="K65" i="1"/>
  <c r="M65" i="1"/>
  <c r="K66" i="1" l="1"/>
  <c r="M66" i="1"/>
  <c r="N66" i="1"/>
  <c r="L66" i="1"/>
  <c r="J68" i="3"/>
  <c r="H69" i="3"/>
  <c r="I68" i="3"/>
  <c r="J67" i="1"/>
  <c r="I67" i="1"/>
  <c r="H68" i="1"/>
  <c r="P68" i="1"/>
  <c r="O69" i="1"/>
  <c r="P67" i="3"/>
  <c r="O68" i="3"/>
  <c r="K67" i="3"/>
  <c r="M67" i="3"/>
  <c r="L67" i="3"/>
  <c r="N67" i="3"/>
  <c r="P68" i="3" l="1"/>
  <c r="O69" i="3"/>
  <c r="P69" i="1"/>
  <c r="O70" i="1"/>
  <c r="I68" i="1"/>
  <c r="H69" i="1"/>
  <c r="J68" i="1"/>
  <c r="L67" i="1"/>
  <c r="N67" i="1"/>
  <c r="M67" i="1"/>
  <c r="K67" i="1"/>
  <c r="I69" i="3"/>
  <c r="H70" i="3"/>
  <c r="J69" i="3"/>
  <c r="L68" i="3"/>
  <c r="N68" i="3"/>
  <c r="K68" i="3"/>
  <c r="M68" i="3"/>
  <c r="K69" i="3" l="1"/>
  <c r="M69" i="3"/>
  <c r="N69" i="3"/>
  <c r="L69" i="3"/>
  <c r="J69" i="1"/>
  <c r="I69" i="1"/>
  <c r="H70" i="1"/>
  <c r="P70" i="1"/>
  <c r="O71" i="1"/>
  <c r="P69" i="3"/>
  <c r="O70" i="3"/>
  <c r="J70" i="3"/>
  <c r="I70" i="3"/>
  <c r="H71" i="3"/>
  <c r="K68" i="1"/>
  <c r="M68" i="1"/>
  <c r="L68" i="1"/>
  <c r="N68" i="1"/>
  <c r="I71" i="3" l="1"/>
  <c r="H72" i="3"/>
  <c r="J71" i="3"/>
  <c r="L70" i="3"/>
  <c r="N70" i="3"/>
  <c r="M70" i="3"/>
  <c r="K70" i="3"/>
  <c r="P70" i="3"/>
  <c r="O71" i="3"/>
  <c r="P71" i="1"/>
  <c r="O72" i="1"/>
  <c r="I70" i="1"/>
  <c r="H71" i="1"/>
  <c r="J70" i="1"/>
  <c r="L69" i="1"/>
  <c r="N69" i="1"/>
  <c r="K69" i="1"/>
  <c r="M69" i="1"/>
  <c r="K70" i="1" l="1"/>
  <c r="M70" i="1"/>
  <c r="N70" i="1"/>
  <c r="L70" i="1"/>
  <c r="J72" i="3"/>
  <c r="I72" i="3"/>
  <c r="H73" i="3"/>
  <c r="J71" i="1"/>
  <c r="I71" i="1"/>
  <c r="H72" i="1"/>
  <c r="P72" i="1"/>
  <c r="O73" i="1"/>
  <c r="P71" i="3"/>
  <c r="O72" i="3"/>
  <c r="K71" i="3"/>
  <c r="M71" i="3"/>
  <c r="L71" i="3"/>
  <c r="N71" i="3"/>
  <c r="P72" i="3" l="1"/>
  <c r="O73" i="3"/>
  <c r="P73" i="1"/>
  <c r="O74" i="1"/>
  <c r="I72" i="1"/>
  <c r="H73" i="1"/>
  <c r="J72" i="1"/>
  <c r="L71" i="1"/>
  <c r="N71" i="1"/>
  <c r="M71" i="1"/>
  <c r="K71" i="1"/>
  <c r="I73" i="3"/>
  <c r="H74" i="3"/>
  <c r="J73" i="3"/>
  <c r="L72" i="3"/>
  <c r="N72" i="3"/>
  <c r="K72" i="3"/>
  <c r="M72" i="3"/>
  <c r="K73" i="3" l="1"/>
  <c r="M73" i="3"/>
  <c r="N73" i="3"/>
  <c r="L73" i="3"/>
  <c r="J73" i="1"/>
  <c r="I73" i="1"/>
  <c r="H74" i="1"/>
  <c r="P74" i="1"/>
  <c r="O75" i="1"/>
  <c r="O74" i="3"/>
  <c r="P73" i="3"/>
  <c r="J74" i="3"/>
  <c r="I74" i="3"/>
  <c r="H75" i="3"/>
  <c r="K72" i="1"/>
  <c r="M72" i="1"/>
  <c r="L72" i="1"/>
  <c r="N72" i="1"/>
  <c r="I75" i="3" l="1"/>
  <c r="H76" i="3"/>
  <c r="J75" i="3"/>
  <c r="L74" i="3"/>
  <c r="N74" i="3"/>
  <c r="M74" i="3"/>
  <c r="K74" i="3"/>
  <c r="P74" i="3"/>
  <c r="O75" i="3"/>
  <c r="P75" i="1"/>
  <c r="O76" i="1"/>
  <c r="I74" i="1"/>
  <c r="H75" i="1"/>
  <c r="J74" i="1"/>
  <c r="L73" i="1"/>
  <c r="N73" i="1"/>
  <c r="K73" i="1"/>
  <c r="M73" i="1"/>
  <c r="K74" i="1" l="1"/>
  <c r="M74" i="1"/>
  <c r="N74" i="1"/>
  <c r="L74" i="1"/>
  <c r="J76" i="3"/>
  <c r="H77" i="3"/>
  <c r="I76" i="3"/>
  <c r="J75" i="1"/>
  <c r="I75" i="1"/>
  <c r="H76" i="1"/>
  <c r="P76" i="1"/>
  <c r="O77" i="1"/>
  <c r="P75" i="3"/>
  <c r="O76" i="3"/>
  <c r="K75" i="3"/>
  <c r="M75" i="3"/>
  <c r="L75" i="3"/>
  <c r="N75" i="3"/>
  <c r="P76" i="3" l="1"/>
  <c r="O77" i="3"/>
  <c r="P77" i="1"/>
  <c r="O78" i="1"/>
  <c r="I76" i="1"/>
  <c r="H77" i="1"/>
  <c r="J76" i="1"/>
  <c r="L75" i="1"/>
  <c r="N75" i="1"/>
  <c r="M75" i="1"/>
  <c r="K75" i="1"/>
  <c r="I77" i="3"/>
  <c r="J77" i="3"/>
  <c r="H78" i="3"/>
  <c r="L76" i="3"/>
  <c r="N76" i="3"/>
  <c r="K76" i="3"/>
  <c r="M76" i="3"/>
  <c r="I78" i="3" l="1"/>
  <c r="H79" i="3"/>
  <c r="J78" i="3"/>
  <c r="J77" i="1"/>
  <c r="I77" i="1"/>
  <c r="H78" i="1"/>
  <c r="P78" i="1"/>
  <c r="O79" i="1"/>
  <c r="O78" i="3"/>
  <c r="P77" i="3"/>
  <c r="K77" i="3"/>
  <c r="M77" i="3"/>
  <c r="N77" i="3"/>
  <c r="L77" i="3"/>
  <c r="K76" i="1"/>
  <c r="M76" i="1"/>
  <c r="L76" i="1"/>
  <c r="N76" i="1"/>
  <c r="P79" i="1" l="1"/>
  <c r="O80" i="1"/>
  <c r="I78" i="1"/>
  <c r="H79" i="1"/>
  <c r="J78" i="1"/>
  <c r="L77" i="1"/>
  <c r="N77" i="1"/>
  <c r="K77" i="1"/>
  <c r="M77" i="1"/>
  <c r="J79" i="3"/>
  <c r="I79" i="3"/>
  <c r="H80" i="3"/>
  <c r="P78" i="3"/>
  <c r="O79" i="3"/>
  <c r="K78" i="3"/>
  <c r="M78" i="3"/>
  <c r="L78" i="3"/>
  <c r="N78" i="3"/>
  <c r="P79" i="3" l="1"/>
  <c r="O80" i="3"/>
  <c r="I80" i="3"/>
  <c r="H81" i="3"/>
  <c r="J80" i="3"/>
  <c r="L79" i="3"/>
  <c r="N79" i="3"/>
  <c r="K79" i="3"/>
  <c r="M79" i="3"/>
  <c r="J79" i="1"/>
  <c r="I79" i="1"/>
  <c r="H80" i="1"/>
  <c r="P80" i="1"/>
  <c r="O81" i="1"/>
  <c r="K78" i="1"/>
  <c r="M78" i="1"/>
  <c r="N78" i="1"/>
  <c r="L78" i="1"/>
  <c r="P81" i="1" l="1"/>
  <c r="O82" i="1"/>
  <c r="I80" i="1"/>
  <c r="H81" i="1"/>
  <c r="J80" i="1"/>
  <c r="L79" i="1"/>
  <c r="N79" i="1"/>
  <c r="M79" i="1"/>
  <c r="K79" i="1"/>
  <c r="J81" i="3"/>
  <c r="I81" i="3"/>
  <c r="H82" i="3"/>
  <c r="P80" i="3"/>
  <c r="O81" i="3"/>
  <c r="K80" i="3"/>
  <c r="M80" i="3"/>
  <c r="N80" i="3"/>
  <c r="L80" i="3"/>
  <c r="P81" i="3" l="1"/>
  <c r="O82" i="3"/>
  <c r="I82" i="3"/>
  <c r="H83" i="3"/>
  <c r="J82" i="3"/>
  <c r="L81" i="3"/>
  <c r="N81" i="3"/>
  <c r="M81" i="3"/>
  <c r="K81" i="3"/>
  <c r="J81" i="1"/>
  <c r="I81" i="1"/>
  <c r="H82" i="1"/>
  <c r="P82" i="1"/>
  <c r="O83" i="1"/>
  <c r="K80" i="1"/>
  <c r="M80" i="1"/>
  <c r="L80" i="1"/>
  <c r="N80" i="1"/>
  <c r="P83" i="1" l="1"/>
  <c r="O84" i="1"/>
  <c r="I82" i="1"/>
  <c r="H83" i="1"/>
  <c r="J82" i="1"/>
  <c r="L81" i="1"/>
  <c r="N81" i="1"/>
  <c r="K81" i="1"/>
  <c r="M81" i="1"/>
  <c r="J83" i="3"/>
  <c r="I83" i="3"/>
  <c r="H84" i="3"/>
  <c r="P82" i="3"/>
  <c r="O83" i="3"/>
  <c r="K82" i="3"/>
  <c r="M82" i="3"/>
  <c r="L82" i="3"/>
  <c r="N82" i="3"/>
  <c r="P83" i="3" l="1"/>
  <c r="O84" i="3"/>
  <c r="I84" i="3"/>
  <c r="H85" i="3"/>
  <c r="J84" i="3"/>
  <c r="L83" i="3"/>
  <c r="N83" i="3"/>
  <c r="K83" i="3"/>
  <c r="M83" i="3"/>
  <c r="J83" i="1"/>
  <c r="I83" i="1"/>
  <c r="H84" i="1"/>
  <c r="P84" i="1"/>
  <c r="O85" i="1"/>
  <c r="K82" i="1"/>
  <c r="M82" i="1"/>
  <c r="N82" i="1"/>
  <c r="L82" i="1"/>
  <c r="P85" i="1" l="1"/>
  <c r="O86" i="1"/>
  <c r="I84" i="1"/>
  <c r="H85" i="1"/>
  <c r="J84" i="1"/>
  <c r="L83" i="1"/>
  <c r="N83" i="1"/>
  <c r="M83" i="1"/>
  <c r="K83" i="1"/>
  <c r="J85" i="3"/>
  <c r="I85" i="3"/>
  <c r="H86" i="3"/>
  <c r="P84" i="3"/>
  <c r="O85" i="3"/>
  <c r="K84" i="3"/>
  <c r="M84" i="3"/>
  <c r="N84" i="3"/>
  <c r="L84" i="3"/>
  <c r="P85" i="3" l="1"/>
  <c r="O86" i="3"/>
  <c r="I86" i="3"/>
  <c r="H87" i="3"/>
  <c r="J86" i="3"/>
  <c r="L85" i="3"/>
  <c r="N85" i="3"/>
  <c r="M85" i="3"/>
  <c r="K85" i="3"/>
  <c r="J85" i="1"/>
  <c r="I85" i="1"/>
  <c r="H86" i="1"/>
  <c r="P86" i="1"/>
  <c r="O87" i="1"/>
  <c r="K84" i="1"/>
  <c r="M84" i="1"/>
  <c r="L84" i="1"/>
  <c r="N84" i="1"/>
  <c r="P87" i="1" l="1"/>
  <c r="O88" i="1"/>
  <c r="I86" i="1"/>
  <c r="H87" i="1"/>
  <c r="J86" i="1"/>
  <c r="L85" i="1"/>
  <c r="N85" i="1"/>
  <c r="K85" i="1"/>
  <c r="M85" i="1"/>
  <c r="J87" i="3"/>
  <c r="I87" i="3"/>
  <c r="H88" i="3"/>
  <c r="P86" i="3"/>
  <c r="O87" i="3"/>
  <c r="K86" i="3"/>
  <c r="M86" i="3"/>
  <c r="L86" i="3"/>
  <c r="N86" i="3"/>
  <c r="P87" i="3" l="1"/>
  <c r="O88" i="3"/>
  <c r="I88" i="3"/>
  <c r="H89" i="3"/>
  <c r="J88" i="3"/>
  <c r="L87" i="3"/>
  <c r="N87" i="3"/>
  <c r="K87" i="3"/>
  <c r="M87" i="3"/>
  <c r="J87" i="1"/>
  <c r="I87" i="1"/>
  <c r="H88" i="1"/>
  <c r="P88" i="1"/>
  <c r="O89" i="1"/>
  <c r="K86" i="1"/>
  <c r="M86" i="1"/>
  <c r="N86" i="1"/>
  <c r="L86" i="1"/>
  <c r="P89" i="1" l="1"/>
  <c r="O90" i="1"/>
  <c r="I88" i="1"/>
  <c r="H89" i="1"/>
  <c r="J88" i="1"/>
  <c r="L87" i="1"/>
  <c r="N87" i="1"/>
  <c r="M87" i="1"/>
  <c r="K87" i="1"/>
  <c r="J89" i="3"/>
  <c r="I89" i="3"/>
  <c r="H90" i="3"/>
  <c r="P88" i="3"/>
  <c r="O89" i="3"/>
  <c r="K88" i="3"/>
  <c r="M88" i="3"/>
  <c r="N88" i="3"/>
  <c r="L88" i="3"/>
  <c r="P89" i="3" l="1"/>
  <c r="O90" i="3"/>
  <c r="I90" i="3"/>
  <c r="H91" i="3"/>
  <c r="J90" i="3"/>
  <c r="L89" i="3"/>
  <c r="N89" i="3"/>
  <c r="M89" i="3"/>
  <c r="K89" i="3"/>
  <c r="J89" i="1"/>
  <c r="I89" i="1"/>
  <c r="H90" i="1"/>
  <c r="P90" i="1"/>
  <c r="O91" i="1"/>
  <c r="K88" i="1"/>
  <c r="M88" i="1"/>
  <c r="L88" i="1"/>
  <c r="N88" i="1"/>
  <c r="P91" i="1" l="1"/>
  <c r="O92" i="1"/>
  <c r="I90" i="1"/>
  <c r="H91" i="1"/>
  <c r="J90" i="1"/>
  <c r="L89" i="1"/>
  <c r="N89" i="1"/>
  <c r="K89" i="1"/>
  <c r="M89" i="1"/>
  <c r="J91" i="3"/>
  <c r="I91" i="3"/>
  <c r="H92" i="3"/>
  <c r="P90" i="3"/>
  <c r="O91" i="3"/>
  <c r="K90" i="3"/>
  <c r="M90" i="3"/>
  <c r="L90" i="3"/>
  <c r="N90" i="3"/>
  <c r="P91" i="3" l="1"/>
  <c r="O92" i="3"/>
  <c r="I92" i="3"/>
  <c r="H93" i="3"/>
  <c r="J92" i="3"/>
  <c r="L91" i="3"/>
  <c r="N91" i="3"/>
  <c r="K91" i="3"/>
  <c r="M91" i="3"/>
  <c r="J91" i="1"/>
  <c r="I91" i="1"/>
  <c r="H92" i="1"/>
  <c r="P92" i="1"/>
  <c r="O93" i="1"/>
  <c r="K90" i="1"/>
  <c r="M90" i="1"/>
  <c r="N90" i="1"/>
  <c r="L90" i="1"/>
  <c r="P93" i="1" l="1"/>
  <c r="O94" i="1"/>
  <c r="I92" i="1"/>
  <c r="H93" i="1"/>
  <c r="J92" i="1"/>
  <c r="L91" i="1"/>
  <c r="N91" i="1"/>
  <c r="M91" i="1"/>
  <c r="K91" i="1"/>
  <c r="J93" i="3"/>
  <c r="I93" i="3"/>
  <c r="H94" i="3"/>
  <c r="P92" i="3"/>
  <c r="O93" i="3"/>
  <c r="K92" i="3"/>
  <c r="M92" i="3"/>
  <c r="N92" i="3"/>
  <c r="L92" i="3"/>
  <c r="P93" i="3" l="1"/>
  <c r="O94" i="3"/>
  <c r="I94" i="3"/>
  <c r="H95" i="3"/>
  <c r="J94" i="3"/>
  <c r="L93" i="3"/>
  <c r="N93" i="3"/>
  <c r="M93" i="3"/>
  <c r="K93" i="3"/>
  <c r="J93" i="1"/>
  <c r="I93" i="1"/>
  <c r="H94" i="1"/>
  <c r="P94" i="1"/>
  <c r="O95" i="1"/>
  <c r="K92" i="1"/>
  <c r="M92" i="1"/>
  <c r="L92" i="1"/>
  <c r="N92" i="1"/>
  <c r="P95" i="1" l="1"/>
  <c r="O96" i="1"/>
  <c r="I94" i="1"/>
  <c r="H95" i="1"/>
  <c r="J94" i="1"/>
  <c r="L93" i="1"/>
  <c r="N93" i="1"/>
  <c r="K93" i="1"/>
  <c r="M93" i="1"/>
  <c r="J95" i="3"/>
  <c r="I95" i="3"/>
  <c r="H96" i="3"/>
  <c r="P94" i="3"/>
  <c r="O95" i="3"/>
  <c r="K94" i="3"/>
  <c r="M94" i="3"/>
  <c r="L94" i="3"/>
  <c r="N94" i="3"/>
  <c r="P95" i="3" l="1"/>
  <c r="O96" i="3"/>
  <c r="I96" i="3"/>
  <c r="H97" i="3"/>
  <c r="J96" i="3"/>
  <c r="L95" i="3"/>
  <c r="N95" i="3"/>
  <c r="K95" i="3"/>
  <c r="M95" i="3"/>
  <c r="J95" i="1"/>
  <c r="I95" i="1"/>
  <c r="H96" i="1"/>
  <c r="P96" i="1"/>
  <c r="O97" i="1"/>
  <c r="K94" i="1"/>
  <c r="M94" i="1"/>
  <c r="N94" i="1"/>
  <c r="L94" i="1"/>
  <c r="P97" i="1" l="1"/>
  <c r="O98" i="1"/>
  <c r="I96" i="1"/>
  <c r="H97" i="1"/>
  <c r="J96" i="1"/>
  <c r="L95" i="1"/>
  <c r="N95" i="1"/>
  <c r="M95" i="1"/>
  <c r="K95" i="1"/>
  <c r="J97" i="3"/>
  <c r="I97" i="3"/>
  <c r="H98" i="3"/>
  <c r="P96" i="3"/>
  <c r="O97" i="3"/>
  <c r="K96" i="3"/>
  <c r="M96" i="3"/>
  <c r="N96" i="3"/>
  <c r="L96" i="3"/>
  <c r="P97" i="3" l="1"/>
  <c r="O98" i="3"/>
  <c r="I98" i="3"/>
  <c r="H99" i="3"/>
  <c r="J98" i="3"/>
  <c r="L97" i="3"/>
  <c r="N97" i="3"/>
  <c r="M97" i="3"/>
  <c r="K97" i="3"/>
  <c r="J97" i="1"/>
  <c r="I97" i="1"/>
  <c r="H98" i="1"/>
  <c r="P98" i="1"/>
  <c r="O99" i="1"/>
  <c r="K96" i="1"/>
  <c r="M96" i="1"/>
  <c r="L96" i="1"/>
  <c r="N96" i="1"/>
  <c r="P99" i="1" l="1"/>
  <c r="O100" i="1"/>
  <c r="I98" i="1"/>
  <c r="H99" i="1"/>
  <c r="J98" i="1"/>
  <c r="L97" i="1"/>
  <c r="N97" i="1"/>
  <c r="K97" i="1"/>
  <c r="M97" i="1"/>
  <c r="J99" i="3"/>
  <c r="I99" i="3"/>
  <c r="H100" i="3"/>
  <c r="P98" i="3"/>
  <c r="O99" i="3"/>
  <c r="K98" i="3"/>
  <c r="M98" i="3"/>
  <c r="L98" i="3"/>
  <c r="N98" i="3"/>
  <c r="P99" i="3" l="1"/>
  <c r="O100" i="3"/>
  <c r="I100" i="3"/>
  <c r="H101" i="3"/>
  <c r="J100" i="3"/>
  <c r="L99" i="3"/>
  <c r="N99" i="3"/>
  <c r="K99" i="3"/>
  <c r="M99" i="3"/>
  <c r="J99" i="1"/>
  <c r="I99" i="1"/>
  <c r="H100" i="1"/>
  <c r="P100" i="1"/>
  <c r="O101" i="1"/>
  <c r="K98" i="1"/>
  <c r="M98" i="1"/>
  <c r="N98" i="1"/>
  <c r="L98" i="1"/>
  <c r="P101" i="1" l="1"/>
  <c r="O102" i="1"/>
  <c r="I100" i="1"/>
  <c r="H101" i="1"/>
  <c r="J100" i="1"/>
  <c r="L99" i="1"/>
  <c r="N99" i="1"/>
  <c r="M99" i="1"/>
  <c r="K99" i="1"/>
  <c r="J101" i="3"/>
  <c r="I101" i="3"/>
  <c r="H102" i="3"/>
  <c r="P100" i="3"/>
  <c r="O101" i="3"/>
  <c r="K100" i="3"/>
  <c r="M100" i="3"/>
  <c r="N100" i="3"/>
  <c r="L100" i="3"/>
  <c r="P101" i="3" l="1"/>
  <c r="O102" i="3"/>
  <c r="I102" i="3"/>
  <c r="H103" i="3"/>
  <c r="J102" i="3"/>
  <c r="L101" i="3"/>
  <c r="N101" i="3"/>
  <c r="M101" i="3"/>
  <c r="K101" i="3"/>
  <c r="J101" i="1"/>
  <c r="I101" i="1"/>
  <c r="H102" i="1"/>
  <c r="P102" i="1"/>
  <c r="O103" i="1"/>
  <c r="K100" i="1"/>
  <c r="M100" i="1"/>
  <c r="L100" i="1"/>
  <c r="N100" i="1"/>
  <c r="P103" i="1" l="1"/>
  <c r="O104" i="1"/>
  <c r="I102" i="1"/>
  <c r="H103" i="1"/>
  <c r="J102" i="1"/>
  <c r="L101" i="1"/>
  <c r="N101" i="1"/>
  <c r="K101" i="1"/>
  <c r="M101" i="1"/>
  <c r="J103" i="3"/>
  <c r="I103" i="3"/>
  <c r="H104" i="3"/>
  <c r="P102" i="3"/>
  <c r="O103" i="3"/>
  <c r="K102" i="3"/>
  <c r="M102" i="3"/>
  <c r="L102" i="3"/>
  <c r="N102" i="3"/>
  <c r="P103" i="3" l="1"/>
  <c r="O104" i="3"/>
  <c r="I104" i="3"/>
  <c r="H105" i="3"/>
  <c r="J104" i="3"/>
  <c r="L103" i="3"/>
  <c r="N103" i="3"/>
  <c r="K103" i="3"/>
  <c r="M103" i="3"/>
  <c r="J103" i="1"/>
  <c r="I103" i="1"/>
  <c r="H104" i="1"/>
  <c r="P104" i="1"/>
  <c r="O105" i="1"/>
  <c r="K102" i="1"/>
  <c r="M102" i="1"/>
  <c r="N102" i="1"/>
  <c r="L102" i="1"/>
  <c r="P105" i="1" l="1"/>
  <c r="O106" i="1"/>
  <c r="I104" i="1"/>
  <c r="H105" i="1"/>
  <c r="J104" i="1"/>
  <c r="L103" i="1"/>
  <c r="N103" i="1"/>
  <c r="M103" i="1"/>
  <c r="K103" i="1"/>
  <c r="J105" i="3"/>
  <c r="I105" i="3"/>
  <c r="H106" i="3"/>
  <c r="P104" i="3"/>
  <c r="O105" i="3"/>
  <c r="K104" i="3"/>
  <c r="M104" i="3"/>
  <c r="N104" i="3"/>
  <c r="L104" i="3"/>
  <c r="P105" i="3" l="1"/>
  <c r="O106" i="3"/>
  <c r="I106" i="3"/>
  <c r="H107" i="3"/>
  <c r="J106" i="3"/>
  <c r="L105" i="3"/>
  <c r="N105" i="3"/>
  <c r="M105" i="3"/>
  <c r="K105" i="3"/>
  <c r="J105" i="1"/>
  <c r="I105" i="1"/>
  <c r="H106" i="1"/>
  <c r="P106" i="1"/>
  <c r="O107" i="1"/>
  <c r="K104" i="1"/>
  <c r="M104" i="1"/>
  <c r="L104" i="1"/>
  <c r="N104" i="1"/>
  <c r="P107" i="1" l="1"/>
  <c r="O108" i="1"/>
  <c r="I106" i="1"/>
  <c r="H107" i="1"/>
  <c r="J106" i="1"/>
  <c r="L105" i="1"/>
  <c r="N105" i="1"/>
  <c r="K105" i="1"/>
  <c r="M105" i="1"/>
  <c r="J107" i="3"/>
  <c r="I107" i="3"/>
  <c r="H108" i="3"/>
  <c r="P106" i="3"/>
  <c r="O107" i="3"/>
  <c r="K106" i="3"/>
  <c r="M106" i="3"/>
  <c r="L106" i="3"/>
  <c r="N106" i="3"/>
  <c r="P107" i="3" l="1"/>
  <c r="O108" i="3"/>
  <c r="I108" i="3"/>
  <c r="H109" i="3"/>
  <c r="J108" i="3"/>
  <c r="L107" i="3"/>
  <c r="N107" i="3"/>
  <c r="K107" i="3"/>
  <c r="M107" i="3"/>
  <c r="J107" i="1"/>
  <c r="I107" i="1"/>
  <c r="H108" i="1"/>
  <c r="P108" i="1"/>
  <c r="O109" i="1"/>
  <c r="K106" i="1"/>
  <c r="M106" i="1"/>
  <c r="N106" i="1"/>
  <c r="L106" i="1"/>
  <c r="P109" i="1" l="1"/>
  <c r="O110" i="1"/>
  <c r="I108" i="1"/>
  <c r="H109" i="1"/>
  <c r="J108" i="1"/>
  <c r="L107" i="1"/>
  <c r="N107" i="1"/>
  <c r="M107" i="1"/>
  <c r="K107" i="1"/>
  <c r="J109" i="3"/>
  <c r="I109" i="3"/>
  <c r="H110" i="3"/>
  <c r="P108" i="3"/>
  <c r="O109" i="3"/>
  <c r="K108" i="3"/>
  <c r="M108" i="3"/>
  <c r="N108" i="3"/>
  <c r="L108" i="3"/>
  <c r="P109" i="3" l="1"/>
  <c r="O110" i="3"/>
  <c r="I110" i="3"/>
  <c r="H111" i="3"/>
  <c r="J110" i="3"/>
  <c r="L109" i="3"/>
  <c r="N109" i="3"/>
  <c r="M109" i="3"/>
  <c r="K109" i="3"/>
  <c r="J109" i="1"/>
  <c r="I109" i="1"/>
  <c r="H110" i="1"/>
  <c r="P110" i="1"/>
  <c r="O111" i="1"/>
  <c r="K108" i="1"/>
  <c r="M108" i="1"/>
  <c r="L108" i="1"/>
  <c r="N108" i="1"/>
  <c r="P111" i="1" l="1"/>
  <c r="O112" i="1"/>
  <c r="I110" i="1"/>
  <c r="H111" i="1"/>
  <c r="J110" i="1"/>
  <c r="L109" i="1"/>
  <c r="N109" i="1"/>
  <c r="K109" i="1"/>
  <c r="M109" i="1"/>
  <c r="J111" i="3"/>
  <c r="I111" i="3"/>
  <c r="H112" i="3"/>
  <c r="P110" i="3"/>
  <c r="O111" i="3"/>
  <c r="K110" i="3"/>
  <c r="M110" i="3"/>
  <c r="L110" i="3"/>
  <c r="N110" i="3"/>
  <c r="P111" i="3" l="1"/>
  <c r="O112" i="3"/>
  <c r="I112" i="3"/>
  <c r="H113" i="3"/>
  <c r="J112" i="3"/>
  <c r="L111" i="3"/>
  <c r="N111" i="3"/>
  <c r="K111" i="3"/>
  <c r="M111" i="3"/>
  <c r="J111" i="1"/>
  <c r="I111" i="1"/>
  <c r="H112" i="1"/>
  <c r="P112" i="1"/>
  <c r="O113" i="1"/>
  <c r="K110" i="1"/>
  <c r="M110" i="1"/>
  <c r="N110" i="1"/>
  <c r="L110" i="1"/>
  <c r="P113" i="1" l="1"/>
  <c r="O114" i="1"/>
  <c r="I112" i="1"/>
  <c r="H113" i="1"/>
  <c r="J112" i="1"/>
  <c r="L111" i="1"/>
  <c r="N111" i="1"/>
  <c r="M111" i="1"/>
  <c r="K111" i="1"/>
  <c r="J113" i="3"/>
  <c r="I113" i="3"/>
  <c r="H114" i="3"/>
  <c r="P112" i="3"/>
  <c r="O113" i="3"/>
  <c r="K112" i="3"/>
  <c r="M112" i="3"/>
  <c r="N112" i="3"/>
  <c r="L112" i="3"/>
  <c r="P113" i="3" l="1"/>
  <c r="O114" i="3"/>
  <c r="I114" i="3"/>
  <c r="H115" i="3"/>
  <c r="J114" i="3"/>
  <c r="L113" i="3"/>
  <c r="N113" i="3"/>
  <c r="M113" i="3"/>
  <c r="K113" i="3"/>
  <c r="J113" i="1"/>
  <c r="I113" i="1"/>
  <c r="H114" i="1"/>
  <c r="P114" i="1"/>
  <c r="O115" i="1"/>
  <c r="K112" i="1"/>
  <c r="M112" i="1"/>
  <c r="L112" i="1"/>
  <c r="N112" i="1"/>
  <c r="P115" i="1" l="1"/>
  <c r="O116" i="1"/>
  <c r="I114" i="1"/>
  <c r="H115" i="1"/>
  <c r="J114" i="1"/>
  <c r="L113" i="1"/>
  <c r="N113" i="1"/>
  <c r="K113" i="1"/>
  <c r="M113" i="1"/>
  <c r="J115" i="3"/>
  <c r="I115" i="3"/>
  <c r="H116" i="3"/>
  <c r="P114" i="3"/>
  <c r="O115" i="3"/>
  <c r="K114" i="3"/>
  <c r="M114" i="3"/>
  <c r="L114" i="3"/>
  <c r="N114" i="3"/>
  <c r="P115" i="3" l="1"/>
  <c r="O116" i="3"/>
  <c r="I116" i="3"/>
  <c r="H117" i="3"/>
  <c r="J116" i="3"/>
  <c r="L115" i="3"/>
  <c r="N115" i="3"/>
  <c r="K115" i="3"/>
  <c r="M115" i="3"/>
  <c r="J115" i="1"/>
  <c r="I115" i="1"/>
  <c r="H116" i="1"/>
  <c r="P116" i="1"/>
  <c r="O117" i="1"/>
  <c r="K114" i="1"/>
  <c r="M114" i="1"/>
  <c r="N114" i="1"/>
  <c r="L114" i="1"/>
  <c r="P117" i="1" l="1"/>
  <c r="O118" i="1"/>
  <c r="I116" i="1"/>
  <c r="H117" i="1"/>
  <c r="J116" i="1"/>
  <c r="L115" i="1"/>
  <c r="N115" i="1"/>
  <c r="M115" i="1"/>
  <c r="K115" i="1"/>
  <c r="J117" i="3"/>
  <c r="I117" i="3"/>
  <c r="H118" i="3"/>
  <c r="P116" i="3"/>
  <c r="O117" i="3"/>
  <c r="K116" i="3"/>
  <c r="M116" i="3"/>
  <c r="N116" i="3"/>
  <c r="L116" i="3"/>
  <c r="P117" i="3" l="1"/>
  <c r="O118" i="3"/>
  <c r="I118" i="3"/>
  <c r="H119" i="3"/>
  <c r="J118" i="3"/>
  <c r="L117" i="3"/>
  <c r="N117" i="3"/>
  <c r="M117" i="3"/>
  <c r="K117" i="3"/>
  <c r="J117" i="1"/>
  <c r="I117" i="1"/>
  <c r="H118" i="1"/>
  <c r="P118" i="1"/>
  <c r="O119" i="1"/>
  <c r="K116" i="1"/>
  <c r="M116" i="1"/>
  <c r="L116" i="1"/>
  <c r="N116" i="1"/>
  <c r="P119" i="1" l="1"/>
  <c r="O120" i="1"/>
  <c r="I118" i="1"/>
  <c r="H119" i="1"/>
  <c r="J118" i="1"/>
  <c r="L117" i="1"/>
  <c r="N117" i="1"/>
  <c r="K117" i="1"/>
  <c r="M117" i="1"/>
  <c r="J119" i="3"/>
  <c r="I119" i="3"/>
  <c r="H120" i="3"/>
  <c r="P118" i="3"/>
  <c r="O119" i="3"/>
  <c r="K118" i="3"/>
  <c r="M118" i="3"/>
  <c r="L118" i="3"/>
  <c r="N118" i="3"/>
  <c r="P119" i="3" l="1"/>
  <c r="O120" i="3"/>
  <c r="I120" i="3"/>
  <c r="H121" i="3"/>
  <c r="J120" i="3"/>
  <c r="L119" i="3"/>
  <c r="N119" i="3"/>
  <c r="K119" i="3"/>
  <c r="M119" i="3"/>
  <c r="J119" i="1"/>
  <c r="I119" i="1"/>
  <c r="H120" i="1"/>
  <c r="P120" i="1"/>
  <c r="O121" i="1"/>
  <c r="K118" i="1"/>
  <c r="M118" i="1"/>
  <c r="N118" i="1"/>
  <c r="L118" i="1"/>
  <c r="P121" i="1" l="1"/>
  <c r="O122" i="1"/>
  <c r="I120" i="1"/>
  <c r="H121" i="1"/>
  <c r="J120" i="1"/>
  <c r="L119" i="1"/>
  <c r="N119" i="1"/>
  <c r="M119" i="1"/>
  <c r="K119" i="1"/>
  <c r="J121" i="3"/>
  <c r="I121" i="3"/>
  <c r="H122" i="3"/>
  <c r="P120" i="3"/>
  <c r="O121" i="3"/>
  <c r="K120" i="3"/>
  <c r="M120" i="3"/>
  <c r="N120" i="3"/>
  <c r="L120" i="3"/>
  <c r="P121" i="3" l="1"/>
  <c r="O122" i="3"/>
  <c r="I122" i="3"/>
  <c r="H123" i="3"/>
  <c r="J122" i="3"/>
  <c r="L121" i="3"/>
  <c r="N121" i="3"/>
  <c r="M121" i="3"/>
  <c r="K121" i="3"/>
  <c r="J121" i="1"/>
  <c r="I121" i="1"/>
  <c r="H122" i="1"/>
  <c r="P122" i="1"/>
  <c r="O123" i="1"/>
  <c r="K120" i="1"/>
  <c r="M120" i="1"/>
  <c r="L120" i="1"/>
  <c r="N120" i="1"/>
  <c r="P123" i="1" l="1"/>
  <c r="O124" i="1"/>
  <c r="I122" i="1"/>
  <c r="H123" i="1"/>
  <c r="J122" i="1"/>
  <c r="L121" i="1"/>
  <c r="N121" i="1"/>
  <c r="K121" i="1"/>
  <c r="M121" i="1"/>
  <c r="J123" i="3"/>
  <c r="I123" i="3"/>
  <c r="H124" i="3"/>
  <c r="P122" i="3"/>
  <c r="O123" i="3"/>
  <c r="K122" i="3"/>
  <c r="M122" i="3"/>
  <c r="L122" i="3"/>
  <c r="N122" i="3"/>
  <c r="P123" i="3" l="1"/>
  <c r="O124" i="3"/>
  <c r="I124" i="3"/>
  <c r="H125" i="3"/>
  <c r="J124" i="3"/>
  <c r="L123" i="3"/>
  <c r="N123" i="3"/>
  <c r="K123" i="3"/>
  <c r="M123" i="3"/>
  <c r="J123" i="1"/>
  <c r="I123" i="1"/>
  <c r="H124" i="1"/>
  <c r="P124" i="1"/>
  <c r="O125" i="1"/>
  <c r="P125" i="1" s="1"/>
  <c r="K122" i="1"/>
  <c r="M122" i="1"/>
  <c r="N122" i="1"/>
  <c r="L122" i="1"/>
  <c r="I124" i="1" l="1"/>
  <c r="H125" i="1"/>
  <c r="J124" i="1"/>
  <c r="L123" i="1"/>
  <c r="N123" i="1"/>
  <c r="M123" i="1"/>
  <c r="K123" i="1"/>
  <c r="J125" i="3"/>
  <c r="I125" i="3"/>
  <c r="P124" i="3"/>
  <c r="O125" i="3"/>
  <c r="P125" i="3" s="1"/>
  <c r="K124" i="3"/>
  <c r="M124" i="3"/>
  <c r="N124" i="3"/>
  <c r="L124" i="3"/>
  <c r="L125" i="3" l="1"/>
  <c r="R125" i="3" s="1"/>
  <c r="N125" i="3"/>
  <c r="T125" i="3" s="1"/>
  <c r="T124" i="3" s="1"/>
  <c r="T123" i="3" s="1"/>
  <c r="T122" i="3" s="1"/>
  <c r="T121" i="3" s="1"/>
  <c r="T120" i="3" s="1"/>
  <c r="T119" i="3" s="1"/>
  <c r="T118" i="3" s="1"/>
  <c r="T117" i="3" s="1"/>
  <c r="T116" i="3" s="1"/>
  <c r="T115" i="3" s="1"/>
  <c r="T114" i="3" s="1"/>
  <c r="T113" i="3" s="1"/>
  <c r="T112" i="3" s="1"/>
  <c r="T111" i="3" s="1"/>
  <c r="T110" i="3" s="1"/>
  <c r="T109" i="3" s="1"/>
  <c r="T108" i="3" s="1"/>
  <c r="T107" i="3" s="1"/>
  <c r="T106" i="3" s="1"/>
  <c r="T105" i="3" s="1"/>
  <c r="T104" i="3" s="1"/>
  <c r="T103" i="3" s="1"/>
  <c r="T102" i="3" s="1"/>
  <c r="T101" i="3" s="1"/>
  <c r="T100" i="3" s="1"/>
  <c r="T99" i="3" s="1"/>
  <c r="T98" i="3" s="1"/>
  <c r="T97" i="3" s="1"/>
  <c r="T96" i="3" s="1"/>
  <c r="T95" i="3" s="1"/>
  <c r="T94" i="3" s="1"/>
  <c r="T93" i="3" s="1"/>
  <c r="T92" i="3" s="1"/>
  <c r="T91" i="3" s="1"/>
  <c r="T90" i="3" s="1"/>
  <c r="T89" i="3" s="1"/>
  <c r="T88" i="3" s="1"/>
  <c r="T87" i="3" s="1"/>
  <c r="T86" i="3" s="1"/>
  <c r="T85" i="3" s="1"/>
  <c r="T84" i="3" s="1"/>
  <c r="T83" i="3" s="1"/>
  <c r="T82" i="3" s="1"/>
  <c r="T81" i="3" s="1"/>
  <c r="T80" i="3" s="1"/>
  <c r="T79" i="3" s="1"/>
  <c r="T78" i="3" s="1"/>
  <c r="T77" i="3" s="1"/>
  <c r="T76" i="3" s="1"/>
  <c r="T75" i="3" s="1"/>
  <c r="T74" i="3" s="1"/>
  <c r="T73" i="3" s="1"/>
  <c r="T72" i="3" s="1"/>
  <c r="T71" i="3" s="1"/>
  <c r="T70" i="3" s="1"/>
  <c r="T69" i="3" s="1"/>
  <c r="T68" i="3" s="1"/>
  <c r="T67" i="3" s="1"/>
  <c r="T66" i="3" s="1"/>
  <c r="T65" i="3" s="1"/>
  <c r="T64" i="3" s="1"/>
  <c r="T63" i="3" s="1"/>
  <c r="T62" i="3" s="1"/>
  <c r="T61" i="3" s="1"/>
  <c r="T60" i="3" s="1"/>
  <c r="T59" i="3" s="1"/>
  <c r="T58" i="3" s="1"/>
  <c r="T57" i="3" s="1"/>
  <c r="T56" i="3" s="1"/>
  <c r="T55" i="3" s="1"/>
  <c r="T54" i="3" s="1"/>
  <c r="T53" i="3" s="1"/>
  <c r="T52" i="3" s="1"/>
  <c r="T51" i="3" s="1"/>
  <c r="T50" i="3" s="1"/>
  <c r="T49" i="3" s="1"/>
  <c r="T48" i="3" s="1"/>
  <c r="T47" i="3" s="1"/>
  <c r="T46" i="3" s="1"/>
  <c r="T45" i="3" s="1"/>
  <c r="T44" i="3" s="1"/>
  <c r="T43" i="3" s="1"/>
  <c r="T42" i="3" s="1"/>
  <c r="T41" i="3" s="1"/>
  <c r="T40" i="3" s="1"/>
  <c r="T39" i="3" s="1"/>
  <c r="T38" i="3" s="1"/>
  <c r="T37" i="3" s="1"/>
  <c r="T36" i="3" s="1"/>
  <c r="T35" i="3" s="1"/>
  <c r="T34" i="3" s="1"/>
  <c r="T33" i="3" s="1"/>
  <c r="T32" i="3" s="1"/>
  <c r="T31" i="3" s="1"/>
  <c r="T30" i="3" s="1"/>
  <c r="T29" i="3" s="1"/>
  <c r="T28" i="3" s="1"/>
  <c r="T27" i="3" s="1"/>
  <c r="T26" i="3" s="1"/>
  <c r="T25" i="3" s="1"/>
  <c r="T24" i="3" s="1"/>
  <c r="T23" i="3" s="1"/>
  <c r="T22" i="3" s="1"/>
  <c r="T21" i="3" s="1"/>
  <c r="T20" i="3" s="1"/>
  <c r="T19" i="3" s="1"/>
  <c r="T18" i="3" s="1"/>
  <c r="T17" i="3" s="1"/>
  <c r="T16" i="3" s="1"/>
  <c r="T15" i="3" s="1"/>
  <c r="T14" i="3" s="1"/>
  <c r="T13" i="3" s="1"/>
  <c r="T12" i="3" s="1"/>
  <c r="T11" i="3" s="1"/>
  <c r="T10" i="3" s="1"/>
  <c r="T9" i="3" s="1"/>
  <c r="T8" i="3" s="1"/>
  <c r="T7" i="3" s="1"/>
  <c r="T6" i="3" s="1"/>
  <c r="T5" i="3" s="1"/>
  <c r="M125" i="3"/>
  <c r="S125" i="3" s="1"/>
  <c r="K125" i="3"/>
  <c r="Q125" i="3" s="1"/>
  <c r="Q124" i="3" s="1"/>
  <c r="Q123" i="3" s="1"/>
  <c r="Q122" i="3" s="1"/>
  <c r="Q121" i="3" s="1"/>
  <c r="Q120" i="3" s="1"/>
  <c r="Q119" i="3" s="1"/>
  <c r="Q118" i="3" s="1"/>
  <c r="Q117" i="3" s="1"/>
  <c r="Q116" i="3" s="1"/>
  <c r="Q115" i="3" s="1"/>
  <c r="Q114" i="3" s="1"/>
  <c r="Q113" i="3" s="1"/>
  <c r="Q112" i="3" s="1"/>
  <c r="Q111" i="3" s="1"/>
  <c r="Q110" i="3" s="1"/>
  <c r="Q109" i="3" s="1"/>
  <c r="Q108" i="3" s="1"/>
  <c r="Q107" i="3" s="1"/>
  <c r="Q106" i="3" s="1"/>
  <c r="Q105" i="3" s="1"/>
  <c r="Q104" i="3" s="1"/>
  <c r="Q103" i="3" s="1"/>
  <c r="Q102" i="3" s="1"/>
  <c r="Q101" i="3" s="1"/>
  <c r="Q100" i="3" s="1"/>
  <c r="Q99" i="3" s="1"/>
  <c r="Q98" i="3" s="1"/>
  <c r="Q97" i="3" s="1"/>
  <c r="Q96" i="3" s="1"/>
  <c r="Q95" i="3" s="1"/>
  <c r="Q94" i="3" s="1"/>
  <c r="Q93" i="3" s="1"/>
  <c r="Q92" i="3" s="1"/>
  <c r="Q91" i="3" s="1"/>
  <c r="Q90" i="3" s="1"/>
  <c r="Q89" i="3" s="1"/>
  <c r="Q88" i="3" s="1"/>
  <c r="Q87" i="3" s="1"/>
  <c r="Q86" i="3" s="1"/>
  <c r="Q85" i="3" s="1"/>
  <c r="Q84" i="3" s="1"/>
  <c r="Q83" i="3" s="1"/>
  <c r="Q82" i="3" s="1"/>
  <c r="Q81" i="3" s="1"/>
  <c r="Q80" i="3" s="1"/>
  <c r="Q79" i="3" s="1"/>
  <c r="Q78" i="3" s="1"/>
  <c r="Q77" i="3" s="1"/>
  <c r="Q76" i="3" s="1"/>
  <c r="Q75" i="3" s="1"/>
  <c r="Q74" i="3" s="1"/>
  <c r="Q73" i="3" s="1"/>
  <c r="Q72" i="3" s="1"/>
  <c r="Q71" i="3" s="1"/>
  <c r="Q70" i="3" s="1"/>
  <c r="Q69" i="3" s="1"/>
  <c r="Q68" i="3" s="1"/>
  <c r="Q67" i="3" s="1"/>
  <c r="Q66" i="3" s="1"/>
  <c r="Q65" i="3" s="1"/>
  <c r="Q64" i="3" s="1"/>
  <c r="Q63" i="3" s="1"/>
  <c r="Q62" i="3" s="1"/>
  <c r="Q61" i="3" s="1"/>
  <c r="Q60" i="3" s="1"/>
  <c r="Q59" i="3" s="1"/>
  <c r="Q58" i="3" s="1"/>
  <c r="Q57" i="3" s="1"/>
  <c r="Q56" i="3" s="1"/>
  <c r="Q55" i="3" s="1"/>
  <c r="Q54" i="3" s="1"/>
  <c r="Q53" i="3" s="1"/>
  <c r="Q52" i="3" s="1"/>
  <c r="Q51" i="3" s="1"/>
  <c r="Q50" i="3" s="1"/>
  <c r="Q49" i="3" s="1"/>
  <c r="Q48" i="3" s="1"/>
  <c r="Q47" i="3" s="1"/>
  <c r="Q46" i="3" s="1"/>
  <c r="Q45" i="3" s="1"/>
  <c r="Q44" i="3" s="1"/>
  <c r="Q43" i="3" s="1"/>
  <c r="Q42" i="3" s="1"/>
  <c r="Q41" i="3" s="1"/>
  <c r="Q40" i="3" s="1"/>
  <c r="Q39" i="3" s="1"/>
  <c r="Q38" i="3" s="1"/>
  <c r="Q37" i="3" s="1"/>
  <c r="Q36" i="3" s="1"/>
  <c r="Q35" i="3" s="1"/>
  <c r="Q34" i="3" s="1"/>
  <c r="Q33" i="3" s="1"/>
  <c r="Q32" i="3" s="1"/>
  <c r="Q31" i="3" s="1"/>
  <c r="Q30" i="3" s="1"/>
  <c r="Q29" i="3" s="1"/>
  <c r="Q28" i="3" s="1"/>
  <c r="Q27" i="3" s="1"/>
  <c r="Q26" i="3" s="1"/>
  <c r="Q25" i="3" s="1"/>
  <c r="Q24" i="3" s="1"/>
  <c r="Q23" i="3" s="1"/>
  <c r="Q22" i="3" s="1"/>
  <c r="Q21" i="3" s="1"/>
  <c r="Q20" i="3" s="1"/>
  <c r="Q19" i="3" s="1"/>
  <c r="Q18" i="3" s="1"/>
  <c r="Q17" i="3" s="1"/>
  <c r="Q16" i="3" s="1"/>
  <c r="Q15" i="3" s="1"/>
  <c r="Q14" i="3" s="1"/>
  <c r="Q13" i="3" s="1"/>
  <c r="Q12" i="3" s="1"/>
  <c r="Q11" i="3" s="1"/>
  <c r="Q10" i="3" s="1"/>
  <c r="Q9" i="3" s="1"/>
  <c r="Q8" i="3" s="1"/>
  <c r="Q7" i="3" s="1"/>
  <c r="Q6" i="3" s="1"/>
  <c r="Q5" i="3" s="1"/>
  <c r="J125" i="1"/>
  <c r="I125" i="1"/>
  <c r="R124" i="3"/>
  <c r="R123" i="3" s="1"/>
  <c r="R122" i="3" s="1"/>
  <c r="R121" i="3" s="1"/>
  <c r="R120" i="3" s="1"/>
  <c r="R119" i="3" s="1"/>
  <c r="R118" i="3" s="1"/>
  <c r="R117" i="3" s="1"/>
  <c r="R116" i="3" s="1"/>
  <c r="R115" i="3" s="1"/>
  <c r="R114" i="3" s="1"/>
  <c r="R113" i="3" s="1"/>
  <c r="R112" i="3" s="1"/>
  <c r="R111" i="3" s="1"/>
  <c r="R110" i="3" s="1"/>
  <c r="R109" i="3" s="1"/>
  <c r="R108" i="3" s="1"/>
  <c r="R107" i="3" s="1"/>
  <c r="R106" i="3" s="1"/>
  <c r="R105" i="3" s="1"/>
  <c r="R104" i="3" s="1"/>
  <c r="R103" i="3" s="1"/>
  <c r="R102" i="3" s="1"/>
  <c r="R101" i="3" s="1"/>
  <c r="R100" i="3" s="1"/>
  <c r="R99" i="3" s="1"/>
  <c r="R98" i="3" s="1"/>
  <c r="R97" i="3" s="1"/>
  <c r="R96" i="3" s="1"/>
  <c r="R95" i="3" s="1"/>
  <c r="R94" i="3" s="1"/>
  <c r="R93" i="3" s="1"/>
  <c r="R92" i="3" s="1"/>
  <c r="R91" i="3" s="1"/>
  <c r="R90" i="3" s="1"/>
  <c r="R89" i="3" s="1"/>
  <c r="R88" i="3" s="1"/>
  <c r="R87" i="3" s="1"/>
  <c r="R86" i="3" s="1"/>
  <c r="R85" i="3" s="1"/>
  <c r="R84" i="3" s="1"/>
  <c r="R83" i="3" s="1"/>
  <c r="R82" i="3" s="1"/>
  <c r="R81" i="3" s="1"/>
  <c r="R80" i="3" s="1"/>
  <c r="R79" i="3" s="1"/>
  <c r="R78" i="3" s="1"/>
  <c r="R77" i="3" s="1"/>
  <c r="R76" i="3" s="1"/>
  <c r="R75" i="3" s="1"/>
  <c r="R74" i="3" s="1"/>
  <c r="R73" i="3" s="1"/>
  <c r="R72" i="3" s="1"/>
  <c r="R71" i="3" s="1"/>
  <c r="R70" i="3" s="1"/>
  <c r="R69" i="3" s="1"/>
  <c r="R68" i="3" s="1"/>
  <c r="R67" i="3" s="1"/>
  <c r="R66" i="3" s="1"/>
  <c r="R65" i="3" s="1"/>
  <c r="R64" i="3" s="1"/>
  <c r="R63" i="3" s="1"/>
  <c r="R62" i="3" s="1"/>
  <c r="R61" i="3" s="1"/>
  <c r="R60" i="3" s="1"/>
  <c r="R59" i="3" s="1"/>
  <c r="R58" i="3" s="1"/>
  <c r="R57" i="3" s="1"/>
  <c r="R56" i="3" s="1"/>
  <c r="R55" i="3" s="1"/>
  <c r="R54" i="3" s="1"/>
  <c r="R53" i="3" s="1"/>
  <c r="R52" i="3" s="1"/>
  <c r="R51" i="3" s="1"/>
  <c r="R50" i="3" s="1"/>
  <c r="R49" i="3" s="1"/>
  <c r="R48" i="3" s="1"/>
  <c r="R47" i="3" s="1"/>
  <c r="R46" i="3" s="1"/>
  <c r="R45" i="3" s="1"/>
  <c r="R44" i="3" s="1"/>
  <c r="R43" i="3" s="1"/>
  <c r="R42" i="3" s="1"/>
  <c r="R41" i="3" s="1"/>
  <c r="R40" i="3" s="1"/>
  <c r="R39" i="3" s="1"/>
  <c r="R38" i="3" s="1"/>
  <c r="R37" i="3" s="1"/>
  <c r="R36" i="3" s="1"/>
  <c r="R35" i="3" s="1"/>
  <c r="R34" i="3" s="1"/>
  <c r="R33" i="3" s="1"/>
  <c r="R32" i="3" s="1"/>
  <c r="R31" i="3" s="1"/>
  <c r="R30" i="3" s="1"/>
  <c r="R29" i="3" s="1"/>
  <c r="R28" i="3" s="1"/>
  <c r="R27" i="3" s="1"/>
  <c r="R26" i="3" s="1"/>
  <c r="R25" i="3" s="1"/>
  <c r="R24" i="3" s="1"/>
  <c r="R23" i="3" s="1"/>
  <c r="R22" i="3" s="1"/>
  <c r="R21" i="3" s="1"/>
  <c r="R20" i="3" s="1"/>
  <c r="R19" i="3" s="1"/>
  <c r="R18" i="3" s="1"/>
  <c r="R17" i="3" s="1"/>
  <c r="R16" i="3" s="1"/>
  <c r="R15" i="3" s="1"/>
  <c r="R14" i="3" s="1"/>
  <c r="R13" i="3" s="1"/>
  <c r="R12" i="3" s="1"/>
  <c r="R11" i="3" s="1"/>
  <c r="R10" i="3" s="1"/>
  <c r="R9" i="3" s="1"/>
  <c r="R8" i="3" s="1"/>
  <c r="R7" i="3" s="1"/>
  <c r="R6" i="3" s="1"/>
  <c r="R5" i="3" s="1"/>
  <c r="S124" i="3"/>
  <c r="S123" i="3" s="1"/>
  <c r="S122" i="3" s="1"/>
  <c r="S121" i="3" s="1"/>
  <c r="S120" i="3" s="1"/>
  <c r="S119" i="3" s="1"/>
  <c r="S118" i="3" s="1"/>
  <c r="S117" i="3" s="1"/>
  <c r="S116" i="3" s="1"/>
  <c r="S115" i="3" s="1"/>
  <c r="S114" i="3" s="1"/>
  <c r="S113" i="3" s="1"/>
  <c r="S112" i="3" s="1"/>
  <c r="S111" i="3" s="1"/>
  <c r="S110" i="3" s="1"/>
  <c r="S109" i="3" s="1"/>
  <c r="S108" i="3" s="1"/>
  <c r="S107" i="3" s="1"/>
  <c r="S106" i="3" s="1"/>
  <c r="S105" i="3" s="1"/>
  <c r="S104" i="3" s="1"/>
  <c r="S103" i="3" s="1"/>
  <c r="S102" i="3" s="1"/>
  <c r="S101" i="3" s="1"/>
  <c r="S100" i="3" s="1"/>
  <c r="S99" i="3" s="1"/>
  <c r="S98" i="3" s="1"/>
  <c r="S97" i="3" s="1"/>
  <c r="S96" i="3" s="1"/>
  <c r="S95" i="3" s="1"/>
  <c r="S94" i="3" s="1"/>
  <c r="S93" i="3" s="1"/>
  <c r="S92" i="3" s="1"/>
  <c r="S91" i="3" s="1"/>
  <c r="S90" i="3" s="1"/>
  <c r="S89" i="3" s="1"/>
  <c r="S88" i="3" s="1"/>
  <c r="S87" i="3" s="1"/>
  <c r="S86" i="3" s="1"/>
  <c r="S85" i="3" s="1"/>
  <c r="S84" i="3" s="1"/>
  <c r="S83" i="3" s="1"/>
  <c r="S82" i="3" s="1"/>
  <c r="S81" i="3" s="1"/>
  <c r="S80" i="3" s="1"/>
  <c r="S79" i="3" s="1"/>
  <c r="S78" i="3" s="1"/>
  <c r="S77" i="3" s="1"/>
  <c r="S76" i="3" s="1"/>
  <c r="S75" i="3" s="1"/>
  <c r="S74" i="3" s="1"/>
  <c r="S73" i="3" s="1"/>
  <c r="S72" i="3" s="1"/>
  <c r="S71" i="3" s="1"/>
  <c r="S70" i="3" s="1"/>
  <c r="S69" i="3" s="1"/>
  <c r="S68" i="3" s="1"/>
  <c r="S67" i="3" s="1"/>
  <c r="S66" i="3" s="1"/>
  <c r="S65" i="3" s="1"/>
  <c r="S64" i="3" s="1"/>
  <c r="S63" i="3" s="1"/>
  <c r="S62" i="3" s="1"/>
  <c r="S61" i="3" s="1"/>
  <c r="S60" i="3" s="1"/>
  <c r="S59" i="3" s="1"/>
  <c r="S58" i="3" s="1"/>
  <c r="S57" i="3" s="1"/>
  <c r="S56" i="3" s="1"/>
  <c r="S55" i="3" s="1"/>
  <c r="S54" i="3" s="1"/>
  <c r="S53" i="3" s="1"/>
  <c r="S52" i="3" s="1"/>
  <c r="S51" i="3" s="1"/>
  <c r="S50" i="3" s="1"/>
  <c r="S49" i="3" s="1"/>
  <c r="S48" i="3" s="1"/>
  <c r="S47" i="3" s="1"/>
  <c r="S46" i="3" s="1"/>
  <c r="S45" i="3" s="1"/>
  <c r="S44" i="3" s="1"/>
  <c r="S43" i="3" s="1"/>
  <c r="S42" i="3" s="1"/>
  <c r="S41" i="3" s="1"/>
  <c r="S40" i="3" s="1"/>
  <c r="S39" i="3" s="1"/>
  <c r="S38" i="3" s="1"/>
  <c r="S37" i="3" s="1"/>
  <c r="S36" i="3" s="1"/>
  <c r="S35" i="3" s="1"/>
  <c r="S34" i="3" s="1"/>
  <c r="S33" i="3" s="1"/>
  <c r="S32" i="3" s="1"/>
  <c r="S31" i="3" s="1"/>
  <c r="S30" i="3" s="1"/>
  <c r="S29" i="3" s="1"/>
  <c r="S28" i="3" s="1"/>
  <c r="S27" i="3" s="1"/>
  <c r="S26" i="3" s="1"/>
  <c r="S25" i="3" s="1"/>
  <c r="S24" i="3" s="1"/>
  <c r="S23" i="3" s="1"/>
  <c r="S22" i="3" s="1"/>
  <c r="S21" i="3" s="1"/>
  <c r="S20" i="3" s="1"/>
  <c r="S19" i="3" s="1"/>
  <c r="S18" i="3" s="1"/>
  <c r="S17" i="3" s="1"/>
  <c r="S16" i="3" s="1"/>
  <c r="S15" i="3" s="1"/>
  <c r="S14" i="3" s="1"/>
  <c r="S13" i="3" s="1"/>
  <c r="S12" i="3" s="1"/>
  <c r="S11" i="3" s="1"/>
  <c r="S10" i="3" s="1"/>
  <c r="S9" i="3" s="1"/>
  <c r="S8" i="3" s="1"/>
  <c r="S7" i="3" s="1"/>
  <c r="S6" i="3" s="1"/>
  <c r="S5" i="3" s="1"/>
  <c r="K124" i="1"/>
  <c r="M124" i="1"/>
  <c r="L124" i="1"/>
  <c r="N124" i="1"/>
  <c r="Q124" i="1" l="1"/>
  <c r="Q123" i="1" s="1"/>
  <c r="Q122" i="1" s="1"/>
  <c r="Q121" i="1" s="1"/>
  <c r="Q120" i="1" s="1"/>
  <c r="Q119" i="1" s="1"/>
  <c r="Q118" i="1" s="1"/>
  <c r="Q117" i="1" s="1"/>
  <c r="Q116" i="1" s="1"/>
  <c r="Q115" i="1" s="1"/>
  <c r="Q114" i="1" s="1"/>
  <c r="Q113" i="1" s="1"/>
  <c r="Q112" i="1" s="1"/>
  <c r="Q111" i="1" s="1"/>
  <c r="Q110" i="1" s="1"/>
  <c r="Q109" i="1" s="1"/>
  <c r="Q108" i="1" s="1"/>
  <c r="Q107" i="1" s="1"/>
  <c r="Q106" i="1" s="1"/>
  <c r="Q105" i="1" s="1"/>
  <c r="Q104" i="1" s="1"/>
  <c r="Q103" i="1" s="1"/>
  <c r="Q102" i="1" s="1"/>
  <c r="Q101" i="1" s="1"/>
  <c r="Q100" i="1" s="1"/>
  <c r="Q99" i="1" s="1"/>
  <c r="Q98" i="1" s="1"/>
  <c r="Q97" i="1" s="1"/>
  <c r="Q96" i="1" s="1"/>
  <c r="Q95" i="1" s="1"/>
  <c r="Q94" i="1" s="1"/>
  <c r="Q93" i="1" s="1"/>
  <c r="Q92" i="1" s="1"/>
  <c r="Q91" i="1" s="1"/>
  <c r="Q90" i="1" s="1"/>
  <c r="Q89" i="1" s="1"/>
  <c r="Q88" i="1" s="1"/>
  <c r="Q87" i="1" s="1"/>
  <c r="Q86" i="1" s="1"/>
  <c r="Q85" i="1" s="1"/>
  <c r="Q84" i="1" s="1"/>
  <c r="Q83" i="1" s="1"/>
  <c r="Q82" i="1" s="1"/>
  <c r="Q81" i="1" s="1"/>
  <c r="Q80" i="1" s="1"/>
  <c r="Q79" i="1" s="1"/>
  <c r="Q78" i="1" s="1"/>
  <c r="Q77" i="1" s="1"/>
  <c r="Q76" i="1" s="1"/>
  <c r="Q75" i="1" s="1"/>
  <c r="Q74" i="1" s="1"/>
  <c r="Q73" i="1" s="1"/>
  <c r="Q72" i="1" s="1"/>
  <c r="Q71" i="1" s="1"/>
  <c r="Q70" i="1" s="1"/>
  <c r="Q69" i="1" s="1"/>
  <c r="Q68" i="1" s="1"/>
  <c r="Q67" i="1" s="1"/>
  <c r="Q66" i="1" s="1"/>
  <c r="Q65" i="1" s="1"/>
  <c r="Q64" i="1" s="1"/>
  <c r="Q63" i="1" s="1"/>
  <c r="Q62" i="1" s="1"/>
  <c r="Q61" i="1" s="1"/>
  <c r="Q60" i="1" s="1"/>
  <c r="Q59" i="1" s="1"/>
  <c r="Q58" i="1" s="1"/>
  <c r="Q57" i="1" s="1"/>
  <c r="Q56" i="1" s="1"/>
  <c r="Q55" i="1" s="1"/>
  <c r="Q54" i="1" s="1"/>
  <c r="Q53" i="1" s="1"/>
  <c r="Q52" i="1" s="1"/>
  <c r="Q51" i="1" s="1"/>
  <c r="Q50" i="1" s="1"/>
  <c r="Q49" i="1" s="1"/>
  <c r="Q48" i="1" s="1"/>
  <c r="Q47" i="1" s="1"/>
  <c r="Q46" i="1" s="1"/>
  <c r="Q45" i="1" s="1"/>
  <c r="Q44" i="1" s="1"/>
  <c r="Q43" i="1" s="1"/>
  <c r="Q42" i="1" s="1"/>
  <c r="Q41" i="1" s="1"/>
  <c r="Q40" i="1" s="1"/>
  <c r="Q39" i="1" s="1"/>
  <c r="Q38" i="1" s="1"/>
  <c r="Q37" i="1" s="1"/>
  <c r="Q36" i="1" s="1"/>
  <c r="Q35" i="1" s="1"/>
  <c r="Q34" i="1" s="1"/>
  <c r="Q33" i="1" s="1"/>
  <c r="Q32" i="1" s="1"/>
  <c r="Q31" i="1" s="1"/>
  <c r="Q30" i="1" s="1"/>
  <c r="Q29" i="1" s="1"/>
  <c r="Q28" i="1" s="1"/>
  <c r="Q27" i="1" s="1"/>
  <c r="Q26" i="1" s="1"/>
  <c r="Q25" i="1" s="1"/>
  <c r="Q24" i="1" s="1"/>
  <c r="Q23" i="1" s="1"/>
  <c r="Q22" i="1" s="1"/>
  <c r="Q21" i="1" s="1"/>
  <c r="Q20" i="1" s="1"/>
  <c r="Q19" i="1" s="1"/>
  <c r="Q18" i="1" s="1"/>
  <c r="Q17" i="1" s="1"/>
  <c r="Q16" i="1" s="1"/>
  <c r="Q15" i="1" s="1"/>
  <c r="Q14" i="1" s="1"/>
  <c r="Q13" i="1" s="1"/>
  <c r="Q12" i="1" s="1"/>
  <c r="Q11" i="1" s="1"/>
  <c r="Q10" i="1" s="1"/>
  <c r="Q9" i="1" s="1"/>
  <c r="Q8" i="1" s="1"/>
  <c r="Q7" i="1" s="1"/>
  <c r="Q6" i="1" s="1"/>
  <c r="Q5" i="1" s="1"/>
  <c r="L125" i="1"/>
  <c r="R125" i="1" s="1"/>
  <c r="R124" i="1" s="1"/>
  <c r="R123" i="1" s="1"/>
  <c r="R122" i="1" s="1"/>
  <c r="R121" i="1" s="1"/>
  <c r="R120" i="1" s="1"/>
  <c r="R119" i="1" s="1"/>
  <c r="R118" i="1" s="1"/>
  <c r="R117" i="1" s="1"/>
  <c r="R116" i="1" s="1"/>
  <c r="R115" i="1" s="1"/>
  <c r="R114" i="1" s="1"/>
  <c r="R113" i="1" s="1"/>
  <c r="R112" i="1" s="1"/>
  <c r="R111" i="1" s="1"/>
  <c r="R110" i="1" s="1"/>
  <c r="R109" i="1" s="1"/>
  <c r="R108" i="1" s="1"/>
  <c r="R107" i="1" s="1"/>
  <c r="R106" i="1" s="1"/>
  <c r="R105" i="1" s="1"/>
  <c r="R104" i="1" s="1"/>
  <c r="R103" i="1" s="1"/>
  <c r="R102" i="1" s="1"/>
  <c r="R101" i="1" s="1"/>
  <c r="R100" i="1" s="1"/>
  <c r="R99" i="1" s="1"/>
  <c r="R98" i="1" s="1"/>
  <c r="R97" i="1" s="1"/>
  <c r="R96" i="1" s="1"/>
  <c r="R95" i="1" s="1"/>
  <c r="R94" i="1" s="1"/>
  <c r="R93" i="1" s="1"/>
  <c r="R92" i="1" s="1"/>
  <c r="R91" i="1" s="1"/>
  <c r="R90" i="1" s="1"/>
  <c r="R89" i="1" s="1"/>
  <c r="R88" i="1" s="1"/>
  <c r="R87" i="1" s="1"/>
  <c r="R86" i="1" s="1"/>
  <c r="R85" i="1" s="1"/>
  <c r="R84" i="1" s="1"/>
  <c r="R83" i="1" s="1"/>
  <c r="R82" i="1" s="1"/>
  <c r="R81" i="1" s="1"/>
  <c r="R80" i="1" s="1"/>
  <c r="R79" i="1" s="1"/>
  <c r="R78" i="1" s="1"/>
  <c r="R77" i="1" s="1"/>
  <c r="R76" i="1" s="1"/>
  <c r="R75" i="1" s="1"/>
  <c r="R74" i="1" s="1"/>
  <c r="R73" i="1" s="1"/>
  <c r="R72" i="1" s="1"/>
  <c r="R71" i="1" s="1"/>
  <c r="R70" i="1" s="1"/>
  <c r="R69" i="1" s="1"/>
  <c r="R68" i="1" s="1"/>
  <c r="R67" i="1" s="1"/>
  <c r="R66" i="1" s="1"/>
  <c r="R65" i="1" s="1"/>
  <c r="R64" i="1" s="1"/>
  <c r="R63" i="1" s="1"/>
  <c r="R62" i="1" s="1"/>
  <c r="R61" i="1" s="1"/>
  <c r="R60" i="1" s="1"/>
  <c r="R59" i="1" s="1"/>
  <c r="R58" i="1" s="1"/>
  <c r="R57" i="1" s="1"/>
  <c r="R56" i="1" s="1"/>
  <c r="R55" i="1" s="1"/>
  <c r="R54" i="1" s="1"/>
  <c r="R53" i="1" s="1"/>
  <c r="R52" i="1" s="1"/>
  <c r="R51" i="1" s="1"/>
  <c r="R50" i="1" s="1"/>
  <c r="R49" i="1" s="1"/>
  <c r="R48" i="1" s="1"/>
  <c r="R47" i="1" s="1"/>
  <c r="R46" i="1" s="1"/>
  <c r="R45" i="1" s="1"/>
  <c r="R44" i="1" s="1"/>
  <c r="R43" i="1" s="1"/>
  <c r="R42" i="1" s="1"/>
  <c r="R41" i="1" s="1"/>
  <c r="R40" i="1" s="1"/>
  <c r="R39" i="1" s="1"/>
  <c r="R38" i="1" s="1"/>
  <c r="R37" i="1" s="1"/>
  <c r="R36" i="1" s="1"/>
  <c r="R35" i="1" s="1"/>
  <c r="R34" i="1" s="1"/>
  <c r="R33" i="1" s="1"/>
  <c r="R32" i="1" s="1"/>
  <c r="R31" i="1" s="1"/>
  <c r="R30" i="1" s="1"/>
  <c r="R29" i="1" s="1"/>
  <c r="R28" i="1" s="1"/>
  <c r="R27" i="1" s="1"/>
  <c r="R26" i="1" s="1"/>
  <c r="R25" i="1" s="1"/>
  <c r="R24" i="1" s="1"/>
  <c r="R23" i="1" s="1"/>
  <c r="R22" i="1" s="1"/>
  <c r="R21" i="1" s="1"/>
  <c r="R20" i="1" s="1"/>
  <c r="R19" i="1" s="1"/>
  <c r="R18" i="1" s="1"/>
  <c r="R17" i="1" s="1"/>
  <c r="R16" i="1" s="1"/>
  <c r="R15" i="1" s="1"/>
  <c r="R14" i="1" s="1"/>
  <c r="R13" i="1" s="1"/>
  <c r="R12" i="1" s="1"/>
  <c r="R11" i="1" s="1"/>
  <c r="R10" i="1" s="1"/>
  <c r="R9" i="1" s="1"/>
  <c r="R8" i="1" s="1"/>
  <c r="R7" i="1" s="1"/>
  <c r="R6" i="1" s="1"/>
  <c r="R5" i="1" s="1"/>
  <c r="N125" i="1"/>
  <c r="T125" i="1" s="1"/>
  <c r="T124" i="1" s="1"/>
  <c r="T123" i="1" s="1"/>
  <c r="T122" i="1" s="1"/>
  <c r="T121" i="1" s="1"/>
  <c r="T120" i="1" s="1"/>
  <c r="T119" i="1" s="1"/>
  <c r="T118" i="1" s="1"/>
  <c r="T117" i="1" s="1"/>
  <c r="T116" i="1" s="1"/>
  <c r="T115" i="1" s="1"/>
  <c r="T114" i="1" s="1"/>
  <c r="T113" i="1" s="1"/>
  <c r="T112" i="1" s="1"/>
  <c r="T111" i="1" s="1"/>
  <c r="T110" i="1" s="1"/>
  <c r="T109" i="1" s="1"/>
  <c r="T108" i="1" s="1"/>
  <c r="T107" i="1" s="1"/>
  <c r="T106" i="1" s="1"/>
  <c r="T105" i="1" s="1"/>
  <c r="T104" i="1" s="1"/>
  <c r="T103" i="1" s="1"/>
  <c r="T102" i="1" s="1"/>
  <c r="T101" i="1" s="1"/>
  <c r="T100" i="1" s="1"/>
  <c r="T99" i="1" s="1"/>
  <c r="T98" i="1" s="1"/>
  <c r="T97" i="1" s="1"/>
  <c r="T96" i="1" s="1"/>
  <c r="T95" i="1" s="1"/>
  <c r="T94" i="1" s="1"/>
  <c r="T93" i="1" s="1"/>
  <c r="T92" i="1" s="1"/>
  <c r="T91" i="1" s="1"/>
  <c r="T90" i="1" s="1"/>
  <c r="T89" i="1" s="1"/>
  <c r="T88" i="1" s="1"/>
  <c r="T87" i="1" s="1"/>
  <c r="T86" i="1" s="1"/>
  <c r="T85" i="1" s="1"/>
  <c r="T84" i="1" s="1"/>
  <c r="T83" i="1" s="1"/>
  <c r="T82" i="1" s="1"/>
  <c r="T81" i="1" s="1"/>
  <c r="T80" i="1" s="1"/>
  <c r="T79" i="1" s="1"/>
  <c r="T78" i="1" s="1"/>
  <c r="T77" i="1" s="1"/>
  <c r="T76" i="1" s="1"/>
  <c r="T75" i="1" s="1"/>
  <c r="T74" i="1" s="1"/>
  <c r="T73" i="1" s="1"/>
  <c r="T72" i="1" s="1"/>
  <c r="T71" i="1" s="1"/>
  <c r="T70" i="1" s="1"/>
  <c r="T69" i="1" s="1"/>
  <c r="T68" i="1" s="1"/>
  <c r="T67" i="1" s="1"/>
  <c r="T66" i="1" s="1"/>
  <c r="T65" i="1" s="1"/>
  <c r="T64" i="1" s="1"/>
  <c r="T63" i="1" s="1"/>
  <c r="T62" i="1" s="1"/>
  <c r="T61" i="1" s="1"/>
  <c r="T60" i="1" s="1"/>
  <c r="T59" i="1" s="1"/>
  <c r="T58" i="1" s="1"/>
  <c r="T57" i="1" s="1"/>
  <c r="T56" i="1" s="1"/>
  <c r="T55" i="1" s="1"/>
  <c r="T54" i="1" s="1"/>
  <c r="T53" i="1" s="1"/>
  <c r="T52" i="1" s="1"/>
  <c r="T51" i="1" s="1"/>
  <c r="T50" i="1" s="1"/>
  <c r="T49" i="1" s="1"/>
  <c r="T48" i="1" s="1"/>
  <c r="T47" i="1" s="1"/>
  <c r="T46" i="1" s="1"/>
  <c r="T45" i="1" s="1"/>
  <c r="T44" i="1" s="1"/>
  <c r="T43" i="1" s="1"/>
  <c r="T42" i="1" s="1"/>
  <c r="T41" i="1" s="1"/>
  <c r="T40" i="1" s="1"/>
  <c r="T39" i="1" s="1"/>
  <c r="T38" i="1" s="1"/>
  <c r="T37" i="1" s="1"/>
  <c r="T36" i="1" s="1"/>
  <c r="T35" i="1" s="1"/>
  <c r="T34" i="1" s="1"/>
  <c r="T33" i="1" s="1"/>
  <c r="T32" i="1" s="1"/>
  <c r="T31" i="1" s="1"/>
  <c r="T30" i="1" s="1"/>
  <c r="T29" i="1" s="1"/>
  <c r="T28" i="1" s="1"/>
  <c r="T27" i="1" s="1"/>
  <c r="T26" i="1" s="1"/>
  <c r="T25" i="1" s="1"/>
  <c r="T24" i="1" s="1"/>
  <c r="T23" i="1" s="1"/>
  <c r="T22" i="1" s="1"/>
  <c r="T21" i="1" s="1"/>
  <c r="T20" i="1" s="1"/>
  <c r="T19" i="1" s="1"/>
  <c r="T18" i="1" s="1"/>
  <c r="T17" i="1" s="1"/>
  <c r="T16" i="1" s="1"/>
  <c r="T15" i="1" s="1"/>
  <c r="T14" i="1" s="1"/>
  <c r="T13" i="1" s="1"/>
  <c r="T12" i="1" s="1"/>
  <c r="T11" i="1" s="1"/>
  <c r="T10" i="1" s="1"/>
  <c r="T9" i="1" s="1"/>
  <c r="T8" i="1" s="1"/>
  <c r="T7" i="1" s="1"/>
  <c r="T6" i="1" s="1"/>
  <c r="T5" i="1" s="1"/>
  <c r="K125" i="1"/>
  <c r="Q125" i="1" s="1"/>
  <c r="M125" i="1"/>
  <c r="S125" i="1" s="1"/>
  <c r="S124" i="1" s="1"/>
  <c r="S123" i="1" s="1"/>
  <c r="S122" i="1" s="1"/>
  <c r="S121" i="1" s="1"/>
  <c r="S120" i="1" s="1"/>
  <c r="S119" i="1" s="1"/>
  <c r="S118" i="1" s="1"/>
  <c r="S117" i="1" s="1"/>
  <c r="S116" i="1" s="1"/>
  <c r="S115" i="1" s="1"/>
  <c r="S114" i="1" s="1"/>
  <c r="S113" i="1" s="1"/>
  <c r="S112" i="1" s="1"/>
  <c r="S111" i="1" s="1"/>
  <c r="S110" i="1" s="1"/>
  <c r="S109" i="1" s="1"/>
  <c r="S108" i="1" s="1"/>
  <c r="S107" i="1" s="1"/>
  <c r="S106" i="1" s="1"/>
  <c r="S105" i="1" s="1"/>
  <c r="S104" i="1" s="1"/>
  <c r="S103" i="1" s="1"/>
  <c r="S102" i="1" s="1"/>
  <c r="S101" i="1" s="1"/>
  <c r="S100" i="1" s="1"/>
  <c r="S99" i="1" s="1"/>
  <c r="S98" i="1" s="1"/>
  <c r="S97" i="1" s="1"/>
  <c r="S96" i="1" s="1"/>
  <c r="S95" i="1" s="1"/>
  <c r="S94" i="1" s="1"/>
  <c r="S93" i="1" s="1"/>
  <c r="S92" i="1" s="1"/>
  <c r="S91" i="1" s="1"/>
  <c r="S90" i="1" s="1"/>
  <c r="S89" i="1" s="1"/>
  <c r="S88" i="1" s="1"/>
  <c r="S87" i="1" s="1"/>
  <c r="S86" i="1" s="1"/>
  <c r="S85" i="1" s="1"/>
  <c r="S84" i="1" s="1"/>
  <c r="S83" i="1" s="1"/>
  <c r="S82" i="1" s="1"/>
  <c r="S81" i="1" s="1"/>
  <c r="S80" i="1" s="1"/>
  <c r="S79" i="1" s="1"/>
  <c r="S78" i="1" s="1"/>
  <c r="S77" i="1" s="1"/>
  <c r="S76" i="1" s="1"/>
  <c r="S75" i="1" s="1"/>
  <c r="S74" i="1" s="1"/>
  <c r="S73" i="1" s="1"/>
  <c r="S72" i="1" s="1"/>
  <c r="S71" i="1" s="1"/>
  <c r="S70" i="1" s="1"/>
  <c r="S69" i="1" s="1"/>
  <c r="S68" i="1" s="1"/>
  <c r="S67" i="1" s="1"/>
  <c r="S66" i="1" s="1"/>
  <c r="S65" i="1" s="1"/>
  <c r="S64" i="1" s="1"/>
  <c r="S63" i="1" s="1"/>
  <c r="S62" i="1" s="1"/>
  <c r="S61" i="1" s="1"/>
  <c r="S60" i="1" s="1"/>
  <c r="S59" i="1" s="1"/>
  <c r="S58" i="1" s="1"/>
  <c r="S57" i="1" s="1"/>
  <c r="S56" i="1" s="1"/>
  <c r="S55" i="1" s="1"/>
  <c r="S54" i="1" s="1"/>
  <c r="S53" i="1" s="1"/>
  <c r="S52" i="1" s="1"/>
  <c r="S51" i="1" s="1"/>
  <c r="S50" i="1" s="1"/>
  <c r="S49" i="1" s="1"/>
  <c r="S48" i="1" s="1"/>
  <c r="S47" i="1" s="1"/>
  <c r="S46" i="1" s="1"/>
  <c r="S45" i="1" s="1"/>
  <c r="S44" i="1" s="1"/>
  <c r="S43" i="1" s="1"/>
  <c r="S42" i="1" s="1"/>
  <c r="S41" i="1" s="1"/>
  <c r="S40" i="1" s="1"/>
  <c r="S39" i="1" s="1"/>
  <c r="S38" i="1" s="1"/>
  <c r="S37" i="1" s="1"/>
  <c r="S36" i="1" s="1"/>
  <c r="S35" i="1" s="1"/>
  <c r="S34" i="1" s="1"/>
  <c r="S33" i="1" s="1"/>
  <c r="S32" i="1" s="1"/>
  <c r="S31" i="1" s="1"/>
  <c r="S30" i="1" s="1"/>
  <c r="S29" i="1" s="1"/>
  <c r="S28" i="1" s="1"/>
  <c r="S27" i="1" s="1"/>
  <c r="S26" i="1" s="1"/>
  <c r="S25" i="1" s="1"/>
  <c r="S24" i="1" s="1"/>
  <c r="S23" i="1" s="1"/>
  <c r="S22" i="1" s="1"/>
  <c r="S21" i="1" s="1"/>
  <c r="S20" i="1" s="1"/>
  <c r="S19" i="1" s="1"/>
  <c r="S18" i="1" s="1"/>
  <c r="S17" i="1" s="1"/>
  <c r="S16" i="1" s="1"/>
  <c r="S15" i="1" s="1"/>
  <c r="S14" i="1" s="1"/>
  <c r="S13" i="1" s="1"/>
  <c r="S12" i="1" s="1"/>
  <c r="S11" i="1" s="1"/>
  <c r="S10" i="1" s="1"/>
  <c r="S9" i="1" s="1"/>
  <c r="S8" i="1" s="1"/>
  <c r="S7" i="1" s="1"/>
  <c r="S6" i="1" s="1"/>
  <c r="S5" i="1" s="1"/>
</calcChain>
</file>

<file path=xl/sharedStrings.xml><?xml version="1.0" encoding="utf-8"?>
<sst xmlns="http://schemas.openxmlformats.org/spreadsheetml/2006/main" count="84" uniqueCount="84">
  <si>
    <t>Rententafel AVÖ 2005R</t>
  </si>
  <si>
    <t>Generationentafel</t>
  </si>
  <si>
    <t>BW sofort beginnende Leibrente</t>
  </si>
  <si>
    <t>Endresultat, präsentiert am 12. 5. 2005 bei der Generalversammlung der AVÖ</t>
  </si>
  <si>
    <t>Geb.Jahr:</t>
  </si>
  <si>
    <t>Trend-Halbierung:</t>
  </si>
  <si>
    <t>Zinsrate:</t>
  </si>
  <si>
    <t>Alter</t>
  </si>
  <si>
    <t>q(2001)Einzel(x)</t>
  </si>
  <si>
    <t>q(2001)Gruppe(x)</t>
  </si>
  <si>
    <t>Anfangstrend M</t>
  </si>
  <si>
    <t>q(2001)Einzel(y)</t>
  </si>
  <si>
    <t>q(2001)Gruppe(y)</t>
  </si>
  <si>
    <t>Anfangstrend F</t>
  </si>
  <si>
    <t>Jahr</t>
  </si>
  <si>
    <t>Alter</t>
  </si>
  <si>
    <t>G(tau+x)</t>
  </si>
  <si>
    <t>qEinzel(x)</t>
  </si>
  <si>
    <t>qGruppe(x)</t>
  </si>
  <si>
    <t>qEinzel(y)</t>
  </si>
  <si>
    <t>qGruppe(y)</t>
  </si>
  <si>
    <t>Jahr</t>
  </si>
  <si>
    <t>Alter</t>
  </si>
  <si>
    <t>äEinzel(x)</t>
  </si>
  <si>
    <t>äGruppe(x)</t>
  </si>
  <si>
    <t>äEinzel(y)</t>
  </si>
  <si>
    <t>äGruppe(y)</t>
  </si>
  <si>
    <t>Rententafel AVÖ 2005-R</t>
  </si>
  <si>
    <t>Basistafel 1965 mit Altersverschiebung</t>
  </si>
  <si>
    <t>Approximation durch gewichtete Mittel der Barwerte zum entsprechenden Rentenbeginn über sofort beginnende Leibrenten an 50 bis 90-jährige Personen (nur Werte ab 2005), Zinsrate 2.75%</t>
  </si>
  <si>
    <t>Endresultat, präsentiert am 12. 5. 2005 bei der Generalversammlung der AVÖ</t>
  </si>
  <si>
    <t>Zinsrate:</t>
  </si>
  <si>
    <t>Altersbereich:</t>
  </si>
  <si>
    <t>&lt;50 Jahre</t>
  </si>
  <si>
    <t>50-59 J</t>
  </si>
  <si>
    <t>60-69 J</t>
  </si>
  <si>
    <t>70-90 J</t>
  </si>
  <si>
    <t>&gt;90 Jahre</t>
  </si>
  <si>
    <t>Gewichtung:</t>
  </si>
  <si>
    <t>1/9</t>
  </si>
  <si>
    <t>5/9</t>
  </si>
  <si>
    <t>3/9</t>
  </si>
  <si>
    <t>Alter</t>
  </si>
  <si>
    <t>q1965(x)</t>
  </si>
  <si>
    <t>Gruppe</t>
  </si>
  <si>
    <t>q1965(y)</t>
  </si>
  <si>
    <t>Gruppe</t>
  </si>
  <si>
    <t>Geb.-Jahr</t>
  </si>
  <si>
    <t>AV Mann</t>
  </si>
  <si>
    <t>ger.</t>
  </si>
  <si>
    <t>Gruppen</t>
  </si>
  <si>
    <t>ger.</t>
  </si>
  <si>
    <t>AV Frau</t>
  </si>
  <si>
    <t>ger.</t>
  </si>
  <si>
    <t>Gruppen</t>
  </si>
  <si>
    <t>ger.</t>
  </si>
  <si>
    <t>Bemerkung: Die mit gelb markierten Felder wurden monotonisiert, da sonst die AV nicht mehr monoton wäre.</t>
  </si>
  <si>
    <t>Rententafel AVÖ 2005R, 2. Ordnung</t>
  </si>
  <si>
    <t>Generationentafel</t>
  </si>
  <si>
    <t>BW sofort beginnende Leibrente</t>
  </si>
  <si>
    <t>Endresultat</t>
  </si>
  <si>
    <t>Geb.Jahr:</t>
  </si>
  <si>
    <t>Trend-Halbierung:</t>
  </si>
  <si>
    <t>Zinsrate:</t>
  </si>
  <si>
    <t>Alter</t>
  </si>
  <si>
    <t>q(2001)Einzel(x)</t>
  </si>
  <si>
    <t>q(2001)Gruppe(x)</t>
  </si>
  <si>
    <t>Anfangstrend M</t>
  </si>
  <si>
    <t>q(2001)Einzel(y)</t>
  </si>
  <si>
    <t>q(2001)Gruppe(y)</t>
  </si>
  <si>
    <t>Anfangstrend F</t>
  </si>
  <si>
    <t>Jahr</t>
  </si>
  <si>
    <t>Alter</t>
  </si>
  <si>
    <t>G(tau+x)</t>
  </si>
  <si>
    <t>qEinzel(x)</t>
  </si>
  <si>
    <t>qGruppe(x)</t>
  </si>
  <si>
    <t>qEinzel(y)</t>
  </si>
  <si>
    <t>qGruppe(y)</t>
  </si>
  <si>
    <t>Jahr</t>
  </si>
  <si>
    <t>Alter</t>
  </si>
  <si>
    <t>äEinzel(x)</t>
  </si>
  <si>
    <t>äGruppe(x)</t>
  </si>
  <si>
    <t>äEinzel(y)</t>
  </si>
  <si>
    <t>äGruppe(y)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</si>
</sst>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.000000"/>
    <numFmt numFmtId="173" formatCode="0.0000"/>
    <numFmt numFmtId="174" formatCode="0.000"/>
  </numFmts>
  <fonts count="11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sz val="20"/>
      <name val="Arial Black"/>
      <charset val="1"/>
    </font>
    <font>
      <sz val="14"/>
      <name val="Arial"/>
      <family val="2"/>
      <charset val="1"/>
    </font>
    <font>
      <sz val="15"/>
      <name val="Arial"/>
      <family val="2"/>
      <charset val="1"/>
    </font>
    <font>
      <sz val="15"/>
      <color indexed="20"/>
      <name val="Arial"/>
      <family val="2"/>
      <charset val="1"/>
    </font>
    <font>
      <b/>
      <sz val="12"/>
      <color indexed="9"/>
      <name val="Times"/>
      <family val="1"/>
      <charset val="1"/>
    </font>
    <font>
      <b/>
      <i/>
      <sz val="12"/>
      <color indexed="9"/>
      <name val="Times"/>
      <family val="1"/>
      <charset val="1"/>
    </font>
    <font>
      <sz val="12"/>
      <name val="Arial"/>
      <family val="2"/>
      <charset val="1"/>
    </font>
    <font>
      <sz val="12"/>
      <color indexed="8"/>
      <name val="Times"/>
      <family val="1"/>
      <charset val="1"/>
    </font>
    <font>
      <sz val="10"/>
      <color indexed="9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</borders>
  <cellStyleXfs count="1">
    <xf numFmtId="0" fontId="0" fillId="0" borderId="0"/>
  </cellStyleXfs>
  <cellXfs count="48">
    <xf numFmtId="0" fontId="1" fillId="0" borderId="0" xfId="0" applyFont="1"/>
    <xf numFmtId="0" fontId="1" fillId="0" borderId="0" xfId="0" applyFont="1" applyBorder="1"/>
    <xf numFmtId="0" fontId="5" fillId="2" borderId="2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172" fontId="8" fillId="4" borderId="0" xfId="0" applyNumberFormat="1" applyFont="1" applyFill="1" applyBorder="1" applyAlignment="1">
      <alignment horizontal="center"/>
    </xf>
    <xf numFmtId="172" fontId="8" fillId="4" borderId="7" xfId="0" applyNumberFormat="1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173" fontId="8" fillId="4" borderId="0" xfId="0" applyNumberFormat="1" applyFont="1" applyFill="1" applyBorder="1" applyAlignment="1">
      <alignment horizontal="center"/>
    </xf>
    <xf numFmtId="172" fontId="8" fillId="4" borderId="8" xfId="0" applyNumberFormat="1" applyFont="1" applyFill="1" applyBorder="1" applyAlignment="1">
      <alignment horizontal="center"/>
    </xf>
    <xf numFmtId="172" fontId="8" fillId="4" borderId="9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0" fillId="3" borderId="6" xfId="0" applyFont="1" applyFill="1" applyBorder="1" applyAlignment="1">
      <alignment horizontal="center"/>
    </xf>
    <xf numFmtId="173" fontId="1" fillId="4" borderId="10" xfId="0" applyNumberFormat="1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172" fontId="1" fillId="5" borderId="9" xfId="0" applyNumberFormat="1" applyFont="1" applyFill="1" applyBorder="1" applyAlignment="1">
      <alignment horizontal="center"/>
    </xf>
    <xf numFmtId="172" fontId="1" fillId="5" borderId="11" xfId="0" applyNumberFormat="1" applyFont="1" applyFill="1" applyBorder="1" applyAlignment="1">
      <alignment horizontal="center"/>
    </xf>
    <xf numFmtId="174" fontId="1" fillId="5" borderId="9" xfId="0" applyNumberFormat="1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74" fontId="1" fillId="5" borderId="11" xfId="0" applyNumberFormat="1" applyFont="1" applyFill="1" applyBorder="1" applyAlignment="1">
      <alignment horizontal="center"/>
    </xf>
    <xf numFmtId="172" fontId="1" fillId="5" borderId="10" xfId="0" applyNumberFormat="1" applyFont="1" applyFill="1" applyBorder="1" applyAlignment="1">
      <alignment horizontal="center"/>
    </xf>
    <xf numFmtId="172" fontId="1" fillId="5" borderId="12" xfId="0" applyNumberFormat="1" applyFont="1" applyFill="1" applyBorder="1" applyAlignment="1">
      <alignment horizontal="center"/>
    </xf>
    <xf numFmtId="174" fontId="1" fillId="5" borderId="10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174" fontId="1" fillId="5" borderId="12" xfId="0" applyNumberFormat="1" applyFont="1" applyFill="1" applyBorder="1" applyAlignment="1">
      <alignment horizontal="center"/>
    </xf>
    <xf numFmtId="174" fontId="1" fillId="4" borderId="12" xfId="0" applyNumberFormat="1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174" fontId="1" fillId="4" borderId="10" xfId="0" applyNumberFormat="1" applyFont="1" applyFill="1" applyBorder="1" applyAlignment="1">
      <alignment horizontal="center"/>
    </xf>
    <xf numFmtId="172" fontId="1" fillId="4" borderId="10" xfId="0" applyNumberFormat="1" applyFont="1" applyFill="1" applyBorder="1" applyAlignment="1">
      <alignment horizontal="center"/>
    </xf>
    <xf numFmtId="172" fontId="1" fillId="4" borderId="12" xfId="0" applyNumberFormat="1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right"/>
    </xf>
    <xf numFmtId="0" fontId="1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0" fillId="3" borderId="3" xfId="0" applyFont="1" applyFill="1" applyBorder="1" applyAlignment="1">
      <alignment horizontal="right"/>
    </xf>
    <xf numFmtId="0" fontId="10" fillId="3" borderId="6" xfId="0" applyFont="1" applyFill="1" applyBorder="1" applyAlignment="1">
      <alignment horizontal="right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94006B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8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9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Sterbewahrscheinlichkeiten nach AVÖ 2005R</a:t>
            </a:r>
          </a:p>
        </c:rich>
      </c:tx>
      <c:layout>
        <c:manualLayout>
          <c:xMode val="edge"/>
          <c:yMode val="edge"/>
          <c:x val="0.13739130434782609"/>
          <c:y val="3.0674907885408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1304347826087"/>
          <c:y val="0.24335426922424036"/>
          <c:w val="0.61043478260869566"/>
          <c:h val="0.58282324982276057"/>
        </c:manualLayout>
      </c:layout>
      <c:lineChart>
        <c:grouping val="standard"/>
        <c:varyColors val="0"/>
        <c:ser>
          <c:idx val="0"/>
          <c:order val="0"/>
          <c:tx>
            <c:strRef>
              <c:f>'AVÖ 2005R exakt'!$K$4</c:f>
              <c:strCache>
                <c:ptCount val="1"/>
                <c:pt idx="0">
                  <c:v>qEinzel(x)</c:v>
                </c:pt>
              </c:strCache>
            </c:strRef>
          </c:tx>
          <c:spPr>
            <a:ln w="3175">
              <a:solidFill>
                <a:srgbClr val="9999FF"/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DB9C-4CB4-888E-3600E24304F1}"/>
              </c:ext>
            </c:extLst>
          </c:dPt>
          <c:cat>
            <c:numRef>
              <c:f>'AVÖ 2005R exakt'!$I$5:$I$125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'AVÖ 2005R exakt'!$K$5:$K$125</c:f>
              <c:numCache>
                <c:formatCode>0.000000</c:formatCode>
                <c:ptCount val="121"/>
                <c:pt idx="0">
                  <c:v>2.4056894872991702E-2</c:v>
                </c:pt>
                <c:pt idx="1">
                  <c:v>1.4867599556711204E-3</c:v>
                </c:pt>
                <c:pt idx="2">
                  <c:v>1.0869373242745951E-3</c:v>
                </c:pt>
                <c:pt idx="3">
                  <c:v>7.8123769118225743E-4</c:v>
                </c:pt>
                <c:pt idx="4">
                  <c:v>5.6905360290345592E-4</c:v>
                </c:pt>
                <c:pt idx="5">
                  <c:v>4.6571119092829124E-4</c:v>
                </c:pt>
                <c:pt idx="6">
                  <c:v>4.2118301095313049E-4</c:v>
                </c:pt>
                <c:pt idx="7">
                  <c:v>3.8387519755364808E-4</c:v>
                </c:pt>
                <c:pt idx="8">
                  <c:v>3.4647825246364911E-4</c:v>
                </c:pt>
                <c:pt idx="9">
                  <c:v>3.3313337938845679E-4</c:v>
                </c:pt>
                <c:pt idx="10">
                  <c:v>3.2477715270110528E-4</c:v>
                </c:pt>
                <c:pt idx="11">
                  <c:v>3.0770378495003969E-4</c:v>
                </c:pt>
                <c:pt idx="12">
                  <c:v>2.8865669252226277E-4</c:v>
                </c:pt>
                <c:pt idx="13">
                  <c:v>3.3138092811370789E-4</c:v>
                </c:pt>
                <c:pt idx="14">
                  <c:v>4.7479412595484205E-4</c:v>
                </c:pt>
                <c:pt idx="15">
                  <c:v>7.2095676908686605E-4</c:v>
                </c:pt>
                <c:pt idx="16">
                  <c:v>1.0046647245443047E-3</c:v>
                </c:pt>
                <c:pt idx="17">
                  <c:v>1.2485337715764698E-3</c:v>
                </c:pt>
                <c:pt idx="18">
                  <c:v>1.3936706384004584E-3</c:v>
                </c:pt>
                <c:pt idx="19">
                  <c:v>1.395246508343358E-3</c:v>
                </c:pt>
                <c:pt idx="20">
                  <c:v>1.3265040045070372E-3</c:v>
                </c:pt>
                <c:pt idx="21">
                  <c:v>1.2833602601055533E-3</c:v>
                </c:pt>
                <c:pt idx="22">
                  <c:v>1.236272126426083E-3</c:v>
                </c:pt>
                <c:pt idx="23">
                  <c:v>1.1870940336899142E-3</c:v>
                </c:pt>
                <c:pt idx="24">
                  <c:v>1.1444669278145424E-3</c:v>
                </c:pt>
                <c:pt idx="25">
                  <c:v>1.1077992492548277E-3</c:v>
                </c:pt>
                <c:pt idx="26">
                  <c:v>1.0623125056130574E-3</c:v>
                </c:pt>
                <c:pt idx="27">
                  <c:v>1.0068763669943822E-3</c:v>
                </c:pt>
                <c:pt idx="28">
                  <c:v>9.4246934770560924E-4</c:v>
                </c:pt>
                <c:pt idx="29">
                  <c:v>8.8261398393690176E-4</c:v>
                </c:pt>
                <c:pt idx="30">
                  <c:v>8.4052795123758749E-4</c:v>
                </c:pt>
                <c:pt idx="31">
                  <c:v>8.2618510475365714E-4</c:v>
                </c:pt>
                <c:pt idx="32">
                  <c:v>8.4137252848643599E-4</c:v>
                </c:pt>
                <c:pt idx="33">
                  <c:v>8.6655956368901878E-4</c:v>
                </c:pt>
                <c:pt idx="34">
                  <c:v>8.9344107036299671E-4</c:v>
                </c:pt>
                <c:pt idx="35">
                  <c:v>9.1982363159711148E-4</c:v>
                </c:pt>
                <c:pt idx="36">
                  <c:v>9.5784000000000006E-4</c:v>
                </c:pt>
                <c:pt idx="37">
                  <c:v>1.0222597022376773E-3</c:v>
                </c:pt>
                <c:pt idx="38">
                  <c:v>1.1087446199213307E-3</c:v>
                </c:pt>
                <c:pt idx="39">
                  <c:v>1.2071845196276517E-3</c:v>
                </c:pt>
                <c:pt idx="40">
                  <c:v>1.3097406908700855E-3</c:v>
                </c:pt>
                <c:pt idx="41">
                  <c:v>1.3835303676753173E-3</c:v>
                </c:pt>
                <c:pt idx="42">
                  <c:v>1.4491084742024405E-3</c:v>
                </c:pt>
                <c:pt idx="43">
                  <c:v>1.5116135357604525E-3</c:v>
                </c:pt>
                <c:pt idx="44">
                  <c:v>1.579113832884807E-3</c:v>
                </c:pt>
                <c:pt idx="45">
                  <c:v>1.6549583584223504E-3</c:v>
                </c:pt>
                <c:pt idx="46">
                  <c:v>1.7399750367417658E-3</c:v>
                </c:pt>
                <c:pt idx="47">
                  <c:v>1.8310384526679928E-3</c:v>
                </c:pt>
                <c:pt idx="48">
                  <c:v>1.9308943186128495E-3</c:v>
                </c:pt>
                <c:pt idx="49">
                  <c:v>2.0412713020638278E-3</c:v>
                </c:pt>
                <c:pt idx="50">
                  <c:v>2.1600502639086364E-3</c:v>
                </c:pt>
                <c:pt idx="51">
                  <c:v>2.2804990788732548E-3</c:v>
                </c:pt>
                <c:pt idx="52">
                  <c:v>2.3935415168634777E-3</c:v>
                </c:pt>
                <c:pt idx="53">
                  <c:v>2.4935942706088639E-3</c:v>
                </c:pt>
                <c:pt idx="54">
                  <c:v>2.5784055253264306E-3</c:v>
                </c:pt>
                <c:pt idx="55">
                  <c:v>2.6487919120797851E-3</c:v>
                </c:pt>
                <c:pt idx="56">
                  <c:v>2.708656350510054E-3</c:v>
                </c:pt>
                <c:pt idx="57">
                  <c:v>2.7611824174193517E-3</c:v>
                </c:pt>
                <c:pt idx="58">
                  <c:v>2.809266708455558E-3</c:v>
                </c:pt>
                <c:pt idx="59">
                  <c:v>2.8581877850189521E-3</c:v>
                </c:pt>
                <c:pt idx="60">
                  <c:v>2.9160999103535223E-3</c:v>
                </c:pt>
                <c:pt idx="61">
                  <c:v>3.0791533603013342E-3</c:v>
                </c:pt>
                <c:pt idx="62">
                  <c:v>3.2766746806052812E-3</c:v>
                </c:pt>
                <c:pt idx="63">
                  <c:v>3.5139529112212815E-3</c:v>
                </c:pt>
                <c:pt idx="64">
                  <c:v>3.7906048939014021E-3</c:v>
                </c:pt>
                <c:pt idx="65">
                  <c:v>4.1016263671639656E-3</c:v>
                </c:pt>
                <c:pt idx="66">
                  <c:v>4.444088606086926E-3</c:v>
                </c:pt>
                <c:pt idx="67">
                  <c:v>4.8183097103799179E-3</c:v>
                </c:pt>
                <c:pt idx="68">
                  <c:v>5.2267305020846731E-3</c:v>
                </c:pt>
                <c:pt idx="69">
                  <c:v>5.6718046996459453E-3</c:v>
                </c:pt>
                <c:pt idx="70">
                  <c:v>6.1567803673308859E-3</c:v>
                </c:pt>
                <c:pt idx="71">
                  <c:v>6.6872670716541568E-3</c:v>
                </c:pt>
                <c:pt idx="72">
                  <c:v>7.2709701956186583E-3</c:v>
                </c:pt>
                <c:pt idx="73">
                  <c:v>7.9189547350917121E-3</c:v>
                </c:pt>
                <c:pt idx="74">
                  <c:v>8.6394859240187943E-3</c:v>
                </c:pt>
                <c:pt idx="75">
                  <c:v>9.4382170993158529E-3</c:v>
                </c:pt>
                <c:pt idx="76">
                  <c:v>1.0339958473589038E-2</c:v>
                </c:pt>
                <c:pt idx="77">
                  <c:v>1.1360657095177553E-2</c:v>
                </c:pt>
                <c:pt idx="78">
                  <c:v>1.2525692154040325E-2</c:v>
                </c:pt>
                <c:pt idx="79">
                  <c:v>1.3999640054074622E-2</c:v>
                </c:pt>
                <c:pt idx="80">
                  <c:v>1.5810577326662949E-2</c:v>
                </c:pt>
                <c:pt idx="81">
                  <c:v>1.8015939000319649E-2</c:v>
                </c:pt>
                <c:pt idx="82">
                  <c:v>2.0713562815597233E-2</c:v>
                </c:pt>
                <c:pt idx="83">
                  <c:v>2.3779830223947796E-2</c:v>
                </c:pt>
                <c:pt idx="84">
                  <c:v>2.7251640085505978E-2</c:v>
                </c:pt>
                <c:pt idx="85">
                  <c:v>3.1357675113856169E-2</c:v>
                </c:pt>
                <c:pt idx="86">
                  <c:v>3.6280161900754032E-2</c:v>
                </c:pt>
                <c:pt idx="87">
                  <c:v>4.2142290979008748E-2</c:v>
                </c:pt>
                <c:pt idx="88">
                  <c:v>4.9121486027744209E-2</c:v>
                </c:pt>
                <c:pt idx="89">
                  <c:v>5.7378818799534298E-2</c:v>
                </c:pt>
                <c:pt idx="90">
                  <c:v>6.699602392019631E-2</c:v>
                </c:pt>
                <c:pt idx="91">
                  <c:v>7.8333081870240906E-2</c:v>
                </c:pt>
                <c:pt idx="92">
                  <c:v>9.1274456615158706E-2</c:v>
                </c:pt>
                <c:pt idx="93">
                  <c:v>0.10641674063696037</c:v>
                </c:pt>
                <c:pt idx="94">
                  <c:v>0.12422712566368238</c:v>
                </c:pt>
                <c:pt idx="95">
                  <c:v>0.14585822358788847</c:v>
                </c:pt>
                <c:pt idx="96">
                  <c:v>0.17191331124710735</c:v>
                </c:pt>
                <c:pt idx="97">
                  <c:v>0.20268855160696667</c:v>
                </c:pt>
                <c:pt idx="98">
                  <c:v>0.23565905564045925</c:v>
                </c:pt>
                <c:pt idx="99">
                  <c:v>0.27095322962168039</c:v>
                </c:pt>
                <c:pt idx="100">
                  <c:v>0.30969243903581439</c:v>
                </c:pt>
                <c:pt idx="101">
                  <c:v>0.3423083115152345</c:v>
                </c:pt>
                <c:pt idx="102">
                  <c:v>0.37531898271435465</c:v>
                </c:pt>
                <c:pt idx="103">
                  <c:v>0.40855260513677927</c:v>
                </c:pt>
                <c:pt idx="104">
                  <c:v>0.44187028079370272</c:v>
                </c:pt>
                <c:pt idx="105">
                  <c:v>0.47516019352203193</c:v>
                </c:pt>
                <c:pt idx="106">
                  <c:v>0.50833221787649885</c:v>
                </c:pt>
                <c:pt idx="107">
                  <c:v>0.54131500495428397</c:v>
                </c:pt>
                <c:pt idx="108">
                  <c:v>0.57405428641198197</c:v>
                </c:pt>
                <c:pt idx="109">
                  <c:v>0.60650988500986469</c:v>
                </c:pt>
                <c:pt idx="110">
                  <c:v>0.63865444713379538</c:v>
                </c:pt>
                <c:pt idx="111">
                  <c:v>0.6704706572258381</c:v>
                </c:pt>
                <c:pt idx="112">
                  <c:v>0.70194995475907396</c:v>
                </c:pt>
                <c:pt idx="113">
                  <c:v>0.73521851333130639</c:v>
                </c:pt>
                <c:pt idx="114">
                  <c:v>0.76314370786519603</c:v>
                </c:pt>
                <c:pt idx="115">
                  <c:v>0.78949431017506966</c:v>
                </c:pt>
                <c:pt idx="116">
                  <c:v>0.81417028417384629</c:v>
                </c:pt>
                <c:pt idx="117">
                  <c:v>0.83709527364650838</c:v>
                </c:pt>
                <c:pt idx="118">
                  <c:v>0.85821803326820489</c:v>
                </c:pt>
                <c:pt idx="119">
                  <c:v>0.87751326936341723</c:v>
                </c:pt>
                <c:pt idx="120">
                  <c:v>0.89498180082862477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9C-4CB4-888E-3600E24304F1}"/>
            </c:ext>
          </c:extLst>
        </c:ser>
        <c:ser>
          <c:idx val="1"/>
          <c:order val="1"/>
          <c:tx>
            <c:strRef>
              <c:f>'AVÖ 2005R exakt'!$L$4</c:f>
              <c:strCache>
                <c:ptCount val="1"/>
                <c:pt idx="0">
                  <c:v>qGruppe(x)</c:v>
                </c:pt>
              </c:strCache>
            </c:strRef>
          </c:tx>
          <c:spPr>
            <a:ln w="3175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'AVÖ 2005R exakt'!$I$5:$I$125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'AVÖ 2005R exakt'!$L$5:$L$125</c:f>
              <c:numCache>
                <c:formatCode>0.000000</c:formatCode>
                <c:ptCount val="121"/>
                <c:pt idx="0">
                  <c:v>2.4056894872991702E-2</c:v>
                </c:pt>
                <c:pt idx="1">
                  <c:v>1.4867599556711204E-3</c:v>
                </c:pt>
                <c:pt idx="2">
                  <c:v>1.0869373242745951E-3</c:v>
                </c:pt>
                <c:pt idx="3">
                  <c:v>7.8123769118225743E-4</c:v>
                </c:pt>
                <c:pt idx="4">
                  <c:v>5.6905360290345592E-4</c:v>
                </c:pt>
                <c:pt idx="5">
                  <c:v>4.6571119092829124E-4</c:v>
                </c:pt>
                <c:pt idx="6">
                  <c:v>4.2118301095313049E-4</c:v>
                </c:pt>
                <c:pt idx="7">
                  <c:v>3.8387519755364808E-4</c:v>
                </c:pt>
                <c:pt idx="8">
                  <c:v>3.4647825246364911E-4</c:v>
                </c:pt>
                <c:pt idx="9">
                  <c:v>3.3313337938845679E-4</c:v>
                </c:pt>
                <c:pt idx="10">
                  <c:v>3.2477715270110528E-4</c:v>
                </c:pt>
                <c:pt idx="11">
                  <c:v>3.0770378495003969E-4</c:v>
                </c:pt>
                <c:pt idx="12">
                  <c:v>2.8865669252226277E-4</c:v>
                </c:pt>
                <c:pt idx="13">
                  <c:v>3.3138092811370789E-4</c:v>
                </c:pt>
                <c:pt idx="14">
                  <c:v>4.7479412595484205E-4</c:v>
                </c:pt>
                <c:pt idx="15">
                  <c:v>7.2095676908686605E-4</c:v>
                </c:pt>
                <c:pt idx="16">
                  <c:v>1.0046647245443047E-3</c:v>
                </c:pt>
                <c:pt idx="17">
                  <c:v>1.2485337715764698E-3</c:v>
                </c:pt>
                <c:pt idx="18">
                  <c:v>1.3936706384004584E-3</c:v>
                </c:pt>
                <c:pt idx="19">
                  <c:v>1.395246508343358E-3</c:v>
                </c:pt>
                <c:pt idx="20">
                  <c:v>1.3265040045070372E-3</c:v>
                </c:pt>
                <c:pt idx="21">
                  <c:v>1.2833602601055533E-3</c:v>
                </c:pt>
                <c:pt idx="22">
                  <c:v>1.236272126426083E-3</c:v>
                </c:pt>
                <c:pt idx="23">
                  <c:v>1.1870940336899142E-3</c:v>
                </c:pt>
                <c:pt idx="24">
                  <c:v>1.1444669278145424E-3</c:v>
                </c:pt>
                <c:pt idx="25">
                  <c:v>1.1077992492548277E-3</c:v>
                </c:pt>
                <c:pt idx="26">
                  <c:v>1.0623125056130574E-3</c:v>
                </c:pt>
                <c:pt idx="27">
                  <c:v>1.0068763669943822E-3</c:v>
                </c:pt>
                <c:pt idx="28">
                  <c:v>9.4246934770560924E-4</c:v>
                </c:pt>
                <c:pt idx="29">
                  <c:v>8.8261398393690176E-4</c:v>
                </c:pt>
                <c:pt idx="30">
                  <c:v>8.4052795123758749E-4</c:v>
                </c:pt>
                <c:pt idx="31">
                  <c:v>8.2618510475365714E-4</c:v>
                </c:pt>
                <c:pt idx="32">
                  <c:v>8.4137252848643599E-4</c:v>
                </c:pt>
                <c:pt idx="33">
                  <c:v>8.6655956368901878E-4</c:v>
                </c:pt>
                <c:pt idx="34">
                  <c:v>8.9344107036299671E-4</c:v>
                </c:pt>
                <c:pt idx="35">
                  <c:v>9.1982363159711148E-4</c:v>
                </c:pt>
                <c:pt idx="36">
                  <c:v>9.5784000000000006E-4</c:v>
                </c:pt>
                <c:pt idx="37">
                  <c:v>1.0222597022376773E-3</c:v>
                </c:pt>
                <c:pt idx="38">
                  <c:v>1.1087446199213307E-3</c:v>
                </c:pt>
                <c:pt idx="39">
                  <c:v>1.2071845196276517E-3</c:v>
                </c:pt>
                <c:pt idx="40">
                  <c:v>1.3097406908700855E-3</c:v>
                </c:pt>
                <c:pt idx="41">
                  <c:v>1.3923370536567006E-3</c:v>
                </c:pt>
                <c:pt idx="42">
                  <c:v>1.4679036554502024E-3</c:v>
                </c:pt>
                <c:pt idx="43">
                  <c:v>1.541586044731248E-3</c:v>
                </c:pt>
                <c:pt idx="44">
                  <c:v>1.6216775480569043E-3</c:v>
                </c:pt>
                <c:pt idx="45">
                  <c:v>1.7118297796739777E-3</c:v>
                </c:pt>
                <c:pt idx="46">
                  <c:v>1.8131857676004655E-3</c:v>
                </c:pt>
                <c:pt idx="47">
                  <c:v>1.9227869792870047E-3</c:v>
                </c:pt>
                <c:pt idx="48">
                  <c:v>2.0438121150229576E-3</c:v>
                </c:pt>
                <c:pt idx="49">
                  <c:v>2.1784740034721511E-3</c:v>
                </c:pt>
                <c:pt idx="50">
                  <c:v>2.3249395970314328E-3</c:v>
                </c:pt>
                <c:pt idx="51">
                  <c:v>2.4763264783081167E-3</c:v>
                </c:pt>
                <c:pt idx="52">
                  <c:v>2.6229544418024694E-3</c:v>
                </c:pt>
                <c:pt idx="53">
                  <c:v>2.7586533508861758E-3</c:v>
                </c:pt>
                <c:pt idx="54">
                  <c:v>2.880731131311104E-3</c:v>
                </c:pt>
                <c:pt idx="55">
                  <c:v>2.9898380810170965E-3</c:v>
                </c:pt>
                <c:pt idx="56">
                  <c:v>3.0901572449480892E-3</c:v>
                </c:pt>
                <c:pt idx="57">
                  <c:v>3.1852122376192522E-3</c:v>
                </c:pt>
                <c:pt idx="58">
                  <c:v>3.2783464927987863E-3</c:v>
                </c:pt>
                <c:pt idx="59">
                  <c:v>3.3758767069956928E-3</c:v>
                </c:pt>
                <c:pt idx="60">
                  <c:v>3.4878842065012719E-3</c:v>
                </c:pt>
                <c:pt idx="61">
                  <c:v>3.6821694686580602E-3</c:v>
                </c:pt>
                <c:pt idx="62">
                  <c:v>3.9160180213855186E-3</c:v>
                </c:pt>
                <c:pt idx="63">
                  <c:v>4.1954047562442649E-3</c:v>
                </c:pt>
                <c:pt idx="64">
                  <c:v>4.5194257998952634E-3</c:v>
                </c:pt>
                <c:pt idx="65">
                  <c:v>4.8815915381006702E-3</c:v>
                </c:pt>
                <c:pt idx="66">
                  <c:v>5.2778483320981492E-3</c:v>
                </c:pt>
                <c:pt idx="67">
                  <c:v>5.7079655907622054E-3</c:v>
                </c:pt>
                <c:pt idx="68">
                  <c:v>6.1741740976287221E-3</c:v>
                </c:pt>
                <c:pt idx="69">
                  <c:v>6.6786496246494147E-3</c:v>
                </c:pt>
                <c:pt idx="70">
                  <c:v>7.2244301420125419E-3</c:v>
                </c:pt>
                <c:pt idx="71">
                  <c:v>7.8172317689517955E-3</c:v>
                </c:pt>
                <c:pt idx="72">
                  <c:v>8.4650836910189417E-3</c:v>
                </c:pt>
                <c:pt idx="73">
                  <c:v>9.1797355704091033E-3</c:v>
                </c:pt>
                <c:pt idx="74">
                  <c:v>9.9694537146115744E-3</c:v>
                </c:pt>
                <c:pt idx="75">
                  <c:v>1.0839301958863415E-2</c:v>
                </c:pt>
                <c:pt idx="76">
                  <c:v>1.1816091226446753E-2</c:v>
                </c:pt>
                <c:pt idx="77">
                  <c:v>1.2915968908105337E-2</c:v>
                </c:pt>
                <c:pt idx="78">
                  <c:v>1.4165355577709276E-2</c:v>
                </c:pt>
                <c:pt idx="79">
                  <c:v>1.5746616459013582E-2</c:v>
                </c:pt>
                <c:pt idx="80">
                  <c:v>1.7685349341682272E-2</c:v>
                </c:pt>
                <c:pt idx="81">
                  <c:v>2.003906424146824E-2</c:v>
                </c:pt>
                <c:pt idx="82">
                  <c:v>2.2908512880374331E-2</c:v>
                </c:pt>
                <c:pt idx="83">
                  <c:v>2.6148502220101857E-2</c:v>
                </c:pt>
                <c:pt idx="84">
                  <c:v>2.9792585548024018E-2</c:v>
                </c:pt>
                <c:pt idx="85">
                  <c:v>3.4081999750613559E-2</c:v>
                </c:pt>
                <c:pt idx="86">
                  <c:v>3.9202206947675053E-2</c:v>
                </c:pt>
                <c:pt idx="87">
                  <c:v>4.527096661616805E-2</c:v>
                </c:pt>
                <c:pt idx="88">
                  <c:v>5.2461301768865334E-2</c:v>
                </c:pt>
                <c:pt idx="89">
                  <c:v>6.0925018464774348E-2</c:v>
                </c:pt>
                <c:pt idx="90">
                  <c:v>7.0726908307160302E-2</c:v>
                </c:pt>
                <c:pt idx="91">
                  <c:v>8.2222679218505637E-2</c:v>
                </c:pt>
                <c:pt idx="92">
                  <c:v>9.5264112319560987E-2</c:v>
                </c:pt>
                <c:pt idx="93">
                  <c:v>0.11044597533924376</c:v>
                </c:pt>
                <c:pt idx="94">
                  <c:v>0.12821694394112479</c:v>
                </c:pt>
                <c:pt idx="95">
                  <c:v>0.14972031247371076</c:v>
                </c:pt>
                <c:pt idx="96">
                  <c:v>0.17551497947259531</c:v>
                </c:pt>
                <c:pt idx="97">
                  <c:v>0.20583764634141219</c:v>
                </c:pt>
                <c:pt idx="98">
                  <c:v>0.23807201034391112</c:v>
                </c:pt>
                <c:pt idx="99">
                  <c:v>0.27232423085400193</c:v>
                </c:pt>
                <c:pt idx="100">
                  <c:v>0.30969243903581439</c:v>
                </c:pt>
                <c:pt idx="101">
                  <c:v>0.3423083115152345</c:v>
                </c:pt>
                <c:pt idx="102">
                  <c:v>0.37531898271435465</c:v>
                </c:pt>
                <c:pt idx="103">
                  <c:v>0.40855260513677927</c:v>
                </c:pt>
                <c:pt idx="104">
                  <c:v>0.44187028079370272</c:v>
                </c:pt>
                <c:pt idx="105">
                  <c:v>0.47516019352203193</c:v>
                </c:pt>
                <c:pt idx="106">
                  <c:v>0.50833221787649885</c:v>
                </c:pt>
                <c:pt idx="107">
                  <c:v>0.54131500495428397</c:v>
                </c:pt>
                <c:pt idx="108">
                  <c:v>0.57405428641198197</c:v>
                </c:pt>
                <c:pt idx="109">
                  <c:v>0.60650988500986469</c:v>
                </c:pt>
                <c:pt idx="110">
                  <c:v>0.63865444713379538</c:v>
                </c:pt>
                <c:pt idx="111">
                  <c:v>0.6704706572258381</c:v>
                </c:pt>
                <c:pt idx="112">
                  <c:v>0.70194995475907396</c:v>
                </c:pt>
                <c:pt idx="113">
                  <c:v>0.73521851333130639</c:v>
                </c:pt>
                <c:pt idx="114">
                  <c:v>0.76314370786519603</c:v>
                </c:pt>
                <c:pt idx="115">
                  <c:v>0.78949431017506966</c:v>
                </c:pt>
                <c:pt idx="116">
                  <c:v>0.81417028417384629</c:v>
                </c:pt>
                <c:pt idx="117">
                  <c:v>0.83709527364650838</c:v>
                </c:pt>
                <c:pt idx="118">
                  <c:v>0.85821803326820489</c:v>
                </c:pt>
                <c:pt idx="119">
                  <c:v>0.87751326936341723</c:v>
                </c:pt>
                <c:pt idx="120">
                  <c:v>0.89498180082862477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9C-4CB4-888E-3600E24304F1}"/>
            </c:ext>
          </c:extLst>
        </c:ser>
        <c:ser>
          <c:idx val="2"/>
          <c:order val="2"/>
          <c:tx>
            <c:strRef>
              <c:f>'AVÖ 2005R exakt'!$M$4</c:f>
              <c:strCache>
                <c:ptCount val="1"/>
                <c:pt idx="0">
                  <c:v>qEinzel(y)</c:v>
                </c:pt>
              </c:strCache>
            </c:strRef>
          </c:tx>
          <c:spPr>
            <a:ln w="3175">
              <a:solidFill>
                <a:srgbClr val="FFFFCC"/>
              </a:solidFill>
              <a:prstDash val="solid"/>
            </a:ln>
          </c:spPr>
          <c:marker>
            <c:symbol val="none"/>
          </c:marker>
          <c:cat>
            <c:numRef>
              <c:f>'AVÖ 2005R exakt'!$I$5:$I$125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'AVÖ 2005R exakt'!$M$5:$M$125</c:f>
              <c:numCache>
                <c:formatCode>0.000000</c:formatCode>
                <c:ptCount val="121"/>
                <c:pt idx="0">
                  <c:v>1.6932578055186207E-2</c:v>
                </c:pt>
                <c:pt idx="1">
                  <c:v>1.4066506417212861E-3</c:v>
                </c:pt>
                <c:pt idx="2">
                  <c:v>8.6823186039062009E-4</c:v>
                </c:pt>
                <c:pt idx="3">
                  <c:v>5.1898753879950376E-4</c:v>
                </c:pt>
                <c:pt idx="4">
                  <c:v>3.7522912836954062E-4</c:v>
                </c:pt>
                <c:pt idx="5">
                  <c:v>3.0855614039882156E-4</c:v>
                </c:pt>
                <c:pt idx="6">
                  <c:v>2.9235460221950575E-4</c:v>
                </c:pt>
                <c:pt idx="7">
                  <c:v>2.8611296389043078E-4</c:v>
                </c:pt>
                <c:pt idx="8">
                  <c:v>2.4962516054060897E-4</c:v>
                </c:pt>
                <c:pt idx="9">
                  <c:v>2.2197629610434322E-4</c:v>
                </c:pt>
                <c:pt idx="10">
                  <c:v>2.0905714433964323E-4</c:v>
                </c:pt>
                <c:pt idx="11">
                  <c:v>2.027932839675359E-4</c:v>
                </c:pt>
                <c:pt idx="12">
                  <c:v>2.0305179218608807E-4</c:v>
                </c:pt>
                <c:pt idx="13">
                  <c:v>2.2543877015673695E-4</c:v>
                </c:pt>
                <c:pt idx="14">
                  <c:v>2.7742946286791353E-4</c:v>
                </c:pt>
                <c:pt idx="15">
                  <c:v>3.3087951378610975E-4</c:v>
                </c:pt>
                <c:pt idx="16">
                  <c:v>3.7682613273576186E-4</c:v>
                </c:pt>
                <c:pt idx="17">
                  <c:v>4.297607578775584E-4</c:v>
                </c:pt>
                <c:pt idx="18">
                  <c:v>4.6626614606991258E-4</c:v>
                </c:pt>
                <c:pt idx="19">
                  <c:v>4.5661856987983706E-4</c:v>
                </c:pt>
                <c:pt idx="20">
                  <c:v>4.2343428247716567E-4</c:v>
                </c:pt>
                <c:pt idx="21">
                  <c:v>3.9111127622889482E-4</c:v>
                </c:pt>
                <c:pt idx="22">
                  <c:v>3.6567852397543252E-4</c:v>
                </c:pt>
                <c:pt idx="23">
                  <c:v>3.3751959850211597E-4</c:v>
                </c:pt>
                <c:pt idx="24">
                  <c:v>3.1179992506237829E-4</c:v>
                </c:pt>
                <c:pt idx="25">
                  <c:v>3.0191921641750614E-4</c:v>
                </c:pt>
                <c:pt idx="26">
                  <c:v>3.0398940787461381E-4</c:v>
                </c:pt>
                <c:pt idx="27">
                  <c:v>3.0598704234283434E-4</c:v>
                </c:pt>
                <c:pt idx="28">
                  <c:v>3.0668335594458531E-4</c:v>
                </c:pt>
                <c:pt idx="29">
                  <c:v>3.0608798139499486E-4</c:v>
                </c:pt>
                <c:pt idx="30">
                  <c:v>3.0959174284513546E-4</c:v>
                </c:pt>
                <c:pt idx="31">
                  <c:v>3.2873750507608074E-4</c:v>
                </c:pt>
                <c:pt idx="32">
                  <c:v>3.5812764342345554E-4</c:v>
                </c:pt>
                <c:pt idx="33">
                  <c:v>3.9503871608393407E-4</c:v>
                </c:pt>
                <c:pt idx="34">
                  <c:v>4.2487204813462153E-4</c:v>
                </c:pt>
                <c:pt idx="35">
                  <c:v>4.4470687265876823E-4</c:v>
                </c:pt>
                <c:pt idx="36">
                  <c:v>4.6799999999999999E-4</c:v>
                </c:pt>
                <c:pt idx="37">
                  <c:v>5.0720636754331854E-4</c:v>
                </c:pt>
                <c:pt idx="38">
                  <c:v>5.5853071743678002E-4</c:v>
                </c:pt>
                <c:pt idx="39">
                  <c:v>6.1533364715300872E-4</c:v>
                </c:pt>
                <c:pt idx="40">
                  <c:v>6.7482140635866745E-4</c:v>
                </c:pt>
                <c:pt idx="41">
                  <c:v>7.2180158255466976E-4</c:v>
                </c:pt>
                <c:pt idx="42">
                  <c:v>7.6486609460561523E-4</c:v>
                </c:pt>
                <c:pt idx="43">
                  <c:v>8.0597566467915417E-4</c:v>
                </c:pt>
                <c:pt idx="44">
                  <c:v>8.448125982966554E-4</c:v>
                </c:pt>
                <c:pt idx="45">
                  <c:v>8.8592957864031322E-4</c:v>
                </c:pt>
                <c:pt idx="46">
                  <c:v>9.3583077533154345E-4</c:v>
                </c:pt>
                <c:pt idx="47">
                  <c:v>9.9226265473848375E-4</c:v>
                </c:pt>
                <c:pt idx="48">
                  <c:v>1.047960715772534E-3</c:v>
                </c:pt>
                <c:pt idx="49">
                  <c:v>1.1009079625743431E-3</c:v>
                </c:pt>
                <c:pt idx="50">
                  <c:v>1.1545130141355632E-3</c:v>
                </c:pt>
                <c:pt idx="51">
                  <c:v>1.2060707772386294E-3</c:v>
                </c:pt>
                <c:pt idx="52">
                  <c:v>1.2522586712646892E-3</c:v>
                </c:pt>
                <c:pt idx="53">
                  <c:v>1.2901163263045398E-3</c:v>
                </c:pt>
                <c:pt idx="54">
                  <c:v>1.3205480612334018E-3</c:v>
                </c:pt>
                <c:pt idx="55">
                  <c:v>1.3461171523523859E-3</c:v>
                </c:pt>
                <c:pt idx="56">
                  <c:v>1.3683387412526096E-3</c:v>
                </c:pt>
                <c:pt idx="57">
                  <c:v>1.3859239244694479E-3</c:v>
                </c:pt>
                <c:pt idx="58">
                  <c:v>1.4007795255518019E-3</c:v>
                </c:pt>
                <c:pt idx="59">
                  <c:v>1.4184149883196878E-3</c:v>
                </c:pt>
                <c:pt idx="60">
                  <c:v>1.4446665780410818E-3</c:v>
                </c:pt>
                <c:pt idx="61">
                  <c:v>1.516286846518158E-3</c:v>
                </c:pt>
                <c:pt idx="62">
                  <c:v>1.6050943993795809E-3</c:v>
                </c:pt>
                <c:pt idx="63">
                  <c:v>1.7125803342937587E-3</c:v>
                </c:pt>
                <c:pt idx="64">
                  <c:v>1.8386175254900803E-3</c:v>
                </c:pt>
                <c:pt idx="65">
                  <c:v>1.9822554772329663E-3</c:v>
                </c:pt>
                <c:pt idx="66">
                  <c:v>2.1544231567195093E-3</c:v>
                </c:pt>
                <c:pt idx="67">
                  <c:v>2.3515858331349562E-3</c:v>
                </c:pt>
                <c:pt idx="68">
                  <c:v>2.5697816211085484E-3</c:v>
                </c:pt>
                <c:pt idx="69">
                  <c:v>2.7999549948354717E-3</c:v>
                </c:pt>
                <c:pt idx="70">
                  <c:v>3.0559264537566009E-3</c:v>
                </c:pt>
                <c:pt idx="71">
                  <c:v>3.3393865284911512E-3</c:v>
                </c:pt>
                <c:pt idx="72">
                  <c:v>3.6703042059627778E-3</c:v>
                </c:pt>
                <c:pt idx="73">
                  <c:v>4.0548707432785467E-3</c:v>
                </c:pt>
                <c:pt idx="74">
                  <c:v>4.5147987986846015E-3</c:v>
                </c:pt>
                <c:pt idx="75">
                  <c:v>5.058451150602862E-3</c:v>
                </c:pt>
                <c:pt idx="76">
                  <c:v>5.6808022245294146E-3</c:v>
                </c:pt>
                <c:pt idx="77">
                  <c:v>6.3909273487583306E-3</c:v>
                </c:pt>
                <c:pt idx="78">
                  <c:v>7.1994409416220265E-3</c:v>
                </c:pt>
                <c:pt idx="79">
                  <c:v>8.1409916916276841E-3</c:v>
                </c:pt>
                <c:pt idx="80">
                  <c:v>9.2667546353225293E-3</c:v>
                </c:pt>
                <c:pt idx="81">
                  <c:v>1.0626834303197129E-2</c:v>
                </c:pt>
                <c:pt idx="82">
                  <c:v>1.2236767069667408E-2</c:v>
                </c:pt>
                <c:pt idx="83">
                  <c:v>1.4198869496581085E-2</c:v>
                </c:pt>
                <c:pt idx="84">
                  <c:v>1.6632928862712545E-2</c:v>
                </c:pt>
                <c:pt idx="85">
                  <c:v>1.9620452058908673E-2</c:v>
                </c:pt>
                <c:pt idx="86">
                  <c:v>2.333724508461751E-2</c:v>
                </c:pt>
                <c:pt idx="87">
                  <c:v>2.7829739832867875E-2</c:v>
                </c:pt>
                <c:pt idx="88">
                  <c:v>3.3307701086597336E-2</c:v>
                </c:pt>
                <c:pt idx="89">
                  <c:v>4.0084071890876712E-2</c:v>
                </c:pt>
                <c:pt idx="90">
                  <c:v>4.8305270284768512E-2</c:v>
                </c:pt>
                <c:pt idx="91">
                  <c:v>5.8166943963750536E-2</c:v>
                </c:pt>
                <c:pt idx="92">
                  <c:v>6.9909977352470495E-2</c:v>
                </c:pt>
                <c:pt idx="93">
                  <c:v>8.3611779203049366E-2</c:v>
                </c:pt>
                <c:pt idx="94">
                  <c:v>9.9219590713270397E-2</c:v>
                </c:pt>
                <c:pt idx="95">
                  <c:v>0.11655954757205053</c:v>
                </c:pt>
                <c:pt idx="96">
                  <c:v>0.13668211008939096</c:v>
                </c:pt>
                <c:pt idx="97">
                  <c:v>0.16008837213378432</c:v>
                </c:pt>
                <c:pt idx="98">
                  <c:v>0.18674453008589936</c:v>
                </c:pt>
                <c:pt idx="99">
                  <c:v>0.21682935992651364</c:v>
                </c:pt>
                <c:pt idx="100">
                  <c:v>0.2502567262178923</c:v>
                </c:pt>
                <c:pt idx="101">
                  <c:v>0.27990127549419369</c:v>
                </c:pt>
                <c:pt idx="102">
                  <c:v>0.31049313730541672</c:v>
                </c:pt>
                <c:pt idx="103">
                  <c:v>0.34186702568088684</c:v>
                </c:pt>
                <c:pt idx="104">
                  <c:v>0.37388206334996521</c:v>
                </c:pt>
                <c:pt idx="105">
                  <c:v>0.40641251373158632</c:v>
                </c:pt>
                <c:pt idx="106">
                  <c:v>0.43933946863164086</c:v>
                </c:pt>
                <c:pt idx="107">
                  <c:v>0.47255608938671551</c:v>
                </c:pt>
                <c:pt idx="108">
                  <c:v>0.50596789888998328</c:v>
                </c:pt>
                <c:pt idx="109">
                  <c:v>0.53949177414964289</c:v>
                </c:pt>
                <c:pt idx="110">
                  <c:v>0.57305565226539712</c:v>
                </c:pt>
                <c:pt idx="111">
                  <c:v>0.60659774718283943</c:v>
                </c:pt>
                <c:pt idx="112">
                  <c:v>0.64006589109666423</c:v>
                </c:pt>
                <c:pt idx="113">
                  <c:v>0.67869447649981429</c:v>
                </c:pt>
                <c:pt idx="114">
                  <c:v>0.71011524818806004</c:v>
                </c:pt>
                <c:pt idx="115">
                  <c:v>0.74006031188655219</c:v>
                </c:pt>
                <c:pt idx="116">
                  <c:v>0.76835351621793258</c:v>
                </c:pt>
                <c:pt idx="117">
                  <c:v>0.79484903018840314</c:v>
                </c:pt>
                <c:pt idx="118">
                  <c:v>0.81943471085973063</c:v>
                </c:pt>
                <c:pt idx="119">
                  <c:v>0.84203447470004722</c:v>
                </c:pt>
                <c:pt idx="120">
                  <c:v>0.86260950188870433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9C-4CB4-888E-3600E24304F1}"/>
            </c:ext>
          </c:extLst>
        </c:ser>
        <c:ser>
          <c:idx val="3"/>
          <c:order val="3"/>
          <c:tx>
            <c:strRef>
              <c:f>'AVÖ 2005R exakt'!$N$4</c:f>
              <c:strCache>
                <c:ptCount val="1"/>
                <c:pt idx="0">
                  <c:v>qGruppe(y)</c:v>
                </c:pt>
              </c:strCache>
            </c:strRef>
          </c:tx>
          <c:spPr>
            <a:ln w="3175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numRef>
              <c:f>'AVÖ 2005R exakt'!$I$5:$I$125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'AVÖ 2005R exakt'!$N$5:$N$125</c:f>
              <c:numCache>
                <c:formatCode>0.000000</c:formatCode>
                <c:ptCount val="121"/>
                <c:pt idx="0">
                  <c:v>1.6932578055186207E-2</c:v>
                </c:pt>
                <c:pt idx="1">
                  <c:v>1.4066506417212861E-3</c:v>
                </c:pt>
                <c:pt idx="2">
                  <c:v>8.6823186039062009E-4</c:v>
                </c:pt>
                <c:pt idx="3">
                  <c:v>5.1898753879950376E-4</c:v>
                </c:pt>
                <c:pt idx="4">
                  <c:v>3.7522912836954062E-4</c:v>
                </c:pt>
                <c:pt idx="5">
                  <c:v>3.0855614039882156E-4</c:v>
                </c:pt>
                <c:pt idx="6">
                  <c:v>2.9235460221950575E-4</c:v>
                </c:pt>
                <c:pt idx="7">
                  <c:v>2.8611296389043078E-4</c:v>
                </c:pt>
                <c:pt idx="8">
                  <c:v>2.4962516054060897E-4</c:v>
                </c:pt>
                <c:pt idx="9">
                  <c:v>2.2197629610434322E-4</c:v>
                </c:pt>
                <c:pt idx="10">
                  <c:v>2.0905714433964323E-4</c:v>
                </c:pt>
                <c:pt idx="11">
                  <c:v>2.027932839675359E-4</c:v>
                </c:pt>
                <c:pt idx="12">
                  <c:v>2.0305179218608807E-4</c:v>
                </c:pt>
                <c:pt idx="13">
                  <c:v>2.2543877015673695E-4</c:v>
                </c:pt>
                <c:pt idx="14">
                  <c:v>2.7742946286791353E-4</c:v>
                </c:pt>
                <c:pt idx="15">
                  <c:v>3.3087951378610975E-4</c:v>
                </c:pt>
                <c:pt idx="16">
                  <c:v>3.7682613273576186E-4</c:v>
                </c:pt>
                <c:pt idx="17">
                  <c:v>4.297607578775584E-4</c:v>
                </c:pt>
                <c:pt idx="18">
                  <c:v>4.6626614606991258E-4</c:v>
                </c:pt>
                <c:pt idx="19">
                  <c:v>4.5661856987983706E-4</c:v>
                </c:pt>
                <c:pt idx="20">
                  <c:v>4.2343428247716567E-4</c:v>
                </c:pt>
                <c:pt idx="21">
                  <c:v>3.9111127622889482E-4</c:v>
                </c:pt>
                <c:pt idx="22">
                  <c:v>3.6567852397543252E-4</c:v>
                </c:pt>
                <c:pt idx="23">
                  <c:v>3.3751959850211597E-4</c:v>
                </c:pt>
                <c:pt idx="24">
                  <c:v>3.1179992506237829E-4</c:v>
                </c:pt>
                <c:pt idx="25">
                  <c:v>3.0191921641750614E-4</c:v>
                </c:pt>
                <c:pt idx="26">
                  <c:v>3.0398940787461381E-4</c:v>
                </c:pt>
                <c:pt idx="27">
                  <c:v>3.0598704234283434E-4</c:v>
                </c:pt>
                <c:pt idx="28">
                  <c:v>3.0668335594458531E-4</c:v>
                </c:pt>
                <c:pt idx="29">
                  <c:v>3.0608798139499486E-4</c:v>
                </c:pt>
                <c:pt idx="30">
                  <c:v>3.0959174284513546E-4</c:v>
                </c:pt>
                <c:pt idx="31">
                  <c:v>3.2873750507608074E-4</c:v>
                </c:pt>
                <c:pt idx="32">
                  <c:v>3.5812764342345554E-4</c:v>
                </c:pt>
                <c:pt idx="33">
                  <c:v>3.9503871608393407E-4</c:v>
                </c:pt>
                <c:pt idx="34">
                  <c:v>4.2487204813462153E-4</c:v>
                </c:pt>
                <c:pt idx="35">
                  <c:v>4.4470687265876823E-4</c:v>
                </c:pt>
                <c:pt idx="36">
                  <c:v>4.6799999999999999E-4</c:v>
                </c:pt>
                <c:pt idx="37">
                  <c:v>5.0720636754331854E-4</c:v>
                </c:pt>
                <c:pt idx="38">
                  <c:v>5.5853071743678002E-4</c:v>
                </c:pt>
                <c:pt idx="39">
                  <c:v>6.1533364715300872E-4</c:v>
                </c:pt>
                <c:pt idx="40">
                  <c:v>6.7482140635866745E-4</c:v>
                </c:pt>
                <c:pt idx="41">
                  <c:v>7.2558244798709903E-4</c:v>
                </c:pt>
                <c:pt idx="42">
                  <c:v>7.730082175481911E-4</c:v>
                </c:pt>
                <c:pt idx="43">
                  <c:v>8.1905625333542238E-4</c:v>
                </c:pt>
                <c:pt idx="44">
                  <c:v>8.6339847545918171E-4</c:v>
                </c:pt>
                <c:pt idx="45">
                  <c:v>9.107055753311016E-4</c:v>
                </c:pt>
                <c:pt idx="46">
                  <c:v>9.6777810179975838E-4</c:v>
                </c:pt>
                <c:pt idx="47">
                  <c:v>1.0324754044305172E-3</c:v>
                </c:pt>
                <c:pt idx="48">
                  <c:v>1.0973645780875249E-3</c:v>
                </c:pt>
                <c:pt idx="49">
                  <c:v>1.1603569925533574E-3</c:v>
                </c:pt>
                <c:pt idx="50">
                  <c:v>1.2250665872216254E-3</c:v>
                </c:pt>
                <c:pt idx="51">
                  <c:v>1.2886752474532753E-3</c:v>
                </c:pt>
                <c:pt idx="52">
                  <c:v>1.3476229854610003E-3</c:v>
                </c:pt>
                <c:pt idx="53">
                  <c:v>1.3986378761054511E-3</c:v>
                </c:pt>
                <c:pt idx="54">
                  <c:v>1.4425667020913681E-3</c:v>
                </c:pt>
                <c:pt idx="55">
                  <c:v>1.4821024565185965E-3</c:v>
                </c:pt>
                <c:pt idx="56">
                  <c:v>1.5188560027903967E-3</c:v>
                </c:pt>
                <c:pt idx="57">
                  <c:v>1.5513501631135669E-3</c:v>
                </c:pt>
                <c:pt idx="58">
                  <c:v>1.5816627947208824E-3</c:v>
                </c:pt>
                <c:pt idx="59">
                  <c:v>1.6160474766922313E-3</c:v>
                </c:pt>
                <c:pt idx="60">
                  <c:v>1.6613665647472438E-3</c:v>
                </c:pt>
                <c:pt idx="61">
                  <c:v>1.7434715476091448E-3</c:v>
                </c:pt>
                <c:pt idx="62">
                  <c:v>1.8447664106818144E-3</c:v>
                </c:pt>
                <c:pt idx="63">
                  <c:v>1.9668521664622592E-3</c:v>
                </c:pt>
                <c:pt idx="64">
                  <c:v>2.1094364369317439E-3</c:v>
                </c:pt>
                <c:pt idx="65">
                  <c:v>2.2712533129389508E-3</c:v>
                </c:pt>
                <c:pt idx="66">
                  <c:v>2.4646052811465547E-3</c:v>
                </c:pt>
                <c:pt idx="67">
                  <c:v>2.6851627349068828E-3</c:v>
                </c:pt>
                <c:pt idx="68">
                  <c:v>2.9281032837701628E-3</c:v>
                </c:pt>
                <c:pt idx="69">
                  <c:v>3.1828273392790246E-3</c:v>
                </c:pt>
                <c:pt idx="70">
                  <c:v>3.4647598577051191E-3</c:v>
                </c:pt>
                <c:pt idx="71">
                  <c:v>3.7754329683650544E-3</c:v>
                </c:pt>
                <c:pt idx="72">
                  <c:v>4.1369394104719326E-3</c:v>
                </c:pt>
                <c:pt idx="73">
                  <c:v>4.5555850393662065E-3</c:v>
                </c:pt>
                <c:pt idx="74">
                  <c:v>5.0549239224727E-3</c:v>
                </c:pt>
                <c:pt idx="75">
                  <c:v>5.6432338791598006E-3</c:v>
                </c:pt>
                <c:pt idx="76">
                  <c:v>6.3137276170694276E-3</c:v>
                </c:pt>
                <c:pt idx="77">
                  <c:v>7.0752763658597905E-3</c:v>
                </c:pt>
                <c:pt idx="78">
                  <c:v>7.9382644432057191E-3</c:v>
                </c:pt>
                <c:pt idx="79">
                  <c:v>8.9392571415187593E-3</c:v>
                </c:pt>
                <c:pt idx="80">
                  <c:v>1.0132234549376236E-2</c:v>
                </c:pt>
                <c:pt idx="81">
                  <c:v>1.156903035214327E-2</c:v>
                </c:pt>
                <c:pt idx="82">
                  <c:v>1.3263037013285808E-2</c:v>
                </c:pt>
                <c:pt idx="83">
                  <c:v>1.5320980861496932E-2</c:v>
                </c:pt>
                <c:pt idx="84">
                  <c:v>1.786638201432943E-2</c:v>
                </c:pt>
                <c:pt idx="85">
                  <c:v>2.0979522123484314E-2</c:v>
                </c:pt>
                <c:pt idx="86">
                  <c:v>2.4839523578791121E-2</c:v>
                </c:pt>
                <c:pt idx="87">
                  <c:v>2.9485114635268688E-2</c:v>
                </c:pt>
                <c:pt idx="88">
                  <c:v>3.5126547969424833E-2</c:v>
                </c:pt>
                <c:pt idx="89">
                  <c:v>4.207856064420562E-2</c:v>
                </c:pt>
                <c:pt idx="90">
                  <c:v>5.0476188073831071E-2</c:v>
                </c:pt>
                <c:pt idx="91">
                  <c:v>6.0503349821808966E-2</c:v>
                </c:pt>
                <c:pt idx="92">
                  <c:v>7.238769373357834E-2</c:v>
                </c:pt>
                <c:pt idx="93">
                  <c:v>8.6184578430634151E-2</c:v>
                </c:pt>
                <c:pt idx="94">
                  <c:v>0.1018152296275877</c:v>
                </c:pt>
                <c:pt idx="95">
                  <c:v>0.11907906617677377</c:v>
                </c:pt>
                <c:pt idx="96">
                  <c:v>0.13902491170300627</c:v>
                </c:pt>
                <c:pt idx="97">
                  <c:v>0.1621276650397297</c:v>
                </c:pt>
                <c:pt idx="98">
                  <c:v>0.18831558649994404</c:v>
                </c:pt>
                <c:pt idx="99">
                  <c:v>0.21773267122014453</c:v>
                </c:pt>
                <c:pt idx="100">
                  <c:v>0.2502567262178923</c:v>
                </c:pt>
                <c:pt idx="101">
                  <c:v>0.27990127549419369</c:v>
                </c:pt>
                <c:pt idx="102">
                  <c:v>0.31049313730541672</c:v>
                </c:pt>
                <c:pt idx="103">
                  <c:v>0.34186702568088684</c:v>
                </c:pt>
                <c:pt idx="104">
                  <c:v>0.37388206334996521</c:v>
                </c:pt>
                <c:pt idx="105">
                  <c:v>0.40641251373158632</c:v>
                </c:pt>
                <c:pt idx="106">
                  <c:v>0.43933946863164086</c:v>
                </c:pt>
                <c:pt idx="107">
                  <c:v>0.47255608938671551</c:v>
                </c:pt>
                <c:pt idx="108">
                  <c:v>0.50596789888998328</c:v>
                </c:pt>
                <c:pt idx="109">
                  <c:v>0.53949177414964289</c:v>
                </c:pt>
                <c:pt idx="110">
                  <c:v>0.57305565226539712</c:v>
                </c:pt>
                <c:pt idx="111">
                  <c:v>0.60659774718283943</c:v>
                </c:pt>
                <c:pt idx="112">
                  <c:v>0.64006589109666423</c:v>
                </c:pt>
                <c:pt idx="113">
                  <c:v>0.67869447649981429</c:v>
                </c:pt>
                <c:pt idx="114">
                  <c:v>0.71011524818806004</c:v>
                </c:pt>
                <c:pt idx="115">
                  <c:v>0.74006031188655219</c:v>
                </c:pt>
                <c:pt idx="116">
                  <c:v>0.76835351621793258</c:v>
                </c:pt>
                <c:pt idx="117">
                  <c:v>0.79484903018840314</c:v>
                </c:pt>
                <c:pt idx="118">
                  <c:v>0.81943471085973063</c:v>
                </c:pt>
                <c:pt idx="119">
                  <c:v>0.84203447470004722</c:v>
                </c:pt>
                <c:pt idx="120">
                  <c:v>0.86260950188870433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9C-4CB4-888E-3600E2430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32968"/>
        <c:axId val="1"/>
      </c:lineChart>
      <c:catAx>
        <c:axId val="28693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Alter</a:t>
                </a:r>
              </a:p>
            </c:rich>
          </c:tx>
          <c:layout>
            <c:manualLayout>
              <c:xMode val="edge"/>
              <c:yMode val="edge"/>
              <c:x val="0.4017391304347826"/>
              <c:y val="0.89366231639489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4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At val="1"/>
        <c:auto val="1"/>
        <c:lblAlgn val="ctr"/>
        <c:lblOffset val="100"/>
        <c:tickLblSkip val="8"/>
        <c:tickMarkSkip val="1"/>
        <c:noMultiLvlLbl val="0"/>
      </c:cat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4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86932968"/>
        <c:crosses val="autoZero"/>
        <c:crossBetween val="midCat"/>
      </c:valAx>
      <c:spPr>
        <a:solidFill>
          <a:srgbClr val="D9D9D9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782608695652179"/>
          <c:y val="0.44376366740890888"/>
          <c:w val="0.19826086956521738"/>
          <c:h val="0.18200445345342348"/>
        </c:manualLayout>
      </c:layout>
      <c:overlay val="0"/>
      <c:spPr>
        <a:solidFill>
          <a:srgbClr val="D9D9D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Basistafeln</a:t>
            </a:r>
          </a:p>
        </c:rich>
      </c:tx>
      <c:layout>
        <c:manualLayout>
          <c:xMode val="edge"/>
          <c:yMode val="edge"/>
          <c:x val="0.39408866995073893"/>
          <c:y val="2.8985558525741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62561576354679"/>
          <c:y val="0.19746411745661632"/>
          <c:w val="0.61330049261083741"/>
          <c:h val="0.63224749534274394"/>
        </c:manualLayout>
      </c:layout>
      <c:lineChart>
        <c:grouping val="standard"/>
        <c:varyColors val="0"/>
        <c:ser>
          <c:idx val="0"/>
          <c:order val="0"/>
          <c:tx>
            <c:strRef>
              <c:f>'AVÖ 2005R exakt'!$B$4</c:f>
              <c:strCache>
                <c:ptCount val="1"/>
                <c:pt idx="0">
                  <c:v>q(2001)Einzel(x)</c:v>
                </c:pt>
              </c:strCache>
            </c:strRef>
          </c:tx>
          <c:spPr>
            <a:ln w="3175">
              <a:solidFill>
                <a:srgbClr val="9999FF"/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E190-4B3B-BD65-1E385EC1B859}"/>
              </c:ext>
            </c:extLst>
          </c:dPt>
          <c:cat>
            <c:numRef>
              <c:f>'AVÖ 2005R exakt'!$A$5:$A$125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'AVÖ 2005R exakt'!$B$5:$B$125</c:f>
              <c:numCache>
                <c:formatCode>0.000000</c:formatCode>
                <c:ptCount val="121"/>
                <c:pt idx="0">
                  <c:v>4.2743999999999994E-3</c:v>
                </c:pt>
                <c:pt idx="1">
                  <c:v>2.7616000000000001E-4</c:v>
                </c:pt>
                <c:pt idx="2">
                  <c:v>2.1112E-4</c:v>
                </c:pt>
                <c:pt idx="3">
                  <c:v>1.5872E-4</c:v>
                </c:pt>
                <c:pt idx="4">
                  <c:v>1.2096000000000001E-4</c:v>
                </c:pt>
                <c:pt idx="5">
                  <c:v>1.036E-4</c:v>
                </c:pt>
                <c:pt idx="6">
                  <c:v>9.8079999999999996E-5</c:v>
                </c:pt>
                <c:pt idx="7">
                  <c:v>9.3599999999999998E-5</c:v>
                </c:pt>
                <c:pt idx="8">
                  <c:v>8.8480000000000007E-5</c:v>
                </c:pt>
                <c:pt idx="9">
                  <c:v>8.9120000000000001E-5</c:v>
                </c:pt>
                <c:pt idx="10">
                  <c:v>9.1039999999999996E-5</c:v>
                </c:pt>
                <c:pt idx="11">
                  <c:v>9.0400000000000002E-5</c:v>
                </c:pt>
                <c:pt idx="12">
                  <c:v>9.2E-5</c:v>
                </c:pt>
                <c:pt idx="13">
                  <c:v>1.1424E-4</c:v>
                </c:pt>
                <c:pt idx="14">
                  <c:v>1.7736E-4</c:v>
                </c:pt>
                <c:pt idx="15">
                  <c:v>2.9431999999999999E-4</c:v>
                </c:pt>
                <c:pt idx="16">
                  <c:v>4.5048000000000001E-4</c:v>
                </c:pt>
                <c:pt idx="17">
                  <c:v>6.1952000000000003E-4</c:v>
                </c:pt>
                <c:pt idx="18">
                  <c:v>7.5808000000000006E-4</c:v>
                </c:pt>
                <c:pt idx="19">
                  <c:v>8.1656000000000003E-4</c:v>
                </c:pt>
                <c:pt idx="20">
                  <c:v>8.2144E-4</c:v>
                </c:pt>
                <c:pt idx="21">
                  <c:v>8.1912E-4</c:v>
                </c:pt>
                <c:pt idx="22">
                  <c:v>8.1327999999999999E-4</c:v>
                </c:pt>
                <c:pt idx="23">
                  <c:v>8.0488000000000001E-4</c:v>
                </c:pt>
                <c:pt idx="24">
                  <c:v>7.9976000000000005E-4</c:v>
                </c:pt>
                <c:pt idx="25">
                  <c:v>7.9783999999999996E-4</c:v>
                </c:pt>
                <c:pt idx="26">
                  <c:v>7.8848000000000004E-4</c:v>
                </c:pt>
                <c:pt idx="27">
                  <c:v>7.7015999999999999E-4</c:v>
                </c:pt>
                <c:pt idx="28">
                  <c:v>7.4288000000000002E-4</c:v>
                </c:pt>
                <c:pt idx="29">
                  <c:v>7.1688000000000003E-4</c:v>
                </c:pt>
                <c:pt idx="30">
                  <c:v>7.0344000000000005E-4</c:v>
                </c:pt>
                <c:pt idx="31">
                  <c:v>7.1239999999999997E-4</c:v>
                </c:pt>
                <c:pt idx="32">
                  <c:v>7.4744000000000004E-4</c:v>
                </c:pt>
                <c:pt idx="33">
                  <c:v>7.9304000000000006E-4</c:v>
                </c:pt>
                <c:pt idx="34">
                  <c:v>8.4224000000000007E-4</c:v>
                </c:pt>
                <c:pt idx="35">
                  <c:v>8.9312000000000007E-4</c:v>
                </c:pt>
                <c:pt idx="36">
                  <c:v>9.5784000000000006E-4</c:v>
                </c:pt>
                <c:pt idx="37">
                  <c:v>1.05272E-3</c:v>
                </c:pt>
                <c:pt idx="38">
                  <c:v>1.1756800000000001E-3</c:v>
                </c:pt>
                <c:pt idx="39">
                  <c:v>1.31792E-3</c:v>
                </c:pt>
                <c:pt idx="40">
                  <c:v>1.472E-3</c:v>
                </c:pt>
                <c:pt idx="41">
                  <c:v>1.6005348000000001E-3</c:v>
                </c:pt>
                <c:pt idx="42">
                  <c:v>1.7253438000000001E-3</c:v>
                </c:pt>
                <c:pt idx="43">
                  <c:v>1.8520633E-3</c:v>
                </c:pt>
                <c:pt idx="44">
                  <c:v>1.9907117999999999E-3</c:v>
                </c:pt>
                <c:pt idx="45">
                  <c:v>2.1463432500000001E-3</c:v>
                </c:pt>
                <c:pt idx="46">
                  <c:v>2.3211715000000001E-3</c:v>
                </c:pt>
                <c:pt idx="47">
                  <c:v>2.5121552499999997E-3</c:v>
                </c:pt>
                <c:pt idx="48">
                  <c:v>2.7240984E-3</c:v>
                </c:pt>
                <c:pt idx="49">
                  <c:v>2.9607968000000002E-3</c:v>
                </c:pt>
                <c:pt idx="50">
                  <c:v>3.2206350000000003E-3</c:v>
                </c:pt>
                <c:pt idx="51">
                  <c:v>3.4946320499999999E-3</c:v>
                </c:pt>
                <c:pt idx="52">
                  <c:v>3.7690207999999999E-3</c:v>
                </c:pt>
                <c:pt idx="53">
                  <c:v>4.0341266499999999E-3</c:v>
                </c:pt>
                <c:pt idx="54">
                  <c:v>4.2847884000000004E-3</c:v>
                </c:pt>
                <c:pt idx="55">
                  <c:v>4.5206077499999999E-3</c:v>
                </c:pt>
                <c:pt idx="56">
                  <c:v>4.7466624000000006E-3</c:v>
                </c:pt>
                <c:pt idx="57">
                  <c:v>4.96738575E-3</c:v>
                </c:pt>
                <c:pt idx="58">
                  <c:v>5.1872282000000004E-3</c:v>
                </c:pt>
                <c:pt idx="59">
                  <c:v>5.4156723000000004E-3</c:v>
                </c:pt>
                <c:pt idx="60">
                  <c:v>5.668803E-3</c:v>
                </c:pt>
                <c:pt idx="61">
                  <c:v>6.1398006775000005E-3</c:v>
                </c:pt>
                <c:pt idx="62">
                  <c:v>6.7003193399999992E-3</c:v>
                </c:pt>
                <c:pt idx="63">
                  <c:v>7.3671792487500004E-3</c:v>
                </c:pt>
                <c:pt idx="64">
                  <c:v>8.1462843899999995E-3</c:v>
                </c:pt>
                <c:pt idx="65">
                  <c:v>9.0334639218750002E-3</c:v>
                </c:pt>
                <c:pt idx="66">
                  <c:v>1.00283244825E-2</c:v>
                </c:pt>
                <c:pt idx="67">
                  <c:v>1.1137482587500001E-2</c:v>
                </c:pt>
                <c:pt idx="68">
                  <c:v>1.237278E-2</c:v>
                </c:pt>
                <c:pt idx="69">
                  <c:v>1.374676681125E-2</c:v>
                </c:pt>
                <c:pt idx="70">
                  <c:v>1.5274656562500001E-2</c:v>
                </c:pt>
                <c:pt idx="71">
                  <c:v>1.6978547186250002E-2</c:v>
                </c:pt>
                <c:pt idx="72">
                  <c:v>1.8887440469999999E-2</c:v>
                </c:pt>
                <c:pt idx="73">
                  <c:v>2.1041254451250001E-2</c:v>
                </c:pt>
                <c:pt idx="74">
                  <c:v>2.3487196094999999E-2</c:v>
                </c:pt>
                <c:pt idx="75">
                  <c:v>2.6281475390625003E-2</c:v>
                </c:pt>
                <c:pt idx="76">
                  <c:v>2.9486606879999998E-2</c:v>
                </c:pt>
                <c:pt idx="77">
                  <c:v>3.3172986964375005E-2</c:v>
                </c:pt>
                <c:pt idx="78">
                  <c:v>3.74232905325E-2</c:v>
                </c:pt>
                <c:pt idx="79">
                  <c:v>4.2336395210625002E-2</c:v>
                </c:pt>
                <c:pt idx="80">
                  <c:v>4.802895075E-2</c:v>
                </c:pt>
                <c:pt idx="81">
                  <c:v>5.4634909756875003E-2</c:v>
                </c:pt>
                <c:pt idx="82">
                  <c:v>6.2310013932500005E-2</c:v>
                </c:pt>
                <c:pt idx="83">
                  <c:v>7.0771464610625001E-2</c:v>
                </c:pt>
                <c:pt idx="84">
                  <c:v>7.9758719039999995E-2</c:v>
                </c:pt>
                <c:pt idx="85">
                  <c:v>8.9558706328125001E-2</c:v>
                </c:pt>
                <c:pt idx="86">
                  <c:v>0.10031466560000001</c:v>
                </c:pt>
                <c:pt idx="87">
                  <c:v>0.11229702147750001</c:v>
                </c:pt>
                <c:pt idx="88">
                  <c:v>0.12577961837999999</c:v>
                </c:pt>
                <c:pt idx="89">
                  <c:v>0.14117500919437501</c:v>
                </c:pt>
                <c:pt idx="90">
                  <c:v>0.1587398521875</c:v>
                </c:pt>
                <c:pt idx="91">
                  <c:v>0.17870285382125001</c:v>
                </c:pt>
                <c:pt idx="92">
                  <c:v>0.20099785043999999</c:v>
                </c:pt>
                <c:pt idx="93">
                  <c:v>0.22543725173812501</c:v>
                </c:pt>
                <c:pt idx="94">
                  <c:v>0.25180064568749999</c:v>
                </c:pt>
                <c:pt idx="95">
                  <c:v>0.27991570492187501</c:v>
                </c:pt>
                <c:pt idx="96">
                  <c:v>0.30968930027999997</c:v>
                </c:pt>
                <c:pt idx="97">
                  <c:v>0.34109038305875</c:v>
                </c:pt>
                <c:pt idx="98">
                  <c:v>0.37410301631250004</c:v>
                </c:pt>
                <c:pt idx="99">
                  <c:v>0.40872259539187505</c:v>
                </c:pt>
                <c:pt idx="100">
                  <c:v>0.44494210000000001</c:v>
                </c:pt>
                <c:pt idx="101">
                  <c:v>0.4710857</c:v>
                </c:pt>
                <c:pt idx="102">
                  <c:v>0.49725659999999999</c:v>
                </c:pt>
                <c:pt idx="103">
                  <c:v>0.52343419999999996</c:v>
                </c:pt>
                <c:pt idx="104">
                  <c:v>0.54961209999999994</c:v>
                </c:pt>
                <c:pt idx="105">
                  <c:v>0.57579000000000002</c:v>
                </c:pt>
                <c:pt idx="106">
                  <c:v>0.60196850000000002</c:v>
                </c:pt>
                <c:pt idx="107">
                  <c:v>0.62814799999999993</c:v>
                </c:pt>
                <c:pt idx="108">
                  <c:v>0.6543293</c:v>
                </c:pt>
                <c:pt idx="109">
                  <c:v>0.68051269999999997</c:v>
                </c:pt>
                <c:pt idx="110">
                  <c:v>0.70669899999999997</c:v>
                </c:pt>
                <c:pt idx="111">
                  <c:v>0.7328886</c:v>
                </c:pt>
                <c:pt idx="112">
                  <c:v>0.75908209999999998</c:v>
                </c:pt>
                <c:pt idx="113">
                  <c:v>0.78755935230122998</c:v>
                </c:pt>
                <c:pt idx="114">
                  <c:v>0.8106830360183791</c:v>
                </c:pt>
                <c:pt idx="115">
                  <c:v>0.83254324175753203</c:v>
                </c:pt>
                <c:pt idx="116">
                  <c:v>0.85304029797845005</c:v>
                </c:pt>
                <c:pt idx="117">
                  <c:v>0.87209448203587403</c:v>
                </c:pt>
                <c:pt idx="118">
                  <c:v>0.88964799405876405</c:v>
                </c:pt>
                <c:pt idx="119">
                  <c:v>0.90566631408898612</c:v>
                </c:pt>
                <c:pt idx="120">
                  <c:v>0.92013885076007507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0-4B3B-BD65-1E385EC1B859}"/>
            </c:ext>
          </c:extLst>
        </c:ser>
        <c:ser>
          <c:idx val="1"/>
          <c:order val="1"/>
          <c:tx>
            <c:strRef>
              <c:f>'AVÖ 2005R exakt'!$C$4</c:f>
              <c:strCache>
                <c:ptCount val="1"/>
                <c:pt idx="0">
                  <c:v>q(2001)Gruppe(x)</c:v>
                </c:pt>
              </c:strCache>
            </c:strRef>
          </c:tx>
          <c:spPr>
            <a:ln w="3175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'AVÖ 2005R exakt'!$A$5:$A$125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'AVÖ 2005R exakt'!$C$5:$C$125</c:f>
              <c:numCache>
                <c:formatCode>0.000000</c:formatCode>
                <c:ptCount val="121"/>
                <c:pt idx="0">
                  <c:v>4.2743999999999994E-3</c:v>
                </c:pt>
                <c:pt idx="1">
                  <c:v>2.7616000000000001E-4</c:v>
                </c:pt>
                <c:pt idx="2">
                  <c:v>2.1112E-4</c:v>
                </c:pt>
                <c:pt idx="3">
                  <c:v>1.5872E-4</c:v>
                </c:pt>
                <c:pt idx="4">
                  <c:v>1.2096000000000001E-4</c:v>
                </c:pt>
                <c:pt idx="5">
                  <c:v>1.036E-4</c:v>
                </c:pt>
                <c:pt idx="6">
                  <c:v>9.8079999999999996E-5</c:v>
                </c:pt>
                <c:pt idx="7">
                  <c:v>9.3599999999999998E-5</c:v>
                </c:pt>
                <c:pt idx="8">
                  <c:v>8.8480000000000007E-5</c:v>
                </c:pt>
                <c:pt idx="9">
                  <c:v>8.9120000000000001E-5</c:v>
                </c:pt>
                <c:pt idx="10">
                  <c:v>9.1039999999999996E-5</c:v>
                </c:pt>
                <c:pt idx="11">
                  <c:v>9.0400000000000002E-5</c:v>
                </c:pt>
                <c:pt idx="12">
                  <c:v>9.2E-5</c:v>
                </c:pt>
                <c:pt idx="13">
                  <c:v>1.1424E-4</c:v>
                </c:pt>
                <c:pt idx="14">
                  <c:v>1.7736E-4</c:v>
                </c:pt>
                <c:pt idx="15">
                  <c:v>2.9431999999999999E-4</c:v>
                </c:pt>
                <c:pt idx="16">
                  <c:v>4.5048000000000001E-4</c:v>
                </c:pt>
                <c:pt idx="17">
                  <c:v>6.1952000000000003E-4</c:v>
                </c:pt>
                <c:pt idx="18">
                  <c:v>7.5808000000000006E-4</c:v>
                </c:pt>
                <c:pt idx="19">
                  <c:v>8.1656000000000003E-4</c:v>
                </c:pt>
                <c:pt idx="20">
                  <c:v>8.2144E-4</c:v>
                </c:pt>
                <c:pt idx="21">
                  <c:v>8.1912E-4</c:v>
                </c:pt>
                <c:pt idx="22">
                  <c:v>8.1327999999999999E-4</c:v>
                </c:pt>
                <c:pt idx="23">
                  <c:v>8.0488000000000001E-4</c:v>
                </c:pt>
                <c:pt idx="24">
                  <c:v>7.9976000000000005E-4</c:v>
                </c:pt>
                <c:pt idx="25">
                  <c:v>7.9783999999999996E-4</c:v>
                </c:pt>
                <c:pt idx="26">
                  <c:v>7.8848000000000004E-4</c:v>
                </c:pt>
                <c:pt idx="27">
                  <c:v>7.7015999999999999E-4</c:v>
                </c:pt>
                <c:pt idx="28">
                  <c:v>7.4288000000000002E-4</c:v>
                </c:pt>
                <c:pt idx="29">
                  <c:v>7.1688000000000003E-4</c:v>
                </c:pt>
                <c:pt idx="30">
                  <c:v>7.0344000000000005E-4</c:v>
                </c:pt>
                <c:pt idx="31">
                  <c:v>7.1239999999999997E-4</c:v>
                </c:pt>
                <c:pt idx="32">
                  <c:v>7.4744000000000004E-4</c:v>
                </c:pt>
                <c:pt idx="33">
                  <c:v>7.9304000000000006E-4</c:v>
                </c:pt>
                <c:pt idx="34">
                  <c:v>8.4224000000000007E-4</c:v>
                </c:pt>
                <c:pt idx="35">
                  <c:v>8.9312000000000007E-4</c:v>
                </c:pt>
                <c:pt idx="36">
                  <c:v>9.5784000000000006E-4</c:v>
                </c:pt>
                <c:pt idx="37">
                  <c:v>1.05272E-3</c:v>
                </c:pt>
                <c:pt idx="38">
                  <c:v>1.1756800000000001E-3</c:v>
                </c:pt>
                <c:pt idx="39">
                  <c:v>1.31792E-3</c:v>
                </c:pt>
                <c:pt idx="40">
                  <c:v>1.472E-3</c:v>
                </c:pt>
                <c:pt idx="41">
                  <c:v>1.6107228E-3</c:v>
                </c:pt>
                <c:pt idx="42">
                  <c:v>1.7477218000000001E-3</c:v>
                </c:pt>
                <c:pt idx="43">
                  <c:v>1.8887863E-3</c:v>
                </c:pt>
                <c:pt idx="44">
                  <c:v>2.0443698000000001E-3</c:v>
                </c:pt>
                <c:pt idx="45">
                  <c:v>2.2201007500000001E-3</c:v>
                </c:pt>
                <c:pt idx="46">
                  <c:v>2.4188364999999999E-3</c:v>
                </c:pt>
                <c:pt idx="47">
                  <c:v>2.6380327499999998E-3</c:v>
                </c:pt>
                <c:pt idx="48">
                  <c:v>2.8834023999999999E-3</c:v>
                </c:pt>
                <c:pt idx="49">
                  <c:v>3.1598048000000003E-3</c:v>
                </c:pt>
                <c:pt idx="50">
                  <c:v>3.4664850000000001E-3</c:v>
                </c:pt>
                <c:pt idx="51">
                  <c:v>3.7947175499999999E-3</c:v>
                </c:pt>
                <c:pt idx="52">
                  <c:v>4.1302688000000006E-3</c:v>
                </c:pt>
                <c:pt idx="53">
                  <c:v>4.4629381499999999E-3</c:v>
                </c:pt>
                <c:pt idx="54">
                  <c:v>4.7871924000000001E-3</c:v>
                </c:pt>
                <c:pt idx="55">
                  <c:v>5.1026602500000001E-3</c:v>
                </c:pt>
                <c:pt idx="56">
                  <c:v>5.4152063999999998E-3</c:v>
                </c:pt>
                <c:pt idx="57">
                  <c:v>5.7302182499999995E-3</c:v>
                </c:pt>
                <c:pt idx="58">
                  <c:v>6.0533701999999998E-3</c:v>
                </c:pt>
                <c:pt idx="59">
                  <c:v>6.3965853000000003E-3</c:v>
                </c:pt>
                <c:pt idx="60">
                  <c:v>6.7803330000000004E-3</c:v>
                </c:pt>
                <c:pt idx="61">
                  <c:v>7.3422087025000003E-3</c:v>
                </c:pt>
                <c:pt idx="62">
                  <c:v>8.0076827399999991E-3</c:v>
                </c:pt>
                <c:pt idx="63">
                  <c:v>8.7958773612499992E-3</c:v>
                </c:pt>
                <c:pt idx="64">
                  <c:v>9.7125732900000001E-3</c:v>
                </c:pt>
                <c:pt idx="65">
                  <c:v>1.0751267203125001E-2</c:v>
                </c:pt>
                <c:pt idx="66">
                  <c:v>1.1909748057500001E-2</c:v>
                </c:pt>
                <c:pt idx="67">
                  <c:v>1.3193914712500001E-2</c:v>
                </c:pt>
                <c:pt idx="68">
                  <c:v>1.461558E-2</c:v>
                </c:pt>
                <c:pt idx="69">
                  <c:v>1.6187059298750001E-2</c:v>
                </c:pt>
                <c:pt idx="70">
                  <c:v>1.79234409375E-2</c:v>
                </c:pt>
                <c:pt idx="71">
                  <c:v>1.984745592375E-2</c:v>
                </c:pt>
                <c:pt idx="72">
                  <c:v>2.1989330169999998E-2</c:v>
                </c:pt>
                <c:pt idx="73">
                  <c:v>2.439124333875E-2</c:v>
                </c:pt>
                <c:pt idx="74">
                  <c:v>2.7102829544999998E-2</c:v>
                </c:pt>
                <c:pt idx="75">
                  <c:v>3.0182908984375003E-2</c:v>
                </c:pt>
                <c:pt idx="76">
                  <c:v>3.3696115679999999E-2</c:v>
                </c:pt>
                <c:pt idx="77">
                  <c:v>3.7714479420625002E-2</c:v>
                </c:pt>
                <c:pt idx="78">
                  <c:v>4.2322149607499998E-2</c:v>
                </c:pt>
                <c:pt idx="79">
                  <c:v>4.7619437004375001E-2</c:v>
                </c:pt>
                <c:pt idx="80">
                  <c:v>5.3724083249999999E-2</c:v>
                </c:pt>
                <c:pt idx="81">
                  <c:v>6.0770213888125008E-2</c:v>
                </c:pt>
                <c:pt idx="82">
                  <c:v>6.8912807007500007E-2</c:v>
                </c:pt>
                <c:pt idx="83">
                  <c:v>7.7820900404375004E-2</c:v>
                </c:pt>
                <c:pt idx="84">
                  <c:v>8.719542944E-2</c:v>
                </c:pt>
                <c:pt idx="85">
                  <c:v>9.733948054687501E-2</c:v>
                </c:pt>
                <c:pt idx="86">
                  <c:v>0.1083941216</c:v>
                </c:pt>
                <c:pt idx="87">
                  <c:v>0.1206340375025</c:v>
                </c:pt>
                <c:pt idx="88">
                  <c:v>0.13433149217999998</c:v>
                </c:pt>
                <c:pt idx="89">
                  <c:v>0.14990008895062501</c:v>
                </c:pt>
                <c:pt idx="90">
                  <c:v>0.16757978031250001</c:v>
                </c:pt>
                <c:pt idx="91">
                  <c:v>0.18757627140874999</c:v>
                </c:pt>
                <c:pt idx="92">
                  <c:v>0.20978357483999999</c:v>
                </c:pt>
                <c:pt idx="93">
                  <c:v>0.23397293505687503</c:v>
                </c:pt>
                <c:pt idx="94">
                  <c:v>0.25988775881249998</c:v>
                </c:pt>
                <c:pt idx="95">
                  <c:v>0.28732741820312502</c:v>
                </c:pt>
                <c:pt idx="96">
                  <c:v>0.31617744307999995</c:v>
                </c:pt>
                <c:pt idx="97">
                  <c:v>0.34638977427125001</c:v>
                </c:pt>
                <c:pt idx="98">
                  <c:v>0.37793352318750001</c:v>
                </c:pt>
                <c:pt idx="99">
                  <c:v>0.41079069837312504</c:v>
                </c:pt>
                <c:pt idx="100">
                  <c:v>0.44494210000000001</c:v>
                </c:pt>
                <c:pt idx="101">
                  <c:v>0.4710857</c:v>
                </c:pt>
                <c:pt idx="102">
                  <c:v>0.49725659999999999</c:v>
                </c:pt>
                <c:pt idx="103">
                  <c:v>0.52343419999999996</c:v>
                </c:pt>
                <c:pt idx="104">
                  <c:v>0.54961209999999994</c:v>
                </c:pt>
                <c:pt idx="105">
                  <c:v>0.57579000000000002</c:v>
                </c:pt>
                <c:pt idx="106">
                  <c:v>0.60196850000000002</c:v>
                </c:pt>
                <c:pt idx="107">
                  <c:v>0.62814799999999993</c:v>
                </c:pt>
                <c:pt idx="108">
                  <c:v>0.6543293</c:v>
                </c:pt>
                <c:pt idx="109">
                  <c:v>0.68051269999999997</c:v>
                </c:pt>
                <c:pt idx="110">
                  <c:v>0.70669899999999997</c:v>
                </c:pt>
                <c:pt idx="111">
                  <c:v>0.7328886</c:v>
                </c:pt>
                <c:pt idx="112">
                  <c:v>0.75908209999999998</c:v>
                </c:pt>
                <c:pt idx="113">
                  <c:v>0.78755935230122998</c:v>
                </c:pt>
                <c:pt idx="114">
                  <c:v>0.8106830360183791</c:v>
                </c:pt>
                <c:pt idx="115">
                  <c:v>0.83254324175753203</c:v>
                </c:pt>
                <c:pt idx="116">
                  <c:v>0.85304029797845005</c:v>
                </c:pt>
                <c:pt idx="117">
                  <c:v>0.87209448203587403</c:v>
                </c:pt>
                <c:pt idx="118">
                  <c:v>0.88964799405876405</c:v>
                </c:pt>
                <c:pt idx="119">
                  <c:v>0.90566631408898612</c:v>
                </c:pt>
                <c:pt idx="120">
                  <c:v>0.92013885076007507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0-4B3B-BD65-1E385EC1B859}"/>
            </c:ext>
          </c:extLst>
        </c:ser>
        <c:ser>
          <c:idx val="2"/>
          <c:order val="2"/>
          <c:tx>
            <c:strRef>
              <c:f>'AVÖ 2005R exakt'!$E$4</c:f>
              <c:strCache>
                <c:ptCount val="1"/>
                <c:pt idx="0">
                  <c:v>q(2001)Einzel(y)</c:v>
                </c:pt>
              </c:strCache>
            </c:strRef>
          </c:tx>
          <c:spPr>
            <a:ln w="3175">
              <a:solidFill>
                <a:srgbClr val="FFFFCC"/>
              </a:solidFill>
              <a:prstDash val="solid"/>
            </a:ln>
          </c:spPr>
          <c:marker>
            <c:symbol val="none"/>
          </c:marker>
          <c:cat>
            <c:numRef>
              <c:f>'AVÖ 2005R exakt'!$A$5:$A$125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'AVÖ 2005R exakt'!$E$5:$E$125</c:f>
              <c:numCache>
                <c:formatCode>0.000000</c:formatCode>
                <c:ptCount val="121"/>
                <c:pt idx="0">
                  <c:v>3.00856E-3</c:v>
                </c:pt>
                <c:pt idx="1">
                  <c:v>2.6128000000000002E-4</c:v>
                </c:pt>
                <c:pt idx="2">
                  <c:v>1.6864000000000001E-4</c:v>
                </c:pt>
                <c:pt idx="3">
                  <c:v>1.0544000000000001E-4</c:v>
                </c:pt>
                <c:pt idx="4">
                  <c:v>7.9759999999999995E-5</c:v>
                </c:pt>
                <c:pt idx="5">
                  <c:v>6.8640000000000007E-5</c:v>
                </c:pt>
                <c:pt idx="6">
                  <c:v>6.8079999999999999E-5</c:v>
                </c:pt>
                <c:pt idx="7">
                  <c:v>7.2000000000000002E-5</c:v>
                </c:pt>
                <c:pt idx="8">
                  <c:v>7.4079999999999995E-5</c:v>
                </c:pt>
                <c:pt idx="9">
                  <c:v>7.4720000000000003E-5</c:v>
                </c:pt>
                <c:pt idx="10">
                  <c:v>7.6959999999999995E-5</c:v>
                </c:pt>
                <c:pt idx="11">
                  <c:v>8.1199999999999995E-5</c:v>
                </c:pt>
                <c:pt idx="12">
                  <c:v>8.776E-5</c:v>
                </c:pt>
                <c:pt idx="13">
                  <c:v>1.0344E-4</c:v>
                </c:pt>
                <c:pt idx="14">
                  <c:v>1.3352000000000001E-4</c:v>
                </c:pt>
                <c:pt idx="15">
                  <c:v>1.6656E-4</c:v>
                </c:pt>
                <c:pt idx="16">
                  <c:v>1.9864000000000001E-4</c:v>
                </c:pt>
                <c:pt idx="17">
                  <c:v>2.3904000000000002E-4</c:v>
                </c:pt>
                <c:pt idx="18">
                  <c:v>2.676E-4</c:v>
                </c:pt>
                <c:pt idx="19">
                  <c:v>2.7040000000000001E-4</c:v>
                </c:pt>
                <c:pt idx="20">
                  <c:v>2.5871999999999999E-4</c:v>
                </c:pt>
                <c:pt idx="21">
                  <c:v>2.4656E-4</c:v>
                </c:pt>
                <c:pt idx="22">
                  <c:v>2.3784000000000001E-4</c:v>
                </c:pt>
                <c:pt idx="23">
                  <c:v>2.2648000000000001E-4</c:v>
                </c:pt>
                <c:pt idx="24">
                  <c:v>2.1583999999999999E-4</c:v>
                </c:pt>
                <c:pt idx="25">
                  <c:v>2.1559999999999998E-4</c:v>
                </c:pt>
                <c:pt idx="26">
                  <c:v>2.2392000000000001E-4</c:v>
                </c:pt>
                <c:pt idx="27">
                  <c:v>2.3248E-4</c:v>
                </c:pt>
                <c:pt idx="28">
                  <c:v>2.4032E-4</c:v>
                </c:pt>
                <c:pt idx="29">
                  <c:v>2.4736000000000002E-4</c:v>
                </c:pt>
                <c:pt idx="30">
                  <c:v>2.5799999999999998E-4</c:v>
                </c:pt>
                <c:pt idx="31">
                  <c:v>2.8247999999999999E-4</c:v>
                </c:pt>
                <c:pt idx="32">
                  <c:v>3.1728000000000003E-4</c:v>
                </c:pt>
                <c:pt idx="33">
                  <c:v>3.6079999999999999E-4</c:v>
                </c:pt>
                <c:pt idx="34">
                  <c:v>4.0000000000000002E-4</c:v>
                </c:pt>
                <c:pt idx="35">
                  <c:v>4.3152000000000002E-4</c:v>
                </c:pt>
                <c:pt idx="36">
                  <c:v>4.6799999999999999E-4</c:v>
                </c:pt>
                <c:pt idx="37">
                  <c:v>5.2264E-4</c:v>
                </c:pt>
                <c:pt idx="38">
                  <c:v>5.9296000000000001E-4</c:v>
                </c:pt>
                <c:pt idx="39">
                  <c:v>6.7296000000000001E-4</c:v>
                </c:pt>
                <c:pt idx="40">
                  <c:v>7.6016000000000007E-4</c:v>
                </c:pt>
                <c:pt idx="41">
                  <c:v>8.3734874999999995E-4</c:v>
                </c:pt>
                <c:pt idx="42">
                  <c:v>9.1364750000000002E-4</c:v>
                </c:pt>
                <c:pt idx="43">
                  <c:v>9.9117374999999996E-4</c:v>
                </c:pt>
                <c:pt idx="44">
                  <c:v>1.0694250000000001E-3</c:v>
                </c:pt>
                <c:pt idx="45">
                  <c:v>1.1541875E-3</c:v>
                </c:pt>
                <c:pt idx="46">
                  <c:v>1.25454E-3</c:v>
                </c:pt>
                <c:pt idx="47">
                  <c:v>1.3684987499999999E-3</c:v>
                </c:pt>
                <c:pt idx="48">
                  <c:v>1.4866600000000001E-3</c:v>
                </c:pt>
                <c:pt idx="49">
                  <c:v>1.6061375000000001E-3</c:v>
                </c:pt>
                <c:pt idx="50">
                  <c:v>1.7318475000000001E-3</c:v>
                </c:pt>
                <c:pt idx="51">
                  <c:v>1.8598362499999998E-3</c:v>
                </c:pt>
                <c:pt idx="52">
                  <c:v>1.9847100000000002E-3</c:v>
                </c:pt>
                <c:pt idx="53">
                  <c:v>2.1010725E-3</c:v>
                </c:pt>
                <c:pt idx="54">
                  <c:v>2.2094375E-3</c:v>
                </c:pt>
                <c:pt idx="55">
                  <c:v>2.31329E-3</c:v>
                </c:pt>
                <c:pt idx="56">
                  <c:v>2.4147000000000001E-3</c:v>
                </c:pt>
                <c:pt idx="57">
                  <c:v>2.5109162500000001E-3</c:v>
                </c:pt>
                <c:pt idx="58">
                  <c:v>2.604865E-3</c:v>
                </c:pt>
                <c:pt idx="59">
                  <c:v>2.7066937499999996E-3</c:v>
                </c:pt>
                <c:pt idx="60">
                  <c:v>2.8282650000000004E-3</c:v>
                </c:pt>
                <c:pt idx="61">
                  <c:v>3.0447061562499998E-3</c:v>
                </c:pt>
                <c:pt idx="62">
                  <c:v>3.3049863999999999E-3</c:v>
                </c:pt>
                <c:pt idx="63">
                  <c:v>3.6210135468750003E-3</c:v>
                </c:pt>
                <c:pt idx="64">
                  <c:v>3.9996084999999997E-3</c:v>
                </c:pt>
                <c:pt idx="65">
                  <c:v>4.4462234374999998E-3</c:v>
                </c:pt>
                <c:pt idx="66">
                  <c:v>4.9733498749999997E-3</c:v>
                </c:pt>
                <c:pt idx="67">
                  <c:v>5.5884816406250003E-3</c:v>
                </c:pt>
                <c:pt idx="68">
                  <c:v>6.2955416000000002E-3</c:v>
                </c:pt>
                <c:pt idx="69">
                  <c:v>7.1064969687499998E-3</c:v>
                </c:pt>
                <c:pt idx="70">
                  <c:v>8.0443203125000005E-3</c:v>
                </c:pt>
                <c:pt idx="71">
                  <c:v>9.1337815250000006E-3</c:v>
                </c:pt>
                <c:pt idx="72">
                  <c:v>1.040655865E-2</c:v>
                </c:pt>
                <c:pt idx="73">
                  <c:v>1.1897564224999999E-2</c:v>
                </c:pt>
                <c:pt idx="74">
                  <c:v>1.3649017962500001E-2</c:v>
                </c:pt>
                <c:pt idx="75">
                  <c:v>1.5703741015625002E-2</c:v>
                </c:pt>
                <c:pt idx="76">
                  <c:v>1.8106731000000001E-2</c:v>
                </c:pt>
                <c:pt idx="77">
                  <c:v>2.0910307612500002E-2</c:v>
                </c:pt>
                <c:pt idx="78">
                  <c:v>2.4175862062500001E-2</c:v>
                </c:pt>
                <c:pt idx="79">
                  <c:v>2.7979227693750001E-2</c:v>
                </c:pt>
                <c:pt idx="80">
                  <c:v>3.2404928749999999E-2</c:v>
                </c:pt>
                <c:pt idx="81">
                  <c:v>3.7550078728125005E-2</c:v>
                </c:pt>
                <c:pt idx="82">
                  <c:v>4.3529553924999999E-2</c:v>
                </c:pt>
                <c:pt idx="83">
                  <c:v>5.04791189625E-2</c:v>
                </c:pt>
                <c:pt idx="84">
                  <c:v>5.8553812000000004E-2</c:v>
                </c:pt>
                <c:pt idx="85">
                  <c:v>6.7933125000000011E-2</c:v>
                </c:pt>
                <c:pt idx="86">
                  <c:v>7.8826273000000002E-2</c:v>
                </c:pt>
                <c:pt idx="87">
                  <c:v>9.0922222181249998E-2</c:v>
                </c:pt>
                <c:pt idx="88">
                  <c:v>0.10425843535</c:v>
                </c:pt>
                <c:pt idx="89">
                  <c:v>0.11934966763125</c:v>
                </c:pt>
                <c:pt idx="90">
                  <c:v>0.13638010187499999</c:v>
                </c:pt>
                <c:pt idx="91">
                  <c:v>0.15544510149374999</c:v>
                </c:pt>
                <c:pt idx="92">
                  <c:v>0.1767113226</c:v>
                </c:pt>
                <c:pt idx="93">
                  <c:v>0.200274594025</c:v>
                </c:pt>
                <c:pt idx="94">
                  <c:v>0.22604776292500001</c:v>
                </c:pt>
                <c:pt idx="95">
                  <c:v>0.253763755859375</c:v>
                </c:pt>
                <c:pt idx="96">
                  <c:v>0.28307140359999999</c:v>
                </c:pt>
                <c:pt idx="97">
                  <c:v>0.31397077732500001</c:v>
                </c:pt>
                <c:pt idx="98">
                  <c:v>0.3465236987375</c:v>
                </c:pt>
                <c:pt idx="99">
                  <c:v>0.38073071202187503</c:v>
                </c:pt>
                <c:pt idx="100">
                  <c:v>0.4165604</c:v>
                </c:pt>
                <c:pt idx="101">
                  <c:v>0.44385239999999998</c:v>
                </c:pt>
                <c:pt idx="102">
                  <c:v>0.47117689999999995</c:v>
                </c:pt>
                <c:pt idx="103">
                  <c:v>0.49850369999999999</c:v>
                </c:pt>
                <c:pt idx="104">
                  <c:v>0.52582960000000001</c:v>
                </c:pt>
                <c:pt idx="105">
                  <c:v>0.5531587</c:v>
                </c:pt>
                <c:pt idx="106">
                  <c:v>0.58048899999999992</c:v>
                </c:pt>
                <c:pt idx="107">
                  <c:v>0.60781940000000001</c:v>
                </c:pt>
                <c:pt idx="108">
                  <c:v>0.63514979999999999</c:v>
                </c:pt>
                <c:pt idx="109">
                  <c:v>0.66248000000000007</c:v>
                </c:pt>
                <c:pt idx="110">
                  <c:v>0.68980989999999998</c:v>
                </c:pt>
                <c:pt idx="111">
                  <c:v>0.71713929999999992</c:v>
                </c:pt>
                <c:pt idx="112">
                  <c:v>0.74446800000000002</c:v>
                </c:pt>
                <c:pt idx="113">
                  <c:v>0.7778445695836691</c:v>
                </c:pt>
                <c:pt idx="114">
                  <c:v>0.80308111521459502</c:v>
                </c:pt>
                <c:pt idx="115">
                  <c:v>0.82692633801073712</c:v>
                </c:pt>
                <c:pt idx="116">
                  <c:v>0.84924783512357205</c:v>
                </c:pt>
                <c:pt idx="117">
                  <c:v>0.86993832461525411</c:v>
                </c:pt>
                <c:pt idx="118">
                  <c:v>0.88891879479257307</c:v>
                </c:pt>
                <c:pt idx="119">
                  <c:v>0.90614076678023703</c:v>
                </c:pt>
                <c:pt idx="120">
                  <c:v>0.92158750083644103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0-4B3B-BD65-1E385EC1B859}"/>
            </c:ext>
          </c:extLst>
        </c:ser>
        <c:ser>
          <c:idx val="3"/>
          <c:order val="3"/>
          <c:tx>
            <c:strRef>
              <c:f>'AVÖ 2005R exakt'!$F$4</c:f>
              <c:strCache>
                <c:ptCount val="1"/>
                <c:pt idx="0">
                  <c:v>q(2001)Gruppe(y)</c:v>
                </c:pt>
              </c:strCache>
            </c:strRef>
          </c:tx>
          <c:spPr>
            <a:ln w="3175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numRef>
              <c:f>'AVÖ 2005R exakt'!$A$5:$A$125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'AVÖ 2005R exakt'!$F$5:$F$125</c:f>
              <c:numCache>
                <c:formatCode>0.000000</c:formatCode>
                <c:ptCount val="121"/>
                <c:pt idx="0">
                  <c:v>3.00856E-3</c:v>
                </c:pt>
                <c:pt idx="1">
                  <c:v>2.6128000000000002E-4</c:v>
                </c:pt>
                <c:pt idx="2">
                  <c:v>1.6864000000000001E-4</c:v>
                </c:pt>
                <c:pt idx="3">
                  <c:v>1.0544000000000001E-4</c:v>
                </c:pt>
                <c:pt idx="4">
                  <c:v>7.9759999999999995E-5</c:v>
                </c:pt>
                <c:pt idx="5">
                  <c:v>6.8640000000000007E-5</c:v>
                </c:pt>
                <c:pt idx="6">
                  <c:v>6.8079999999999999E-5</c:v>
                </c:pt>
                <c:pt idx="7">
                  <c:v>7.2000000000000002E-5</c:v>
                </c:pt>
                <c:pt idx="8">
                  <c:v>7.4079999999999995E-5</c:v>
                </c:pt>
                <c:pt idx="9">
                  <c:v>7.4720000000000003E-5</c:v>
                </c:pt>
                <c:pt idx="10">
                  <c:v>7.6959999999999995E-5</c:v>
                </c:pt>
                <c:pt idx="11">
                  <c:v>8.1199999999999995E-5</c:v>
                </c:pt>
                <c:pt idx="12">
                  <c:v>8.776E-5</c:v>
                </c:pt>
                <c:pt idx="13">
                  <c:v>1.0344E-4</c:v>
                </c:pt>
                <c:pt idx="14">
                  <c:v>1.3352000000000001E-4</c:v>
                </c:pt>
                <c:pt idx="15">
                  <c:v>1.6656E-4</c:v>
                </c:pt>
                <c:pt idx="16">
                  <c:v>1.9864000000000001E-4</c:v>
                </c:pt>
                <c:pt idx="17">
                  <c:v>2.3904000000000002E-4</c:v>
                </c:pt>
                <c:pt idx="18">
                  <c:v>2.676E-4</c:v>
                </c:pt>
                <c:pt idx="19">
                  <c:v>2.7040000000000001E-4</c:v>
                </c:pt>
                <c:pt idx="20">
                  <c:v>2.5871999999999999E-4</c:v>
                </c:pt>
                <c:pt idx="21">
                  <c:v>2.4656E-4</c:v>
                </c:pt>
                <c:pt idx="22">
                  <c:v>2.3784000000000001E-4</c:v>
                </c:pt>
                <c:pt idx="23">
                  <c:v>2.2648000000000001E-4</c:v>
                </c:pt>
                <c:pt idx="24">
                  <c:v>2.1583999999999999E-4</c:v>
                </c:pt>
                <c:pt idx="25">
                  <c:v>2.1559999999999998E-4</c:v>
                </c:pt>
                <c:pt idx="26">
                  <c:v>2.2392000000000001E-4</c:v>
                </c:pt>
                <c:pt idx="27">
                  <c:v>2.3248E-4</c:v>
                </c:pt>
                <c:pt idx="28">
                  <c:v>2.4032E-4</c:v>
                </c:pt>
                <c:pt idx="29">
                  <c:v>2.4736000000000002E-4</c:v>
                </c:pt>
                <c:pt idx="30">
                  <c:v>2.5799999999999998E-4</c:v>
                </c:pt>
                <c:pt idx="31">
                  <c:v>2.8247999999999999E-4</c:v>
                </c:pt>
                <c:pt idx="32">
                  <c:v>3.1728000000000003E-4</c:v>
                </c:pt>
                <c:pt idx="33">
                  <c:v>3.6079999999999999E-4</c:v>
                </c:pt>
                <c:pt idx="34">
                  <c:v>4.0000000000000002E-4</c:v>
                </c:pt>
                <c:pt idx="35">
                  <c:v>4.3152000000000002E-4</c:v>
                </c:pt>
                <c:pt idx="36">
                  <c:v>4.6799999999999999E-4</c:v>
                </c:pt>
                <c:pt idx="37">
                  <c:v>5.2264E-4</c:v>
                </c:pt>
                <c:pt idx="38">
                  <c:v>5.9296000000000001E-4</c:v>
                </c:pt>
                <c:pt idx="39">
                  <c:v>6.7296000000000001E-4</c:v>
                </c:pt>
                <c:pt idx="40">
                  <c:v>7.6016000000000007E-4</c:v>
                </c:pt>
                <c:pt idx="41">
                  <c:v>8.4173486250000004E-4</c:v>
                </c:pt>
                <c:pt idx="42">
                  <c:v>9.2337342499999994E-4</c:v>
                </c:pt>
                <c:pt idx="43">
                  <c:v>1.0072600125E-3</c:v>
                </c:pt>
                <c:pt idx="44">
                  <c:v>1.09295235E-3</c:v>
                </c:pt>
                <c:pt idx="45">
                  <c:v>1.1864656249999999E-3</c:v>
                </c:pt>
                <c:pt idx="46">
                  <c:v>1.2973674000000001E-3</c:v>
                </c:pt>
                <c:pt idx="47">
                  <c:v>1.4239589625E-3</c:v>
                </c:pt>
                <c:pt idx="48">
                  <c:v>1.5567454000000001E-3</c:v>
                </c:pt>
                <c:pt idx="49">
                  <c:v>1.6928689249999999E-3</c:v>
                </c:pt>
                <c:pt idx="50">
                  <c:v>1.8376826249999999E-3</c:v>
                </c:pt>
                <c:pt idx="51">
                  <c:v>1.9872174874999999E-3</c:v>
                </c:pt>
                <c:pt idx="52">
                  <c:v>2.1358533000000002E-3</c:v>
                </c:pt>
                <c:pt idx="53">
                  <c:v>2.2778097749999999E-3</c:v>
                </c:pt>
                <c:pt idx="54">
                  <c:v>2.4135895249999999E-3</c:v>
                </c:pt>
                <c:pt idx="55">
                  <c:v>2.5469795000000002E-3</c:v>
                </c:pt>
                <c:pt idx="56">
                  <c:v>2.6803170000000002E-3</c:v>
                </c:pt>
                <c:pt idx="57">
                  <c:v>2.8106234874999999E-3</c:v>
                </c:pt>
                <c:pt idx="58">
                  <c:v>2.9412323499999997E-3</c:v>
                </c:pt>
                <c:pt idx="59">
                  <c:v>3.0838264124999999E-3</c:v>
                </c:pt>
                <c:pt idx="60">
                  <c:v>3.2525047499999999E-3</c:v>
                </c:pt>
                <c:pt idx="61">
                  <c:v>3.5008933609375001E-3</c:v>
                </c:pt>
                <c:pt idx="62">
                  <c:v>3.7984855599999998E-3</c:v>
                </c:pt>
                <c:pt idx="63">
                  <c:v>4.1586360632812503E-3</c:v>
                </c:pt>
                <c:pt idx="64">
                  <c:v>4.5887302750000003E-3</c:v>
                </c:pt>
                <c:pt idx="65">
                  <c:v>5.0944491406250004E-3</c:v>
                </c:pt>
                <c:pt idx="66">
                  <c:v>5.6893857312499997E-3</c:v>
                </c:pt>
                <c:pt idx="67">
                  <c:v>6.3812183398437505E-3</c:v>
                </c:pt>
                <c:pt idx="68">
                  <c:v>7.1733706399999993E-3</c:v>
                </c:pt>
                <c:pt idx="69">
                  <c:v>8.0782558578124993E-3</c:v>
                </c:pt>
                <c:pt idx="70">
                  <c:v>9.1205199218750005E-3</c:v>
                </c:pt>
                <c:pt idx="71">
                  <c:v>1.032644157875E-2</c:v>
                </c:pt>
                <c:pt idx="72">
                  <c:v>1.1729627897500001E-2</c:v>
                </c:pt>
                <c:pt idx="73">
                  <c:v>1.3366730783749999E-2</c:v>
                </c:pt>
                <c:pt idx="74">
                  <c:v>1.5281909669375001E-2</c:v>
                </c:pt>
                <c:pt idx="75">
                  <c:v>1.75191734960937E-2</c:v>
                </c:pt>
                <c:pt idx="76">
                  <c:v>2.012408865E-2</c:v>
                </c:pt>
                <c:pt idx="77">
                  <c:v>2.3149411216875002E-2</c:v>
                </c:pt>
                <c:pt idx="78">
                  <c:v>2.6656845684375003E-2</c:v>
                </c:pt>
                <c:pt idx="79">
                  <c:v>3.0722732616562498E-2</c:v>
                </c:pt>
                <c:pt idx="80">
                  <c:v>3.54314268125E-2</c:v>
                </c:pt>
                <c:pt idx="81">
                  <c:v>4.0879342627968801E-2</c:v>
                </c:pt>
                <c:pt idx="82">
                  <c:v>4.7180279038750002E-2</c:v>
                </c:pt>
                <c:pt idx="83">
                  <c:v>5.4468393819375002E-2</c:v>
                </c:pt>
                <c:pt idx="84">
                  <c:v>6.2896004800000002E-2</c:v>
                </c:pt>
                <c:pt idx="85">
                  <c:v>7.2638718749999998E-2</c:v>
                </c:pt>
                <c:pt idx="86">
                  <c:v>8.390052295E-2</c:v>
                </c:pt>
                <c:pt idx="87">
                  <c:v>9.6330478114687493E-2</c:v>
                </c:pt>
                <c:pt idx="88">
                  <c:v>0.10995171720250001</c:v>
                </c:pt>
                <c:pt idx="89">
                  <c:v>0.12528822523218702</c:v>
                </c:pt>
                <c:pt idx="90">
                  <c:v>0.14250924653124999</c:v>
                </c:pt>
                <c:pt idx="91">
                  <c:v>0.16168890288656201</c:v>
                </c:pt>
                <c:pt idx="92">
                  <c:v>0.18297424178999999</c:v>
                </c:pt>
                <c:pt idx="93">
                  <c:v>0.20643719845375</c:v>
                </c:pt>
                <c:pt idx="94">
                  <c:v>0.23196129638874999</c:v>
                </c:pt>
                <c:pt idx="95">
                  <c:v>0.259249042285156</c:v>
                </c:pt>
                <c:pt idx="96">
                  <c:v>0.28792339293999997</c:v>
                </c:pt>
                <c:pt idx="97">
                  <c:v>0.31797030814874999</c:v>
                </c:pt>
                <c:pt idx="98">
                  <c:v>0.34943895563562505</c:v>
                </c:pt>
                <c:pt idx="99">
                  <c:v>0.38231683648453102</c:v>
                </c:pt>
                <c:pt idx="100">
                  <c:v>0.4165604</c:v>
                </c:pt>
                <c:pt idx="101">
                  <c:v>0.44385239999999998</c:v>
                </c:pt>
                <c:pt idx="102">
                  <c:v>0.47117689999999995</c:v>
                </c:pt>
                <c:pt idx="103">
                  <c:v>0.49850369999999999</c:v>
                </c:pt>
                <c:pt idx="104">
                  <c:v>0.52582960000000001</c:v>
                </c:pt>
                <c:pt idx="105">
                  <c:v>0.5531587</c:v>
                </c:pt>
                <c:pt idx="106">
                  <c:v>0.58048899999999992</c:v>
                </c:pt>
                <c:pt idx="107">
                  <c:v>0.60781940000000001</c:v>
                </c:pt>
                <c:pt idx="108">
                  <c:v>0.63514979999999999</c:v>
                </c:pt>
                <c:pt idx="109">
                  <c:v>0.66248000000000007</c:v>
                </c:pt>
                <c:pt idx="110">
                  <c:v>0.68980989999999998</c:v>
                </c:pt>
                <c:pt idx="111">
                  <c:v>0.71713929999999992</c:v>
                </c:pt>
                <c:pt idx="112">
                  <c:v>0.74446800000000002</c:v>
                </c:pt>
                <c:pt idx="113">
                  <c:v>0.7778445695836691</c:v>
                </c:pt>
                <c:pt idx="114">
                  <c:v>0.80308111521459502</c:v>
                </c:pt>
                <c:pt idx="115">
                  <c:v>0.82692633801073712</c:v>
                </c:pt>
                <c:pt idx="116">
                  <c:v>0.84924783512357205</c:v>
                </c:pt>
                <c:pt idx="117">
                  <c:v>0.86993832461525411</c:v>
                </c:pt>
                <c:pt idx="118">
                  <c:v>0.88891879479257307</c:v>
                </c:pt>
                <c:pt idx="119">
                  <c:v>0.90614076678023703</c:v>
                </c:pt>
                <c:pt idx="120">
                  <c:v>0.92158750083644103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0-4B3B-BD65-1E385EC1B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21816"/>
        <c:axId val="1"/>
      </c:lineChart>
      <c:catAx>
        <c:axId val="28692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7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Alter</a:t>
                </a:r>
              </a:p>
            </c:rich>
          </c:tx>
          <c:layout>
            <c:manualLayout>
              <c:xMode val="edge"/>
              <c:yMode val="edge"/>
              <c:x val="0.41379310344827586"/>
              <c:y val="0.894929119482279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At val="1"/>
        <c:auto val="1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86921816"/>
        <c:crosses val="autoZero"/>
        <c:crossBetween val="midCat"/>
      </c:valAx>
      <c:spPr>
        <a:solidFill>
          <a:srgbClr val="D9D9D9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325123152709364"/>
          <c:y val="0.42572539084683331"/>
          <c:w val="0.20689655172413793"/>
          <c:h val="0.17572494856230994"/>
        </c:manualLayout>
      </c:layout>
      <c:overlay val="0"/>
      <c:spPr>
        <a:solidFill>
          <a:srgbClr val="D9D9D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2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Main Title</a:t>
            </a:r>
          </a:p>
        </c:rich>
      </c:tx>
      <c:layout>
        <c:manualLayout>
          <c:xMode val="edge"/>
          <c:yMode val="edge"/>
          <c:x val="0.42361152151103815"/>
          <c:y val="2.95202952029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14296094424385"/>
          <c:y val="0.19741697416974169"/>
          <c:w val="0.75892930668839387"/>
          <c:h val="0.69741697416974169"/>
        </c:manualLayout>
      </c:layout>
      <c:lineChart>
        <c:grouping val="standard"/>
        <c:varyColors val="0"/>
        <c:ser>
          <c:idx val="0"/>
          <c:order val="0"/>
          <c:tx>
            <c:strRef>
              <c:f>'AVÖ 2005R mit AV'!$B$13</c:f>
              <c:strCache>
                <c:ptCount val="1"/>
                <c:pt idx="0">
                  <c:v>q1965(x)</c:v>
                </c:pt>
              </c:strCache>
            </c:strRef>
          </c:tx>
          <c:spPr>
            <a:ln w="3175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numRef>
              <c:f>'AVÖ 2005R mit AV'!$A$14:$A$134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'AVÖ 2005R mit AV'!$B$14:$B$134</c:f>
              <c:numCache>
                <c:formatCode>0.000000</c:formatCode>
                <c:ptCount val="121"/>
                <c:pt idx="0">
                  <c:v>2.296E-4</c:v>
                </c:pt>
                <c:pt idx="1">
                  <c:v>2.296E-4</c:v>
                </c:pt>
                <c:pt idx="2">
                  <c:v>2.296E-4</c:v>
                </c:pt>
                <c:pt idx="3">
                  <c:v>2.296E-4</c:v>
                </c:pt>
                <c:pt idx="4">
                  <c:v>2.296E-4</c:v>
                </c:pt>
                <c:pt idx="5">
                  <c:v>2.296E-4</c:v>
                </c:pt>
                <c:pt idx="6">
                  <c:v>2.296E-4</c:v>
                </c:pt>
                <c:pt idx="7">
                  <c:v>2.296E-4</c:v>
                </c:pt>
                <c:pt idx="8">
                  <c:v>2.296E-4</c:v>
                </c:pt>
                <c:pt idx="9">
                  <c:v>2.296E-4</c:v>
                </c:pt>
                <c:pt idx="10">
                  <c:v>2.296E-4</c:v>
                </c:pt>
                <c:pt idx="11">
                  <c:v>2.296E-4</c:v>
                </c:pt>
                <c:pt idx="12">
                  <c:v>2.296E-4</c:v>
                </c:pt>
                <c:pt idx="13">
                  <c:v>2.8959999999999999E-4</c:v>
                </c:pt>
                <c:pt idx="14">
                  <c:v>2.8959999999999999E-4</c:v>
                </c:pt>
                <c:pt idx="15">
                  <c:v>5.2879999999999995E-4</c:v>
                </c:pt>
                <c:pt idx="16">
                  <c:v>7.2646221158211911E-4</c:v>
                </c:pt>
                <c:pt idx="17">
                  <c:v>7.2646221158211911E-4</c:v>
                </c:pt>
                <c:pt idx="18">
                  <c:v>7.2646221158211911E-4</c:v>
                </c:pt>
                <c:pt idx="19">
                  <c:v>7.2646221158211911E-4</c:v>
                </c:pt>
                <c:pt idx="20">
                  <c:v>7.2646221158211911E-4</c:v>
                </c:pt>
                <c:pt idx="21">
                  <c:v>7.2646221158211911E-4</c:v>
                </c:pt>
                <c:pt idx="22">
                  <c:v>7.2646221158211911E-4</c:v>
                </c:pt>
                <c:pt idx="23">
                  <c:v>7.2646221158211911E-4</c:v>
                </c:pt>
                <c:pt idx="24">
                  <c:v>7.2646221158211911E-4</c:v>
                </c:pt>
                <c:pt idx="25">
                  <c:v>7.2646221158211911E-4</c:v>
                </c:pt>
                <c:pt idx="26">
                  <c:v>7.2646221158211911E-4</c:v>
                </c:pt>
                <c:pt idx="27">
                  <c:v>7.2646221158211911E-4</c:v>
                </c:pt>
                <c:pt idx="28">
                  <c:v>7.2646221158211911E-4</c:v>
                </c:pt>
                <c:pt idx="29">
                  <c:v>7.2646221158211911E-4</c:v>
                </c:pt>
                <c:pt idx="30">
                  <c:v>7.2646221158211911E-4</c:v>
                </c:pt>
                <c:pt idx="31">
                  <c:v>7.2646221158211911E-4</c:v>
                </c:pt>
                <c:pt idx="32">
                  <c:v>7.2646221158211911E-4</c:v>
                </c:pt>
                <c:pt idx="33">
                  <c:v>7.4087896442813408E-4</c:v>
                </c:pt>
                <c:pt idx="34">
                  <c:v>7.4087896442813408E-4</c:v>
                </c:pt>
                <c:pt idx="35">
                  <c:v>8.1801851595964805E-4</c:v>
                </c:pt>
                <c:pt idx="36">
                  <c:v>9.5784000000000006E-4</c:v>
                </c:pt>
                <c:pt idx="37">
                  <c:v>1.0222597022376801E-3</c:v>
                </c:pt>
                <c:pt idx="38">
                  <c:v>1.10874461992133E-3</c:v>
                </c:pt>
                <c:pt idx="39">
                  <c:v>1.2071845196276502E-3</c:v>
                </c:pt>
                <c:pt idx="40">
                  <c:v>1.3097406908700901E-3</c:v>
                </c:pt>
                <c:pt idx="41">
                  <c:v>1.3835303676753201E-3</c:v>
                </c:pt>
                <c:pt idx="42">
                  <c:v>1.4491084742024401E-3</c:v>
                </c:pt>
                <c:pt idx="43">
                  <c:v>1.5116135357604501E-3</c:v>
                </c:pt>
                <c:pt idx="44">
                  <c:v>1.5791138328848102E-3</c:v>
                </c:pt>
                <c:pt idx="45">
                  <c:v>1.6549583584223502E-3</c:v>
                </c:pt>
                <c:pt idx="46">
                  <c:v>1.7399750367417702E-3</c:v>
                </c:pt>
                <c:pt idx="47">
                  <c:v>1.8310384526679902E-3</c:v>
                </c:pt>
                <c:pt idx="48">
                  <c:v>1.9308943186128501E-3</c:v>
                </c:pt>
                <c:pt idx="49">
                  <c:v>2.04127130206383E-3</c:v>
                </c:pt>
                <c:pt idx="50">
                  <c:v>2.1600502639086304E-3</c:v>
                </c:pt>
                <c:pt idx="51">
                  <c:v>2.28049907887325E-3</c:v>
                </c:pt>
                <c:pt idx="52">
                  <c:v>2.3935415168634803E-3</c:v>
                </c:pt>
                <c:pt idx="53">
                  <c:v>2.49359427060887E-3</c:v>
                </c:pt>
                <c:pt idx="54">
                  <c:v>2.5784055253264301E-3</c:v>
                </c:pt>
                <c:pt idx="55">
                  <c:v>2.6487919120797903E-3</c:v>
                </c:pt>
                <c:pt idx="56">
                  <c:v>2.7086563505100501E-3</c:v>
                </c:pt>
                <c:pt idx="57">
                  <c:v>2.76118241741935E-3</c:v>
                </c:pt>
                <c:pt idx="58">
                  <c:v>2.8092667084555602E-3</c:v>
                </c:pt>
                <c:pt idx="59">
                  <c:v>2.8581877850189503E-3</c:v>
                </c:pt>
                <c:pt idx="60">
                  <c:v>2.9160999103535201E-3</c:v>
                </c:pt>
                <c:pt idx="61">
                  <c:v>3.0791533603013303E-3</c:v>
                </c:pt>
                <c:pt idx="62">
                  <c:v>3.2766746806052803E-3</c:v>
                </c:pt>
                <c:pt idx="63">
                  <c:v>3.5139529112212802E-3</c:v>
                </c:pt>
                <c:pt idx="64">
                  <c:v>3.7906048939013999E-3</c:v>
                </c:pt>
                <c:pt idx="65">
                  <c:v>4.1016263671639604E-3</c:v>
                </c:pt>
                <c:pt idx="66">
                  <c:v>4.4440886060869199E-3</c:v>
                </c:pt>
                <c:pt idx="67">
                  <c:v>4.8183097103799101E-3</c:v>
                </c:pt>
                <c:pt idx="68">
                  <c:v>5.22673050208468E-3</c:v>
                </c:pt>
                <c:pt idx="69">
                  <c:v>5.6718046996459505E-3</c:v>
                </c:pt>
                <c:pt idx="70">
                  <c:v>6.1567803673308902E-3</c:v>
                </c:pt>
                <c:pt idx="71">
                  <c:v>6.6872670716541507E-3</c:v>
                </c:pt>
                <c:pt idx="72">
                  <c:v>7.2709701956186505E-3</c:v>
                </c:pt>
                <c:pt idx="73">
                  <c:v>7.9189547350916999E-3</c:v>
                </c:pt>
                <c:pt idx="74">
                  <c:v>8.6394859240187805E-3</c:v>
                </c:pt>
                <c:pt idx="75">
                  <c:v>9.4382170993158303E-3</c:v>
                </c:pt>
                <c:pt idx="76">
                  <c:v>1.0339958473589001E-2</c:v>
                </c:pt>
                <c:pt idx="77">
                  <c:v>1.1360657095177499E-2</c:v>
                </c:pt>
                <c:pt idx="78">
                  <c:v>1.2525692154040299E-2</c:v>
                </c:pt>
                <c:pt idx="79">
                  <c:v>1.39996400540746E-2</c:v>
                </c:pt>
                <c:pt idx="80">
                  <c:v>1.5810577326663001E-2</c:v>
                </c:pt>
                <c:pt idx="81">
                  <c:v>1.8015939000319701E-2</c:v>
                </c:pt>
                <c:pt idx="82">
                  <c:v>2.0713562815597299E-2</c:v>
                </c:pt>
                <c:pt idx="83">
                  <c:v>2.37798302239478E-2</c:v>
                </c:pt>
                <c:pt idx="84">
                  <c:v>2.7251640085505898E-2</c:v>
                </c:pt>
                <c:pt idx="85">
                  <c:v>3.13576751138561E-2</c:v>
                </c:pt>
                <c:pt idx="86">
                  <c:v>3.6280161900754004E-2</c:v>
                </c:pt>
                <c:pt idx="87">
                  <c:v>4.2142290979008797E-2</c:v>
                </c:pt>
                <c:pt idx="88">
                  <c:v>4.9121486027744202E-2</c:v>
                </c:pt>
                <c:pt idx="89">
                  <c:v>5.7378818799534402E-2</c:v>
                </c:pt>
                <c:pt idx="90">
                  <c:v>6.6996023920196199E-2</c:v>
                </c:pt>
                <c:pt idx="91">
                  <c:v>7.8333081870240892E-2</c:v>
                </c:pt>
                <c:pt idx="92">
                  <c:v>9.12744566151589E-2</c:v>
                </c:pt>
                <c:pt idx="93">
                  <c:v>0.10641674063695999</c:v>
                </c:pt>
                <c:pt idx="94">
                  <c:v>0.12422712566368201</c:v>
                </c:pt>
                <c:pt idx="95">
                  <c:v>0.14585822358788902</c:v>
                </c:pt>
                <c:pt idx="96">
                  <c:v>0.17191331124710701</c:v>
                </c:pt>
                <c:pt idx="97">
                  <c:v>0.20268855160696703</c:v>
                </c:pt>
                <c:pt idx="98">
                  <c:v>0.23565905564045903</c:v>
                </c:pt>
                <c:pt idx="99">
                  <c:v>0.27095322962168</c:v>
                </c:pt>
                <c:pt idx="100">
                  <c:v>0.309692439035814</c:v>
                </c:pt>
                <c:pt idx="101">
                  <c:v>0.34230831151523405</c:v>
                </c:pt>
                <c:pt idx="102">
                  <c:v>0.37531898271435504</c:v>
                </c:pt>
                <c:pt idx="103">
                  <c:v>0.40855260513677905</c:v>
                </c:pt>
                <c:pt idx="104">
                  <c:v>0.44187028079370305</c:v>
                </c:pt>
                <c:pt idx="105">
                  <c:v>0.47516019352203204</c:v>
                </c:pt>
                <c:pt idx="106">
                  <c:v>0.50833221787649907</c:v>
                </c:pt>
                <c:pt idx="107">
                  <c:v>0.54131500495428408</c:v>
                </c:pt>
                <c:pt idx="108">
                  <c:v>0.57405428641198208</c:v>
                </c:pt>
                <c:pt idx="109">
                  <c:v>0.60650988500986502</c:v>
                </c:pt>
                <c:pt idx="110">
                  <c:v>0.63865444713379504</c:v>
                </c:pt>
                <c:pt idx="111">
                  <c:v>0.6704706572258381</c:v>
                </c:pt>
                <c:pt idx="112">
                  <c:v>0.70194995475907407</c:v>
                </c:pt>
                <c:pt idx="113">
                  <c:v>0.73521851333130606</c:v>
                </c:pt>
                <c:pt idx="114">
                  <c:v>0.76314370786519603</c:v>
                </c:pt>
                <c:pt idx="115">
                  <c:v>0.78949431017506999</c:v>
                </c:pt>
                <c:pt idx="116">
                  <c:v>0.81417028417384707</c:v>
                </c:pt>
                <c:pt idx="117">
                  <c:v>0.83709527364650904</c:v>
                </c:pt>
                <c:pt idx="118">
                  <c:v>0.85821803326820412</c:v>
                </c:pt>
                <c:pt idx="119">
                  <c:v>0.87751326936341811</c:v>
                </c:pt>
                <c:pt idx="120">
                  <c:v>0.89498180082862411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4051-BEF2-B74306E3B2ED}"/>
            </c:ext>
          </c:extLst>
        </c:ser>
        <c:ser>
          <c:idx val="1"/>
          <c:order val="1"/>
          <c:tx>
            <c:strRef>
              <c:f>'AVÖ 2005R mit AV'!$C$13</c:f>
              <c:strCache>
                <c:ptCount val="1"/>
                <c:pt idx="0">
                  <c:v>Gruppe</c:v>
                </c:pt>
              </c:strCache>
            </c:strRef>
          </c:tx>
          <c:spPr>
            <a:ln w="3175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'AVÖ 2005R mit AV'!$A$14:$A$134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'AVÖ 2005R mit AV'!$C$14:$C$134</c:f>
              <c:numCache>
                <c:formatCode>0.000000</c:formatCode>
                <c:ptCount val="121"/>
                <c:pt idx="0">
                  <c:v>2.296E-4</c:v>
                </c:pt>
                <c:pt idx="1">
                  <c:v>2.296E-4</c:v>
                </c:pt>
                <c:pt idx="2">
                  <c:v>2.296E-4</c:v>
                </c:pt>
                <c:pt idx="3">
                  <c:v>2.296E-4</c:v>
                </c:pt>
                <c:pt idx="4">
                  <c:v>2.296E-4</c:v>
                </c:pt>
                <c:pt idx="5">
                  <c:v>2.296E-4</c:v>
                </c:pt>
                <c:pt idx="6">
                  <c:v>2.296E-4</c:v>
                </c:pt>
                <c:pt idx="7">
                  <c:v>2.296E-4</c:v>
                </c:pt>
                <c:pt idx="8">
                  <c:v>2.296E-4</c:v>
                </c:pt>
                <c:pt idx="9">
                  <c:v>2.296E-4</c:v>
                </c:pt>
                <c:pt idx="10">
                  <c:v>2.296E-4</c:v>
                </c:pt>
                <c:pt idx="11">
                  <c:v>2.296E-4</c:v>
                </c:pt>
                <c:pt idx="12">
                  <c:v>2.296E-4</c:v>
                </c:pt>
                <c:pt idx="13">
                  <c:v>2.8959999999999999E-4</c:v>
                </c:pt>
                <c:pt idx="14">
                  <c:v>2.8959999999999999E-4</c:v>
                </c:pt>
                <c:pt idx="15">
                  <c:v>5.2879999999999995E-4</c:v>
                </c:pt>
                <c:pt idx="16">
                  <c:v>7.2646221158211911E-4</c:v>
                </c:pt>
                <c:pt idx="17">
                  <c:v>7.2646221158211911E-4</c:v>
                </c:pt>
                <c:pt idx="18">
                  <c:v>7.2646221158211911E-4</c:v>
                </c:pt>
                <c:pt idx="19">
                  <c:v>7.2646221158211911E-4</c:v>
                </c:pt>
                <c:pt idx="20">
                  <c:v>7.2646221158211911E-4</c:v>
                </c:pt>
                <c:pt idx="21">
                  <c:v>7.2646221158211911E-4</c:v>
                </c:pt>
                <c:pt idx="22">
                  <c:v>7.2646221158211911E-4</c:v>
                </c:pt>
                <c:pt idx="23">
                  <c:v>7.2646221158211911E-4</c:v>
                </c:pt>
                <c:pt idx="24">
                  <c:v>7.2646221158211911E-4</c:v>
                </c:pt>
                <c:pt idx="25">
                  <c:v>7.2646221158211911E-4</c:v>
                </c:pt>
                <c:pt idx="26">
                  <c:v>7.2646221158211911E-4</c:v>
                </c:pt>
                <c:pt idx="27">
                  <c:v>7.2646221158211911E-4</c:v>
                </c:pt>
                <c:pt idx="28">
                  <c:v>7.2646221158211911E-4</c:v>
                </c:pt>
                <c:pt idx="29">
                  <c:v>7.2646221158211911E-4</c:v>
                </c:pt>
                <c:pt idx="30">
                  <c:v>7.2646221158211911E-4</c:v>
                </c:pt>
                <c:pt idx="31">
                  <c:v>7.2646221158211911E-4</c:v>
                </c:pt>
                <c:pt idx="32">
                  <c:v>7.2646221158211911E-4</c:v>
                </c:pt>
                <c:pt idx="33">
                  <c:v>7.4087896442813408E-4</c:v>
                </c:pt>
                <c:pt idx="34">
                  <c:v>7.4087896442813408E-4</c:v>
                </c:pt>
                <c:pt idx="35">
                  <c:v>8.1801851595964805E-4</c:v>
                </c:pt>
                <c:pt idx="36">
                  <c:v>9.5784000000000006E-4</c:v>
                </c:pt>
                <c:pt idx="37">
                  <c:v>1.0222597022376801E-3</c:v>
                </c:pt>
                <c:pt idx="38">
                  <c:v>1.10874461992133E-3</c:v>
                </c:pt>
                <c:pt idx="39">
                  <c:v>1.2071845196276502E-3</c:v>
                </c:pt>
                <c:pt idx="40">
                  <c:v>1.3097406908700901E-3</c:v>
                </c:pt>
                <c:pt idx="41">
                  <c:v>1.3923370536567E-3</c:v>
                </c:pt>
                <c:pt idx="42">
                  <c:v>1.4679036554502E-3</c:v>
                </c:pt>
                <c:pt idx="43">
                  <c:v>1.5415860447312501E-3</c:v>
                </c:pt>
                <c:pt idx="44">
                  <c:v>1.6216775480569E-3</c:v>
                </c:pt>
                <c:pt idx="45">
                  <c:v>1.7118297796739801E-3</c:v>
                </c:pt>
                <c:pt idx="46">
                  <c:v>1.8131857676004701E-3</c:v>
                </c:pt>
                <c:pt idx="47">
                  <c:v>1.9227869792870101E-3</c:v>
                </c:pt>
                <c:pt idx="48">
                  <c:v>2.0438121150229602E-3</c:v>
                </c:pt>
                <c:pt idx="49">
                  <c:v>2.1784740034721502E-3</c:v>
                </c:pt>
                <c:pt idx="50">
                  <c:v>2.3249395970314302E-3</c:v>
                </c:pt>
                <c:pt idx="51">
                  <c:v>2.4763264783081202E-3</c:v>
                </c:pt>
                <c:pt idx="52">
                  <c:v>2.6229544418024703E-3</c:v>
                </c:pt>
                <c:pt idx="53">
                  <c:v>2.7586533508861802E-3</c:v>
                </c:pt>
                <c:pt idx="54">
                  <c:v>2.8807311313111001E-3</c:v>
                </c:pt>
                <c:pt idx="55">
                  <c:v>2.9898380810171E-3</c:v>
                </c:pt>
                <c:pt idx="56">
                  <c:v>3.0901572449480901E-3</c:v>
                </c:pt>
                <c:pt idx="57">
                  <c:v>3.1852122376192504E-3</c:v>
                </c:pt>
                <c:pt idx="58">
                  <c:v>3.2783464927987802E-3</c:v>
                </c:pt>
                <c:pt idx="59">
                  <c:v>3.3758767069956902E-3</c:v>
                </c:pt>
                <c:pt idx="60">
                  <c:v>3.4878842065012802E-3</c:v>
                </c:pt>
                <c:pt idx="61">
                  <c:v>3.6821694686580602E-3</c:v>
                </c:pt>
                <c:pt idx="62">
                  <c:v>3.9160180213855204E-3</c:v>
                </c:pt>
                <c:pt idx="63">
                  <c:v>4.1954047562442606E-3</c:v>
                </c:pt>
                <c:pt idx="64">
                  <c:v>4.5194257998952599E-3</c:v>
                </c:pt>
                <c:pt idx="65">
                  <c:v>4.8815915381006702E-3</c:v>
                </c:pt>
                <c:pt idx="66">
                  <c:v>5.2778483320981406E-3</c:v>
                </c:pt>
                <c:pt idx="67">
                  <c:v>5.7079655907622002E-3</c:v>
                </c:pt>
                <c:pt idx="68">
                  <c:v>6.1741740976287308E-3</c:v>
                </c:pt>
                <c:pt idx="69">
                  <c:v>6.6786496246494208E-3</c:v>
                </c:pt>
                <c:pt idx="70">
                  <c:v>7.2244301420125506E-3</c:v>
                </c:pt>
                <c:pt idx="71">
                  <c:v>7.8172317689517903E-3</c:v>
                </c:pt>
                <c:pt idx="72">
                  <c:v>8.46508369101894E-3</c:v>
                </c:pt>
                <c:pt idx="73">
                  <c:v>9.1797355704090911E-3</c:v>
                </c:pt>
                <c:pt idx="74">
                  <c:v>9.9694537146115605E-3</c:v>
                </c:pt>
                <c:pt idx="75">
                  <c:v>1.0839301958863399E-2</c:v>
                </c:pt>
                <c:pt idx="76">
                  <c:v>1.1816091226446699E-2</c:v>
                </c:pt>
                <c:pt idx="77">
                  <c:v>1.2915968908105299E-2</c:v>
                </c:pt>
                <c:pt idx="78">
                  <c:v>1.4165355577709199E-2</c:v>
                </c:pt>
                <c:pt idx="79">
                  <c:v>1.5746616459013599E-2</c:v>
                </c:pt>
                <c:pt idx="80">
                  <c:v>1.76853493416823E-2</c:v>
                </c:pt>
                <c:pt idx="81">
                  <c:v>2.0039064241468299E-2</c:v>
                </c:pt>
                <c:pt idx="82">
                  <c:v>2.2908512880374401E-2</c:v>
                </c:pt>
                <c:pt idx="83">
                  <c:v>2.6148502220101798E-2</c:v>
                </c:pt>
                <c:pt idx="84">
                  <c:v>2.9792585548024001E-2</c:v>
                </c:pt>
                <c:pt idx="85">
                  <c:v>3.4081999750613497E-2</c:v>
                </c:pt>
                <c:pt idx="86">
                  <c:v>3.9202206947675004E-2</c:v>
                </c:pt>
                <c:pt idx="87">
                  <c:v>4.5270966616168098E-2</c:v>
                </c:pt>
                <c:pt idx="88">
                  <c:v>5.24613017688653E-2</c:v>
                </c:pt>
                <c:pt idx="89">
                  <c:v>6.0925018464774397E-2</c:v>
                </c:pt>
                <c:pt idx="90">
                  <c:v>7.0726908307160205E-2</c:v>
                </c:pt>
                <c:pt idx="91">
                  <c:v>8.2222679218505595E-2</c:v>
                </c:pt>
                <c:pt idx="92">
                  <c:v>9.5264112319561195E-2</c:v>
                </c:pt>
                <c:pt idx="93">
                  <c:v>0.11044597533924401</c:v>
                </c:pt>
                <c:pt idx="94">
                  <c:v>0.12821694394112401</c:v>
                </c:pt>
                <c:pt idx="95">
                  <c:v>0.14972031247371101</c:v>
                </c:pt>
                <c:pt idx="96">
                  <c:v>0.17551497947259501</c:v>
                </c:pt>
                <c:pt idx="97">
                  <c:v>0.20583764634141202</c:v>
                </c:pt>
                <c:pt idx="98">
                  <c:v>0.23807201034391101</c:v>
                </c:pt>
                <c:pt idx="99">
                  <c:v>0.27232423085400204</c:v>
                </c:pt>
                <c:pt idx="100">
                  <c:v>0.309692439035814</c:v>
                </c:pt>
                <c:pt idx="101">
                  <c:v>0.34230831151523405</c:v>
                </c:pt>
                <c:pt idx="102">
                  <c:v>0.37531898271435504</c:v>
                </c:pt>
                <c:pt idx="103">
                  <c:v>0.40855260513677905</c:v>
                </c:pt>
                <c:pt idx="104">
                  <c:v>0.44187028079370305</c:v>
                </c:pt>
                <c:pt idx="105">
                  <c:v>0.47516019352203204</c:v>
                </c:pt>
                <c:pt idx="106">
                  <c:v>0.50833221787649907</c:v>
                </c:pt>
                <c:pt idx="107">
                  <c:v>0.54131500495428408</c:v>
                </c:pt>
                <c:pt idx="108">
                  <c:v>0.57405428641198208</c:v>
                </c:pt>
                <c:pt idx="109">
                  <c:v>0.60650988500986502</c:v>
                </c:pt>
                <c:pt idx="110">
                  <c:v>0.63865444713379504</c:v>
                </c:pt>
                <c:pt idx="111">
                  <c:v>0.6704706572258381</c:v>
                </c:pt>
                <c:pt idx="112">
                  <c:v>0.70194995475907407</c:v>
                </c:pt>
                <c:pt idx="113">
                  <c:v>0.73521851333130606</c:v>
                </c:pt>
                <c:pt idx="114">
                  <c:v>0.76314370786519603</c:v>
                </c:pt>
                <c:pt idx="115">
                  <c:v>0.78949431017506999</c:v>
                </c:pt>
                <c:pt idx="116">
                  <c:v>0.81417028417384707</c:v>
                </c:pt>
                <c:pt idx="117">
                  <c:v>0.83709527364650904</c:v>
                </c:pt>
                <c:pt idx="118">
                  <c:v>0.85821803326820412</c:v>
                </c:pt>
                <c:pt idx="119">
                  <c:v>0.87751326936341811</c:v>
                </c:pt>
                <c:pt idx="120">
                  <c:v>0.89498180082862411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2-4051-BEF2-B74306E3B2ED}"/>
            </c:ext>
          </c:extLst>
        </c:ser>
        <c:ser>
          <c:idx val="2"/>
          <c:order val="2"/>
          <c:tx>
            <c:strRef>
              <c:f>'AVÖ 2005R mit AV'!$D$13</c:f>
              <c:strCache>
                <c:ptCount val="1"/>
                <c:pt idx="0">
                  <c:v>q1965(y)</c:v>
                </c:pt>
              </c:strCache>
            </c:strRef>
          </c:tx>
          <c:spPr>
            <a:ln w="3175">
              <a:solidFill>
                <a:srgbClr val="FFFFCC"/>
              </a:solidFill>
              <a:prstDash val="solid"/>
            </a:ln>
          </c:spPr>
          <c:marker>
            <c:symbol val="none"/>
          </c:marker>
          <c:cat>
            <c:numRef>
              <c:f>'AVÖ 2005R mit AV'!$A$14:$A$134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'AVÖ 2005R mit AV'!$D$14:$D$134</c:f>
              <c:numCache>
                <c:formatCode>0.000000</c:formatCode>
                <c:ptCount val="121"/>
                <c:pt idx="0">
                  <c:v>1.496E-4</c:v>
                </c:pt>
                <c:pt idx="1">
                  <c:v>1.496E-4</c:v>
                </c:pt>
                <c:pt idx="2">
                  <c:v>1.496E-4</c:v>
                </c:pt>
                <c:pt idx="3">
                  <c:v>1.496E-4</c:v>
                </c:pt>
                <c:pt idx="4">
                  <c:v>1.496E-4</c:v>
                </c:pt>
                <c:pt idx="5">
                  <c:v>1.496E-4</c:v>
                </c:pt>
                <c:pt idx="6">
                  <c:v>1.496E-4</c:v>
                </c:pt>
                <c:pt idx="7">
                  <c:v>1.496E-4</c:v>
                </c:pt>
                <c:pt idx="8">
                  <c:v>1.496E-4</c:v>
                </c:pt>
                <c:pt idx="9">
                  <c:v>1.496E-4</c:v>
                </c:pt>
                <c:pt idx="10">
                  <c:v>1.496E-4</c:v>
                </c:pt>
                <c:pt idx="11">
                  <c:v>1.496E-4</c:v>
                </c:pt>
                <c:pt idx="12">
                  <c:v>1.496E-4</c:v>
                </c:pt>
                <c:pt idx="13">
                  <c:v>1.496E-4</c:v>
                </c:pt>
                <c:pt idx="14">
                  <c:v>1.496E-4</c:v>
                </c:pt>
                <c:pt idx="15">
                  <c:v>2.2722006711961202E-4</c:v>
                </c:pt>
                <c:pt idx="16">
                  <c:v>2.2722006711961202E-4</c:v>
                </c:pt>
                <c:pt idx="17">
                  <c:v>2.2722006711961202E-4</c:v>
                </c:pt>
                <c:pt idx="18">
                  <c:v>2.2722006711961202E-4</c:v>
                </c:pt>
                <c:pt idx="19">
                  <c:v>2.2722006711961202E-4</c:v>
                </c:pt>
                <c:pt idx="20">
                  <c:v>2.2722006711961202E-4</c:v>
                </c:pt>
                <c:pt idx="21">
                  <c:v>2.2722006711961202E-4</c:v>
                </c:pt>
                <c:pt idx="22">
                  <c:v>2.2722006711961202E-4</c:v>
                </c:pt>
                <c:pt idx="23">
                  <c:v>2.2722006711961202E-4</c:v>
                </c:pt>
                <c:pt idx="24">
                  <c:v>2.2722006711961202E-4</c:v>
                </c:pt>
                <c:pt idx="25">
                  <c:v>2.2722006711961202E-4</c:v>
                </c:pt>
                <c:pt idx="26">
                  <c:v>2.78059377262853E-4</c:v>
                </c:pt>
                <c:pt idx="27">
                  <c:v>2.78059377262853E-4</c:v>
                </c:pt>
                <c:pt idx="28">
                  <c:v>2.9795158286778401E-4</c:v>
                </c:pt>
                <c:pt idx="29">
                  <c:v>2.9795158286778401E-4</c:v>
                </c:pt>
                <c:pt idx="30">
                  <c:v>2.9795158286778401E-4</c:v>
                </c:pt>
                <c:pt idx="31">
                  <c:v>2.9795158286778401E-4</c:v>
                </c:pt>
                <c:pt idx="32">
                  <c:v>2.9795158286778401E-4</c:v>
                </c:pt>
                <c:pt idx="33">
                  <c:v>2.9795158286778401E-4</c:v>
                </c:pt>
                <c:pt idx="34">
                  <c:v>3.7744751120547302E-4</c:v>
                </c:pt>
                <c:pt idx="35">
                  <c:v>3.7744751120547302E-4</c:v>
                </c:pt>
                <c:pt idx="36">
                  <c:v>4.6799999999999999E-4</c:v>
                </c:pt>
                <c:pt idx="37">
                  <c:v>5.0720636754331909E-4</c:v>
                </c:pt>
                <c:pt idx="38">
                  <c:v>5.5853071743678002E-4</c:v>
                </c:pt>
                <c:pt idx="39">
                  <c:v>6.1533364715300905E-4</c:v>
                </c:pt>
                <c:pt idx="40">
                  <c:v>6.7482140635866702E-4</c:v>
                </c:pt>
                <c:pt idx="41">
                  <c:v>7.2180158255467008E-4</c:v>
                </c:pt>
                <c:pt idx="42">
                  <c:v>7.6486609460561501E-4</c:v>
                </c:pt>
                <c:pt idx="43">
                  <c:v>8.0597566467915406E-4</c:v>
                </c:pt>
                <c:pt idx="44">
                  <c:v>8.4481259829665507E-4</c:v>
                </c:pt>
                <c:pt idx="45">
                  <c:v>8.8592957864031311E-4</c:v>
                </c:pt>
                <c:pt idx="46">
                  <c:v>9.3583077533154302E-4</c:v>
                </c:pt>
                <c:pt idx="47">
                  <c:v>9.9226265473848396E-4</c:v>
                </c:pt>
                <c:pt idx="48">
                  <c:v>1.0479607157725301E-3</c:v>
                </c:pt>
                <c:pt idx="49">
                  <c:v>1.10090796257434E-3</c:v>
                </c:pt>
                <c:pt idx="50">
                  <c:v>1.1545130141355602E-3</c:v>
                </c:pt>
                <c:pt idx="51">
                  <c:v>1.2060707772386301E-3</c:v>
                </c:pt>
                <c:pt idx="52">
                  <c:v>1.2522586712646901E-3</c:v>
                </c:pt>
                <c:pt idx="53">
                  <c:v>1.29011632630454E-3</c:v>
                </c:pt>
                <c:pt idx="54">
                  <c:v>1.3205480612334E-3</c:v>
                </c:pt>
                <c:pt idx="55">
                  <c:v>1.34611715235239E-3</c:v>
                </c:pt>
                <c:pt idx="56">
                  <c:v>1.36833874125261E-3</c:v>
                </c:pt>
                <c:pt idx="57">
                  <c:v>1.3859239244694501E-3</c:v>
                </c:pt>
                <c:pt idx="58">
                  <c:v>1.4007795255518E-3</c:v>
                </c:pt>
                <c:pt idx="59">
                  <c:v>1.4184149883196902E-3</c:v>
                </c:pt>
                <c:pt idx="60">
                  <c:v>1.4446665780410801E-3</c:v>
                </c:pt>
                <c:pt idx="61">
                  <c:v>1.5162868465181602E-3</c:v>
                </c:pt>
                <c:pt idx="62">
                  <c:v>1.60509439937958E-3</c:v>
                </c:pt>
                <c:pt idx="63">
                  <c:v>1.7125803342937602E-3</c:v>
                </c:pt>
                <c:pt idx="64">
                  <c:v>1.8386175254900801E-3</c:v>
                </c:pt>
                <c:pt idx="65">
                  <c:v>1.9822554772329702E-3</c:v>
                </c:pt>
                <c:pt idx="66">
                  <c:v>2.1544231567195101E-3</c:v>
                </c:pt>
                <c:pt idx="67">
                  <c:v>2.3515858331349501E-3</c:v>
                </c:pt>
                <c:pt idx="68">
                  <c:v>2.5697816211085502E-3</c:v>
                </c:pt>
                <c:pt idx="69">
                  <c:v>2.7999549948354704E-3</c:v>
                </c:pt>
                <c:pt idx="70">
                  <c:v>3.0559264537566E-3</c:v>
                </c:pt>
                <c:pt idx="71">
                  <c:v>3.3393865284911503E-3</c:v>
                </c:pt>
                <c:pt idx="72">
                  <c:v>3.6703042059627804E-3</c:v>
                </c:pt>
                <c:pt idx="73">
                  <c:v>4.0548707432785502E-3</c:v>
                </c:pt>
                <c:pt idx="74">
                  <c:v>4.5147987986845998E-3</c:v>
                </c:pt>
                <c:pt idx="75">
                  <c:v>5.0584511506028603E-3</c:v>
                </c:pt>
                <c:pt idx="76">
                  <c:v>5.6808022245294207E-3</c:v>
                </c:pt>
                <c:pt idx="77">
                  <c:v>6.3909273487583306E-3</c:v>
                </c:pt>
                <c:pt idx="78">
                  <c:v>7.1994409416220309E-3</c:v>
                </c:pt>
                <c:pt idx="79">
                  <c:v>8.1409916916276703E-3</c:v>
                </c:pt>
                <c:pt idx="80">
                  <c:v>9.2667546353225206E-3</c:v>
                </c:pt>
                <c:pt idx="81">
                  <c:v>1.0626834303197099E-2</c:v>
                </c:pt>
                <c:pt idx="82">
                  <c:v>1.2236767069667399E-2</c:v>
                </c:pt>
                <c:pt idx="83">
                  <c:v>1.41988694965811E-2</c:v>
                </c:pt>
                <c:pt idx="84">
                  <c:v>1.66329288627125E-2</c:v>
                </c:pt>
                <c:pt idx="85">
                  <c:v>1.9620452058908701E-2</c:v>
                </c:pt>
                <c:pt idx="86">
                  <c:v>2.33372450846175E-2</c:v>
                </c:pt>
                <c:pt idx="87">
                  <c:v>2.7829739832867899E-2</c:v>
                </c:pt>
                <c:pt idx="88">
                  <c:v>3.3307701086597398E-2</c:v>
                </c:pt>
                <c:pt idx="89">
                  <c:v>4.0084071890876601E-2</c:v>
                </c:pt>
                <c:pt idx="90">
                  <c:v>4.8305270284768401E-2</c:v>
                </c:pt>
                <c:pt idx="91">
                  <c:v>5.8166943963750599E-2</c:v>
                </c:pt>
                <c:pt idx="92">
                  <c:v>6.9909977352470593E-2</c:v>
                </c:pt>
                <c:pt idx="93">
                  <c:v>8.3611779203049297E-2</c:v>
                </c:pt>
                <c:pt idx="94">
                  <c:v>9.9219590713270495E-2</c:v>
                </c:pt>
                <c:pt idx="95">
                  <c:v>0.11655954757205</c:v>
                </c:pt>
                <c:pt idx="96">
                  <c:v>0.13668211008939102</c:v>
                </c:pt>
                <c:pt idx="97">
                  <c:v>0.16008837213378402</c:v>
                </c:pt>
                <c:pt idx="98">
                  <c:v>0.186744530085899</c:v>
                </c:pt>
                <c:pt idx="99">
                  <c:v>0.216829359926513</c:v>
                </c:pt>
                <c:pt idx="100">
                  <c:v>0.25025672621789202</c:v>
                </c:pt>
                <c:pt idx="101">
                  <c:v>0.27990127549419402</c:v>
                </c:pt>
                <c:pt idx="102">
                  <c:v>0.310493137305417</c:v>
                </c:pt>
                <c:pt idx="103">
                  <c:v>0.341867025680887</c:v>
                </c:pt>
                <c:pt idx="104">
                  <c:v>0.37388206334996504</c:v>
                </c:pt>
                <c:pt idx="105">
                  <c:v>0.40641251373158604</c:v>
                </c:pt>
                <c:pt idx="106">
                  <c:v>0.43933946863164103</c:v>
                </c:pt>
                <c:pt idx="107">
                  <c:v>0.47255608938671506</c:v>
                </c:pt>
                <c:pt idx="108">
                  <c:v>0.50596789888998306</c:v>
                </c:pt>
                <c:pt idx="109">
                  <c:v>0.539491774149643</c:v>
                </c:pt>
                <c:pt idx="110">
                  <c:v>0.57305565226539701</c:v>
                </c:pt>
                <c:pt idx="111">
                  <c:v>0.60659774718283999</c:v>
                </c:pt>
                <c:pt idx="112">
                  <c:v>0.64006589109666401</c:v>
                </c:pt>
                <c:pt idx="113">
                  <c:v>0.67869447649981507</c:v>
                </c:pt>
                <c:pt idx="114">
                  <c:v>0.71011524818806004</c:v>
                </c:pt>
                <c:pt idx="115">
                  <c:v>0.74006031188655208</c:v>
                </c:pt>
                <c:pt idx="116">
                  <c:v>0.76835351621793202</c:v>
                </c:pt>
                <c:pt idx="117">
                  <c:v>0.79484903018840303</c:v>
                </c:pt>
                <c:pt idx="118">
                  <c:v>0.81943471085973107</c:v>
                </c:pt>
                <c:pt idx="119">
                  <c:v>0.84203447470004711</c:v>
                </c:pt>
                <c:pt idx="120">
                  <c:v>0.86260950188870411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2-4051-BEF2-B74306E3B2ED}"/>
            </c:ext>
          </c:extLst>
        </c:ser>
        <c:ser>
          <c:idx val="3"/>
          <c:order val="3"/>
          <c:tx>
            <c:strRef>
              <c:f>'AVÖ 2005R mit AV'!$E$13</c:f>
              <c:strCache>
                <c:ptCount val="1"/>
                <c:pt idx="0">
                  <c:v>Gruppe</c:v>
                </c:pt>
              </c:strCache>
            </c:strRef>
          </c:tx>
          <c:spPr>
            <a:ln w="3175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numRef>
              <c:f>'AVÖ 2005R mit AV'!$A$14:$A$134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'AVÖ 2005R mit AV'!$E$14:$E$134</c:f>
              <c:numCache>
                <c:formatCode>0.000000</c:formatCode>
                <c:ptCount val="121"/>
                <c:pt idx="0">
                  <c:v>1.496E-4</c:v>
                </c:pt>
                <c:pt idx="1">
                  <c:v>1.496E-4</c:v>
                </c:pt>
                <c:pt idx="2">
                  <c:v>1.496E-4</c:v>
                </c:pt>
                <c:pt idx="3">
                  <c:v>1.496E-4</c:v>
                </c:pt>
                <c:pt idx="4">
                  <c:v>1.496E-4</c:v>
                </c:pt>
                <c:pt idx="5">
                  <c:v>1.496E-4</c:v>
                </c:pt>
                <c:pt idx="6">
                  <c:v>1.496E-4</c:v>
                </c:pt>
                <c:pt idx="7">
                  <c:v>1.496E-4</c:v>
                </c:pt>
                <c:pt idx="8">
                  <c:v>1.496E-4</c:v>
                </c:pt>
                <c:pt idx="9">
                  <c:v>1.496E-4</c:v>
                </c:pt>
                <c:pt idx="10">
                  <c:v>1.496E-4</c:v>
                </c:pt>
                <c:pt idx="11">
                  <c:v>1.496E-4</c:v>
                </c:pt>
                <c:pt idx="12">
                  <c:v>1.496E-4</c:v>
                </c:pt>
                <c:pt idx="13">
                  <c:v>1.496E-4</c:v>
                </c:pt>
                <c:pt idx="14">
                  <c:v>1.496E-4</c:v>
                </c:pt>
                <c:pt idx="15">
                  <c:v>2.2722006711961202E-4</c:v>
                </c:pt>
                <c:pt idx="16">
                  <c:v>2.2722006711961202E-4</c:v>
                </c:pt>
                <c:pt idx="17">
                  <c:v>2.2722006711961202E-4</c:v>
                </c:pt>
                <c:pt idx="18">
                  <c:v>2.2722006711961202E-4</c:v>
                </c:pt>
                <c:pt idx="19">
                  <c:v>2.2722006711961202E-4</c:v>
                </c:pt>
                <c:pt idx="20">
                  <c:v>2.2722006711961202E-4</c:v>
                </c:pt>
                <c:pt idx="21">
                  <c:v>2.2722006711961202E-4</c:v>
                </c:pt>
                <c:pt idx="22">
                  <c:v>2.2722006711961202E-4</c:v>
                </c:pt>
                <c:pt idx="23">
                  <c:v>2.2722006711961202E-4</c:v>
                </c:pt>
                <c:pt idx="24">
                  <c:v>2.2722006711961202E-4</c:v>
                </c:pt>
                <c:pt idx="25">
                  <c:v>2.2722006711961202E-4</c:v>
                </c:pt>
                <c:pt idx="26">
                  <c:v>2.78059377262853E-4</c:v>
                </c:pt>
                <c:pt idx="27">
                  <c:v>2.78059377262853E-4</c:v>
                </c:pt>
                <c:pt idx="28">
                  <c:v>2.9795158286778401E-4</c:v>
                </c:pt>
                <c:pt idx="29">
                  <c:v>2.9795158286778401E-4</c:v>
                </c:pt>
                <c:pt idx="30">
                  <c:v>2.9795158286778401E-4</c:v>
                </c:pt>
                <c:pt idx="31">
                  <c:v>2.9795158286778401E-4</c:v>
                </c:pt>
                <c:pt idx="32">
                  <c:v>2.9795158286778401E-4</c:v>
                </c:pt>
                <c:pt idx="33">
                  <c:v>2.9795158286778401E-4</c:v>
                </c:pt>
                <c:pt idx="34">
                  <c:v>3.7744751120547302E-4</c:v>
                </c:pt>
                <c:pt idx="35">
                  <c:v>3.7744751120547302E-4</c:v>
                </c:pt>
                <c:pt idx="36">
                  <c:v>4.6799999999999999E-4</c:v>
                </c:pt>
                <c:pt idx="37">
                  <c:v>5.0720636754331909E-4</c:v>
                </c:pt>
                <c:pt idx="38">
                  <c:v>5.5853071743678002E-4</c:v>
                </c:pt>
                <c:pt idx="39">
                  <c:v>6.1533364715300905E-4</c:v>
                </c:pt>
                <c:pt idx="40">
                  <c:v>6.7482140635866702E-4</c:v>
                </c:pt>
                <c:pt idx="41">
                  <c:v>7.2558244798709903E-4</c:v>
                </c:pt>
                <c:pt idx="42">
                  <c:v>7.730082175481911E-4</c:v>
                </c:pt>
                <c:pt idx="43">
                  <c:v>8.1905625333542206E-4</c:v>
                </c:pt>
                <c:pt idx="44">
                  <c:v>8.6339847545918204E-4</c:v>
                </c:pt>
                <c:pt idx="45">
                  <c:v>9.1070557533110203E-4</c:v>
                </c:pt>
                <c:pt idx="46">
                  <c:v>9.6777810179975805E-4</c:v>
                </c:pt>
                <c:pt idx="47">
                  <c:v>1.03247540443052E-3</c:v>
                </c:pt>
                <c:pt idx="48">
                  <c:v>1.0973645780875201E-3</c:v>
                </c:pt>
                <c:pt idx="49">
                  <c:v>1.16035699255336E-3</c:v>
                </c:pt>
                <c:pt idx="50">
                  <c:v>1.2250665872216302E-3</c:v>
                </c:pt>
                <c:pt idx="51">
                  <c:v>1.2886752474532801E-3</c:v>
                </c:pt>
                <c:pt idx="52">
                  <c:v>1.3476229854610001E-3</c:v>
                </c:pt>
                <c:pt idx="53">
                  <c:v>1.39863787610545E-3</c:v>
                </c:pt>
                <c:pt idx="54">
                  <c:v>1.44256670209137E-3</c:v>
                </c:pt>
                <c:pt idx="55">
                  <c:v>1.4821024565185999E-3</c:v>
                </c:pt>
                <c:pt idx="56">
                  <c:v>1.5188560027903902E-3</c:v>
                </c:pt>
                <c:pt idx="57">
                  <c:v>1.5513501631135701E-3</c:v>
                </c:pt>
                <c:pt idx="58">
                  <c:v>1.5816627947208802E-3</c:v>
                </c:pt>
                <c:pt idx="59">
                  <c:v>1.6160474766922302E-3</c:v>
                </c:pt>
                <c:pt idx="60">
                  <c:v>1.6613665647472401E-3</c:v>
                </c:pt>
                <c:pt idx="61">
                  <c:v>1.7434715476091502E-3</c:v>
                </c:pt>
                <c:pt idx="62">
                  <c:v>1.8447664106818202E-3</c:v>
                </c:pt>
                <c:pt idx="63">
                  <c:v>1.96685216646226E-3</c:v>
                </c:pt>
                <c:pt idx="64">
                  <c:v>2.10943643693175E-3</c:v>
                </c:pt>
                <c:pt idx="65">
                  <c:v>2.2712533129389503E-3</c:v>
                </c:pt>
                <c:pt idx="66">
                  <c:v>2.46460528114655E-3</c:v>
                </c:pt>
                <c:pt idx="67">
                  <c:v>2.6851627349068802E-3</c:v>
                </c:pt>
                <c:pt idx="68">
                  <c:v>2.9281032837701602E-3</c:v>
                </c:pt>
                <c:pt idx="69">
                  <c:v>3.1828273392790203E-3</c:v>
                </c:pt>
                <c:pt idx="70">
                  <c:v>3.4647598577051205E-3</c:v>
                </c:pt>
                <c:pt idx="71">
                  <c:v>3.7754329683650505E-3</c:v>
                </c:pt>
                <c:pt idx="72">
                  <c:v>4.1369394104719404E-3</c:v>
                </c:pt>
                <c:pt idx="73">
                  <c:v>4.5555850393661996E-3</c:v>
                </c:pt>
                <c:pt idx="74">
                  <c:v>5.0549239224727E-3</c:v>
                </c:pt>
                <c:pt idx="75">
                  <c:v>5.6432338791598206E-3</c:v>
                </c:pt>
                <c:pt idx="76">
                  <c:v>6.3137276170694302E-3</c:v>
                </c:pt>
                <c:pt idx="77">
                  <c:v>7.0752763658597905E-3</c:v>
                </c:pt>
                <c:pt idx="78">
                  <c:v>7.9382644432057208E-3</c:v>
                </c:pt>
                <c:pt idx="79">
                  <c:v>8.9392571415187402E-3</c:v>
                </c:pt>
                <c:pt idx="80">
                  <c:v>1.0132234549376199E-2</c:v>
                </c:pt>
                <c:pt idx="81">
                  <c:v>1.1569030352143199E-2</c:v>
                </c:pt>
                <c:pt idx="82">
                  <c:v>1.32630370132858E-2</c:v>
                </c:pt>
                <c:pt idx="83">
                  <c:v>1.53209808614969E-2</c:v>
                </c:pt>
                <c:pt idx="84">
                  <c:v>1.7866382014329399E-2</c:v>
                </c:pt>
                <c:pt idx="85">
                  <c:v>2.09795221234843E-2</c:v>
                </c:pt>
                <c:pt idx="86">
                  <c:v>2.4839523578791101E-2</c:v>
                </c:pt>
                <c:pt idx="87">
                  <c:v>2.9485114635268699E-2</c:v>
                </c:pt>
                <c:pt idx="88">
                  <c:v>3.5126547969424902E-2</c:v>
                </c:pt>
                <c:pt idx="89">
                  <c:v>4.2078560644205697E-2</c:v>
                </c:pt>
                <c:pt idx="90">
                  <c:v>5.0476188073831002E-2</c:v>
                </c:pt>
                <c:pt idx="91">
                  <c:v>6.0503349821809202E-2</c:v>
                </c:pt>
                <c:pt idx="92">
                  <c:v>7.2387693733578395E-2</c:v>
                </c:pt>
                <c:pt idx="93">
                  <c:v>8.6184578430634012E-2</c:v>
                </c:pt>
                <c:pt idx="94">
                  <c:v>0.101815229627588</c:v>
                </c:pt>
                <c:pt idx="95">
                  <c:v>0.11907906617677301</c:v>
                </c:pt>
                <c:pt idx="96">
                  <c:v>0.13902491170300602</c:v>
                </c:pt>
                <c:pt idx="97">
                  <c:v>0.162127665039729</c:v>
                </c:pt>
                <c:pt idx="98">
                  <c:v>0.18831558649994401</c:v>
                </c:pt>
                <c:pt idx="99">
                  <c:v>0.21773267122014403</c:v>
                </c:pt>
                <c:pt idx="100">
                  <c:v>0.25025672621789202</c:v>
                </c:pt>
                <c:pt idx="101">
                  <c:v>0.27990127549419402</c:v>
                </c:pt>
                <c:pt idx="102">
                  <c:v>0.310493137305417</c:v>
                </c:pt>
                <c:pt idx="103">
                  <c:v>0.341867025680887</c:v>
                </c:pt>
                <c:pt idx="104">
                  <c:v>0.37388206334996504</c:v>
                </c:pt>
                <c:pt idx="105">
                  <c:v>0.40641251373158604</c:v>
                </c:pt>
                <c:pt idx="106">
                  <c:v>0.43933946863164103</c:v>
                </c:pt>
                <c:pt idx="107">
                  <c:v>0.47255608938671506</c:v>
                </c:pt>
                <c:pt idx="108">
                  <c:v>0.50596789888998306</c:v>
                </c:pt>
                <c:pt idx="109">
                  <c:v>0.539491774149643</c:v>
                </c:pt>
                <c:pt idx="110">
                  <c:v>0.57305565226539701</c:v>
                </c:pt>
                <c:pt idx="111">
                  <c:v>0.60659774718283999</c:v>
                </c:pt>
                <c:pt idx="112">
                  <c:v>0.64006589109666401</c:v>
                </c:pt>
                <c:pt idx="113">
                  <c:v>0.67869447649981507</c:v>
                </c:pt>
                <c:pt idx="114">
                  <c:v>0.71011524818806004</c:v>
                </c:pt>
                <c:pt idx="115">
                  <c:v>0.74006031188655208</c:v>
                </c:pt>
                <c:pt idx="116">
                  <c:v>0.76835351621793202</c:v>
                </c:pt>
                <c:pt idx="117">
                  <c:v>0.79484903018840303</c:v>
                </c:pt>
                <c:pt idx="118">
                  <c:v>0.81943471085973107</c:v>
                </c:pt>
                <c:pt idx="119">
                  <c:v>0.84203447470004711</c:v>
                </c:pt>
                <c:pt idx="120">
                  <c:v>0.86260950188870411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E2-4051-BEF2-B74306E3B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18448"/>
        <c:axId val="1"/>
      </c:lineChart>
      <c:catAx>
        <c:axId val="31771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At val="1"/>
        <c:auto val="1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17718448"/>
        <c:crosses val="autoZero"/>
        <c:crossBetween val="midCat"/>
      </c:valAx>
      <c:spPr>
        <a:solidFill>
          <a:srgbClr val="D9D9D9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9484213677507363"/>
          <c:y val="0.46125461254612549"/>
          <c:w val="9.7222316412369419E-2"/>
          <c:h val="0.17158671586715868"/>
        </c:manualLayout>
      </c:layout>
      <c:overlay val="0"/>
      <c:spPr>
        <a:solidFill>
          <a:srgbClr val="D9D9D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9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Sterbewahrscheinl. 2. Ordnung nach AVÖ 2005R</a:t>
            </a:r>
          </a:p>
        </c:rich>
      </c:tx>
      <c:layout>
        <c:manualLayout>
          <c:xMode val="edge"/>
          <c:yMode val="edge"/>
          <c:x val="0.14956521739130435"/>
          <c:y val="3.0674907885408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1304347826087"/>
          <c:y val="0.24335426922424036"/>
          <c:w val="0.61043478260869566"/>
          <c:h val="0.58282324982276057"/>
        </c:manualLayout>
      </c:layout>
      <c:lineChart>
        <c:grouping val="standard"/>
        <c:varyColors val="0"/>
        <c:ser>
          <c:idx val="0"/>
          <c:order val="0"/>
          <c:tx>
            <c:strRef>
              <c:f>'AVÖ 2005R exakt'!$K$4</c:f>
              <c:strCache>
                <c:ptCount val="1"/>
                <c:pt idx="0">
                  <c:v>qEinzel(x)</c:v>
                </c:pt>
              </c:strCache>
            </c:strRef>
          </c:tx>
          <c:spPr>
            <a:ln w="3175">
              <a:solidFill>
                <a:srgbClr val="9999FF"/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C52B-4957-B646-7C867261BE2F}"/>
              </c:ext>
            </c:extLst>
          </c:dPt>
          <c:cat>
            <c:numRef>
              <c:f>'AVÖ 2005R exakt'!$I$5:$I$125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'AVÖ 2005R exakt'!$K$5:$K$125</c:f>
              <c:numCache>
                <c:formatCode>0.000000</c:formatCode>
                <c:ptCount val="121"/>
                <c:pt idx="0">
                  <c:v>2.4056894872991702E-2</c:v>
                </c:pt>
                <c:pt idx="1">
                  <c:v>1.4867599556711204E-3</c:v>
                </c:pt>
                <c:pt idx="2">
                  <c:v>1.0869373242745951E-3</c:v>
                </c:pt>
                <c:pt idx="3">
                  <c:v>7.8123769118225743E-4</c:v>
                </c:pt>
                <c:pt idx="4">
                  <c:v>5.6905360290345592E-4</c:v>
                </c:pt>
                <c:pt idx="5">
                  <c:v>4.6571119092829124E-4</c:v>
                </c:pt>
                <c:pt idx="6">
                  <c:v>4.2118301095313049E-4</c:v>
                </c:pt>
                <c:pt idx="7">
                  <c:v>3.8387519755364808E-4</c:v>
                </c:pt>
                <c:pt idx="8">
                  <c:v>3.4647825246364911E-4</c:v>
                </c:pt>
                <c:pt idx="9">
                  <c:v>3.3313337938845679E-4</c:v>
                </c:pt>
                <c:pt idx="10">
                  <c:v>3.2477715270110528E-4</c:v>
                </c:pt>
                <c:pt idx="11">
                  <c:v>3.0770378495003969E-4</c:v>
                </c:pt>
                <c:pt idx="12">
                  <c:v>2.8865669252226277E-4</c:v>
                </c:pt>
                <c:pt idx="13">
                  <c:v>3.3138092811370789E-4</c:v>
                </c:pt>
                <c:pt idx="14">
                  <c:v>4.7479412595484205E-4</c:v>
                </c:pt>
                <c:pt idx="15">
                  <c:v>7.2095676908686605E-4</c:v>
                </c:pt>
                <c:pt idx="16">
                  <c:v>1.0046647245443047E-3</c:v>
                </c:pt>
                <c:pt idx="17">
                  <c:v>1.2485337715764698E-3</c:v>
                </c:pt>
                <c:pt idx="18">
                  <c:v>1.3936706384004584E-3</c:v>
                </c:pt>
                <c:pt idx="19">
                  <c:v>1.395246508343358E-3</c:v>
                </c:pt>
                <c:pt idx="20">
                  <c:v>1.3265040045070372E-3</c:v>
                </c:pt>
                <c:pt idx="21">
                  <c:v>1.2833602601055533E-3</c:v>
                </c:pt>
                <c:pt idx="22">
                  <c:v>1.236272126426083E-3</c:v>
                </c:pt>
                <c:pt idx="23">
                  <c:v>1.1870940336899142E-3</c:v>
                </c:pt>
                <c:pt idx="24">
                  <c:v>1.1444669278145424E-3</c:v>
                </c:pt>
                <c:pt idx="25">
                  <c:v>1.1077992492548277E-3</c:v>
                </c:pt>
                <c:pt idx="26">
                  <c:v>1.0623125056130574E-3</c:v>
                </c:pt>
                <c:pt idx="27">
                  <c:v>1.0068763669943822E-3</c:v>
                </c:pt>
                <c:pt idx="28">
                  <c:v>9.4246934770560924E-4</c:v>
                </c:pt>
                <c:pt idx="29">
                  <c:v>8.8261398393690176E-4</c:v>
                </c:pt>
                <c:pt idx="30">
                  <c:v>8.4052795123758749E-4</c:v>
                </c:pt>
                <c:pt idx="31">
                  <c:v>8.2618510475365714E-4</c:v>
                </c:pt>
                <c:pt idx="32">
                  <c:v>8.4137252848643599E-4</c:v>
                </c:pt>
                <c:pt idx="33">
                  <c:v>8.6655956368901878E-4</c:v>
                </c:pt>
                <c:pt idx="34">
                  <c:v>8.9344107036299671E-4</c:v>
                </c:pt>
                <c:pt idx="35">
                  <c:v>9.1982363159711148E-4</c:v>
                </c:pt>
                <c:pt idx="36">
                  <c:v>9.5784000000000006E-4</c:v>
                </c:pt>
                <c:pt idx="37">
                  <c:v>1.0222597022376773E-3</c:v>
                </c:pt>
                <c:pt idx="38">
                  <c:v>1.1087446199213307E-3</c:v>
                </c:pt>
                <c:pt idx="39">
                  <c:v>1.2071845196276517E-3</c:v>
                </c:pt>
                <c:pt idx="40">
                  <c:v>1.3097406908700855E-3</c:v>
                </c:pt>
                <c:pt idx="41">
                  <c:v>1.3835303676753173E-3</c:v>
                </c:pt>
                <c:pt idx="42">
                  <c:v>1.4491084742024405E-3</c:v>
                </c:pt>
                <c:pt idx="43">
                  <c:v>1.5116135357604525E-3</c:v>
                </c:pt>
                <c:pt idx="44">
                  <c:v>1.579113832884807E-3</c:v>
                </c:pt>
                <c:pt idx="45">
                  <c:v>1.6549583584223504E-3</c:v>
                </c:pt>
                <c:pt idx="46">
                  <c:v>1.7399750367417658E-3</c:v>
                </c:pt>
                <c:pt idx="47">
                  <c:v>1.8310384526679928E-3</c:v>
                </c:pt>
                <c:pt idx="48">
                  <c:v>1.9308943186128495E-3</c:v>
                </c:pt>
                <c:pt idx="49">
                  <c:v>2.0412713020638278E-3</c:v>
                </c:pt>
                <c:pt idx="50">
                  <c:v>2.1600502639086364E-3</c:v>
                </c:pt>
                <c:pt idx="51">
                  <c:v>2.2804990788732548E-3</c:v>
                </c:pt>
                <c:pt idx="52">
                  <c:v>2.3935415168634777E-3</c:v>
                </c:pt>
                <c:pt idx="53">
                  <c:v>2.4935942706088639E-3</c:v>
                </c:pt>
                <c:pt idx="54">
                  <c:v>2.5784055253264306E-3</c:v>
                </c:pt>
                <c:pt idx="55">
                  <c:v>2.6487919120797851E-3</c:v>
                </c:pt>
                <c:pt idx="56">
                  <c:v>2.708656350510054E-3</c:v>
                </c:pt>
                <c:pt idx="57">
                  <c:v>2.7611824174193517E-3</c:v>
                </c:pt>
                <c:pt idx="58">
                  <c:v>2.809266708455558E-3</c:v>
                </c:pt>
                <c:pt idx="59">
                  <c:v>2.8581877850189521E-3</c:v>
                </c:pt>
                <c:pt idx="60">
                  <c:v>2.9160999103535223E-3</c:v>
                </c:pt>
                <c:pt idx="61">
                  <c:v>3.0791533603013342E-3</c:v>
                </c:pt>
                <c:pt idx="62">
                  <c:v>3.2766746806052812E-3</c:v>
                </c:pt>
                <c:pt idx="63">
                  <c:v>3.5139529112212815E-3</c:v>
                </c:pt>
                <c:pt idx="64">
                  <c:v>3.7906048939014021E-3</c:v>
                </c:pt>
                <c:pt idx="65">
                  <c:v>4.1016263671639656E-3</c:v>
                </c:pt>
                <c:pt idx="66">
                  <c:v>4.444088606086926E-3</c:v>
                </c:pt>
                <c:pt idx="67">
                  <c:v>4.8183097103799179E-3</c:v>
                </c:pt>
                <c:pt idx="68">
                  <c:v>5.2267305020846731E-3</c:v>
                </c:pt>
                <c:pt idx="69">
                  <c:v>5.6718046996459453E-3</c:v>
                </c:pt>
                <c:pt idx="70">
                  <c:v>6.1567803673308859E-3</c:v>
                </c:pt>
                <c:pt idx="71">
                  <c:v>6.6872670716541568E-3</c:v>
                </c:pt>
                <c:pt idx="72">
                  <c:v>7.2709701956186583E-3</c:v>
                </c:pt>
                <c:pt idx="73">
                  <c:v>7.9189547350917121E-3</c:v>
                </c:pt>
                <c:pt idx="74">
                  <c:v>8.6394859240187943E-3</c:v>
                </c:pt>
                <c:pt idx="75">
                  <c:v>9.4382170993158529E-3</c:v>
                </c:pt>
                <c:pt idx="76">
                  <c:v>1.0339958473589038E-2</c:v>
                </c:pt>
                <c:pt idx="77">
                  <c:v>1.1360657095177553E-2</c:v>
                </c:pt>
                <c:pt idx="78">
                  <c:v>1.2525692154040325E-2</c:v>
                </c:pt>
                <c:pt idx="79">
                  <c:v>1.3999640054074622E-2</c:v>
                </c:pt>
                <c:pt idx="80">
                  <c:v>1.5810577326662949E-2</c:v>
                </c:pt>
                <c:pt idx="81">
                  <c:v>1.8015939000319649E-2</c:v>
                </c:pt>
                <c:pt idx="82">
                  <c:v>2.0713562815597233E-2</c:v>
                </c:pt>
                <c:pt idx="83">
                  <c:v>2.3779830223947796E-2</c:v>
                </c:pt>
                <c:pt idx="84">
                  <c:v>2.7251640085505978E-2</c:v>
                </c:pt>
                <c:pt idx="85">
                  <c:v>3.1357675113856169E-2</c:v>
                </c:pt>
                <c:pt idx="86">
                  <c:v>3.6280161900754032E-2</c:v>
                </c:pt>
                <c:pt idx="87">
                  <c:v>4.2142290979008748E-2</c:v>
                </c:pt>
                <c:pt idx="88">
                  <c:v>4.9121486027744209E-2</c:v>
                </c:pt>
                <c:pt idx="89">
                  <c:v>5.7378818799534298E-2</c:v>
                </c:pt>
                <c:pt idx="90">
                  <c:v>6.699602392019631E-2</c:v>
                </c:pt>
                <c:pt idx="91">
                  <c:v>7.8333081870240906E-2</c:v>
                </c:pt>
                <c:pt idx="92">
                  <c:v>9.1274456615158706E-2</c:v>
                </c:pt>
                <c:pt idx="93">
                  <c:v>0.10641674063696037</c:v>
                </c:pt>
                <c:pt idx="94">
                  <c:v>0.12422712566368238</c:v>
                </c:pt>
                <c:pt idx="95">
                  <c:v>0.14585822358788847</c:v>
                </c:pt>
                <c:pt idx="96">
                  <c:v>0.17191331124710735</c:v>
                </c:pt>
                <c:pt idx="97">
                  <c:v>0.20268855160696667</c:v>
                </c:pt>
                <c:pt idx="98">
                  <c:v>0.23565905564045925</c:v>
                </c:pt>
                <c:pt idx="99">
                  <c:v>0.27095322962168039</c:v>
                </c:pt>
                <c:pt idx="100">
                  <c:v>0.30969243903581439</c:v>
                </c:pt>
                <c:pt idx="101">
                  <c:v>0.3423083115152345</c:v>
                </c:pt>
                <c:pt idx="102">
                  <c:v>0.37531898271435465</c:v>
                </c:pt>
                <c:pt idx="103">
                  <c:v>0.40855260513677927</c:v>
                </c:pt>
                <c:pt idx="104">
                  <c:v>0.44187028079370272</c:v>
                </c:pt>
                <c:pt idx="105">
                  <c:v>0.47516019352203193</c:v>
                </c:pt>
                <c:pt idx="106">
                  <c:v>0.50833221787649885</c:v>
                </c:pt>
                <c:pt idx="107">
                  <c:v>0.54131500495428397</c:v>
                </c:pt>
                <c:pt idx="108">
                  <c:v>0.57405428641198197</c:v>
                </c:pt>
                <c:pt idx="109">
                  <c:v>0.60650988500986469</c:v>
                </c:pt>
                <c:pt idx="110">
                  <c:v>0.63865444713379538</c:v>
                </c:pt>
                <c:pt idx="111">
                  <c:v>0.6704706572258381</c:v>
                </c:pt>
                <c:pt idx="112">
                  <c:v>0.70194995475907396</c:v>
                </c:pt>
                <c:pt idx="113">
                  <c:v>0.73521851333130639</c:v>
                </c:pt>
                <c:pt idx="114">
                  <c:v>0.76314370786519603</c:v>
                </c:pt>
                <c:pt idx="115">
                  <c:v>0.78949431017506966</c:v>
                </c:pt>
                <c:pt idx="116">
                  <c:v>0.81417028417384629</c:v>
                </c:pt>
                <c:pt idx="117">
                  <c:v>0.83709527364650838</c:v>
                </c:pt>
                <c:pt idx="118">
                  <c:v>0.85821803326820489</c:v>
                </c:pt>
                <c:pt idx="119">
                  <c:v>0.87751326936341723</c:v>
                </c:pt>
                <c:pt idx="120">
                  <c:v>0.89498180082862477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B-4957-B646-7C867261BE2F}"/>
            </c:ext>
          </c:extLst>
        </c:ser>
        <c:ser>
          <c:idx val="1"/>
          <c:order val="1"/>
          <c:tx>
            <c:strRef>
              <c:f>'AVÖ 2005R exakt'!$L$4</c:f>
              <c:strCache>
                <c:ptCount val="1"/>
                <c:pt idx="0">
                  <c:v>qGruppe(x)</c:v>
                </c:pt>
              </c:strCache>
            </c:strRef>
          </c:tx>
          <c:spPr>
            <a:ln w="3175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'AVÖ 2005R exakt'!$I$5:$I$125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'AVÖ 2005R exakt'!$L$5:$L$125</c:f>
              <c:numCache>
                <c:formatCode>0.000000</c:formatCode>
                <c:ptCount val="121"/>
                <c:pt idx="0">
                  <c:v>2.4056894872991702E-2</c:v>
                </c:pt>
                <c:pt idx="1">
                  <c:v>1.4867599556711204E-3</c:v>
                </c:pt>
                <c:pt idx="2">
                  <c:v>1.0869373242745951E-3</c:v>
                </c:pt>
                <c:pt idx="3">
                  <c:v>7.8123769118225743E-4</c:v>
                </c:pt>
                <c:pt idx="4">
                  <c:v>5.6905360290345592E-4</c:v>
                </c:pt>
                <c:pt idx="5">
                  <c:v>4.6571119092829124E-4</c:v>
                </c:pt>
                <c:pt idx="6">
                  <c:v>4.2118301095313049E-4</c:v>
                </c:pt>
                <c:pt idx="7">
                  <c:v>3.8387519755364808E-4</c:v>
                </c:pt>
                <c:pt idx="8">
                  <c:v>3.4647825246364911E-4</c:v>
                </c:pt>
                <c:pt idx="9">
                  <c:v>3.3313337938845679E-4</c:v>
                </c:pt>
                <c:pt idx="10">
                  <c:v>3.2477715270110528E-4</c:v>
                </c:pt>
                <c:pt idx="11">
                  <c:v>3.0770378495003969E-4</c:v>
                </c:pt>
                <c:pt idx="12">
                  <c:v>2.8865669252226277E-4</c:v>
                </c:pt>
                <c:pt idx="13">
                  <c:v>3.3138092811370789E-4</c:v>
                </c:pt>
                <c:pt idx="14">
                  <c:v>4.7479412595484205E-4</c:v>
                </c:pt>
                <c:pt idx="15">
                  <c:v>7.2095676908686605E-4</c:v>
                </c:pt>
                <c:pt idx="16">
                  <c:v>1.0046647245443047E-3</c:v>
                </c:pt>
                <c:pt idx="17">
                  <c:v>1.2485337715764698E-3</c:v>
                </c:pt>
                <c:pt idx="18">
                  <c:v>1.3936706384004584E-3</c:v>
                </c:pt>
                <c:pt idx="19">
                  <c:v>1.395246508343358E-3</c:v>
                </c:pt>
                <c:pt idx="20">
                  <c:v>1.3265040045070372E-3</c:v>
                </c:pt>
                <c:pt idx="21">
                  <c:v>1.2833602601055533E-3</c:v>
                </c:pt>
                <c:pt idx="22">
                  <c:v>1.236272126426083E-3</c:v>
                </c:pt>
                <c:pt idx="23">
                  <c:v>1.1870940336899142E-3</c:v>
                </c:pt>
                <c:pt idx="24">
                  <c:v>1.1444669278145424E-3</c:v>
                </c:pt>
                <c:pt idx="25">
                  <c:v>1.1077992492548277E-3</c:v>
                </c:pt>
                <c:pt idx="26">
                  <c:v>1.0623125056130574E-3</c:v>
                </c:pt>
                <c:pt idx="27">
                  <c:v>1.0068763669943822E-3</c:v>
                </c:pt>
                <c:pt idx="28">
                  <c:v>9.4246934770560924E-4</c:v>
                </c:pt>
                <c:pt idx="29">
                  <c:v>8.8261398393690176E-4</c:v>
                </c:pt>
                <c:pt idx="30">
                  <c:v>8.4052795123758749E-4</c:v>
                </c:pt>
                <c:pt idx="31">
                  <c:v>8.2618510475365714E-4</c:v>
                </c:pt>
                <c:pt idx="32">
                  <c:v>8.4137252848643599E-4</c:v>
                </c:pt>
                <c:pt idx="33">
                  <c:v>8.6655956368901878E-4</c:v>
                </c:pt>
                <c:pt idx="34">
                  <c:v>8.9344107036299671E-4</c:v>
                </c:pt>
                <c:pt idx="35">
                  <c:v>9.1982363159711148E-4</c:v>
                </c:pt>
                <c:pt idx="36">
                  <c:v>9.5784000000000006E-4</c:v>
                </c:pt>
                <c:pt idx="37">
                  <c:v>1.0222597022376773E-3</c:v>
                </c:pt>
                <c:pt idx="38">
                  <c:v>1.1087446199213307E-3</c:v>
                </c:pt>
                <c:pt idx="39">
                  <c:v>1.2071845196276517E-3</c:v>
                </c:pt>
                <c:pt idx="40">
                  <c:v>1.3097406908700855E-3</c:v>
                </c:pt>
                <c:pt idx="41">
                  <c:v>1.3923370536567006E-3</c:v>
                </c:pt>
                <c:pt idx="42">
                  <c:v>1.4679036554502024E-3</c:v>
                </c:pt>
                <c:pt idx="43">
                  <c:v>1.541586044731248E-3</c:v>
                </c:pt>
                <c:pt idx="44">
                  <c:v>1.6216775480569043E-3</c:v>
                </c:pt>
                <c:pt idx="45">
                  <c:v>1.7118297796739777E-3</c:v>
                </c:pt>
                <c:pt idx="46">
                  <c:v>1.8131857676004655E-3</c:v>
                </c:pt>
                <c:pt idx="47">
                  <c:v>1.9227869792870047E-3</c:v>
                </c:pt>
                <c:pt idx="48">
                  <c:v>2.0438121150229576E-3</c:v>
                </c:pt>
                <c:pt idx="49">
                  <c:v>2.1784740034721511E-3</c:v>
                </c:pt>
                <c:pt idx="50">
                  <c:v>2.3249395970314328E-3</c:v>
                </c:pt>
                <c:pt idx="51">
                  <c:v>2.4763264783081167E-3</c:v>
                </c:pt>
                <c:pt idx="52">
                  <c:v>2.6229544418024694E-3</c:v>
                </c:pt>
                <c:pt idx="53">
                  <c:v>2.7586533508861758E-3</c:v>
                </c:pt>
                <c:pt idx="54">
                  <c:v>2.880731131311104E-3</c:v>
                </c:pt>
                <c:pt idx="55">
                  <c:v>2.9898380810170965E-3</c:v>
                </c:pt>
                <c:pt idx="56">
                  <c:v>3.0901572449480892E-3</c:v>
                </c:pt>
                <c:pt idx="57">
                  <c:v>3.1852122376192522E-3</c:v>
                </c:pt>
                <c:pt idx="58">
                  <c:v>3.2783464927987863E-3</c:v>
                </c:pt>
                <c:pt idx="59">
                  <c:v>3.3758767069956928E-3</c:v>
                </c:pt>
                <c:pt idx="60">
                  <c:v>3.4878842065012719E-3</c:v>
                </c:pt>
                <c:pt idx="61">
                  <c:v>3.6821694686580602E-3</c:v>
                </c:pt>
                <c:pt idx="62">
                  <c:v>3.9160180213855186E-3</c:v>
                </c:pt>
                <c:pt idx="63">
                  <c:v>4.1954047562442649E-3</c:v>
                </c:pt>
                <c:pt idx="64">
                  <c:v>4.5194257998952634E-3</c:v>
                </c:pt>
                <c:pt idx="65">
                  <c:v>4.8815915381006702E-3</c:v>
                </c:pt>
                <c:pt idx="66">
                  <c:v>5.2778483320981492E-3</c:v>
                </c:pt>
                <c:pt idx="67">
                  <c:v>5.7079655907622054E-3</c:v>
                </c:pt>
                <c:pt idx="68">
                  <c:v>6.1741740976287221E-3</c:v>
                </c:pt>
                <c:pt idx="69">
                  <c:v>6.6786496246494147E-3</c:v>
                </c:pt>
                <c:pt idx="70">
                  <c:v>7.2244301420125419E-3</c:v>
                </c:pt>
                <c:pt idx="71">
                  <c:v>7.8172317689517955E-3</c:v>
                </c:pt>
                <c:pt idx="72">
                  <c:v>8.4650836910189417E-3</c:v>
                </c:pt>
                <c:pt idx="73">
                  <c:v>9.1797355704091033E-3</c:v>
                </c:pt>
                <c:pt idx="74">
                  <c:v>9.9694537146115744E-3</c:v>
                </c:pt>
                <c:pt idx="75">
                  <c:v>1.0839301958863415E-2</c:v>
                </c:pt>
                <c:pt idx="76">
                  <c:v>1.1816091226446753E-2</c:v>
                </c:pt>
                <c:pt idx="77">
                  <c:v>1.2915968908105337E-2</c:v>
                </c:pt>
                <c:pt idx="78">
                  <c:v>1.4165355577709276E-2</c:v>
                </c:pt>
                <c:pt idx="79">
                  <c:v>1.5746616459013582E-2</c:v>
                </c:pt>
                <c:pt idx="80">
                  <c:v>1.7685349341682272E-2</c:v>
                </c:pt>
                <c:pt idx="81">
                  <c:v>2.003906424146824E-2</c:v>
                </c:pt>
                <c:pt idx="82">
                  <c:v>2.2908512880374331E-2</c:v>
                </c:pt>
                <c:pt idx="83">
                  <c:v>2.6148502220101857E-2</c:v>
                </c:pt>
                <c:pt idx="84">
                  <c:v>2.9792585548024018E-2</c:v>
                </c:pt>
                <c:pt idx="85">
                  <c:v>3.4081999750613559E-2</c:v>
                </c:pt>
                <c:pt idx="86">
                  <c:v>3.9202206947675053E-2</c:v>
                </c:pt>
                <c:pt idx="87">
                  <c:v>4.527096661616805E-2</c:v>
                </c:pt>
                <c:pt idx="88">
                  <c:v>5.2461301768865334E-2</c:v>
                </c:pt>
                <c:pt idx="89">
                  <c:v>6.0925018464774348E-2</c:v>
                </c:pt>
                <c:pt idx="90">
                  <c:v>7.0726908307160302E-2</c:v>
                </c:pt>
                <c:pt idx="91">
                  <c:v>8.2222679218505637E-2</c:v>
                </c:pt>
                <c:pt idx="92">
                  <c:v>9.5264112319560987E-2</c:v>
                </c:pt>
                <c:pt idx="93">
                  <c:v>0.11044597533924376</c:v>
                </c:pt>
                <c:pt idx="94">
                  <c:v>0.12821694394112479</c:v>
                </c:pt>
                <c:pt idx="95">
                  <c:v>0.14972031247371076</c:v>
                </c:pt>
                <c:pt idx="96">
                  <c:v>0.17551497947259531</c:v>
                </c:pt>
                <c:pt idx="97">
                  <c:v>0.20583764634141219</c:v>
                </c:pt>
                <c:pt idx="98">
                  <c:v>0.23807201034391112</c:v>
                </c:pt>
                <c:pt idx="99">
                  <c:v>0.27232423085400193</c:v>
                </c:pt>
                <c:pt idx="100">
                  <c:v>0.30969243903581439</c:v>
                </c:pt>
                <c:pt idx="101">
                  <c:v>0.3423083115152345</c:v>
                </c:pt>
                <c:pt idx="102">
                  <c:v>0.37531898271435465</c:v>
                </c:pt>
                <c:pt idx="103">
                  <c:v>0.40855260513677927</c:v>
                </c:pt>
                <c:pt idx="104">
                  <c:v>0.44187028079370272</c:v>
                </c:pt>
                <c:pt idx="105">
                  <c:v>0.47516019352203193</c:v>
                </c:pt>
                <c:pt idx="106">
                  <c:v>0.50833221787649885</c:v>
                </c:pt>
                <c:pt idx="107">
                  <c:v>0.54131500495428397</c:v>
                </c:pt>
                <c:pt idx="108">
                  <c:v>0.57405428641198197</c:v>
                </c:pt>
                <c:pt idx="109">
                  <c:v>0.60650988500986469</c:v>
                </c:pt>
                <c:pt idx="110">
                  <c:v>0.63865444713379538</c:v>
                </c:pt>
                <c:pt idx="111">
                  <c:v>0.6704706572258381</c:v>
                </c:pt>
                <c:pt idx="112">
                  <c:v>0.70194995475907396</c:v>
                </c:pt>
                <c:pt idx="113">
                  <c:v>0.73521851333130639</c:v>
                </c:pt>
                <c:pt idx="114">
                  <c:v>0.76314370786519603</c:v>
                </c:pt>
                <c:pt idx="115">
                  <c:v>0.78949431017506966</c:v>
                </c:pt>
                <c:pt idx="116">
                  <c:v>0.81417028417384629</c:v>
                </c:pt>
                <c:pt idx="117">
                  <c:v>0.83709527364650838</c:v>
                </c:pt>
                <c:pt idx="118">
                  <c:v>0.85821803326820489</c:v>
                </c:pt>
                <c:pt idx="119">
                  <c:v>0.87751326936341723</c:v>
                </c:pt>
                <c:pt idx="120">
                  <c:v>0.89498180082862477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B-4957-B646-7C867261BE2F}"/>
            </c:ext>
          </c:extLst>
        </c:ser>
        <c:ser>
          <c:idx val="2"/>
          <c:order val="2"/>
          <c:tx>
            <c:strRef>
              <c:f>'AVÖ 2005R exakt'!$M$4</c:f>
              <c:strCache>
                <c:ptCount val="1"/>
                <c:pt idx="0">
                  <c:v>qEinzel(y)</c:v>
                </c:pt>
              </c:strCache>
            </c:strRef>
          </c:tx>
          <c:spPr>
            <a:ln w="3175">
              <a:solidFill>
                <a:srgbClr val="FFFFCC"/>
              </a:solidFill>
              <a:prstDash val="solid"/>
            </a:ln>
          </c:spPr>
          <c:marker>
            <c:symbol val="none"/>
          </c:marker>
          <c:cat>
            <c:numRef>
              <c:f>'AVÖ 2005R exakt'!$I$5:$I$125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'AVÖ 2005R exakt'!$M$5:$M$125</c:f>
              <c:numCache>
                <c:formatCode>0.000000</c:formatCode>
                <c:ptCount val="121"/>
                <c:pt idx="0">
                  <c:v>1.6932578055186207E-2</c:v>
                </c:pt>
                <c:pt idx="1">
                  <c:v>1.4066506417212861E-3</c:v>
                </c:pt>
                <c:pt idx="2">
                  <c:v>8.6823186039062009E-4</c:v>
                </c:pt>
                <c:pt idx="3">
                  <c:v>5.1898753879950376E-4</c:v>
                </c:pt>
                <c:pt idx="4">
                  <c:v>3.7522912836954062E-4</c:v>
                </c:pt>
                <c:pt idx="5">
                  <c:v>3.0855614039882156E-4</c:v>
                </c:pt>
                <c:pt idx="6">
                  <c:v>2.9235460221950575E-4</c:v>
                </c:pt>
                <c:pt idx="7">
                  <c:v>2.8611296389043078E-4</c:v>
                </c:pt>
                <c:pt idx="8">
                  <c:v>2.4962516054060897E-4</c:v>
                </c:pt>
                <c:pt idx="9">
                  <c:v>2.2197629610434322E-4</c:v>
                </c:pt>
                <c:pt idx="10">
                  <c:v>2.0905714433964323E-4</c:v>
                </c:pt>
                <c:pt idx="11">
                  <c:v>2.027932839675359E-4</c:v>
                </c:pt>
                <c:pt idx="12">
                  <c:v>2.0305179218608807E-4</c:v>
                </c:pt>
                <c:pt idx="13">
                  <c:v>2.2543877015673695E-4</c:v>
                </c:pt>
                <c:pt idx="14">
                  <c:v>2.7742946286791353E-4</c:v>
                </c:pt>
                <c:pt idx="15">
                  <c:v>3.3087951378610975E-4</c:v>
                </c:pt>
                <c:pt idx="16">
                  <c:v>3.7682613273576186E-4</c:v>
                </c:pt>
                <c:pt idx="17">
                  <c:v>4.297607578775584E-4</c:v>
                </c:pt>
                <c:pt idx="18">
                  <c:v>4.6626614606991258E-4</c:v>
                </c:pt>
                <c:pt idx="19">
                  <c:v>4.5661856987983706E-4</c:v>
                </c:pt>
                <c:pt idx="20">
                  <c:v>4.2343428247716567E-4</c:v>
                </c:pt>
                <c:pt idx="21">
                  <c:v>3.9111127622889482E-4</c:v>
                </c:pt>
                <c:pt idx="22">
                  <c:v>3.6567852397543252E-4</c:v>
                </c:pt>
                <c:pt idx="23">
                  <c:v>3.3751959850211597E-4</c:v>
                </c:pt>
                <c:pt idx="24">
                  <c:v>3.1179992506237829E-4</c:v>
                </c:pt>
                <c:pt idx="25">
                  <c:v>3.0191921641750614E-4</c:v>
                </c:pt>
                <c:pt idx="26">
                  <c:v>3.0398940787461381E-4</c:v>
                </c:pt>
                <c:pt idx="27">
                  <c:v>3.0598704234283434E-4</c:v>
                </c:pt>
                <c:pt idx="28">
                  <c:v>3.0668335594458531E-4</c:v>
                </c:pt>
                <c:pt idx="29">
                  <c:v>3.0608798139499486E-4</c:v>
                </c:pt>
                <c:pt idx="30">
                  <c:v>3.0959174284513546E-4</c:v>
                </c:pt>
                <c:pt idx="31">
                  <c:v>3.2873750507608074E-4</c:v>
                </c:pt>
                <c:pt idx="32">
                  <c:v>3.5812764342345554E-4</c:v>
                </c:pt>
                <c:pt idx="33">
                  <c:v>3.9503871608393407E-4</c:v>
                </c:pt>
                <c:pt idx="34">
                  <c:v>4.2487204813462153E-4</c:v>
                </c:pt>
                <c:pt idx="35">
                  <c:v>4.4470687265876823E-4</c:v>
                </c:pt>
                <c:pt idx="36">
                  <c:v>4.6799999999999999E-4</c:v>
                </c:pt>
                <c:pt idx="37">
                  <c:v>5.0720636754331854E-4</c:v>
                </c:pt>
                <c:pt idx="38">
                  <c:v>5.5853071743678002E-4</c:v>
                </c:pt>
                <c:pt idx="39">
                  <c:v>6.1533364715300872E-4</c:v>
                </c:pt>
                <c:pt idx="40">
                  <c:v>6.7482140635866745E-4</c:v>
                </c:pt>
                <c:pt idx="41">
                  <c:v>7.2180158255466976E-4</c:v>
                </c:pt>
                <c:pt idx="42">
                  <c:v>7.6486609460561523E-4</c:v>
                </c:pt>
                <c:pt idx="43">
                  <c:v>8.0597566467915417E-4</c:v>
                </c:pt>
                <c:pt idx="44">
                  <c:v>8.448125982966554E-4</c:v>
                </c:pt>
                <c:pt idx="45">
                  <c:v>8.8592957864031322E-4</c:v>
                </c:pt>
                <c:pt idx="46">
                  <c:v>9.3583077533154345E-4</c:v>
                </c:pt>
                <c:pt idx="47">
                  <c:v>9.9226265473848375E-4</c:v>
                </c:pt>
                <c:pt idx="48">
                  <c:v>1.047960715772534E-3</c:v>
                </c:pt>
                <c:pt idx="49">
                  <c:v>1.1009079625743431E-3</c:v>
                </c:pt>
                <c:pt idx="50">
                  <c:v>1.1545130141355632E-3</c:v>
                </c:pt>
                <c:pt idx="51">
                  <c:v>1.2060707772386294E-3</c:v>
                </c:pt>
                <c:pt idx="52">
                  <c:v>1.2522586712646892E-3</c:v>
                </c:pt>
                <c:pt idx="53">
                  <c:v>1.2901163263045398E-3</c:v>
                </c:pt>
                <c:pt idx="54">
                  <c:v>1.3205480612334018E-3</c:v>
                </c:pt>
                <c:pt idx="55">
                  <c:v>1.3461171523523859E-3</c:v>
                </c:pt>
                <c:pt idx="56">
                  <c:v>1.3683387412526096E-3</c:v>
                </c:pt>
                <c:pt idx="57">
                  <c:v>1.3859239244694479E-3</c:v>
                </c:pt>
                <c:pt idx="58">
                  <c:v>1.4007795255518019E-3</c:v>
                </c:pt>
                <c:pt idx="59">
                  <c:v>1.4184149883196878E-3</c:v>
                </c:pt>
                <c:pt idx="60">
                  <c:v>1.4446665780410818E-3</c:v>
                </c:pt>
                <c:pt idx="61">
                  <c:v>1.516286846518158E-3</c:v>
                </c:pt>
                <c:pt idx="62">
                  <c:v>1.6050943993795809E-3</c:v>
                </c:pt>
                <c:pt idx="63">
                  <c:v>1.7125803342937587E-3</c:v>
                </c:pt>
                <c:pt idx="64">
                  <c:v>1.8386175254900803E-3</c:v>
                </c:pt>
                <c:pt idx="65">
                  <c:v>1.9822554772329663E-3</c:v>
                </c:pt>
                <c:pt idx="66">
                  <c:v>2.1544231567195093E-3</c:v>
                </c:pt>
                <c:pt idx="67">
                  <c:v>2.3515858331349562E-3</c:v>
                </c:pt>
                <c:pt idx="68">
                  <c:v>2.5697816211085484E-3</c:v>
                </c:pt>
                <c:pt idx="69">
                  <c:v>2.7999549948354717E-3</c:v>
                </c:pt>
                <c:pt idx="70">
                  <c:v>3.0559264537566009E-3</c:v>
                </c:pt>
                <c:pt idx="71">
                  <c:v>3.3393865284911512E-3</c:v>
                </c:pt>
                <c:pt idx="72">
                  <c:v>3.6703042059627778E-3</c:v>
                </c:pt>
                <c:pt idx="73">
                  <c:v>4.0548707432785467E-3</c:v>
                </c:pt>
                <c:pt idx="74">
                  <c:v>4.5147987986846015E-3</c:v>
                </c:pt>
                <c:pt idx="75">
                  <c:v>5.058451150602862E-3</c:v>
                </c:pt>
                <c:pt idx="76">
                  <c:v>5.6808022245294146E-3</c:v>
                </c:pt>
                <c:pt idx="77">
                  <c:v>6.3909273487583306E-3</c:v>
                </c:pt>
                <c:pt idx="78">
                  <c:v>7.1994409416220265E-3</c:v>
                </c:pt>
                <c:pt idx="79">
                  <c:v>8.1409916916276841E-3</c:v>
                </c:pt>
                <c:pt idx="80">
                  <c:v>9.2667546353225293E-3</c:v>
                </c:pt>
                <c:pt idx="81">
                  <c:v>1.0626834303197129E-2</c:v>
                </c:pt>
                <c:pt idx="82">
                  <c:v>1.2236767069667408E-2</c:v>
                </c:pt>
                <c:pt idx="83">
                  <c:v>1.4198869496581085E-2</c:v>
                </c:pt>
                <c:pt idx="84">
                  <c:v>1.6632928862712545E-2</c:v>
                </c:pt>
                <c:pt idx="85">
                  <c:v>1.9620452058908673E-2</c:v>
                </c:pt>
                <c:pt idx="86">
                  <c:v>2.333724508461751E-2</c:v>
                </c:pt>
                <c:pt idx="87">
                  <c:v>2.7829739832867875E-2</c:v>
                </c:pt>
                <c:pt idx="88">
                  <c:v>3.3307701086597336E-2</c:v>
                </c:pt>
                <c:pt idx="89">
                  <c:v>4.0084071890876712E-2</c:v>
                </c:pt>
                <c:pt idx="90">
                  <c:v>4.8305270284768512E-2</c:v>
                </c:pt>
                <c:pt idx="91">
                  <c:v>5.8166943963750536E-2</c:v>
                </c:pt>
                <c:pt idx="92">
                  <c:v>6.9909977352470495E-2</c:v>
                </c:pt>
                <c:pt idx="93">
                  <c:v>8.3611779203049366E-2</c:v>
                </c:pt>
                <c:pt idx="94">
                  <c:v>9.9219590713270397E-2</c:v>
                </c:pt>
                <c:pt idx="95">
                  <c:v>0.11655954757205053</c:v>
                </c:pt>
                <c:pt idx="96">
                  <c:v>0.13668211008939096</c:v>
                </c:pt>
                <c:pt idx="97">
                  <c:v>0.16008837213378432</c:v>
                </c:pt>
                <c:pt idx="98">
                  <c:v>0.18674453008589936</c:v>
                </c:pt>
                <c:pt idx="99">
                  <c:v>0.21682935992651364</c:v>
                </c:pt>
                <c:pt idx="100">
                  <c:v>0.2502567262178923</c:v>
                </c:pt>
                <c:pt idx="101">
                  <c:v>0.27990127549419369</c:v>
                </c:pt>
                <c:pt idx="102">
                  <c:v>0.31049313730541672</c:v>
                </c:pt>
                <c:pt idx="103">
                  <c:v>0.34186702568088684</c:v>
                </c:pt>
                <c:pt idx="104">
                  <c:v>0.37388206334996521</c:v>
                </c:pt>
                <c:pt idx="105">
                  <c:v>0.40641251373158632</c:v>
                </c:pt>
                <c:pt idx="106">
                  <c:v>0.43933946863164086</c:v>
                </c:pt>
                <c:pt idx="107">
                  <c:v>0.47255608938671551</c:v>
                </c:pt>
                <c:pt idx="108">
                  <c:v>0.50596789888998328</c:v>
                </c:pt>
                <c:pt idx="109">
                  <c:v>0.53949177414964289</c:v>
                </c:pt>
                <c:pt idx="110">
                  <c:v>0.57305565226539712</c:v>
                </c:pt>
                <c:pt idx="111">
                  <c:v>0.60659774718283943</c:v>
                </c:pt>
                <c:pt idx="112">
                  <c:v>0.64006589109666423</c:v>
                </c:pt>
                <c:pt idx="113">
                  <c:v>0.67869447649981429</c:v>
                </c:pt>
                <c:pt idx="114">
                  <c:v>0.71011524818806004</c:v>
                </c:pt>
                <c:pt idx="115">
                  <c:v>0.74006031188655219</c:v>
                </c:pt>
                <c:pt idx="116">
                  <c:v>0.76835351621793258</c:v>
                </c:pt>
                <c:pt idx="117">
                  <c:v>0.79484903018840314</c:v>
                </c:pt>
                <c:pt idx="118">
                  <c:v>0.81943471085973063</c:v>
                </c:pt>
                <c:pt idx="119">
                  <c:v>0.84203447470004722</c:v>
                </c:pt>
                <c:pt idx="120">
                  <c:v>0.86260950188870433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2B-4957-B646-7C867261BE2F}"/>
            </c:ext>
          </c:extLst>
        </c:ser>
        <c:ser>
          <c:idx val="3"/>
          <c:order val="3"/>
          <c:tx>
            <c:strRef>
              <c:f>'AVÖ 2005R exakt'!$N$4</c:f>
              <c:strCache>
                <c:ptCount val="1"/>
                <c:pt idx="0">
                  <c:v>qGruppe(y)</c:v>
                </c:pt>
              </c:strCache>
            </c:strRef>
          </c:tx>
          <c:spPr>
            <a:ln w="3175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numRef>
              <c:f>'AVÖ 2005R exakt'!$I$5:$I$125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'AVÖ 2005R exakt'!$N$5:$N$125</c:f>
              <c:numCache>
                <c:formatCode>0.000000</c:formatCode>
                <c:ptCount val="121"/>
                <c:pt idx="0">
                  <c:v>1.6932578055186207E-2</c:v>
                </c:pt>
                <c:pt idx="1">
                  <c:v>1.4066506417212861E-3</c:v>
                </c:pt>
                <c:pt idx="2">
                  <c:v>8.6823186039062009E-4</c:v>
                </c:pt>
                <c:pt idx="3">
                  <c:v>5.1898753879950376E-4</c:v>
                </c:pt>
                <c:pt idx="4">
                  <c:v>3.7522912836954062E-4</c:v>
                </c:pt>
                <c:pt idx="5">
                  <c:v>3.0855614039882156E-4</c:v>
                </c:pt>
                <c:pt idx="6">
                  <c:v>2.9235460221950575E-4</c:v>
                </c:pt>
                <c:pt idx="7">
                  <c:v>2.8611296389043078E-4</c:v>
                </c:pt>
                <c:pt idx="8">
                  <c:v>2.4962516054060897E-4</c:v>
                </c:pt>
                <c:pt idx="9">
                  <c:v>2.2197629610434322E-4</c:v>
                </c:pt>
                <c:pt idx="10">
                  <c:v>2.0905714433964323E-4</c:v>
                </c:pt>
                <c:pt idx="11">
                  <c:v>2.027932839675359E-4</c:v>
                </c:pt>
                <c:pt idx="12">
                  <c:v>2.0305179218608807E-4</c:v>
                </c:pt>
                <c:pt idx="13">
                  <c:v>2.2543877015673695E-4</c:v>
                </c:pt>
                <c:pt idx="14">
                  <c:v>2.7742946286791353E-4</c:v>
                </c:pt>
                <c:pt idx="15">
                  <c:v>3.3087951378610975E-4</c:v>
                </c:pt>
                <c:pt idx="16">
                  <c:v>3.7682613273576186E-4</c:v>
                </c:pt>
                <c:pt idx="17">
                  <c:v>4.297607578775584E-4</c:v>
                </c:pt>
                <c:pt idx="18">
                  <c:v>4.6626614606991258E-4</c:v>
                </c:pt>
                <c:pt idx="19">
                  <c:v>4.5661856987983706E-4</c:v>
                </c:pt>
                <c:pt idx="20">
                  <c:v>4.2343428247716567E-4</c:v>
                </c:pt>
                <c:pt idx="21">
                  <c:v>3.9111127622889482E-4</c:v>
                </c:pt>
                <c:pt idx="22">
                  <c:v>3.6567852397543252E-4</c:v>
                </c:pt>
                <c:pt idx="23">
                  <c:v>3.3751959850211597E-4</c:v>
                </c:pt>
                <c:pt idx="24">
                  <c:v>3.1179992506237829E-4</c:v>
                </c:pt>
                <c:pt idx="25">
                  <c:v>3.0191921641750614E-4</c:v>
                </c:pt>
                <c:pt idx="26">
                  <c:v>3.0398940787461381E-4</c:v>
                </c:pt>
                <c:pt idx="27">
                  <c:v>3.0598704234283434E-4</c:v>
                </c:pt>
                <c:pt idx="28">
                  <c:v>3.0668335594458531E-4</c:v>
                </c:pt>
                <c:pt idx="29">
                  <c:v>3.0608798139499486E-4</c:v>
                </c:pt>
                <c:pt idx="30">
                  <c:v>3.0959174284513546E-4</c:v>
                </c:pt>
                <c:pt idx="31">
                  <c:v>3.2873750507608074E-4</c:v>
                </c:pt>
                <c:pt idx="32">
                  <c:v>3.5812764342345554E-4</c:v>
                </c:pt>
                <c:pt idx="33">
                  <c:v>3.9503871608393407E-4</c:v>
                </c:pt>
                <c:pt idx="34">
                  <c:v>4.2487204813462153E-4</c:v>
                </c:pt>
                <c:pt idx="35">
                  <c:v>4.4470687265876823E-4</c:v>
                </c:pt>
                <c:pt idx="36">
                  <c:v>4.6799999999999999E-4</c:v>
                </c:pt>
                <c:pt idx="37">
                  <c:v>5.0720636754331854E-4</c:v>
                </c:pt>
                <c:pt idx="38">
                  <c:v>5.5853071743678002E-4</c:v>
                </c:pt>
                <c:pt idx="39">
                  <c:v>6.1533364715300872E-4</c:v>
                </c:pt>
                <c:pt idx="40">
                  <c:v>6.7482140635866745E-4</c:v>
                </c:pt>
                <c:pt idx="41">
                  <c:v>7.2558244798709903E-4</c:v>
                </c:pt>
                <c:pt idx="42">
                  <c:v>7.730082175481911E-4</c:v>
                </c:pt>
                <c:pt idx="43">
                  <c:v>8.1905625333542238E-4</c:v>
                </c:pt>
                <c:pt idx="44">
                  <c:v>8.6339847545918171E-4</c:v>
                </c:pt>
                <c:pt idx="45">
                  <c:v>9.107055753311016E-4</c:v>
                </c:pt>
                <c:pt idx="46">
                  <c:v>9.6777810179975838E-4</c:v>
                </c:pt>
                <c:pt idx="47">
                  <c:v>1.0324754044305172E-3</c:v>
                </c:pt>
                <c:pt idx="48">
                  <c:v>1.0973645780875249E-3</c:v>
                </c:pt>
                <c:pt idx="49">
                  <c:v>1.1603569925533574E-3</c:v>
                </c:pt>
                <c:pt idx="50">
                  <c:v>1.2250665872216254E-3</c:v>
                </c:pt>
                <c:pt idx="51">
                  <c:v>1.2886752474532753E-3</c:v>
                </c:pt>
                <c:pt idx="52">
                  <c:v>1.3476229854610003E-3</c:v>
                </c:pt>
                <c:pt idx="53">
                  <c:v>1.3986378761054511E-3</c:v>
                </c:pt>
                <c:pt idx="54">
                  <c:v>1.4425667020913681E-3</c:v>
                </c:pt>
                <c:pt idx="55">
                  <c:v>1.4821024565185965E-3</c:v>
                </c:pt>
                <c:pt idx="56">
                  <c:v>1.5188560027903967E-3</c:v>
                </c:pt>
                <c:pt idx="57">
                  <c:v>1.5513501631135669E-3</c:v>
                </c:pt>
                <c:pt idx="58">
                  <c:v>1.5816627947208824E-3</c:v>
                </c:pt>
                <c:pt idx="59">
                  <c:v>1.6160474766922313E-3</c:v>
                </c:pt>
                <c:pt idx="60">
                  <c:v>1.6613665647472438E-3</c:v>
                </c:pt>
                <c:pt idx="61">
                  <c:v>1.7434715476091448E-3</c:v>
                </c:pt>
                <c:pt idx="62">
                  <c:v>1.8447664106818144E-3</c:v>
                </c:pt>
                <c:pt idx="63">
                  <c:v>1.9668521664622592E-3</c:v>
                </c:pt>
                <c:pt idx="64">
                  <c:v>2.1094364369317439E-3</c:v>
                </c:pt>
                <c:pt idx="65">
                  <c:v>2.2712533129389508E-3</c:v>
                </c:pt>
                <c:pt idx="66">
                  <c:v>2.4646052811465547E-3</c:v>
                </c:pt>
                <c:pt idx="67">
                  <c:v>2.6851627349068828E-3</c:v>
                </c:pt>
                <c:pt idx="68">
                  <c:v>2.9281032837701628E-3</c:v>
                </c:pt>
                <c:pt idx="69">
                  <c:v>3.1828273392790246E-3</c:v>
                </c:pt>
                <c:pt idx="70">
                  <c:v>3.4647598577051191E-3</c:v>
                </c:pt>
                <c:pt idx="71">
                  <c:v>3.7754329683650544E-3</c:v>
                </c:pt>
                <c:pt idx="72">
                  <c:v>4.1369394104719326E-3</c:v>
                </c:pt>
                <c:pt idx="73">
                  <c:v>4.5555850393662065E-3</c:v>
                </c:pt>
                <c:pt idx="74">
                  <c:v>5.0549239224727E-3</c:v>
                </c:pt>
                <c:pt idx="75">
                  <c:v>5.6432338791598006E-3</c:v>
                </c:pt>
                <c:pt idx="76">
                  <c:v>6.3137276170694276E-3</c:v>
                </c:pt>
                <c:pt idx="77">
                  <c:v>7.0752763658597905E-3</c:v>
                </c:pt>
                <c:pt idx="78">
                  <c:v>7.9382644432057191E-3</c:v>
                </c:pt>
                <c:pt idx="79">
                  <c:v>8.9392571415187593E-3</c:v>
                </c:pt>
                <c:pt idx="80">
                  <c:v>1.0132234549376236E-2</c:v>
                </c:pt>
                <c:pt idx="81">
                  <c:v>1.156903035214327E-2</c:v>
                </c:pt>
                <c:pt idx="82">
                  <c:v>1.3263037013285808E-2</c:v>
                </c:pt>
                <c:pt idx="83">
                  <c:v>1.5320980861496932E-2</c:v>
                </c:pt>
                <c:pt idx="84">
                  <c:v>1.786638201432943E-2</c:v>
                </c:pt>
                <c:pt idx="85">
                  <c:v>2.0979522123484314E-2</c:v>
                </c:pt>
                <c:pt idx="86">
                  <c:v>2.4839523578791121E-2</c:v>
                </c:pt>
                <c:pt idx="87">
                  <c:v>2.9485114635268688E-2</c:v>
                </c:pt>
                <c:pt idx="88">
                  <c:v>3.5126547969424833E-2</c:v>
                </c:pt>
                <c:pt idx="89">
                  <c:v>4.207856064420562E-2</c:v>
                </c:pt>
                <c:pt idx="90">
                  <c:v>5.0476188073831071E-2</c:v>
                </c:pt>
                <c:pt idx="91">
                  <c:v>6.0503349821808966E-2</c:v>
                </c:pt>
                <c:pt idx="92">
                  <c:v>7.238769373357834E-2</c:v>
                </c:pt>
                <c:pt idx="93">
                  <c:v>8.6184578430634151E-2</c:v>
                </c:pt>
                <c:pt idx="94">
                  <c:v>0.1018152296275877</c:v>
                </c:pt>
                <c:pt idx="95">
                  <c:v>0.11907906617677377</c:v>
                </c:pt>
                <c:pt idx="96">
                  <c:v>0.13902491170300627</c:v>
                </c:pt>
                <c:pt idx="97">
                  <c:v>0.1621276650397297</c:v>
                </c:pt>
                <c:pt idx="98">
                  <c:v>0.18831558649994404</c:v>
                </c:pt>
                <c:pt idx="99">
                  <c:v>0.21773267122014453</c:v>
                </c:pt>
                <c:pt idx="100">
                  <c:v>0.2502567262178923</c:v>
                </c:pt>
                <c:pt idx="101">
                  <c:v>0.27990127549419369</c:v>
                </c:pt>
                <c:pt idx="102">
                  <c:v>0.31049313730541672</c:v>
                </c:pt>
                <c:pt idx="103">
                  <c:v>0.34186702568088684</c:v>
                </c:pt>
                <c:pt idx="104">
                  <c:v>0.37388206334996521</c:v>
                </c:pt>
                <c:pt idx="105">
                  <c:v>0.40641251373158632</c:v>
                </c:pt>
                <c:pt idx="106">
                  <c:v>0.43933946863164086</c:v>
                </c:pt>
                <c:pt idx="107">
                  <c:v>0.47255608938671551</c:v>
                </c:pt>
                <c:pt idx="108">
                  <c:v>0.50596789888998328</c:v>
                </c:pt>
                <c:pt idx="109">
                  <c:v>0.53949177414964289</c:v>
                </c:pt>
                <c:pt idx="110">
                  <c:v>0.57305565226539712</c:v>
                </c:pt>
                <c:pt idx="111">
                  <c:v>0.60659774718283943</c:v>
                </c:pt>
                <c:pt idx="112">
                  <c:v>0.64006589109666423</c:v>
                </c:pt>
                <c:pt idx="113">
                  <c:v>0.67869447649981429</c:v>
                </c:pt>
                <c:pt idx="114">
                  <c:v>0.71011524818806004</c:v>
                </c:pt>
                <c:pt idx="115">
                  <c:v>0.74006031188655219</c:v>
                </c:pt>
                <c:pt idx="116">
                  <c:v>0.76835351621793258</c:v>
                </c:pt>
                <c:pt idx="117">
                  <c:v>0.79484903018840314</c:v>
                </c:pt>
                <c:pt idx="118">
                  <c:v>0.81943471085973063</c:v>
                </c:pt>
                <c:pt idx="119">
                  <c:v>0.84203447470004722</c:v>
                </c:pt>
                <c:pt idx="120">
                  <c:v>0.86260950188870433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2B-4957-B646-7C867261B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44592"/>
        <c:axId val="1"/>
      </c:lineChart>
      <c:catAx>
        <c:axId val="41684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Alter</a:t>
                </a:r>
              </a:p>
            </c:rich>
          </c:tx>
          <c:layout>
            <c:manualLayout>
              <c:xMode val="edge"/>
              <c:yMode val="edge"/>
              <c:x val="0.4017391304347826"/>
              <c:y val="0.89366231639489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4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At val="1"/>
        <c:auto val="1"/>
        <c:lblAlgn val="ctr"/>
        <c:lblOffset val="100"/>
        <c:tickLblSkip val="8"/>
        <c:tickMarkSkip val="1"/>
        <c:noMultiLvlLbl val="0"/>
      </c:cat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4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6844592"/>
        <c:crosses val="autoZero"/>
        <c:crossBetween val="midCat"/>
      </c:valAx>
      <c:spPr>
        <a:solidFill>
          <a:srgbClr val="D9D9D9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782608695652179"/>
          <c:y val="0.44376366740890888"/>
          <c:w val="0.19826086956521738"/>
          <c:h val="0.18200445345342348"/>
        </c:manualLayout>
      </c:layout>
      <c:overlay val="0"/>
      <c:spPr>
        <a:solidFill>
          <a:srgbClr val="D9D9D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Basistafeln 2. Ordnung</a:t>
            </a:r>
          </a:p>
        </c:rich>
      </c:tx>
      <c:layout>
        <c:manualLayout>
          <c:xMode val="edge"/>
          <c:yMode val="edge"/>
          <c:x val="0.2857142857142857"/>
          <c:y val="2.8985558525741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62561576354679"/>
          <c:y val="0.19746411745661632"/>
          <c:w val="0.61330049261083741"/>
          <c:h val="0.63224749534274394"/>
        </c:manualLayout>
      </c:layout>
      <c:lineChart>
        <c:grouping val="standard"/>
        <c:varyColors val="0"/>
        <c:ser>
          <c:idx val="0"/>
          <c:order val="0"/>
          <c:tx>
            <c:strRef>
              <c:f>'AVÖ 2005R 2nd Ord'!$B$4</c:f>
              <c:strCache>
                <c:ptCount val="1"/>
                <c:pt idx="0">
                  <c:v>q(2001)Einzel(x)</c:v>
                </c:pt>
              </c:strCache>
            </c:strRef>
          </c:tx>
          <c:spPr>
            <a:ln w="3175">
              <a:solidFill>
                <a:srgbClr val="9999FF"/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99BD-4F81-97AA-E2B19AB71164}"/>
              </c:ext>
            </c:extLst>
          </c:dPt>
          <c:cat>
            <c:numRef>
              <c:f>'AVÖ 2005R 2nd Ord'!$A$5:$A$125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'AVÖ 2005R 2nd Ord'!$B$5:$B$125</c:f>
              <c:numCache>
                <c:formatCode>0.000000</c:formatCode>
                <c:ptCount val="121"/>
                <c:pt idx="0">
                  <c:v>4.2743999999999994E-3</c:v>
                </c:pt>
                <c:pt idx="1">
                  <c:v>2.7616000000000001E-4</c:v>
                </c:pt>
                <c:pt idx="2">
                  <c:v>2.1112E-4</c:v>
                </c:pt>
                <c:pt idx="3">
                  <c:v>1.5872E-4</c:v>
                </c:pt>
                <c:pt idx="4">
                  <c:v>1.209599999999999E-4</c:v>
                </c:pt>
                <c:pt idx="5">
                  <c:v>1.036E-4</c:v>
                </c:pt>
                <c:pt idx="6">
                  <c:v>9.8079999999999996E-5</c:v>
                </c:pt>
                <c:pt idx="7">
                  <c:v>9.3599999999999998E-5</c:v>
                </c:pt>
                <c:pt idx="8">
                  <c:v>8.8480000000000007E-5</c:v>
                </c:pt>
                <c:pt idx="9">
                  <c:v>8.9120000000000001E-5</c:v>
                </c:pt>
                <c:pt idx="10">
                  <c:v>9.1039999999999996E-5</c:v>
                </c:pt>
                <c:pt idx="11">
                  <c:v>9.0400000000000002E-5</c:v>
                </c:pt>
                <c:pt idx="12">
                  <c:v>9.2E-5</c:v>
                </c:pt>
                <c:pt idx="13">
                  <c:v>1.1424E-4</c:v>
                </c:pt>
                <c:pt idx="14">
                  <c:v>1.7736E-4</c:v>
                </c:pt>
                <c:pt idx="15">
                  <c:v>2.9431999999999999E-4</c:v>
                </c:pt>
                <c:pt idx="16">
                  <c:v>4.5048000000000001E-4</c:v>
                </c:pt>
                <c:pt idx="17">
                  <c:v>6.1952000000000003E-4</c:v>
                </c:pt>
                <c:pt idx="18">
                  <c:v>7.5808000000000006E-4</c:v>
                </c:pt>
                <c:pt idx="19">
                  <c:v>8.1656000000000003E-4</c:v>
                </c:pt>
                <c:pt idx="20">
                  <c:v>8.214400000000001E-4</c:v>
                </c:pt>
                <c:pt idx="21">
                  <c:v>8.1912E-4</c:v>
                </c:pt>
                <c:pt idx="22">
                  <c:v>8.132800000000001E-4</c:v>
                </c:pt>
                <c:pt idx="23">
                  <c:v>8.0488000000000001E-4</c:v>
                </c:pt>
                <c:pt idx="24">
                  <c:v>7.9976000000000005E-4</c:v>
                </c:pt>
                <c:pt idx="25">
                  <c:v>7.9783999999999996E-4</c:v>
                </c:pt>
                <c:pt idx="26">
                  <c:v>7.8848000000000004E-4</c:v>
                </c:pt>
                <c:pt idx="27">
                  <c:v>7.7015999999999999E-4</c:v>
                </c:pt>
                <c:pt idx="28">
                  <c:v>7.4288000000000002E-4</c:v>
                </c:pt>
                <c:pt idx="29">
                  <c:v>7.1688000000000003E-4</c:v>
                </c:pt>
                <c:pt idx="30">
                  <c:v>7.0344000000000005E-4</c:v>
                </c:pt>
                <c:pt idx="31">
                  <c:v>7.1239999999999997E-4</c:v>
                </c:pt>
                <c:pt idx="32">
                  <c:v>7.4744000000000004E-4</c:v>
                </c:pt>
                <c:pt idx="33">
                  <c:v>7.9304000000000006E-4</c:v>
                </c:pt>
                <c:pt idx="34">
                  <c:v>8.4224000000000007E-4</c:v>
                </c:pt>
                <c:pt idx="35">
                  <c:v>8.9312000000000007E-4</c:v>
                </c:pt>
                <c:pt idx="36">
                  <c:v>9.5783999999999995E-4</c:v>
                </c:pt>
                <c:pt idx="37">
                  <c:v>1.05272E-3</c:v>
                </c:pt>
                <c:pt idx="38">
                  <c:v>1.1756800000000001E-3</c:v>
                </c:pt>
                <c:pt idx="39">
                  <c:v>1.31792E-3</c:v>
                </c:pt>
                <c:pt idx="40">
                  <c:v>1.472E-3</c:v>
                </c:pt>
                <c:pt idx="41">
                  <c:v>1.6005348000000001E-3</c:v>
                </c:pt>
                <c:pt idx="42">
                  <c:v>1.725343799999999E-3</c:v>
                </c:pt>
                <c:pt idx="43">
                  <c:v>1.8520633E-3</c:v>
                </c:pt>
                <c:pt idx="44">
                  <c:v>1.9907117999999999E-3</c:v>
                </c:pt>
                <c:pt idx="45">
                  <c:v>2.1463432500000001E-3</c:v>
                </c:pt>
                <c:pt idx="46">
                  <c:v>2.3211715000000001E-3</c:v>
                </c:pt>
                <c:pt idx="47">
                  <c:v>2.5121552499999997E-3</c:v>
                </c:pt>
                <c:pt idx="48">
                  <c:v>2.7240984E-3</c:v>
                </c:pt>
                <c:pt idx="49">
                  <c:v>2.9607967999999993E-3</c:v>
                </c:pt>
                <c:pt idx="50">
                  <c:v>3.2206350000000003E-3</c:v>
                </c:pt>
                <c:pt idx="51">
                  <c:v>3.4946320499999999E-3</c:v>
                </c:pt>
                <c:pt idx="52">
                  <c:v>3.7690207999999991E-3</c:v>
                </c:pt>
                <c:pt idx="53">
                  <c:v>4.034126649999999E-3</c:v>
                </c:pt>
                <c:pt idx="54">
                  <c:v>4.2847883999999996E-3</c:v>
                </c:pt>
                <c:pt idx="55">
                  <c:v>4.520607749999999E-3</c:v>
                </c:pt>
                <c:pt idx="56">
                  <c:v>4.7466623999999997E-3</c:v>
                </c:pt>
                <c:pt idx="57">
                  <c:v>4.96738575E-3</c:v>
                </c:pt>
                <c:pt idx="58">
                  <c:v>5.1872281999999995E-3</c:v>
                </c:pt>
                <c:pt idx="59">
                  <c:v>5.4156722999999995E-3</c:v>
                </c:pt>
                <c:pt idx="60">
                  <c:v>5.668803E-3</c:v>
                </c:pt>
                <c:pt idx="61">
                  <c:v>6.1398006774999996E-3</c:v>
                </c:pt>
                <c:pt idx="62">
                  <c:v>6.7003193400000018E-3</c:v>
                </c:pt>
                <c:pt idx="63">
                  <c:v>7.3671792487500004E-3</c:v>
                </c:pt>
                <c:pt idx="64">
                  <c:v>8.1462843900000012E-3</c:v>
                </c:pt>
                <c:pt idx="65">
                  <c:v>9.0334639218750002E-3</c:v>
                </c:pt>
                <c:pt idx="66">
                  <c:v>1.0028324482499991E-2</c:v>
                </c:pt>
                <c:pt idx="67">
                  <c:v>1.1137482587500001E-2</c:v>
                </c:pt>
                <c:pt idx="68">
                  <c:v>1.237278E-2</c:v>
                </c:pt>
                <c:pt idx="69">
                  <c:v>1.374676681125E-2</c:v>
                </c:pt>
                <c:pt idx="70">
                  <c:v>1.5274656562500001E-2</c:v>
                </c:pt>
                <c:pt idx="71">
                  <c:v>1.6978547186250002E-2</c:v>
                </c:pt>
                <c:pt idx="72">
                  <c:v>1.8887440469999992E-2</c:v>
                </c:pt>
                <c:pt idx="73">
                  <c:v>2.1041254451249991E-2</c:v>
                </c:pt>
                <c:pt idx="74">
                  <c:v>2.3487196094999992E-2</c:v>
                </c:pt>
                <c:pt idx="75">
                  <c:v>2.6281475390625003E-2</c:v>
                </c:pt>
                <c:pt idx="76">
                  <c:v>2.9486606879999992E-2</c:v>
                </c:pt>
                <c:pt idx="77">
                  <c:v>3.3172986964374991E-2</c:v>
                </c:pt>
                <c:pt idx="78">
                  <c:v>3.74232905325E-2</c:v>
                </c:pt>
                <c:pt idx="79">
                  <c:v>4.2336395210625002E-2</c:v>
                </c:pt>
                <c:pt idx="80">
                  <c:v>4.802895075E-2</c:v>
                </c:pt>
                <c:pt idx="81">
                  <c:v>5.4634909756875003E-2</c:v>
                </c:pt>
                <c:pt idx="82">
                  <c:v>6.2310013932500005E-2</c:v>
                </c:pt>
                <c:pt idx="83">
                  <c:v>7.0771464610625001E-2</c:v>
                </c:pt>
                <c:pt idx="84">
                  <c:v>7.9758719039999995E-2</c:v>
                </c:pt>
                <c:pt idx="85">
                  <c:v>8.9558706328125001E-2</c:v>
                </c:pt>
                <c:pt idx="86">
                  <c:v>0.10031466560000001</c:v>
                </c:pt>
                <c:pt idx="87">
                  <c:v>0.1122970214774999</c:v>
                </c:pt>
                <c:pt idx="88">
                  <c:v>0.1257796183799999</c:v>
                </c:pt>
                <c:pt idx="89">
                  <c:v>0.14117500919437501</c:v>
                </c:pt>
                <c:pt idx="90">
                  <c:v>0.1587398521875</c:v>
                </c:pt>
                <c:pt idx="91">
                  <c:v>0.17870285382125001</c:v>
                </c:pt>
                <c:pt idx="92">
                  <c:v>0.20099785043999999</c:v>
                </c:pt>
                <c:pt idx="93">
                  <c:v>0.22543725173812501</c:v>
                </c:pt>
                <c:pt idx="94">
                  <c:v>0.25180064568749988</c:v>
                </c:pt>
                <c:pt idx="95">
                  <c:v>0.27991570492187501</c:v>
                </c:pt>
                <c:pt idx="96">
                  <c:v>0.30968930027999997</c:v>
                </c:pt>
                <c:pt idx="97">
                  <c:v>0.34109038305875</c:v>
                </c:pt>
                <c:pt idx="98">
                  <c:v>0.37410301631249987</c:v>
                </c:pt>
                <c:pt idx="99">
                  <c:v>0.40872259539187505</c:v>
                </c:pt>
                <c:pt idx="100">
                  <c:v>0.44494210000000001</c:v>
                </c:pt>
                <c:pt idx="101">
                  <c:v>0.4710857</c:v>
                </c:pt>
                <c:pt idx="102">
                  <c:v>0.49725659999999988</c:v>
                </c:pt>
                <c:pt idx="103">
                  <c:v>0.52343419999999985</c:v>
                </c:pt>
                <c:pt idx="104">
                  <c:v>0.54961209999999994</c:v>
                </c:pt>
                <c:pt idx="105">
                  <c:v>0.57579000000000002</c:v>
                </c:pt>
                <c:pt idx="106">
                  <c:v>0.60196850000000002</c:v>
                </c:pt>
                <c:pt idx="107">
                  <c:v>0.62814799999999993</c:v>
                </c:pt>
                <c:pt idx="108">
                  <c:v>0.6543293</c:v>
                </c:pt>
                <c:pt idx="109">
                  <c:v>0.68051269999999986</c:v>
                </c:pt>
                <c:pt idx="110">
                  <c:v>0.70669899999999986</c:v>
                </c:pt>
                <c:pt idx="111">
                  <c:v>0.7328886</c:v>
                </c:pt>
                <c:pt idx="112">
                  <c:v>0.75908209999999987</c:v>
                </c:pt>
                <c:pt idx="113">
                  <c:v>0.78755935230122953</c:v>
                </c:pt>
                <c:pt idx="114">
                  <c:v>0.81068303601837866</c:v>
                </c:pt>
                <c:pt idx="115">
                  <c:v>0.83254324175753236</c:v>
                </c:pt>
                <c:pt idx="116">
                  <c:v>0.85304029797845038</c:v>
                </c:pt>
                <c:pt idx="117">
                  <c:v>0.87209448203587436</c:v>
                </c:pt>
                <c:pt idx="118">
                  <c:v>0.8896479940587636</c:v>
                </c:pt>
                <c:pt idx="119">
                  <c:v>0.90566631408898635</c:v>
                </c:pt>
                <c:pt idx="120">
                  <c:v>0.92013885076007462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D-4F81-97AA-E2B19AB71164}"/>
            </c:ext>
          </c:extLst>
        </c:ser>
        <c:ser>
          <c:idx val="1"/>
          <c:order val="1"/>
          <c:tx>
            <c:strRef>
              <c:f>'AVÖ 2005R 2nd Ord'!$C$4</c:f>
              <c:strCache>
                <c:ptCount val="1"/>
                <c:pt idx="0">
                  <c:v>q(2001)Gruppe(x)</c:v>
                </c:pt>
              </c:strCache>
            </c:strRef>
          </c:tx>
          <c:spPr>
            <a:ln w="3175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'AVÖ 2005R 2nd Ord'!$A$5:$A$125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'AVÖ 2005R 2nd Ord'!$C$5:$C$125</c:f>
              <c:numCache>
                <c:formatCode>0.000000</c:formatCode>
                <c:ptCount val="121"/>
                <c:pt idx="0">
                  <c:v>4.2743999999999994E-3</c:v>
                </c:pt>
                <c:pt idx="1">
                  <c:v>2.7616000000000001E-4</c:v>
                </c:pt>
                <c:pt idx="2">
                  <c:v>2.1112E-4</c:v>
                </c:pt>
                <c:pt idx="3">
                  <c:v>1.5872E-4</c:v>
                </c:pt>
                <c:pt idx="4">
                  <c:v>1.209599999999999E-4</c:v>
                </c:pt>
                <c:pt idx="5">
                  <c:v>1.036E-4</c:v>
                </c:pt>
                <c:pt idx="6">
                  <c:v>9.8079999999999996E-5</c:v>
                </c:pt>
                <c:pt idx="7">
                  <c:v>9.3599999999999998E-5</c:v>
                </c:pt>
                <c:pt idx="8">
                  <c:v>8.8480000000000007E-5</c:v>
                </c:pt>
                <c:pt idx="9">
                  <c:v>8.9120000000000001E-5</c:v>
                </c:pt>
                <c:pt idx="10">
                  <c:v>9.1039999999999996E-5</c:v>
                </c:pt>
                <c:pt idx="11">
                  <c:v>9.0400000000000002E-5</c:v>
                </c:pt>
                <c:pt idx="12">
                  <c:v>9.2E-5</c:v>
                </c:pt>
                <c:pt idx="13">
                  <c:v>1.1424E-4</c:v>
                </c:pt>
                <c:pt idx="14">
                  <c:v>1.7736E-4</c:v>
                </c:pt>
                <c:pt idx="15">
                  <c:v>2.9431999999999999E-4</c:v>
                </c:pt>
                <c:pt idx="16">
                  <c:v>4.5048000000000001E-4</c:v>
                </c:pt>
                <c:pt idx="17">
                  <c:v>6.1952000000000003E-4</c:v>
                </c:pt>
                <c:pt idx="18">
                  <c:v>7.5808000000000006E-4</c:v>
                </c:pt>
                <c:pt idx="19">
                  <c:v>8.1656000000000003E-4</c:v>
                </c:pt>
                <c:pt idx="20">
                  <c:v>8.214400000000001E-4</c:v>
                </c:pt>
                <c:pt idx="21">
                  <c:v>8.1912E-4</c:v>
                </c:pt>
                <c:pt idx="22">
                  <c:v>8.132800000000001E-4</c:v>
                </c:pt>
                <c:pt idx="23">
                  <c:v>8.0488000000000001E-4</c:v>
                </c:pt>
                <c:pt idx="24">
                  <c:v>7.9976000000000005E-4</c:v>
                </c:pt>
                <c:pt idx="25">
                  <c:v>7.9783999999999996E-4</c:v>
                </c:pt>
                <c:pt idx="26">
                  <c:v>7.8848000000000004E-4</c:v>
                </c:pt>
                <c:pt idx="27">
                  <c:v>7.7015999999999999E-4</c:v>
                </c:pt>
                <c:pt idx="28">
                  <c:v>7.4288000000000002E-4</c:v>
                </c:pt>
                <c:pt idx="29">
                  <c:v>7.1688000000000003E-4</c:v>
                </c:pt>
                <c:pt idx="30">
                  <c:v>7.0344000000000005E-4</c:v>
                </c:pt>
                <c:pt idx="31">
                  <c:v>7.1239999999999997E-4</c:v>
                </c:pt>
                <c:pt idx="32">
                  <c:v>7.4744000000000004E-4</c:v>
                </c:pt>
                <c:pt idx="33">
                  <c:v>7.9304000000000006E-4</c:v>
                </c:pt>
                <c:pt idx="34">
                  <c:v>8.4224000000000007E-4</c:v>
                </c:pt>
                <c:pt idx="35">
                  <c:v>8.9312000000000007E-4</c:v>
                </c:pt>
                <c:pt idx="36">
                  <c:v>9.5783999999999995E-4</c:v>
                </c:pt>
                <c:pt idx="37">
                  <c:v>1.05272E-3</c:v>
                </c:pt>
                <c:pt idx="38">
                  <c:v>1.1756800000000001E-3</c:v>
                </c:pt>
                <c:pt idx="39">
                  <c:v>1.31792E-3</c:v>
                </c:pt>
                <c:pt idx="40">
                  <c:v>1.472E-3</c:v>
                </c:pt>
                <c:pt idx="41">
                  <c:v>1.6107228E-3</c:v>
                </c:pt>
                <c:pt idx="42">
                  <c:v>1.7477217999999992E-3</c:v>
                </c:pt>
                <c:pt idx="43">
                  <c:v>1.8887863E-3</c:v>
                </c:pt>
                <c:pt idx="44">
                  <c:v>2.0443698000000001E-3</c:v>
                </c:pt>
                <c:pt idx="45">
                  <c:v>2.2201007500000001E-3</c:v>
                </c:pt>
                <c:pt idx="46">
                  <c:v>2.418836499999999E-3</c:v>
                </c:pt>
                <c:pt idx="47">
                  <c:v>2.6380327499999998E-3</c:v>
                </c:pt>
                <c:pt idx="48">
                  <c:v>2.883402399999999E-3</c:v>
                </c:pt>
                <c:pt idx="49">
                  <c:v>3.1598048000000003E-3</c:v>
                </c:pt>
                <c:pt idx="50">
                  <c:v>3.4664850000000001E-3</c:v>
                </c:pt>
                <c:pt idx="51">
                  <c:v>3.7947175499999999E-3</c:v>
                </c:pt>
                <c:pt idx="52">
                  <c:v>4.1302687999999997E-3</c:v>
                </c:pt>
                <c:pt idx="53">
                  <c:v>4.462938149999999E-3</c:v>
                </c:pt>
                <c:pt idx="54">
                  <c:v>4.7871924000000001E-3</c:v>
                </c:pt>
                <c:pt idx="55">
                  <c:v>5.1026602499999992E-3</c:v>
                </c:pt>
                <c:pt idx="56">
                  <c:v>5.4152063999999998E-3</c:v>
                </c:pt>
                <c:pt idx="57">
                  <c:v>5.7302182499999995E-3</c:v>
                </c:pt>
                <c:pt idx="58">
                  <c:v>6.0533701999999998E-3</c:v>
                </c:pt>
                <c:pt idx="59">
                  <c:v>6.3965852999999994E-3</c:v>
                </c:pt>
                <c:pt idx="60">
                  <c:v>6.7803329999999995E-3</c:v>
                </c:pt>
                <c:pt idx="61">
                  <c:v>7.3422087024999994E-3</c:v>
                </c:pt>
                <c:pt idx="62">
                  <c:v>8.0076827399999991E-3</c:v>
                </c:pt>
                <c:pt idx="63">
                  <c:v>8.7958773612499992E-3</c:v>
                </c:pt>
                <c:pt idx="64">
                  <c:v>9.7125732900000001E-3</c:v>
                </c:pt>
                <c:pt idx="65">
                  <c:v>1.0751267203125001E-2</c:v>
                </c:pt>
                <c:pt idx="66">
                  <c:v>1.190974805749999E-2</c:v>
                </c:pt>
                <c:pt idx="67">
                  <c:v>1.3193914712500001E-2</c:v>
                </c:pt>
                <c:pt idx="68">
                  <c:v>1.461558E-2</c:v>
                </c:pt>
                <c:pt idx="69">
                  <c:v>1.618705929874999E-2</c:v>
                </c:pt>
                <c:pt idx="70">
                  <c:v>1.79234409375E-2</c:v>
                </c:pt>
                <c:pt idx="71">
                  <c:v>1.984745592375E-2</c:v>
                </c:pt>
                <c:pt idx="72">
                  <c:v>2.1989330169999991E-2</c:v>
                </c:pt>
                <c:pt idx="73">
                  <c:v>2.439124333875E-2</c:v>
                </c:pt>
                <c:pt idx="74">
                  <c:v>2.7102829544999991E-2</c:v>
                </c:pt>
                <c:pt idx="75">
                  <c:v>3.0182908984375003E-2</c:v>
                </c:pt>
                <c:pt idx="76">
                  <c:v>3.3696115679999993E-2</c:v>
                </c:pt>
                <c:pt idx="77">
                  <c:v>3.7714479420625002E-2</c:v>
                </c:pt>
                <c:pt idx="78">
                  <c:v>4.2322149607499991E-2</c:v>
                </c:pt>
                <c:pt idx="79">
                  <c:v>4.7619437004375001E-2</c:v>
                </c:pt>
                <c:pt idx="80">
                  <c:v>5.3724083249999999E-2</c:v>
                </c:pt>
                <c:pt idx="81">
                  <c:v>6.0770213888125008E-2</c:v>
                </c:pt>
                <c:pt idx="82">
                  <c:v>6.8912807007500007E-2</c:v>
                </c:pt>
                <c:pt idx="83">
                  <c:v>7.7820900404375004E-2</c:v>
                </c:pt>
                <c:pt idx="84">
                  <c:v>8.719542944E-2</c:v>
                </c:pt>
                <c:pt idx="85">
                  <c:v>9.733948054687501E-2</c:v>
                </c:pt>
                <c:pt idx="86">
                  <c:v>0.1083941216</c:v>
                </c:pt>
                <c:pt idx="87">
                  <c:v>0.1206340375024999</c:v>
                </c:pt>
                <c:pt idx="88">
                  <c:v>0.1343314921799999</c:v>
                </c:pt>
                <c:pt idx="89">
                  <c:v>0.14990008895062501</c:v>
                </c:pt>
                <c:pt idx="90">
                  <c:v>0.1675797803124999</c:v>
                </c:pt>
                <c:pt idx="91">
                  <c:v>0.18757627140874988</c:v>
                </c:pt>
                <c:pt idx="92">
                  <c:v>0.20978357483999999</c:v>
                </c:pt>
                <c:pt idx="93">
                  <c:v>0.23397293505687503</c:v>
                </c:pt>
                <c:pt idx="94">
                  <c:v>0.25988775881249987</c:v>
                </c:pt>
                <c:pt idx="95">
                  <c:v>0.28732741820312491</c:v>
                </c:pt>
                <c:pt idx="96">
                  <c:v>0.3161774430799999</c:v>
                </c:pt>
                <c:pt idx="97">
                  <c:v>0.34638977427125001</c:v>
                </c:pt>
                <c:pt idx="98">
                  <c:v>0.37793352318750001</c:v>
                </c:pt>
                <c:pt idx="99">
                  <c:v>0.41079069837312504</c:v>
                </c:pt>
                <c:pt idx="100">
                  <c:v>0.44494210000000001</c:v>
                </c:pt>
                <c:pt idx="101">
                  <c:v>0.4710857</c:v>
                </c:pt>
                <c:pt idx="102">
                  <c:v>0.49725659999999988</c:v>
                </c:pt>
                <c:pt idx="103">
                  <c:v>0.52343419999999985</c:v>
                </c:pt>
                <c:pt idx="104">
                  <c:v>0.54961209999999994</c:v>
                </c:pt>
                <c:pt idx="105">
                  <c:v>0.57579000000000002</c:v>
                </c:pt>
                <c:pt idx="106">
                  <c:v>0.60196850000000002</c:v>
                </c:pt>
                <c:pt idx="107">
                  <c:v>0.62814799999999993</c:v>
                </c:pt>
                <c:pt idx="108">
                  <c:v>0.6543293</c:v>
                </c:pt>
                <c:pt idx="109">
                  <c:v>0.68051269999999986</c:v>
                </c:pt>
                <c:pt idx="110">
                  <c:v>0.70669899999999986</c:v>
                </c:pt>
                <c:pt idx="111">
                  <c:v>0.7328886</c:v>
                </c:pt>
                <c:pt idx="112">
                  <c:v>0.75908209999999987</c:v>
                </c:pt>
                <c:pt idx="113">
                  <c:v>0.78755935230122953</c:v>
                </c:pt>
                <c:pt idx="114">
                  <c:v>0.81068303601837866</c:v>
                </c:pt>
                <c:pt idx="115">
                  <c:v>0.83254324175753236</c:v>
                </c:pt>
                <c:pt idx="116">
                  <c:v>0.85304029797845038</c:v>
                </c:pt>
                <c:pt idx="117">
                  <c:v>0.87209448203587436</c:v>
                </c:pt>
                <c:pt idx="118">
                  <c:v>0.8896479940587636</c:v>
                </c:pt>
                <c:pt idx="119">
                  <c:v>0.90566631408898635</c:v>
                </c:pt>
                <c:pt idx="120">
                  <c:v>0.92013885076007462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D-4F81-97AA-E2B19AB71164}"/>
            </c:ext>
          </c:extLst>
        </c:ser>
        <c:ser>
          <c:idx val="2"/>
          <c:order val="2"/>
          <c:tx>
            <c:strRef>
              <c:f>'AVÖ 2005R 2nd Ord'!$E$4</c:f>
              <c:strCache>
                <c:ptCount val="1"/>
                <c:pt idx="0">
                  <c:v>q(2001)Einzel(y)</c:v>
                </c:pt>
              </c:strCache>
            </c:strRef>
          </c:tx>
          <c:spPr>
            <a:ln w="3175">
              <a:solidFill>
                <a:srgbClr val="FFFFCC"/>
              </a:solidFill>
              <a:prstDash val="solid"/>
            </a:ln>
          </c:spPr>
          <c:marker>
            <c:symbol val="none"/>
          </c:marker>
          <c:cat>
            <c:numRef>
              <c:f>'AVÖ 2005R 2nd Ord'!$A$5:$A$125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'AVÖ 2005R 2nd Ord'!$E$5:$E$125</c:f>
              <c:numCache>
                <c:formatCode>0.000000</c:formatCode>
                <c:ptCount val="121"/>
                <c:pt idx="0">
                  <c:v>3.196595E-3</c:v>
                </c:pt>
                <c:pt idx="1">
                  <c:v>2.7761000000000002E-4</c:v>
                </c:pt>
                <c:pt idx="2">
                  <c:v>1.7918E-4</c:v>
                </c:pt>
                <c:pt idx="3">
                  <c:v>1.1203E-4</c:v>
                </c:pt>
                <c:pt idx="4">
                  <c:v>8.4744999999999976E-5</c:v>
                </c:pt>
                <c:pt idx="5">
                  <c:v>7.2929999999999981E-5</c:v>
                </c:pt>
                <c:pt idx="6">
                  <c:v>7.2334999999999991E-5</c:v>
                </c:pt>
                <c:pt idx="7">
                  <c:v>7.6500000000000003E-5</c:v>
                </c:pt>
                <c:pt idx="8">
                  <c:v>7.8709999999999983E-5</c:v>
                </c:pt>
                <c:pt idx="9">
                  <c:v>7.9389999999999984E-5</c:v>
                </c:pt>
                <c:pt idx="10">
                  <c:v>8.1769999999999985E-5</c:v>
                </c:pt>
                <c:pt idx="11">
                  <c:v>8.6274999999999983E-5</c:v>
                </c:pt>
                <c:pt idx="12">
                  <c:v>9.3244999999999992E-5</c:v>
                </c:pt>
                <c:pt idx="13">
                  <c:v>1.0990500000000001E-4</c:v>
                </c:pt>
                <c:pt idx="14">
                  <c:v>1.41865E-4</c:v>
                </c:pt>
                <c:pt idx="15">
                  <c:v>1.769699999999999E-4</c:v>
                </c:pt>
                <c:pt idx="16">
                  <c:v>2.11055E-4</c:v>
                </c:pt>
                <c:pt idx="17">
                  <c:v>2.5398E-4</c:v>
                </c:pt>
                <c:pt idx="18">
                  <c:v>2.8432499999999988E-4</c:v>
                </c:pt>
                <c:pt idx="19">
                  <c:v>2.8729999999999988E-4</c:v>
                </c:pt>
                <c:pt idx="20">
                  <c:v>2.7489000000000002E-4</c:v>
                </c:pt>
                <c:pt idx="21">
                  <c:v>2.6196999999999988E-4</c:v>
                </c:pt>
                <c:pt idx="22">
                  <c:v>2.5270499999999988E-4</c:v>
                </c:pt>
                <c:pt idx="23">
                  <c:v>2.40635E-4</c:v>
                </c:pt>
                <c:pt idx="24">
                  <c:v>2.2933E-4</c:v>
                </c:pt>
                <c:pt idx="25">
                  <c:v>2.2907500000000003E-4</c:v>
                </c:pt>
                <c:pt idx="26">
                  <c:v>2.3791499999999989E-4</c:v>
                </c:pt>
                <c:pt idx="27">
                  <c:v>2.4700999999999987E-4</c:v>
                </c:pt>
                <c:pt idx="28">
                  <c:v>2.5534E-4</c:v>
                </c:pt>
                <c:pt idx="29">
                  <c:v>2.6281999999999987E-4</c:v>
                </c:pt>
                <c:pt idx="30">
                  <c:v>2.741249999999999E-4</c:v>
                </c:pt>
                <c:pt idx="31">
                  <c:v>3.0013499999999988E-4</c:v>
                </c:pt>
                <c:pt idx="32">
                  <c:v>3.3711E-4</c:v>
                </c:pt>
                <c:pt idx="33">
                  <c:v>3.8335000000000002E-4</c:v>
                </c:pt>
                <c:pt idx="34">
                  <c:v>4.2499999999999987E-4</c:v>
                </c:pt>
                <c:pt idx="35">
                  <c:v>4.5848999999999987E-4</c:v>
                </c:pt>
                <c:pt idx="36">
                  <c:v>4.9724999999999986E-4</c:v>
                </c:pt>
                <c:pt idx="37">
                  <c:v>5.5530499999999986E-4</c:v>
                </c:pt>
                <c:pt idx="38">
                  <c:v>6.3002000000000002E-4</c:v>
                </c:pt>
                <c:pt idx="39">
                  <c:v>7.1501999999999991E-4</c:v>
                </c:pt>
                <c:pt idx="40">
                  <c:v>8.0767000000000002E-4</c:v>
                </c:pt>
                <c:pt idx="41">
                  <c:v>8.9051375000000004E-4</c:v>
                </c:pt>
                <c:pt idx="42">
                  <c:v>9.7259250000000005E-4</c:v>
                </c:pt>
                <c:pt idx="43">
                  <c:v>1.0561687499999999E-3</c:v>
                </c:pt>
                <c:pt idx="44">
                  <c:v>1.1407199999999991E-3</c:v>
                </c:pt>
                <c:pt idx="45">
                  <c:v>1.2324375E-3</c:v>
                </c:pt>
                <c:pt idx="46">
                  <c:v>1.34106E-3</c:v>
                </c:pt>
                <c:pt idx="47">
                  <c:v>1.464533749999999E-3</c:v>
                </c:pt>
                <c:pt idx="48">
                  <c:v>1.5928499999999992E-3</c:v>
                </c:pt>
                <c:pt idx="49">
                  <c:v>1.7229474999999991E-3</c:v>
                </c:pt>
                <c:pt idx="50">
                  <c:v>1.8601325E-3</c:v>
                </c:pt>
                <c:pt idx="51">
                  <c:v>2.0002012499999991E-3</c:v>
                </c:pt>
                <c:pt idx="52">
                  <c:v>2.1373799999999991E-3</c:v>
                </c:pt>
                <c:pt idx="53">
                  <c:v>2.2658625000000002E-3</c:v>
                </c:pt>
                <c:pt idx="54">
                  <c:v>2.386192499999999E-3</c:v>
                </c:pt>
                <c:pt idx="55">
                  <c:v>2.50213E-3</c:v>
                </c:pt>
                <c:pt idx="56">
                  <c:v>2.615924999999999E-3</c:v>
                </c:pt>
                <c:pt idx="57">
                  <c:v>2.724611249999999E-3</c:v>
                </c:pt>
                <c:pt idx="58">
                  <c:v>2.8313749999999993E-3</c:v>
                </c:pt>
                <c:pt idx="59">
                  <c:v>2.9472887499999998E-3</c:v>
                </c:pt>
                <c:pt idx="60">
                  <c:v>3.08538E-3</c:v>
                </c:pt>
                <c:pt idx="61">
                  <c:v>3.3211832499999991E-3</c:v>
                </c:pt>
                <c:pt idx="62">
                  <c:v>3.6040767999999993E-3</c:v>
                </c:pt>
                <c:pt idx="63">
                  <c:v>3.946845374999999E-3</c:v>
                </c:pt>
                <c:pt idx="64">
                  <c:v>4.3566519999999991E-3</c:v>
                </c:pt>
                <c:pt idx="65">
                  <c:v>4.8390874999999995E-3</c:v>
                </c:pt>
                <c:pt idx="66">
                  <c:v>5.4073109999999997E-3</c:v>
                </c:pt>
                <c:pt idx="67">
                  <c:v>6.0689281249999994E-3</c:v>
                </c:pt>
                <c:pt idx="68">
                  <c:v>6.8275591999999996E-3</c:v>
                </c:pt>
                <c:pt idx="69">
                  <c:v>7.6954417499999995E-3</c:v>
                </c:pt>
                <c:pt idx="70">
                  <c:v>8.6965624999999994E-3</c:v>
                </c:pt>
                <c:pt idx="71">
                  <c:v>9.8566058000000012E-3</c:v>
                </c:pt>
                <c:pt idx="72">
                  <c:v>1.12084188E-2</c:v>
                </c:pt>
                <c:pt idx="73">
                  <c:v>1.2787968199999991E-2</c:v>
                </c:pt>
                <c:pt idx="74">
                  <c:v>1.4638649300000001E-2</c:v>
                </c:pt>
                <c:pt idx="75">
                  <c:v>1.6804003125000001E-2</c:v>
                </c:pt>
                <c:pt idx="76">
                  <c:v>1.9329371999999991E-2</c:v>
                </c:pt>
                <c:pt idx="77">
                  <c:v>2.2267340100000001E-2</c:v>
                </c:pt>
                <c:pt idx="78">
                  <c:v>2.56794885E-2</c:v>
                </c:pt>
                <c:pt idx="79">
                  <c:v>2.9641957949999992E-2</c:v>
                </c:pt>
                <c:pt idx="80">
                  <c:v>3.4239169999999992E-2</c:v>
                </c:pt>
                <c:pt idx="81">
                  <c:v>3.9567814425E-2</c:v>
                </c:pt>
                <c:pt idx="82">
                  <c:v>4.5742114600000001E-2</c:v>
                </c:pt>
                <c:pt idx="83">
                  <c:v>5.28968613E-2</c:v>
                </c:pt>
                <c:pt idx="84">
                  <c:v>6.1185444000000005E-2</c:v>
                </c:pt>
                <c:pt idx="85">
                  <c:v>7.0785000000000001E-2</c:v>
                </c:pt>
                <c:pt idx="86">
                  <c:v>8.1901576000000004E-2</c:v>
                </c:pt>
                <c:pt idx="87">
                  <c:v>9.4199953050000007E-2</c:v>
                </c:pt>
                <c:pt idx="88">
                  <c:v>0.10770890920000001</c:v>
                </c:pt>
                <c:pt idx="89">
                  <c:v>0.12294879345</c:v>
                </c:pt>
                <c:pt idx="90">
                  <c:v>0.140094735</c:v>
                </c:pt>
                <c:pt idx="91">
                  <c:v>0.15922922354999991</c:v>
                </c:pt>
                <c:pt idx="92">
                  <c:v>0.1805070312</c:v>
                </c:pt>
                <c:pt idx="93">
                  <c:v>0.20400950579999991</c:v>
                </c:pt>
                <c:pt idx="94">
                  <c:v>0.2296317226</c:v>
                </c:pt>
                <c:pt idx="95">
                  <c:v>0.25708817187499988</c:v>
                </c:pt>
                <c:pt idx="96">
                  <c:v>0.28601200320000003</c:v>
                </c:pt>
                <c:pt idx="97">
                  <c:v>0.31639473540000002</c:v>
                </c:pt>
                <c:pt idx="98">
                  <c:v>0.34829052109999992</c:v>
                </c:pt>
                <c:pt idx="99">
                  <c:v>0.381691999575</c:v>
                </c:pt>
                <c:pt idx="100">
                  <c:v>0.4165604</c:v>
                </c:pt>
                <c:pt idx="101">
                  <c:v>0.44385239999999987</c:v>
                </c:pt>
                <c:pt idx="102">
                  <c:v>0.47117689999999995</c:v>
                </c:pt>
                <c:pt idx="103">
                  <c:v>0.49850369999999988</c:v>
                </c:pt>
                <c:pt idx="104">
                  <c:v>0.52582960000000001</c:v>
                </c:pt>
                <c:pt idx="105">
                  <c:v>0.5531587</c:v>
                </c:pt>
                <c:pt idx="106">
                  <c:v>0.58048899999999992</c:v>
                </c:pt>
                <c:pt idx="107">
                  <c:v>0.60781940000000001</c:v>
                </c:pt>
                <c:pt idx="108">
                  <c:v>0.63514979999999988</c:v>
                </c:pt>
                <c:pt idx="109">
                  <c:v>0.66247999999999985</c:v>
                </c:pt>
                <c:pt idx="110">
                  <c:v>0.68980989999999986</c:v>
                </c:pt>
                <c:pt idx="111">
                  <c:v>0.71713929999999992</c:v>
                </c:pt>
                <c:pt idx="112">
                  <c:v>0.74446800000000002</c:v>
                </c:pt>
                <c:pt idx="113">
                  <c:v>0.77784456958366943</c:v>
                </c:pt>
                <c:pt idx="114">
                  <c:v>0.80308111521459546</c:v>
                </c:pt>
                <c:pt idx="115">
                  <c:v>0.82692633801073645</c:v>
                </c:pt>
                <c:pt idx="116">
                  <c:v>0.84924783512357205</c:v>
                </c:pt>
                <c:pt idx="117">
                  <c:v>0.86993832461525433</c:v>
                </c:pt>
                <c:pt idx="118">
                  <c:v>0.88891879479257341</c:v>
                </c:pt>
                <c:pt idx="119">
                  <c:v>0.90614076678023658</c:v>
                </c:pt>
                <c:pt idx="120">
                  <c:v>0.92158750083644103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BD-4F81-97AA-E2B19AB71164}"/>
            </c:ext>
          </c:extLst>
        </c:ser>
        <c:ser>
          <c:idx val="3"/>
          <c:order val="3"/>
          <c:tx>
            <c:strRef>
              <c:f>'AVÖ 2005R 2nd Ord'!$F$4</c:f>
              <c:strCache>
                <c:ptCount val="1"/>
                <c:pt idx="0">
                  <c:v>q(2001)Gruppe(y)</c:v>
                </c:pt>
              </c:strCache>
            </c:strRef>
          </c:tx>
          <c:spPr>
            <a:ln w="3175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numRef>
              <c:f>'AVÖ 2005R 2nd Ord'!$A$5:$A$125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'AVÖ 2005R 2nd Ord'!$F$5:$F$125</c:f>
              <c:numCache>
                <c:formatCode>0.000000</c:formatCode>
                <c:ptCount val="121"/>
                <c:pt idx="0">
                  <c:v>3.00856E-3</c:v>
                </c:pt>
                <c:pt idx="1">
                  <c:v>2.6128000000000002E-4</c:v>
                </c:pt>
                <c:pt idx="2">
                  <c:v>1.6864000000000001E-4</c:v>
                </c:pt>
                <c:pt idx="3">
                  <c:v>1.0544000000000001E-4</c:v>
                </c:pt>
                <c:pt idx="4">
                  <c:v>7.9759999999999995E-5</c:v>
                </c:pt>
                <c:pt idx="5">
                  <c:v>6.8640000000000007E-5</c:v>
                </c:pt>
                <c:pt idx="6">
                  <c:v>6.8079999999999985E-5</c:v>
                </c:pt>
                <c:pt idx="7">
                  <c:v>7.2000000000000002E-5</c:v>
                </c:pt>
                <c:pt idx="8">
                  <c:v>7.4079999999999995E-5</c:v>
                </c:pt>
                <c:pt idx="9">
                  <c:v>7.4720000000000003E-5</c:v>
                </c:pt>
                <c:pt idx="10">
                  <c:v>7.6959999999999981E-5</c:v>
                </c:pt>
                <c:pt idx="11">
                  <c:v>8.1199999999999995E-5</c:v>
                </c:pt>
                <c:pt idx="12">
                  <c:v>8.776E-5</c:v>
                </c:pt>
                <c:pt idx="13">
                  <c:v>1.0344E-4</c:v>
                </c:pt>
                <c:pt idx="14">
                  <c:v>1.3352000000000001E-4</c:v>
                </c:pt>
                <c:pt idx="15">
                  <c:v>1.6656E-4</c:v>
                </c:pt>
                <c:pt idx="16">
                  <c:v>1.9864000000000001E-4</c:v>
                </c:pt>
                <c:pt idx="17">
                  <c:v>2.3904000000000002E-4</c:v>
                </c:pt>
                <c:pt idx="18">
                  <c:v>2.676E-4</c:v>
                </c:pt>
                <c:pt idx="19">
                  <c:v>2.7040000000000001E-4</c:v>
                </c:pt>
                <c:pt idx="20">
                  <c:v>2.5871999999999988E-4</c:v>
                </c:pt>
                <c:pt idx="21">
                  <c:v>2.4656E-4</c:v>
                </c:pt>
                <c:pt idx="22">
                  <c:v>2.3784000000000001E-4</c:v>
                </c:pt>
                <c:pt idx="23">
                  <c:v>2.2648000000000001E-4</c:v>
                </c:pt>
                <c:pt idx="24">
                  <c:v>2.1583999999999999E-4</c:v>
                </c:pt>
                <c:pt idx="25">
                  <c:v>2.1559999999999998E-4</c:v>
                </c:pt>
                <c:pt idx="26">
                  <c:v>2.239199999999999E-4</c:v>
                </c:pt>
                <c:pt idx="27">
                  <c:v>2.3248E-4</c:v>
                </c:pt>
                <c:pt idx="28">
                  <c:v>2.4032E-4</c:v>
                </c:pt>
                <c:pt idx="29">
                  <c:v>2.4736000000000002E-4</c:v>
                </c:pt>
                <c:pt idx="30">
                  <c:v>2.5799999999999987E-4</c:v>
                </c:pt>
                <c:pt idx="31">
                  <c:v>2.8247999999999999E-4</c:v>
                </c:pt>
                <c:pt idx="32">
                  <c:v>3.1728000000000003E-4</c:v>
                </c:pt>
                <c:pt idx="33">
                  <c:v>3.6079999999999999E-4</c:v>
                </c:pt>
                <c:pt idx="34">
                  <c:v>4.0000000000000002E-4</c:v>
                </c:pt>
                <c:pt idx="35">
                  <c:v>4.3152000000000002E-4</c:v>
                </c:pt>
                <c:pt idx="36">
                  <c:v>4.6799999999999999E-4</c:v>
                </c:pt>
                <c:pt idx="37">
                  <c:v>5.2264E-4</c:v>
                </c:pt>
                <c:pt idx="38">
                  <c:v>5.9296000000000001E-4</c:v>
                </c:pt>
                <c:pt idx="39">
                  <c:v>6.7296000000000001E-4</c:v>
                </c:pt>
                <c:pt idx="40">
                  <c:v>7.6016000000000007E-4</c:v>
                </c:pt>
                <c:pt idx="41">
                  <c:v>8.4173486250000004E-4</c:v>
                </c:pt>
                <c:pt idx="42">
                  <c:v>9.2337342499999994E-4</c:v>
                </c:pt>
                <c:pt idx="43">
                  <c:v>1.0072600125E-3</c:v>
                </c:pt>
                <c:pt idx="44">
                  <c:v>1.09295235E-3</c:v>
                </c:pt>
                <c:pt idx="45">
                  <c:v>1.1864656249999999E-3</c:v>
                </c:pt>
                <c:pt idx="46">
                  <c:v>1.2973674000000001E-3</c:v>
                </c:pt>
                <c:pt idx="47">
                  <c:v>1.4239589625E-3</c:v>
                </c:pt>
                <c:pt idx="48">
                  <c:v>1.5567453999999991E-3</c:v>
                </c:pt>
                <c:pt idx="49">
                  <c:v>1.6928689249999991E-3</c:v>
                </c:pt>
                <c:pt idx="50">
                  <c:v>1.8376826249999999E-3</c:v>
                </c:pt>
                <c:pt idx="51">
                  <c:v>1.987217487499999E-3</c:v>
                </c:pt>
                <c:pt idx="52">
                  <c:v>2.1358533000000002E-3</c:v>
                </c:pt>
                <c:pt idx="53">
                  <c:v>2.2778097749999991E-3</c:v>
                </c:pt>
                <c:pt idx="54">
                  <c:v>2.413589524999999E-3</c:v>
                </c:pt>
                <c:pt idx="55">
                  <c:v>2.5469794999999993E-3</c:v>
                </c:pt>
                <c:pt idx="56">
                  <c:v>2.6803169999999993E-3</c:v>
                </c:pt>
                <c:pt idx="57">
                  <c:v>2.8106234874999991E-3</c:v>
                </c:pt>
                <c:pt idx="58">
                  <c:v>2.9412323499999993E-3</c:v>
                </c:pt>
                <c:pt idx="59">
                  <c:v>3.083826412499999E-3</c:v>
                </c:pt>
                <c:pt idx="60">
                  <c:v>3.2525047499999994E-3</c:v>
                </c:pt>
                <c:pt idx="61">
                  <c:v>3.5008933609374992E-3</c:v>
                </c:pt>
                <c:pt idx="62">
                  <c:v>3.7984855599999994E-3</c:v>
                </c:pt>
                <c:pt idx="63">
                  <c:v>4.1586360632812503E-3</c:v>
                </c:pt>
                <c:pt idx="64">
                  <c:v>4.5887302749999994E-3</c:v>
                </c:pt>
                <c:pt idx="65">
                  <c:v>5.0944491406249995E-3</c:v>
                </c:pt>
                <c:pt idx="66">
                  <c:v>5.6893857312499997E-3</c:v>
                </c:pt>
                <c:pt idx="67">
                  <c:v>6.3812183398437496E-3</c:v>
                </c:pt>
                <c:pt idx="68">
                  <c:v>7.1733706399999993E-3</c:v>
                </c:pt>
                <c:pt idx="69">
                  <c:v>8.0782558578124993E-3</c:v>
                </c:pt>
                <c:pt idx="70">
                  <c:v>9.1205199218749988E-3</c:v>
                </c:pt>
                <c:pt idx="71">
                  <c:v>1.0326441578749991E-2</c:v>
                </c:pt>
                <c:pt idx="72">
                  <c:v>1.172962789749999E-2</c:v>
                </c:pt>
                <c:pt idx="73">
                  <c:v>1.3366730783749991E-2</c:v>
                </c:pt>
                <c:pt idx="74">
                  <c:v>1.5281909669375001E-2</c:v>
                </c:pt>
                <c:pt idx="75">
                  <c:v>1.7519173496093741E-2</c:v>
                </c:pt>
                <c:pt idx="76">
                  <c:v>2.0124088649999993E-2</c:v>
                </c:pt>
                <c:pt idx="77">
                  <c:v>2.3149411216875002E-2</c:v>
                </c:pt>
                <c:pt idx="78">
                  <c:v>2.6656845684374993E-2</c:v>
                </c:pt>
                <c:pt idx="79">
                  <c:v>3.0722732616562491E-2</c:v>
                </c:pt>
                <c:pt idx="80">
                  <c:v>3.54314268125E-2</c:v>
                </c:pt>
                <c:pt idx="81">
                  <c:v>4.0879342627968752E-2</c:v>
                </c:pt>
                <c:pt idx="82">
                  <c:v>4.7180279038750002E-2</c:v>
                </c:pt>
                <c:pt idx="83">
                  <c:v>5.4468393819375002E-2</c:v>
                </c:pt>
                <c:pt idx="84">
                  <c:v>6.2896004800000002E-2</c:v>
                </c:pt>
                <c:pt idx="85">
                  <c:v>7.2638718749999998E-2</c:v>
                </c:pt>
                <c:pt idx="86">
                  <c:v>8.3900522949999987E-2</c:v>
                </c:pt>
                <c:pt idx="87">
                  <c:v>9.6330478114687493E-2</c:v>
                </c:pt>
                <c:pt idx="88">
                  <c:v>0.1099517172024999</c:v>
                </c:pt>
                <c:pt idx="89">
                  <c:v>0.12528822523218749</c:v>
                </c:pt>
                <c:pt idx="90">
                  <c:v>0.14250924653124999</c:v>
                </c:pt>
                <c:pt idx="91">
                  <c:v>0.1616889028865624</c:v>
                </c:pt>
                <c:pt idx="92">
                  <c:v>0.18297424178999991</c:v>
                </c:pt>
                <c:pt idx="93">
                  <c:v>0.20643719845375</c:v>
                </c:pt>
                <c:pt idx="94">
                  <c:v>0.23196129638874999</c:v>
                </c:pt>
                <c:pt idx="95">
                  <c:v>0.25924904228515622</c:v>
                </c:pt>
                <c:pt idx="96">
                  <c:v>0.28792339293999991</c:v>
                </c:pt>
                <c:pt idx="97">
                  <c:v>0.31797030814874988</c:v>
                </c:pt>
                <c:pt idx="98">
                  <c:v>0.34943895563562488</c:v>
                </c:pt>
                <c:pt idx="99">
                  <c:v>0.3823168364845313</c:v>
                </c:pt>
                <c:pt idx="100">
                  <c:v>0.4165604</c:v>
                </c:pt>
                <c:pt idx="101">
                  <c:v>0.44385239999999987</c:v>
                </c:pt>
                <c:pt idx="102">
                  <c:v>0.47117689999999995</c:v>
                </c:pt>
                <c:pt idx="103">
                  <c:v>0.49850369999999988</c:v>
                </c:pt>
                <c:pt idx="104">
                  <c:v>0.52582960000000001</c:v>
                </c:pt>
                <c:pt idx="105">
                  <c:v>0.5531587</c:v>
                </c:pt>
                <c:pt idx="106">
                  <c:v>0.58048899999999992</c:v>
                </c:pt>
                <c:pt idx="107">
                  <c:v>0.60781940000000001</c:v>
                </c:pt>
                <c:pt idx="108">
                  <c:v>0.63514979999999988</c:v>
                </c:pt>
                <c:pt idx="109">
                  <c:v>0.66247999999999985</c:v>
                </c:pt>
                <c:pt idx="110">
                  <c:v>0.68980989999999986</c:v>
                </c:pt>
                <c:pt idx="111">
                  <c:v>0.71713929999999992</c:v>
                </c:pt>
                <c:pt idx="112">
                  <c:v>0.74446800000000002</c:v>
                </c:pt>
                <c:pt idx="113">
                  <c:v>0.77784456958366943</c:v>
                </c:pt>
                <c:pt idx="114">
                  <c:v>0.80308111521459546</c:v>
                </c:pt>
                <c:pt idx="115">
                  <c:v>0.82692633801073645</c:v>
                </c:pt>
                <c:pt idx="116">
                  <c:v>0.84924783512357205</c:v>
                </c:pt>
                <c:pt idx="117">
                  <c:v>0.86993832461525433</c:v>
                </c:pt>
                <c:pt idx="118">
                  <c:v>0.88891879479257341</c:v>
                </c:pt>
                <c:pt idx="119">
                  <c:v>0.90614076678023658</c:v>
                </c:pt>
                <c:pt idx="120">
                  <c:v>0.92158750083644103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BD-4F81-97AA-E2B19AB71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660552"/>
        <c:axId val="1"/>
      </c:lineChart>
      <c:catAx>
        <c:axId val="31866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7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Alter</a:t>
                </a:r>
              </a:p>
            </c:rich>
          </c:tx>
          <c:layout>
            <c:manualLayout>
              <c:xMode val="edge"/>
              <c:yMode val="edge"/>
              <c:x val="0.41379310344827586"/>
              <c:y val="0.894929119482279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At val="1"/>
        <c:auto val="1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18660552"/>
        <c:crosses val="autoZero"/>
        <c:crossBetween val="midCat"/>
      </c:valAx>
      <c:spPr>
        <a:solidFill>
          <a:srgbClr val="D9D9D9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325123152709364"/>
          <c:y val="0.42572539084683331"/>
          <c:w val="0.20689655172413793"/>
          <c:h val="0.17572494856230994"/>
        </c:manualLayout>
      </c:layout>
      <c:overlay val="0"/>
      <c:spPr>
        <a:solidFill>
          <a:srgbClr val="D9D9D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125</xdr:row>
      <xdr:rowOff>28575</xdr:rowOff>
    </xdr:from>
    <xdr:to>
      <xdr:col>13</xdr:col>
      <xdr:colOff>876300</xdr:colOff>
      <xdr:row>153</xdr:row>
      <xdr:rowOff>152400</xdr:rowOff>
    </xdr:to>
    <xdr:graphicFrame macro="">
      <xdr:nvGraphicFramePr>
        <xdr:cNvPr id="1025" name="Diagramm 1">
          <a:extLst>
            <a:ext uri="{FF2B5EF4-FFF2-40B4-BE49-F238E27FC236}">
              <a16:creationId xmlns:a16="http://schemas.microsoft.com/office/drawing/2014/main" id="{D1EE1A25-9577-4593-9EB3-78EAE5CE5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124</xdr:row>
      <xdr:rowOff>200025</xdr:rowOff>
    </xdr:from>
    <xdr:to>
      <xdr:col>6</xdr:col>
      <xdr:colOff>1190625</xdr:colOff>
      <xdr:row>157</xdr:row>
      <xdr:rowOff>76200</xdr:rowOff>
    </xdr:to>
    <xdr:graphicFrame macro="">
      <xdr:nvGraphicFramePr>
        <xdr:cNvPr id="1026" name="Diagramm 2">
          <a:extLst>
            <a:ext uri="{FF2B5EF4-FFF2-40B4-BE49-F238E27FC236}">
              <a16:creationId xmlns:a16="http://schemas.microsoft.com/office/drawing/2014/main" id="{B091CC46-39F3-4A8E-9D49-7DD49454D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209550</xdr:colOff>
      <xdr:row>4</xdr:row>
      <xdr:rowOff>142875</xdr:rowOff>
    </xdr:from>
    <xdr:to>
      <xdr:col>41</xdr:col>
      <xdr:colOff>438150</xdr:colOff>
      <xdr:row>35</xdr:row>
      <xdr:rowOff>152400</xdr:rowOff>
    </xdr:to>
    <xdr:graphicFrame macro="">
      <xdr:nvGraphicFramePr>
        <xdr:cNvPr id="2049" name="Diagramm 1">
          <a:extLst>
            <a:ext uri="{FF2B5EF4-FFF2-40B4-BE49-F238E27FC236}">
              <a16:creationId xmlns:a16="http://schemas.microsoft.com/office/drawing/2014/main" id="{CEE53A41-508A-4197-990C-A512D460A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125</xdr:row>
      <xdr:rowOff>28575</xdr:rowOff>
    </xdr:from>
    <xdr:to>
      <xdr:col>13</xdr:col>
      <xdr:colOff>876300</xdr:colOff>
      <xdr:row>153</xdr:row>
      <xdr:rowOff>152400</xdr:rowOff>
    </xdr:to>
    <xdr:graphicFrame macro="">
      <xdr:nvGraphicFramePr>
        <xdr:cNvPr id="3073" name="Diagramm 1">
          <a:extLst>
            <a:ext uri="{FF2B5EF4-FFF2-40B4-BE49-F238E27FC236}">
              <a16:creationId xmlns:a16="http://schemas.microsoft.com/office/drawing/2014/main" id="{38C818D5-1ECA-4CFE-AAE6-B67CC38A3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124</xdr:row>
      <xdr:rowOff>200025</xdr:rowOff>
    </xdr:from>
    <xdr:to>
      <xdr:col>6</xdr:col>
      <xdr:colOff>1190625</xdr:colOff>
      <xdr:row>157</xdr:row>
      <xdr:rowOff>76200</xdr:rowOff>
    </xdr:to>
    <xdr:graphicFrame macro="">
      <xdr:nvGraphicFramePr>
        <xdr:cNvPr id="3074" name="Diagramm 2">
          <a:extLst>
            <a:ext uri="{FF2B5EF4-FFF2-40B4-BE49-F238E27FC236}">
              <a16:creationId xmlns:a16="http://schemas.microsoft.com/office/drawing/2014/main" id="{737FB714-F834-4D7C-AE62-0F1D1233A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6"/>
  <sheetViews>
    <sheetView workbookViewId="0">
      <selection activeCell="L10" sqref="L10"/>
    </sheetView>
  </sheetViews>
  <sheetFormatPr baseColWidth="10" defaultRowHeight="12.75" x14ac:dyDescent="0.2"/>
  <cols>
    <col min="1" max="1" width="8.140625" style="1" customWidth="1"/>
    <col min="2" max="7" width="18" style="1" customWidth="1"/>
    <col min="8" max="8" width="8.85546875" style="1" customWidth="1"/>
    <col min="9" max="9" width="8" style="1" customWidth="1"/>
    <col min="10" max="10" width="11.85546875" style="1" customWidth="1"/>
    <col min="11" max="14" width="13.5703125" style="1" customWidth="1"/>
    <col min="15" max="16" width="11.7109375" style="1" customWidth="1"/>
    <col min="17" max="20" width="16.28515625" style="1" customWidth="1"/>
    <col min="21" max="256" width="11.7109375" style="1" customWidth="1"/>
  </cols>
  <sheetData>
    <row r="1" spans="1:20" s="1" customFormat="1" ht="31.5" x14ac:dyDescent="0.6">
      <c r="A1" s="39" t="s">
        <v>0</v>
      </c>
      <c r="B1" s="39"/>
      <c r="C1" s="39"/>
      <c r="D1" s="39"/>
      <c r="E1" s="39"/>
      <c r="F1" s="39"/>
      <c r="G1" s="39"/>
      <c r="H1" s="39" t="s">
        <v>1</v>
      </c>
      <c r="I1" s="39"/>
      <c r="J1" s="39"/>
      <c r="K1" s="39"/>
      <c r="L1" s="39"/>
      <c r="M1" s="39"/>
      <c r="N1" s="39"/>
      <c r="O1" s="39" t="s">
        <v>2</v>
      </c>
      <c r="P1" s="39"/>
      <c r="Q1" s="39"/>
      <c r="R1" s="39"/>
      <c r="S1" s="39"/>
      <c r="T1" s="39"/>
    </row>
    <row r="2" spans="1:20" s="1" customFormat="1" ht="17.850000000000001" customHeight="1" x14ac:dyDescent="0.25">
      <c r="A2" s="40" t="s">
        <v>3</v>
      </c>
      <c r="B2" s="40"/>
      <c r="C2" s="40"/>
      <c r="D2" s="40"/>
      <c r="E2" s="40"/>
      <c r="F2" s="40"/>
      <c r="G2" s="40"/>
      <c r="H2" s="41" t="s">
        <v>4</v>
      </c>
      <c r="I2" s="41"/>
      <c r="J2" s="2">
        <v>1965</v>
      </c>
      <c r="L2" s="42" t="s">
        <v>5</v>
      </c>
      <c r="M2" s="42"/>
      <c r="N2" s="3">
        <v>100</v>
      </c>
      <c r="O2" s="41" t="s">
        <v>6</v>
      </c>
      <c r="P2" s="41"/>
      <c r="Q2" s="2">
        <v>2.75E-2</v>
      </c>
    </row>
    <row r="3" spans="1:20" s="1" customFormat="1" x14ac:dyDescent="0.2"/>
    <row r="4" spans="1:20" s="1" customFormat="1" ht="15.75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5" t="s">
        <v>15</v>
      </c>
      <c r="J4" s="5" t="s">
        <v>16</v>
      </c>
      <c r="K4" s="4" t="s">
        <v>17</v>
      </c>
      <c r="L4" s="5" t="s">
        <v>18</v>
      </c>
      <c r="M4" s="5" t="s">
        <v>19</v>
      </c>
      <c r="N4" s="6" t="s">
        <v>20</v>
      </c>
      <c r="O4" s="4" t="s">
        <v>21</v>
      </c>
      <c r="P4" s="5" t="s">
        <v>22</v>
      </c>
      <c r="Q4" s="4" t="s">
        <v>23</v>
      </c>
      <c r="R4" s="5" t="s">
        <v>24</v>
      </c>
      <c r="S4" s="5" t="s">
        <v>25</v>
      </c>
      <c r="T4" s="6" t="s">
        <v>26</v>
      </c>
    </row>
    <row r="5" spans="1:20" s="1" customFormat="1" ht="15.75" x14ac:dyDescent="0.25">
      <c r="A5" s="7">
        <v>0</v>
      </c>
      <c r="B5" s="8">
        <v>4.2743999999999994E-3</v>
      </c>
      <c r="C5" s="8">
        <v>4.2743999999999994E-3</v>
      </c>
      <c r="D5" s="8">
        <v>0.05</v>
      </c>
      <c r="E5" s="8">
        <v>3.00856E-3</v>
      </c>
      <c r="F5" s="8">
        <v>3.00856E-3</v>
      </c>
      <c r="G5" s="9">
        <v>0.05</v>
      </c>
      <c r="H5" s="7">
        <f>J2</f>
        <v>1965</v>
      </c>
      <c r="I5" s="10">
        <f t="shared" ref="I5:I36" si="0">H5-$J$2</f>
        <v>0</v>
      </c>
      <c r="J5" s="11">
        <f t="shared" ref="J5:J36" si="1">$N$2*ATAN((H5-2001)/$N$2)</f>
        <v>-34.555558058171215</v>
      </c>
      <c r="K5" s="8">
        <f t="shared" ref="K5:K36" si="2">B5*EXP(-$J5*$D5)</f>
        <v>2.4056894872991702E-2</v>
      </c>
      <c r="L5" s="8">
        <f t="shared" ref="L5:L36" si="3">C5*EXP(-$J5*$D5)</f>
        <v>2.4056894872991702E-2</v>
      </c>
      <c r="M5" s="8">
        <f t="shared" ref="M5:M36" si="4">E5*EXP(-$J5*$G5)</f>
        <v>1.6932578055186207E-2</v>
      </c>
      <c r="N5" s="8">
        <f t="shared" ref="N5:N36" si="5">F5*EXP(-$J5*$G5)</f>
        <v>1.6932578055186207E-2</v>
      </c>
      <c r="O5" s="7">
        <f>J2</f>
        <v>1965</v>
      </c>
      <c r="P5" s="10">
        <f t="shared" ref="P5:P36" si="6">O5-$J$2</f>
        <v>0</v>
      </c>
      <c r="Q5" s="8">
        <f t="shared" ref="Q5:Q36" si="7">1+(1-K5)*Q6/(1+$Q$2)</f>
        <v>32.507418620352439</v>
      </c>
      <c r="R5" s="8">
        <f t="shared" ref="R5:R36" si="8">1+(1-L5)*R6/(1+$Q$2)</f>
        <v>32.428951038677539</v>
      </c>
      <c r="S5" s="8">
        <f t="shared" ref="S5:S36" si="9">1+(1-M5)*S6/(1+$Q$2)</f>
        <v>33.392949812755532</v>
      </c>
      <c r="T5" s="8">
        <f t="shared" ref="T5:T36" si="10">1+(1-N5)*T6/(1+$Q$2)</f>
        <v>33.351663837779384</v>
      </c>
    </row>
    <row r="6" spans="1:20" s="1" customFormat="1" ht="15.75" x14ac:dyDescent="0.25">
      <c r="A6" s="7">
        <v>1</v>
      </c>
      <c r="B6" s="8">
        <v>2.7616000000000001E-4</v>
      </c>
      <c r="C6" s="8">
        <v>2.7616000000000001E-4</v>
      </c>
      <c r="D6" s="8">
        <v>0.05</v>
      </c>
      <c r="E6" s="8">
        <v>2.6128000000000002E-4</v>
      </c>
      <c r="F6" s="8">
        <v>2.6128000000000002E-4</v>
      </c>
      <c r="G6" s="9">
        <v>0.05</v>
      </c>
      <c r="H6" s="7">
        <f t="shared" ref="H6:H37" si="11">H5+1</f>
        <v>1966</v>
      </c>
      <c r="I6" s="10">
        <f t="shared" si="0"/>
        <v>1</v>
      </c>
      <c r="J6" s="11">
        <f t="shared" si="1"/>
        <v>-33.667481938672715</v>
      </c>
      <c r="K6" s="8">
        <f t="shared" si="2"/>
        <v>1.4867599556711204E-3</v>
      </c>
      <c r="L6" s="8">
        <f t="shared" si="3"/>
        <v>1.4867599556711204E-3</v>
      </c>
      <c r="M6" s="8">
        <f t="shared" si="4"/>
        <v>1.4066506417212861E-3</v>
      </c>
      <c r="N6" s="8">
        <f t="shared" si="5"/>
        <v>1.4066506417212861E-3</v>
      </c>
      <c r="O6" s="7">
        <f t="shared" ref="O6:O37" si="12">O5+1</f>
        <v>1966</v>
      </c>
      <c r="P6" s="10">
        <f t="shared" si="6"/>
        <v>1</v>
      </c>
      <c r="Q6" s="8">
        <f t="shared" si="7"/>
        <v>33.171885187097082</v>
      </c>
      <c r="R6" s="8">
        <f t="shared" si="8"/>
        <v>33.08927233830763</v>
      </c>
      <c r="S6" s="8">
        <f t="shared" si="9"/>
        <v>33.857042955162392</v>
      </c>
      <c r="T6" s="8">
        <f t="shared" si="10"/>
        <v>33.813890941026813</v>
      </c>
    </row>
    <row r="7" spans="1:20" s="1" customFormat="1" ht="15.75" x14ac:dyDescent="0.25">
      <c r="A7" s="7">
        <v>2</v>
      </c>
      <c r="B7" s="8">
        <v>2.1112E-4</v>
      </c>
      <c r="C7" s="8">
        <v>2.1112E-4</v>
      </c>
      <c r="D7" s="8">
        <v>0.05</v>
      </c>
      <c r="E7" s="8">
        <v>1.6864000000000001E-4</v>
      </c>
      <c r="F7" s="8">
        <v>1.6864000000000001E-4</v>
      </c>
      <c r="G7" s="9">
        <v>0.05</v>
      </c>
      <c r="H7" s="7">
        <f t="shared" si="11"/>
        <v>1967</v>
      </c>
      <c r="I7" s="10">
        <f t="shared" si="0"/>
        <v>2</v>
      </c>
      <c r="J7" s="11">
        <f t="shared" si="1"/>
        <v>-32.773850678055553</v>
      </c>
      <c r="K7" s="8">
        <f t="shared" si="2"/>
        <v>1.0869373242745951E-3</v>
      </c>
      <c r="L7" s="8">
        <f t="shared" si="3"/>
        <v>1.0869373242745951E-3</v>
      </c>
      <c r="M7" s="8">
        <f t="shared" si="4"/>
        <v>8.6823186039062009E-4</v>
      </c>
      <c r="N7" s="8">
        <f t="shared" si="5"/>
        <v>8.6823186039062009E-4</v>
      </c>
      <c r="O7" s="7">
        <f t="shared" si="12"/>
        <v>1967</v>
      </c>
      <c r="P7" s="10">
        <f t="shared" si="6"/>
        <v>2</v>
      </c>
      <c r="Q7" s="8">
        <f t="shared" si="7"/>
        <v>33.105832455736603</v>
      </c>
      <c r="R7" s="8">
        <f t="shared" si="8"/>
        <v>33.020821362516251</v>
      </c>
      <c r="S7" s="8">
        <f t="shared" si="9"/>
        <v>33.808167917525971</v>
      </c>
      <c r="T7" s="8">
        <f t="shared" si="10"/>
        <v>33.763766766093504</v>
      </c>
    </row>
    <row r="8" spans="1:20" s="1" customFormat="1" ht="15.75" x14ac:dyDescent="0.25">
      <c r="A8" s="7">
        <v>3</v>
      </c>
      <c r="B8" s="8">
        <v>1.5872E-4</v>
      </c>
      <c r="C8" s="8">
        <v>1.5872E-4</v>
      </c>
      <c r="D8" s="8">
        <v>0.05</v>
      </c>
      <c r="E8" s="8">
        <v>1.0544000000000001E-4</v>
      </c>
      <c r="F8" s="8">
        <v>1.0544000000000001E-4</v>
      </c>
      <c r="G8" s="9">
        <v>0.05</v>
      </c>
      <c r="H8" s="7">
        <f t="shared" si="11"/>
        <v>1968</v>
      </c>
      <c r="I8" s="10">
        <f t="shared" si="0"/>
        <v>3</v>
      </c>
      <c r="J8" s="11">
        <f t="shared" si="1"/>
        <v>-31.874756042064444</v>
      </c>
      <c r="K8" s="8">
        <f t="shared" si="2"/>
        <v>7.8123769118225743E-4</v>
      </c>
      <c r="L8" s="8">
        <f t="shared" si="3"/>
        <v>7.8123769118225743E-4</v>
      </c>
      <c r="M8" s="8">
        <f t="shared" si="4"/>
        <v>5.1898753879950376E-4</v>
      </c>
      <c r="N8" s="8">
        <f t="shared" si="5"/>
        <v>5.1898753879950376E-4</v>
      </c>
      <c r="O8" s="7">
        <f t="shared" si="12"/>
        <v>1968</v>
      </c>
      <c r="P8" s="10">
        <f t="shared" si="6"/>
        <v>3</v>
      </c>
      <c r="Q8" s="8">
        <f t="shared" si="7"/>
        <v>33.02463856054149</v>
      </c>
      <c r="R8" s="8">
        <f t="shared" si="8"/>
        <v>32.937194616170657</v>
      </c>
      <c r="S8" s="8">
        <f t="shared" si="9"/>
        <v>33.739686405955176</v>
      </c>
      <c r="T8" s="8">
        <f t="shared" si="10"/>
        <v>33.694024577804313</v>
      </c>
    </row>
    <row r="9" spans="1:20" s="1" customFormat="1" ht="15.75" x14ac:dyDescent="0.25">
      <c r="A9" s="7">
        <v>4</v>
      </c>
      <c r="B9" s="8">
        <v>1.2096000000000001E-4</v>
      </c>
      <c r="C9" s="8">
        <v>1.2096000000000001E-4</v>
      </c>
      <c r="D9" s="8">
        <v>0.05</v>
      </c>
      <c r="E9" s="8">
        <v>7.9759999999999995E-5</v>
      </c>
      <c r="F9" s="8">
        <v>7.9759999999999995E-5</v>
      </c>
      <c r="G9" s="9">
        <v>0.05</v>
      </c>
      <c r="H9" s="7">
        <f t="shared" si="11"/>
        <v>1969</v>
      </c>
      <c r="I9" s="10">
        <f t="shared" si="0"/>
        <v>4</v>
      </c>
      <c r="J9" s="11">
        <f t="shared" si="1"/>
        <v>-30.970294454245622</v>
      </c>
      <c r="K9" s="8">
        <f t="shared" si="2"/>
        <v>5.6905360290345592E-4</v>
      </c>
      <c r="L9" s="8">
        <f t="shared" si="3"/>
        <v>5.6905360290345592E-4</v>
      </c>
      <c r="M9" s="8">
        <f t="shared" si="4"/>
        <v>3.7522912836954062E-4</v>
      </c>
      <c r="N9" s="8">
        <f t="shared" si="5"/>
        <v>3.7522912836954062E-4</v>
      </c>
      <c r="O9" s="7">
        <f t="shared" si="12"/>
        <v>1969</v>
      </c>
      <c r="P9" s="10">
        <f t="shared" si="6"/>
        <v>4</v>
      </c>
      <c r="Q9" s="8">
        <f t="shared" si="7"/>
        <v>32.93104309303061</v>
      </c>
      <c r="R9" s="8">
        <f t="shared" si="8"/>
        <v>32.841124192155064</v>
      </c>
      <c r="S9" s="8">
        <f t="shared" si="9"/>
        <v>33.657495602924065</v>
      </c>
      <c r="T9" s="8">
        <f t="shared" si="10"/>
        <v>33.610553712242741</v>
      </c>
    </row>
    <row r="10" spans="1:20" s="1" customFormat="1" ht="15.75" x14ac:dyDescent="0.25">
      <c r="A10" s="7">
        <v>5</v>
      </c>
      <c r="B10" s="8">
        <v>1.036E-4</v>
      </c>
      <c r="C10" s="8">
        <v>1.036E-4</v>
      </c>
      <c r="D10" s="8">
        <v>0.05</v>
      </c>
      <c r="E10" s="8">
        <v>6.8640000000000007E-5</v>
      </c>
      <c r="F10" s="8">
        <v>6.8640000000000007E-5</v>
      </c>
      <c r="G10" s="9">
        <v>0.05</v>
      </c>
      <c r="H10" s="7">
        <f t="shared" si="11"/>
        <v>1970</v>
      </c>
      <c r="I10" s="10">
        <f t="shared" si="0"/>
        <v>5</v>
      </c>
      <c r="J10" s="11">
        <f t="shared" si="1"/>
        <v>-30.060567004239541</v>
      </c>
      <c r="K10" s="8">
        <f t="shared" si="2"/>
        <v>4.6571119092829124E-4</v>
      </c>
      <c r="L10" s="8">
        <f t="shared" si="3"/>
        <v>4.6571119092829124E-4</v>
      </c>
      <c r="M10" s="8">
        <f t="shared" si="4"/>
        <v>3.0855614039882156E-4</v>
      </c>
      <c r="N10" s="8">
        <f t="shared" si="5"/>
        <v>3.0855614039882156E-4</v>
      </c>
      <c r="O10" s="7">
        <f t="shared" si="12"/>
        <v>1970</v>
      </c>
      <c r="P10" s="10">
        <f t="shared" si="6"/>
        <v>5</v>
      </c>
      <c r="Q10" s="8">
        <f t="shared" si="7"/>
        <v>32.827827571644093</v>
      </c>
      <c r="R10" s="8">
        <f t="shared" si="8"/>
        <v>32.73538329524591</v>
      </c>
      <c r="S10" s="8">
        <f t="shared" si="9"/>
        <v>33.568172488108154</v>
      </c>
      <c r="T10" s="8">
        <f t="shared" si="10"/>
        <v>33.519921590290757</v>
      </c>
    </row>
    <row r="11" spans="1:20" s="1" customFormat="1" ht="15.75" x14ac:dyDescent="0.25">
      <c r="A11" s="7">
        <v>6</v>
      </c>
      <c r="B11" s="8">
        <v>9.8079999999999996E-5</v>
      </c>
      <c r="C11" s="8">
        <v>9.8079999999999996E-5</v>
      </c>
      <c r="D11" s="8">
        <v>0.05</v>
      </c>
      <c r="E11" s="8">
        <v>6.8079999999999999E-5</v>
      </c>
      <c r="F11" s="8">
        <v>6.8079999999999999E-5</v>
      </c>
      <c r="G11" s="9">
        <v>0.05</v>
      </c>
      <c r="H11" s="7">
        <f t="shared" si="11"/>
        <v>1971</v>
      </c>
      <c r="I11" s="10">
        <f t="shared" si="0"/>
        <v>6</v>
      </c>
      <c r="J11" s="11">
        <f t="shared" si="1"/>
        <v>-29.145679447786708</v>
      </c>
      <c r="K11" s="8">
        <f t="shared" si="2"/>
        <v>4.2118301095313049E-4</v>
      </c>
      <c r="L11" s="8">
        <f t="shared" si="3"/>
        <v>4.2118301095313049E-4</v>
      </c>
      <c r="M11" s="8">
        <f t="shared" si="4"/>
        <v>2.9235460221950575E-4</v>
      </c>
      <c r="N11" s="8">
        <f t="shared" si="5"/>
        <v>2.9235460221950575E-4</v>
      </c>
      <c r="O11" s="7">
        <f t="shared" si="12"/>
        <v>1971</v>
      </c>
      <c r="P11" s="10">
        <f t="shared" si="6"/>
        <v>6</v>
      </c>
      <c r="Q11" s="8">
        <f t="shared" si="7"/>
        <v>32.718330122350778</v>
      </c>
      <c r="R11" s="8">
        <f t="shared" si="8"/>
        <v>32.623299371467468</v>
      </c>
      <c r="S11" s="8">
        <f t="shared" si="9"/>
        <v>33.47412587861546</v>
      </c>
      <c r="T11" s="8">
        <f t="shared" si="10"/>
        <v>33.424532778852637</v>
      </c>
    </row>
    <row r="12" spans="1:20" s="1" customFormat="1" ht="15.75" x14ac:dyDescent="0.25">
      <c r="A12" s="7">
        <v>7</v>
      </c>
      <c r="B12" s="8">
        <v>9.3599999999999998E-5</v>
      </c>
      <c r="C12" s="8">
        <v>9.3599999999999998E-5</v>
      </c>
      <c r="D12" s="8">
        <v>0.05</v>
      </c>
      <c r="E12" s="8">
        <v>7.2000000000000002E-5</v>
      </c>
      <c r="F12" s="8">
        <v>7.2000000000000002E-5</v>
      </c>
      <c r="G12" s="9">
        <v>4.8881640835953401E-2</v>
      </c>
      <c r="H12" s="7">
        <f t="shared" si="11"/>
        <v>1972</v>
      </c>
      <c r="I12" s="10">
        <f t="shared" si="0"/>
        <v>7</v>
      </c>
      <c r="J12" s="11">
        <f t="shared" si="1"/>
        <v>-28.225742198149113</v>
      </c>
      <c r="K12" s="8">
        <f t="shared" si="2"/>
        <v>3.8387519755364808E-4</v>
      </c>
      <c r="L12" s="8">
        <f t="shared" si="3"/>
        <v>3.8387519755364808E-4</v>
      </c>
      <c r="M12" s="8">
        <f t="shared" si="4"/>
        <v>2.8611296389043078E-4</v>
      </c>
      <c r="N12" s="8">
        <f t="shared" si="5"/>
        <v>2.8611296389043078E-4</v>
      </c>
      <c r="O12" s="7">
        <f t="shared" si="12"/>
        <v>1972</v>
      </c>
      <c r="P12" s="10">
        <f t="shared" si="6"/>
        <v>7</v>
      </c>
      <c r="Q12" s="8">
        <f t="shared" si="7"/>
        <v>32.60431658494474</v>
      </c>
      <c r="R12" s="8">
        <f t="shared" si="8"/>
        <v>32.506631345048675</v>
      </c>
      <c r="S12" s="8">
        <f t="shared" si="9"/>
        <v>33.376922237101333</v>
      </c>
      <c r="T12" s="8">
        <f t="shared" si="10"/>
        <v>33.32595042525125</v>
      </c>
    </row>
    <row r="13" spans="1:20" s="1" customFormat="1" ht="15.75" x14ac:dyDescent="0.25">
      <c r="A13" s="7">
        <v>8</v>
      </c>
      <c r="B13" s="8">
        <v>8.8480000000000007E-5</v>
      </c>
      <c r="C13" s="8">
        <v>8.8480000000000007E-5</v>
      </c>
      <c r="D13" s="8">
        <v>0.05</v>
      </c>
      <c r="E13" s="8">
        <v>7.4079999999999995E-5</v>
      </c>
      <c r="F13" s="8">
        <v>7.4079999999999995E-5</v>
      </c>
      <c r="G13" s="9">
        <v>4.4497293704924001E-2</v>
      </c>
      <c r="H13" s="7">
        <f t="shared" si="11"/>
        <v>1973</v>
      </c>
      <c r="I13" s="10">
        <f t="shared" si="0"/>
        <v>8</v>
      </c>
      <c r="J13" s="11">
        <f t="shared" si="1"/>
        <v>-27.300870308671062</v>
      </c>
      <c r="K13" s="8">
        <f t="shared" si="2"/>
        <v>3.4647825246364911E-4</v>
      </c>
      <c r="L13" s="8">
        <f t="shared" si="3"/>
        <v>3.4647825246364911E-4</v>
      </c>
      <c r="M13" s="8">
        <f t="shared" si="4"/>
        <v>2.4962516054060897E-4</v>
      </c>
      <c r="N13" s="8">
        <f t="shared" si="5"/>
        <v>2.4962516054060897E-4</v>
      </c>
      <c r="O13" s="7">
        <f t="shared" si="12"/>
        <v>1973</v>
      </c>
      <c r="P13" s="10">
        <f t="shared" si="6"/>
        <v>8</v>
      </c>
      <c r="Q13" s="8">
        <f t="shared" si="7"/>
        <v>32.485905824546833</v>
      </c>
      <c r="R13" s="8">
        <f t="shared" si="8"/>
        <v>32.385495695595537</v>
      </c>
      <c r="S13" s="8">
        <f t="shared" si="9"/>
        <v>33.276808524937508</v>
      </c>
      <c r="T13" s="8">
        <f t="shared" si="10"/>
        <v>33.224419999225184</v>
      </c>
    </row>
    <row r="14" spans="1:20" s="1" customFormat="1" ht="15.75" x14ac:dyDescent="0.25">
      <c r="A14" s="7">
        <v>9</v>
      </c>
      <c r="B14" s="8">
        <v>8.9120000000000001E-5</v>
      </c>
      <c r="C14" s="8">
        <v>8.9120000000000001E-5</v>
      </c>
      <c r="D14" s="8">
        <v>0.05</v>
      </c>
      <c r="E14" s="8">
        <v>7.4720000000000003E-5</v>
      </c>
      <c r="F14" s="8">
        <v>7.4720000000000003E-5</v>
      </c>
      <c r="G14" s="9">
        <v>4.1288355911912898E-2</v>
      </c>
      <c r="H14" s="7">
        <f t="shared" si="11"/>
        <v>1974</v>
      </c>
      <c r="I14" s="10">
        <f t="shared" si="0"/>
        <v>9</v>
      </c>
      <c r="J14" s="11">
        <f t="shared" si="1"/>
        <v>-26.371183446226613</v>
      </c>
      <c r="K14" s="8">
        <f t="shared" si="2"/>
        <v>3.3313337938845679E-4</v>
      </c>
      <c r="L14" s="8">
        <f t="shared" si="3"/>
        <v>3.3313337938845679E-4</v>
      </c>
      <c r="M14" s="8">
        <f t="shared" si="4"/>
        <v>2.2197629610434322E-4</v>
      </c>
      <c r="N14" s="8">
        <f t="shared" si="5"/>
        <v>2.2197629610434322E-4</v>
      </c>
      <c r="O14" s="7">
        <f t="shared" si="12"/>
        <v>1974</v>
      </c>
      <c r="P14" s="10">
        <f t="shared" si="6"/>
        <v>9</v>
      </c>
      <c r="Q14" s="8">
        <f t="shared" si="7"/>
        <v>32.362981303928578</v>
      </c>
      <c r="R14" s="8">
        <f t="shared" si="8"/>
        <v>32.259774137392412</v>
      </c>
      <c r="S14" s="8">
        <f t="shared" si="9"/>
        <v>33.172701500310872</v>
      </c>
      <c r="T14" s="8">
        <f t="shared" si="10"/>
        <v>33.118858849661152</v>
      </c>
    </row>
    <row r="15" spans="1:20" s="1" customFormat="1" ht="15.75" x14ac:dyDescent="0.25">
      <c r="A15" s="7">
        <v>10</v>
      </c>
      <c r="B15" s="8">
        <v>9.1039999999999996E-5</v>
      </c>
      <c r="C15" s="8">
        <v>9.1039999999999996E-5</v>
      </c>
      <c r="D15" s="8">
        <v>0.05</v>
      </c>
      <c r="E15" s="8">
        <v>7.6959999999999995E-5</v>
      </c>
      <c r="F15" s="8">
        <v>7.6959999999999995E-5</v>
      </c>
      <c r="G15" s="9">
        <v>3.9286450972352199E-2</v>
      </c>
      <c r="H15" s="7">
        <f t="shared" si="11"/>
        <v>1975</v>
      </c>
      <c r="I15" s="10">
        <f t="shared" si="0"/>
        <v>10</v>
      </c>
      <c r="J15" s="11">
        <f t="shared" si="1"/>
        <v>-25.436805855326593</v>
      </c>
      <c r="K15" s="8">
        <f t="shared" si="2"/>
        <v>3.2477715270110528E-4</v>
      </c>
      <c r="L15" s="8">
        <f t="shared" si="3"/>
        <v>3.2477715270110528E-4</v>
      </c>
      <c r="M15" s="8">
        <f t="shared" si="4"/>
        <v>2.0905714433964323E-4</v>
      </c>
      <c r="N15" s="8">
        <f t="shared" si="5"/>
        <v>2.0905714433964323E-4</v>
      </c>
      <c r="O15" s="7">
        <f t="shared" si="12"/>
        <v>1975</v>
      </c>
      <c r="P15" s="10">
        <f t="shared" si="6"/>
        <v>10</v>
      </c>
      <c r="Q15" s="8">
        <f t="shared" si="7"/>
        <v>32.236202244779072</v>
      </c>
      <c r="R15" s="8">
        <f t="shared" si="8"/>
        <v>32.130121542140202</v>
      </c>
      <c r="S15" s="8">
        <f t="shared" si="9"/>
        <v>33.064790391271941</v>
      </c>
      <c r="T15" s="8">
        <f t="shared" si="10"/>
        <v>33.009454784536331</v>
      </c>
    </row>
    <row r="16" spans="1:20" s="1" customFormat="1" ht="15.75" x14ac:dyDescent="0.25">
      <c r="A16" s="7">
        <v>11</v>
      </c>
      <c r="B16" s="8">
        <v>9.0400000000000002E-5</v>
      </c>
      <c r="C16" s="8">
        <v>9.0400000000000002E-5</v>
      </c>
      <c r="D16" s="8">
        <v>0.05</v>
      </c>
      <c r="E16" s="8">
        <v>8.1199999999999995E-5</v>
      </c>
      <c r="F16" s="8">
        <v>8.1199999999999995E-5</v>
      </c>
      <c r="G16" s="9">
        <v>3.7361290807443201E-2</v>
      </c>
      <c r="H16" s="7">
        <f t="shared" si="11"/>
        <v>1976</v>
      </c>
      <c r="I16" s="10">
        <f t="shared" si="0"/>
        <v>11</v>
      </c>
      <c r="J16" s="11">
        <f t="shared" si="1"/>
        <v>-24.497866312686416</v>
      </c>
      <c r="K16" s="8">
        <f t="shared" si="2"/>
        <v>3.0770378495003969E-4</v>
      </c>
      <c r="L16" s="8">
        <f t="shared" si="3"/>
        <v>3.0770378495003969E-4</v>
      </c>
      <c r="M16" s="8">
        <f t="shared" si="4"/>
        <v>2.027932839675359E-4</v>
      </c>
      <c r="N16" s="8">
        <f t="shared" si="5"/>
        <v>2.027932839675359E-4</v>
      </c>
      <c r="O16" s="7">
        <f t="shared" si="12"/>
        <v>1976</v>
      </c>
      <c r="P16" s="10">
        <f t="shared" si="6"/>
        <v>11</v>
      </c>
      <c r="Q16" s="8">
        <f t="shared" si="7"/>
        <v>32.105624979977186</v>
      </c>
      <c r="R16" s="8">
        <f t="shared" si="8"/>
        <v>31.996591646480145</v>
      </c>
      <c r="S16" s="8">
        <f t="shared" si="9"/>
        <v>32.953461283543966</v>
      </c>
      <c r="T16" s="8">
        <f t="shared" si="10"/>
        <v>32.89659205870538</v>
      </c>
    </row>
    <row r="17" spans="1:20" s="1" customFormat="1" ht="15.75" x14ac:dyDescent="0.25">
      <c r="A17" s="7">
        <v>12</v>
      </c>
      <c r="B17" s="8">
        <v>9.2E-5</v>
      </c>
      <c r="C17" s="8">
        <v>9.2E-5</v>
      </c>
      <c r="D17" s="8">
        <v>4.8544846351029097E-2</v>
      </c>
      <c r="E17" s="8">
        <v>8.776E-5</v>
      </c>
      <c r="F17" s="8">
        <v>8.776E-5</v>
      </c>
      <c r="G17" s="9">
        <v>3.5613378892136296E-2</v>
      </c>
      <c r="H17" s="7">
        <f t="shared" si="11"/>
        <v>1977</v>
      </c>
      <c r="I17" s="10">
        <f t="shared" si="0"/>
        <v>12</v>
      </c>
      <c r="J17" s="11">
        <f t="shared" si="1"/>
        <v>-23.554498072086332</v>
      </c>
      <c r="K17" s="8">
        <f t="shared" si="2"/>
        <v>2.8865669252226277E-4</v>
      </c>
      <c r="L17" s="8">
        <f t="shared" si="3"/>
        <v>2.8865669252226277E-4</v>
      </c>
      <c r="M17" s="8">
        <f t="shared" si="4"/>
        <v>2.0305179218608807E-4</v>
      </c>
      <c r="N17" s="8">
        <f t="shared" si="5"/>
        <v>2.0305179218608807E-4</v>
      </c>
      <c r="O17" s="7">
        <f t="shared" si="12"/>
        <v>1977</v>
      </c>
      <c r="P17" s="10">
        <f t="shared" si="6"/>
        <v>12</v>
      </c>
      <c r="Q17" s="8">
        <f t="shared" si="7"/>
        <v>31.970867223779454</v>
      </c>
      <c r="R17" s="8">
        <f t="shared" si="8"/>
        <v>31.858800990407069</v>
      </c>
      <c r="S17" s="8">
        <f t="shared" si="9"/>
        <v>32.838840965242454</v>
      </c>
      <c r="T17" s="8">
        <f t="shared" si="10"/>
        <v>32.780395984471227</v>
      </c>
    </row>
    <row r="18" spans="1:20" s="1" customFormat="1" ht="15.75" x14ac:dyDescent="0.25">
      <c r="A18" s="7">
        <v>13</v>
      </c>
      <c r="B18" s="8">
        <v>1.1424E-4</v>
      </c>
      <c r="C18" s="8">
        <v>1.1424E-4</v>
      </c>
      <c r="D18" s="8">
        <v>4.71081810575084E-2</v>
      </c>
      <c r="E18" s="8">
        <v>1.0344E-4</v>
      </c>
      <c r="F18" s="8">
        <v>1.0344E-4</v>
      </c>
      <c r="G18" s="9">
        <v>3.44611144124694E-2</v>
      </c>
      <c r="H18" s="7">
        <f t="shared" si="11"/>
        <v>1978</v>
      </c>
      <c r="I18" s="10">
        <f t="shared" si="0"/>
        <v>13</v>
      </c>
      <c r="J18" s="11">
        <f t="shared" si="1"/>
        <v>-22.606838799388392</v>
      </c>
      <c r="K18" s="8">
        <f t="shared" si="2"/>
        <v>3.3138092811370789E-4</v>
      </c>
      <c r="L18" s="8">
        <f t="shared" si="3"/>
        <v>3.3138092811370789E-4</v>
      </c>
      <c r="M18" s="8">
        <f t="shared" si="4"/>
        <v>2.2543877015673695E-4</v>
      </c>
      <c r="N18" s="8">
        <f t="shared" si="5"/>
        <v>2.2543877015673695E-4</v>
      </c>
      <c r="O18" s="7">
        <f t="shared" si="12"/>
        <v>1978</v>
      </c>
      <c r="P18" s="10">
        <f t="shared" si="6"/>
        <v>13</v>
      </c>
      <c r="Q18" s="8">
        <f t="shared" si="7"/>
        <v>31.831754521410726</v>
      </c>
      <c r="R18" s="8">
        <f t="shared" si="8"/>
        <v>31.716573218766737</v>
      </c>
      <c r="S18" s="8">
        <f t="shared" si="9"/>
        <v>32.72105316027303</v>
      </c>
      <c r="T18" s="8">
        <f t="shared" si="10"/>
        <v>32.660988746343705</v>
      </c>
    </row>
    <row r="19" spans="1:20" s="1" customFormat="1" ht="15.75" x14ac:dyDescent="0.25">
      <c r="A19" s="7">
        <v>14</v>
      </c>
      <c r="B19" s="8">
        <v>1.7736E-4</v>
      </c>
      <c r="C19" s="8">
        <v>1.7736E-4</v>
      </c>
      <c r="D19" s="8">
        <v>4.5472100620670697E-2</v>
      </c>
      <c r="E19" s="8">
        <v>1.3352000000000001E-4</v>
      </c>
      <c r="F19" s="8">
        <v>1.3352000000000001E-4</v>
      </c>
      <c r="G19" s="9">
        <v>3.37711569484547E-2</v>
      </c>
      <c r="H19" s="7">
        <f t="shared" si="11"/>
        <v>1979</v>
      </c>
      <c r="I19" s="10">
        <f t="shared" si="0"/>
        <v>14</v>
      </c>
      <c r="J19" s="11">
        <f t="shared" si="1"/>
        <v>-21.655030497608927</v>
      </c>
      <c r="K19" s="8">
        <f t="shared" si="2"/>
        <v>4.7479412595484205E-4</v>
      </c>
      <c r="L19" s="8">
        <f t="shared" si="3"/>
        <v>4.7479412595484205E-4</v>
      </c>
      <c r="M19" s="8">
        <f t="shared" si="4"/>
        <v>2.7742946286791353E-4</v>
      </c>
      <c r="N19" s="8">
        <f t="shared" si="5"/>
        <v>2.7742946286791353E-4</v>
      </c>
      <c r="O19" s="7">
        <f t="shared" si="12"/>
        <v>1979</v>
      </c>
      <c r="P19" s="10">
        <f t="shared" si="6"/>
        <v>14</v>
      </c>
      <c r="Q19" s="8">
        <f t="shared" si="7"/>
        <v>31.690129275200782</v>
      </c>
      <c r="R19" s="8">
        <f t="shared" si="8"/>
        <v>31.571741255202138</v>
      </c>
      <c r="S19" s="8">
        <f t="shared" si="9"/>
        <v>32.600731591016626</v>
      </c>
      <c r="T19" s="8">
        <f t="shared" si="10"/>
        <v>32.539001489346042</v>
      </c>
    </row>
    <row r="20" spans="1:20" s="1" customFormat="1" ht="15.75" x14ac:dyDescent="0.25">
      <c r="A20" s="7">
        <v>15</v>
      </c>
      <c r="B20" s="8">
        <v>2.9431999999999999E-4</v>
      </c>
      <c r="C20" s="8">
        <v>2.9431999999999999E-4</v>
      </c>
      <c r="D20" s="8">
        <v>4.3282384072982696E-2</v>
      </c>
      <c r="E20" s="8">
        <v>1.6656E-4</v>
      </c>
      <c r="F20" s="8">
        <v>1.6656E-4</v>
      </c>
      <c r="G20" s="9">
        <v>3.31606078259385E-2</v>
      </c>
      <c r="H20" s="7">
        <f t="shared" si="11"/>
        <v>1980</v>
      </c>
      <c r="I20" s="10">
        <f t="shared" si="0"/>
        <v>15</v>
      </c>
      <c r="J20" s="11">
        <f t="shared" si="1"/>
        <v>-20.6992194219821</v>
      </c>
      <c r="K20" s="8">
        <f t="shared" si="2"/>
        <v>7.2095676908686605E-4</v>
      </c>
      <c r="L20" s="8">
        <f t="shared" si="3"/>
        <v>7.2095676908686605E-4</v>
      </c>
      <c r="M20" s="8">
        <f t="shared" si="4"/>
        <v>3.3087951378610975E-4</v>
      </c>
      <c r="N20" s="8">
        <f t="shared" si="5"/>
        <v>3.3087951378610975E-4</v>
      </c>
      <c r="O20" s="7">
        <f t="shared" si="12"/>
        <v>1980</v>
      </c>
      <c r="P20" s="10">
        <f t="shared" si="6"/>
        <v>15</v>
      </c>
      <c r="Q20" s="8">
        <f t="shared" si="7"/>
        <v>31.549087151527587</v>
      </c>
      <c r="R20" s="8">
        <f t="shared" si="8"/>
        <v>31.427385677834152</v>
      </c>
      <c r="S20" s="8">
        <f t="shared" si="9"/>
        <v>32.478762275342248</v>
      </c>
      <c r="T20" s="8">
        <f t="shared" si="10"/>
        <v>32.415316994285476</v>
      </c>
    </row>
    <row r="21" spans="1:20" s="1" customFormat="1" ht="15.75" x14ac:dyDescent="0.25">
      <c r="A21" s="7">
        <v>16</v>
      </c>
      <c r="B21" s="8">
        <v>4.5048000000000001E-4</v>
      </c>
      <c r="C21" s="8">
        <v>4.5048000000000001E-4</v>
      </c>
      <c r="D21" s="8">
        <v>4.0633916845894097E-2</v>
      </c>
      <c r="E21" s="8">
        <v>1.9864000000000001E-4</v>
      </c>
      <c r="F21" s="8">
        <v>1.9864000000000001E-4</v>
      </c>
      <c r="G21" s="9">
        <v>3.2436887333160101E-2</v>
      </c>
      <c r="H21" s="7">
        <f t="shared" si="11"/>
        <v>1981</v>
      </c>
      <c r="I21" s="10">
        <f t="shared" si="0"/>
        <v>16</v>
      </c>
      <c r="J21" s="11">
        <f t="shared" si="1"/>
        <v>-19.739555984988076</v>
      </c>
      <c r="K21" s="8">
        <f t="shared" si="2"/>
        <v>1.0046647245443047E-3</v>
      </c>
      <c r="L21" s="8">
        <f t="shared" si="3"/>
        <v>1.0046647245443047E-3</v>
      </c>
      <c r="M21" s="8">
        <f t="shared" si="4"/>
        <v>3.7682613273576186E-4</v>
      </c>
      <c r="N21" s="8">
        <f t="shared" si="5"/>
        <v>3.7682613273576186E-4</v>
      </c>
      <c r="O21" s="7">
        <f t="shared" si="12"/>
        <v>1981</v>
      </c>
      <c r="P21" s="10">
        <f t="shared" si="6"/>
        <v>16</v>
      </c>
      <c r="Q21" s="8">
        <f t="shared" si="7"/>
        <v>31.411833622274006</v>
      </c>
      <c r="R21" s="8">
        <f t="shared" si="8"/>
        <v>31.286695138617137</v>
      </c>
      <c r="S21" s="8">
        <f t="shared" si="9"/>
        <v>32.355133888883806</v>
      </c>
      <c r="T21" s="8">
        <f t="shared" si="10"/>
        <v>32.28992228541432</v>
      </c>
    </row>
    <row r="22" spans="1:20" s="1" customFormat="1" ht="15.75" x14ac:dyDescent="0.25">
      <c r="A22" s="7">
        <v>17</v>
      </c>
      <c r="B22" s="8">
        <v>6.1952000000000003E-4</v>
      </c>
      <c r="C22" s="8">
        <v>6.1952000000000003E-4</v>
      </c>
      <c r="D22" s="8">
        <v>3.7322800889047006E-2</v>
      </c>
      <c r="E22" s="8">
        <v>2.3904000000000002E-4</v>
      </c>
      <c r="F22" s="8">
        <v>2.3904000000000002E-4</v>
      </c>
      <c r="G22" s="9">
        <v>3.1241568686902199E-2</v>
      </c>
      <c r="H22" s="7">
        <f t="shared" si="11"/>
        <v>1982</v>
      </c>
      <c r="I22" s="10">
        <f t="shared" si="0"/>
        <v>17</v>
      </c>
      <c r="J22" s="11">
        <f t="shared" si="1"/>
        <v>-18.776194651359344</v>
      </c>
      <c r="K22" s="8">
        <f t="shared" si="2"/>
        <v>1.2485337715764698E-3</v>
      </c>
      <c r="L22" s="8">
        <f t="shared" si="3"/>
        <v>1.2485337715764698E-3</v>
      </c>
      <c r="M22" s="8">
        <f t="shared" si="4"/>
        <v>4.297607578775584E-4</v>
      </c>
      <c r="N22" s="8">
        <f t="shared" si="5"/>
        <v>4.297607578775584E-4</v>
      </c>
      <c r="O22" s="7">
        <f t="shared" si="12"/>
        <v>1982</v>
      </c>
      <c r="P22" s="10">
        <f t="shared" si="6"/>
        <v>17</v>
      </c>
      <c r="Q22" s="8">
        <f t="shared" si="7"/>
        <v>31.279584542074367</v>
      </c>
      <c r="R22" s="8">
        <f t="shared" si="8"/>
        <v>31.150875440622979</v>
      </c>
      <c r="S22" s="8">
        <f t="shared" si="9"/>
        <v>32.229545005632417</v>
      </c>
      <c r="T22" s="8">
        <f t="shared" si="10"/>
        <v>32.162514824343532</v>
      </c>
    </row>
    <row r="23" spans="1:20" s="1" customFormat="1" ht="15.75" x14ac:dyDescent="0.25">
      <c r="A23" s="7">
        <v>18</v>
      </c>
      <c r="B23" s="8">
        <v>7.5808000000000006E-4</v>
      </c>
      <c r="C23" s="8">
        <v>7.5808000000000006E-4</v>
      </c>
      <c r="D23" s="8">
        <v>3.41904276276448E-2</v>
      </c>
      <c r="E23" s="8">
        <v>2.676E-4</v>
      </c>
      <c r="F23" s="8">
        <v>2.676E-4</v>
      </c>
      <c r="G23" s="9">
        <v>3.1178286868628599E-2</v>
      </c>
      <c r="H23" s="7">
        <f t="shared" si="11"/>
        <v>1983</v>
      </c>
      <c r="I23" s="10">
        <f t="shared" si="0"/>
        <v>18</v>
      </c>
      <c r="J23" s="11">
        <f t="shared" si="1"/>
        <v>-17.809293823119752</v>
      </c>
      <c r="K23" s="8">
        <f t="shared" si="2"/>
        <v>1.3936706384004584E-3</v>
      </c>
      <c r="L23" s="8">
        <f t="shared" si="3"/>
        <v>1.3936706384004584E-3</v>
      </c>
      <c r="M23" s="8">
        <f t="shared" si="4"/>
        <v>4.6626614606991258E-4</v>
      </c>
      <c r="N23" s="8">
        <f t="shared" si="5"/>
        <v>4.6626614606991258E-4</v>
      </c>
      <c r="O23" s="7">
        <f t="shared" si="12"/>
        <v>1983</v>
      </c>
      <c r="P23" s="10">
        <f t="shared" si="6"/>
        <v>18</v>
      </c>
      <c r="Q23" s="8">
        <f t="shared" si="7"/>
        <v>31.151166400256137</v>
      </c>
      <c r="R23" s="8">
        <f t="shared" si="8"/>
        <v>31.018752475257646</v>
      </c>
      <c r="S23" s="8">
        <f t="shared" si="9"/>
        <v>32.102153739207779</v>
      </c>
      <c r="T23" s="8">
        <f t="shared" si="10"/>
        <v>32.033250616075023</v>
      </c>
    </row>
    <row r="24" spans="1:20" s="1" customFormat="1" ht="15.75" x14ac:dyDescent="0.25">
      <c r="A24" s="7">
        <v>19</v>
      </c>
      <c r="B24" s="8">
        <v>8.1656000000000003E-4</v>
      </c>
      <c r="C24" s="8">
        <v>8.1656000000000003E-4</v>
      </c>
      <c r="D24" s="8">
        <v>3.1814566962463202E-2</v>
      </c>
      <c r="E24" s="8">
        <v>2.7040000000000001E-4</v>
      </c>
      <c r="F24" s="8">
        <v>2.7040000000000001E-4</v>
      </c>
      <c r="G24" s="9">
        <v>3.1115005050355003E-2</v>
      </c>
      <c r="H24" s="7">
        <f t="shared" si="11"/>
        <v>1984</v>
      </c>
      <c r="I24" s="10">
        <f t="shared" si="0"/>
        <v>19</v>
      </c>
      <c r="J24" s="11">
        <f t="shared" si="1"/>
        <v>-16.839015714752993</v>
      </c>
      <c r="K24" s="8">
        <f t="shared" si="2"/>
        <v>1.395246508343358E-3</v>
      </c>
      <c r="L24" s="8">
        <f t="shared" si="3"/>
        <v>1.395246508343358E-3</v>
      </c>
      <c r="M24" s="8">
        <f t="shared" si="4"/>
        <v>4.5661856987983706E-4</v>
      </c>
      <c r="N24" s="8">
        <f t="shared" si="5"/>
        <v>4.5661856987983706E-4</v>
      </c>
      <c r="O24" s="7">
        <f t="shared" si="12"/>
        <v>1984</v>
      </c>
      <c r="P24" s="10">
        <f t="shared" si="6"/>
        <v>19</v>
      </c>
      <c r="Q24" s="8">
        <f t="shared" si="7"/>
        <v>31.023560101074704</v>
      </c>
      <c r="R24" s="8">
        <f t="shared" si="8"/>
        <v>30.88731491221942</v>
      </c>
      <c r="S24" s="8">
        <f t="shared" si="9"/>
        <v>31.972370601056866</v>
      </c>
      <c r="T24" s="8">
        <f t="shared" si="10"/>
        <v>31.901539615947513</v>
      </c>
    </row>
    <row r="25" spans="1:20" s="1" customFormat="1" ht="15.75" x14ac:dyDescent="0.25">
      <c r="A25" s="7">
        <v>20</v>
      </c>
      <c r="B25" s="8">
        <v>8.2144E-4</v>
      </c>
      <c r="C25" s="8">
        <v>8.2144E-4</v>
      </c>
      <c r="D25" s="8">
        <v>3.0206580490176299E-2</v>
      </c>
      <c r="E25" s="8">
        <v>2.5871999999999999E-4</v>
      </c>
      <c r="F25" s="8">
        <v>2.5871999999999999E-4</v>
      </c>
      <c r="G25" s="9">
        <v>3.1051723232081298E-2</v>
      </c>
      <c r="H25" s="7">
        <f t="shared" si="11"/>
        <v>1985</v>
      </c>
      <c r="I25" s="10">
        <f t="shared" si="0"/>
        <v>20</v>
      </c>
      <c r="J25" s="11">
        <f t="shared" si="1"/>
        <v>-15.865526218640142</v>
      </c>
      <c r="K25" s="8">
        <f t="shared" si="2"/>
        <v>1.3265040045070372E-3</v>
      </c>
      <c r="L25" s="8">
        <f t="shared" si="3"/>
        <v>1.3265040045070372E-3</v>
      </c>
      <c r="M25" s="8">
        <f t="shared" si="4"/>
        <v>4.2343428247716567E-4</v>
      </c>
      <c r="N25" s="8">
        <f t="shared" si="5"/>
        <v>4.2343428247716567E-4</v>
      </c>
      <c r="O25" s="7">
        <f t="shared" si="12"/>
        <v>1985</v>
      </c>
      <c r="P25" s="10">
        <f t="shared" si="6"/>
        <v>20</v>
      </c>
      <c r="Q25" s="8">
        <f t="shared" si="7"/>
        <v>30.892310392063447</v>
      </c>
      <c r="R25" s="8">
        <f t="shared" si="8"/>
        <v>30.752122864356092</v>
      </c>
      <c r="S25" s="8">
        <f t="shared" si="9"/>
        <v>31.838648910918547</v>
      </c>
      <c r="T25" s="8">
        <f t="shared" si="10"/>
        <v>31.765836826368766</v>
      </c>
    </row>
    <row r="26" spans="1:20" s="1" customFormat="1" ht="15.75" x14ac:dyDescent="0.25">
      <c r="A26" s="7">
        <v>21</v>
      </c>
      <c r="B26" s="8">
        <v>8.1912E-4</v>
      </c>
      <c r="C26" s="8">
        <v>8.1912E-4</v>
      </c>
      <c r="D26" s="8">
        <v>3.0156940360077898E-2</v>
      </c>
      <c r="E26" s="8">
        <v>2.4656E-4</v>
      </c>
      <c r="F26" s="8">
        <v>2.4656E-4</v>
      </c>
      <c r="G26" s="9">
        <v>3.0988441413807698E-2</v>
      </c>
      <c r="H26" s="7">
        <f t="shared" si="11"/>
        <v>1986</v>
      </c>
      <c r="I26" s="10">
        <f t="shared" si="0"/>
        <v>21</v>
      </c>
      <c r="J26" s="11">
        <f t="shared" si="1"/>
        <v>-14.888994760949725</v>
      </c>
      <c r="K26" s="8">
        <f t="shared" si="2"/>
        <v>1.2833602601055533E-3</v>
      </c>
      <c r="L26" s="8">
        <f t="shared" si="3"/>
        <v>1.2833602601055533E-3</v>
      </c>
      <c r="M26" s="8">
        <f t="shared" si="4"/>
        <v>3.9111127622889482E-4</v>
      </c>
      <c r="N26" s="8">
        <f t="shared" si="5"/>
        <v>3.9111127622889482E-4</v>
      </c>
      <c r="O26" s="7">
        <f t="shared" si="12"/>
        <v>1986</v>
      </c>
      <c r="P26" s="10">
        <f t="shared" si="6"/>
        <v>21</v>
      </c>
      <c r="Q26" s="8">
        <f t="shared" si="7"/>
        <v>30.755145751844214</v>
      </c>
      <c r="R26" s="8">
        <f t="shared" si="8"/>
        <v>30.610911740130785</v>
      </c>
      <c r="S26" s="8">
        <f t="shared" si="9"/>
        <v>31.700134679751358</v>
      </c>
      <c r="T26" s="8">
        <f t="shared" si="10"/>
        <v>31.625288570467877</v>
      </c>
    </row>
    <row r="27" spans="1:20" s="1" customFormat="1" ht="15.75" x14ac:dyDescent="0.25">
      <c r="A27" s="7">
        <v>22</v>
      </c>
      <c r="B27" s="8">
        <v>8.1327999999999999E-4</v>
      </c>
      <c r="C27" s="8">
        <v>8.1327999999999999E-4</v>
      </c>
      <c r="D27" s="8">
        <v>3.0107300229979501E-2</v>
      </c>
      <c r="E27" s="8">
        <v>2.3784000000000001E-4</v>
      </c>
      <c r="F27" s="8">
        <v>2.3784000000000001E-4</v>
      </c>
      <c r="G27" s="9">
        <v>3.0925159595534098E-2</v>
      </c>
      <c r="H27" s="7">
        <f t="shared" si="11"/>
        <v>1987</v>
      </c>
      <c r="I27" s="10">
        <f t="shared" si="0"/>
        <v>22</v>
      </c>
      <c r="J27" s="11">
        <f t="shared" si="1"/>
        <v>-13.909594148207132</v>
      </c>
      <c r="K27" s="8">
        <f t="shared" si="2"/>
        <v>1.236272126426083E-3</v>
      </c>
      <c r="L27" s="8">
        <f t="shared" si="3"/>
        <v>1.236272126426083E-3</v>
      </c>
      <c r="M27" s="8">
        <f t="shared" si="4"/>
        <v>3.6567852397543252E-4</v>
      </c>
      <c r="N27" s="8">
        <f t="shared" si="5"/>
        <v>3.6567852397543252E-4</v>
      </c>
      <c r="O27" s="7">
        <f t="shared" si="12"/>
        <v>1987</v>
      </c>
      <c r="P27" s="10">
        <f t="shared" si="6"/>
        <v>22</v>
      </c>
      <c r="Q27" s="8">
        <f t="shared" si="7"/>
        <v>30.612699381861169</v>
      </c>
      <c r="R27" s="8">
        <f t="shared" si="8"/>
        <v>30.464308495859566</v>
      </c>
      <c r="S27" s="8">
        <f t="shared" si="9"/>
        <v>31.556730576613955</v>
      </c>
      <c r="T27" s="8">
        <f t="shared" si="10"/>
        <v>31.479796109387514</v>
      </c>
    </row>
    <row r="28" spans="1:20" s="1" customFormat="1" ht="15.75" x14ac:dyDescent="0.25">
      <c r="A28" s="7">
        <v>23</v>
      </c>
      <c r="B28" s="8">
        <v>8.0488000000000001E-4</v>
      </c>
      <c r="C28" s="8">
        <v>8.0488000000000001E-4</v>
      </c>
      <c r="D28" s="8">
        <v>3.00576600998812E-2</v>
      </c>
      <c r="E28" s="8">
        <v>2.2648000000000001E-4</v>
      </c>
      <c r="F28" s="8">
        <v>2.2648000000000001E-4</v>
      </c>
      <c r="G28" s="9">
        <v>3.0861877777260398E-2</v>
      </c>
      <c r="H28" s="7">
        <f t="shared" si="11"/>
        <v>1988</v>
      </c>
      <c r="I28" s="10">
        <f t="shared" si="0"/>
        <v>23</v>
      </c>
      <c r="J28" s="11">
        <f t="shared" si="1"/>
        <v>-12.927500404814307</v>
      </c>
      <c r="K28" s="8">
        <f t="shared" si="2"/>
        <v>1.1870940336899142E-3</v>
      </c>
      <c r="L28" s="8">
        <f t="shared" si="3"/>
        <v>1.1870940336899142E-3</v>
      </c>
      <c r="M28" s="8">
        <f t="shared" si="4"/>
        <v>3.3751959850211597E-4</v>
      </c>
      <c r="N28" s="8">
        <f t="shared" si="5"/>
        <v>3.3751959850211597E-4</v>
      </c>
      <c r="O28" s="7">
        <f t="shared" si="12"/>
        <v>1988</v>
      </c>
      <c r="P28" s="10">
        <f t="shared" si="6"/>
        <v>23</v>
      </c>
      <c r="Q28" s="8">
        <f t="shared" si="7"/>
        <v>30.464711288267658</v>
      </c>
      <c r="R28" s="8">
        <f t="shared" si="8"/>
        <v>30.312050923146799</v>
      </c>
      <c r="S28" s="8">
        <f t="shared" si="9"/>
        <v>31.408526090932014</v>
      </c>
      <c r="T28" s="8">
        <f t="shared" si="10"/>
        <v>31.329447008334647</v>
      </c>
    </row>
    <row r="29" spans="1:20" s="1" customFormat="1" ht="15.75" x14ac:dyDescent="0.25">
      <c r="A29" s="7">
        <v>24</v>
      </c>
      <c r="B29" s="8">
        <v>7.9976000000000005E-4</v>
      </c>
      <c r="C29" s="8">
        <v>7.9976000000000005E-4</v>
      </c>
      <c r="D29" s="8">
        <v>3.00080199697828E-2</v>
      </c>
      <c r="E29" s="8">
        <v>2.1583999999999999E-4</v>
      </c>
      <c r="F29" s="8">
        <v>2.1583999999999999E-4</v>
      </c>
      <c r="G29" s="9">
        <v>3.0798595958986798E-2</v>
      </c>
      <c r="H29" s="7">
        <f t="shared" si="11"/>
        <v>1989</v>
      </c>
      <c r="I29" s="10">
        <f t="shared" si="0"/>
        <v>24</v>
      </c>
      <c r="J29" s="11">
        <f t="shared" si="1"/>
        <v>-11.942892601833845</v>
      </c>
      <c r="K29" s="8">
        <f t="shared" si="2"/>
        <v>1.1444669278145424E-3</v>
      </c>
      <c r="L29" s="8">
        <f t="shared" si="3"/>
        <v>1.1444669278145424E-3</v>
      </c>
      <c r="M29" s="8">
        <f t="shared" si="4"/>
        <v>3.1179992506237829E-4</v>
      </c>
      <c r="N29" s="8">
        <f t="shared" si="5"/>
        <v>3.1179992506237829E-4</v>
      </c>
      <c r="O29" s="7">
        <f t="shared" si="12"/>
        <v>1989</v>
      </c>
      <c r="P29" s="10">
        <f t="shared" si="6"/>
        <v>24</v>
      </c>
      <c r="Q29" s="8">
        <f t="shared" si="7"/>
        <v>30.310972823689362</v>
      </c>
      <c r="R29" s="8">
        <f t="shared" si="8"/>
        <v>30.153927871401795</v>
      </c>
      <c r="S29" s="8">
        <f t="shared" si="9"/>
        <v>31.255309838060249</v>
      </c>
      <c r="T29" s="8">
        <f t="shared" si="10"/>
        <v>31.174028646696382</v>
      </c>
    </row>
    <row r="30" spans="1:20" s="1" customFormat="1" ht="15.75" x14ac:dyDescent="0.25">
      <c r="A30" s="7">
        <v>25</v>
      </c>
      <c r="B30" s="8">
        <v>7.9783999999999996E-4</v>
      </c>
      <c r="C30" s="8">
        <v>7.9783999999999996E-4</v>
      </c>
      <c r="D30" s="8">
        <v>2.9958379839684399E-2</v>
      </c>
      <c r="E30" s="8">
        <v>2.1559999999999998E-4</v>
      </c>
      <c r="F30" s="8">
        <v>2.1559999999999998E-4</v>
      </c>
      <c r="G30" s="9">
        <v>3.0735314140713198E-2</v>
      </c>
      <c r="H30" s="7">
        <f t="shared" si="11"/>
        <v>1990</v>
      </c>
      <c r="I30" s="10">
        <f t="shared" si="0"/>
        <v>25</v>
      </c>
      <c r="J30" s="11">
        <f t="shared" si="1"/>
        <v>-10.955952677394434</v>
      </c>
      <c r="K30" s="8">
        <f t="shared" si="2"/>
        <v>1.1077992492548277E-3</v>
      </c>
      <c r="L30" s="8">
        <f t="shared" si="3"/>
        <v>1.1077992492548277E-3</v>
      </c>
      <c r="M30" s="8">
        <f t="shared" si="4"/>
        <v>3.0191921641750614E-4</v>
      </c>
      <c r="N30" s="8">
        <f t="shared" si="5"/>
        <v>3.0191921641750614E-4</v>
      </c>
      <c r="O30" s="7">
        <f t="shared" si="12"/>
        <v>1990</v>
      </c>
      <c r="P30" s="10">
        <f t="shared" si="6"/>
        <v>25</v>
      </c>
      <c r="Q30" s="8">
        <f t="shared" si="7"/>
        <v>30.1515320075464</v>
      </c>
      <c r="R30" s="8">
        <f t="shared" si="8"/>
        <v>29.989983432069057</v>
      </c>
      <c r="S30" s="8">
        <f t="shared" si="9"/>
        <v>31.09702690926688</v>
      </c>
      <c r="T30" s="8">
        <f t="shared" si="10"/>
        <v>31.01348443660379</v>
      </c>
    </row>
    <row r="31" spans="1:20" s="1" customFormat="1" ht="15.75" x14ac:dyDescent="0.25">
      <c r="A31" s="7">
        <v>26</v>
      </c>
      <c r="B31" s="8">
        <v>7.8848000000000004E-4</v>
      </c>
      <c r="C31" s="8">
        <v>7.8848000000000004E-4</v>
      </c>
      <c r="D31" s="8">
        <v>2.9908739709586001E-2</v>
      </c>
      <c r="E31" s="8">
        <v>2.2392000000000001E-4</v>
      </c>
      <c r="F31" s="8">
        <v>2.2392000000000001E-4</v>
      </c>
      <c r="G31" s="9">
        <v>3.0672032322439501E-2</v>
      </c>
      <c r="H31" s="7">
        <f t="shared" si="11"/>
        <v>1991</v>
      </c>
      <c r="I31" s="10">
        <f t="shared" si="0"/>
        <v>26</v>
      </c>
      <c r="J31" s="11">
        <f t="shared" si="1"/>
        <v>-9.9668652491162035</v>
      </c>
      <c r="K31" s="8">
        <f t="shared" si="2"/>
        <v>1.0623125056130574E-3</v>
      </c>
      <c r="L31" s="8">
        <f t="shared" si="3"/>
        <v>1.0623125056130574E-3</v>
      </c>
      <c r="M31" s="8">
        <f t="shared" si="4"/>
        <v>3.0398940787461381E-4</v>
      </c>
      <c r="N31" s="8">
        <f t="shared" si="5"/>
        <v>3.0398940787461381E-4</v>
      </c>
      <c r="O31" s="7">
        <f t="shared" si="12"/>
        <v>1991</v>
      </c>
      <c r="P31" s="10">
        <f t="shared" si="6"/>
        <v>26</v>
      </c>
      <c r="Q31" s="8">
        <f t="shared" si="7"/>
        <v>29.986418069178807</v>
      </c>
      <c r="R31" s="8">
        <f t="shared" si="8"/>
        <v>29.820242819058507</v>
      </c>
      <c r="S31" s="8">
        <f t="shared" si="9"/>
        <v>30.93403472879767</v>
      </c>
      <c r="T31" s="8">
        <f t="shared" si="10"/>
        <v>30.848168913596705</v>
      </c>
    </row>
    <row r="32" spans="1:20" s="1" customFormat="1" ht="15.75" x14ac:dyDescent="0.25">
      <c r="A32" s="7">
        <v>27</v>
      </c>
      <c r="B32" s="8">
        <v>7.7015999999999999E-4</v>
      </c>
      <c r="C32" s="8">
        <v>7.7015999999999999E-4</v>
      </c>
      <c r="D32" s="8">
        <v>2.98590995794876E-2</v>
      </c>
      <c r="E32" s="8">
        <v>2.3248E-4</v>
      </c>
      <c r="F32" s="8">
        <v>2.3248E-4</v>
      </c>
      <c r="G32" s="9">
        <v>3.0608750504165901E-2</v>
      </c>
      <c r="H32" s="7">
        <f t="shared" si="11"/>
        <v>1992</v>
      </c>
      <c r="I32" s="10">
        <f t="shared" si="0"/>
        <v>27</v>
      </c>
      <c r="J32" s="11">
        <f t="shared" si="1"/>
        <v>-8.975817418995053</v>
      </c>
      <c r="K32" s="8">
        <f t="shared" si="2"/>
        <v>1.0068763669943822E-3</v>
      </c>
      <c r="L32" s="8">
        <f t="shared" si="3"/>
        <v>1.0068763669943822E-3</v>
      </c>
      <c r="M32" s="8">
        <f t="shared" si="4"/>
        <v>3.0598704234283434E-4</v>
      </c>
      <c r="N32" s="8">
        <f t="shared" si="5"/>
        <v>3.0598704234283434E-4</v>
      </c>
      <c r="O32" s="7">
        <f t="shared" si="12"/>
        <v>1992</v>
      </c>
      <c r="P32" s="10">
        <f t="shared" si="6"/>
        <v>27</v>
      </c>
      <c r="Q32" s="8">
        <f t="shared" si="7"/>
        <v>29.815217644642704</v>
      </c>
      <c r="R32" s="8">
        <f t="shared" si="8"/>
        <v>29.644290997629433</v>
      </c>
      <c r="S32" s="8">
        <f t="shared" si="9"/>
        <v>30.766573396268669</v>
      </c>
      <c r="T32" s="8">
        <f t="shared" si="10"/>
        <v>30.678319442882646</v>
      </c>
    </row>
    <row r="33" spans="1:20" s="1" customFormat="1" ht="15.75" x14ac:dyDescent="0.25">
      <c r="A33" s="7">
        <v>28</v>
      </c>
      <c r="B33" s="8">
        <v>7.4288000000000002E-4</v>
      </c>
      <c r="C33" s="8">
        <v>7.4288000000000002E-4</v>
      </c>
      <c r="D33" s="8">
        <v>2.9809459449389199E-2</v>
      </c>
      <c r="E33" s="8">
        <v>2.4032E-4</v>
      </c>
      <c r="F33" s="8">
        <v>2.4032E-4</v>
      </c>
      <c r="G33" s="9">
        <v>3.0545468685892301E-2</v>
      </c>
      <c r="H33" s="7">
        <f t="shared" si="11"/>
        <v>1993</v>
      </c>
      <c r="I33" s="10">
        <f t="shared" si="0"/>
        <v>28</v>
      </c>
      <c r="J33" s="11">
        <f t="shared" si="1"/>
        <v>-7.9829985712237317</v>
      </c>
      <c r="K33" s="8">
        <f t="shared" si="2"/>
        <v>9.4246934770560924E-4</v>
      </c>
      <c r="L33" s="8">
        <f t="shared" si="3"/>
        <v>9.4246934770560924E-4</v>
      </c>
      <c r="M33" s="8">
        <f t="shared" si="4"/>
        <v>3.0668335594458531E-4</v>
      </c>
      <c r="N33" s="8">
        <f t="shared" si="5"/>
        <v>3.0668335594458531E-4</v>
      </c>
      <c r="O33" s="7">
        <f t="shared" si="12"/>
        <v>1993</v>
      </c>
      <c r="P33" s="10">
        <f t="shared" si="6"/>
        <v>28</v>
      </c>
      <c r="Q33" s="8">
        <f t="shared" si="7"/>
        <v>29.637477405447257</v>
      </c>
      <c r="R33" s="8">
        <f t="shared" si="8"/>
        <v>29.461673262604471</v>
      </c>
      <c r="S33" s="8">
        <f t="shared" si="9"/>
        <v>30.594515690033962</v>
      </c>
      <c r="T33" s="8">
        <f t="shared" si="10"/>
        <v>30.503806997245206</v>
      </c>
    </row>
    <row r="34" spans="1:20" s="1" customFormat="1" ht="15.75" x14ac:dyDescent="0.25">
      <c r="A34" s="7">
        <v>29</v>
      </c>
      <c r="B34" s="8">
        <v>7.1688000000000003E-4</v>
      </c>
      <c r="C34" s="8">
        <v>7.1688000000000003E-4</v>
      </c>
      <c r="D34" s="8">
        <v>2.9759819319290799E-2</v>
      </c>
      <c r="E34" s="8">
        <v>2.4736000000000002E-4</v>
      </c>
      <c r="F34" s="8">
        <v>2.4736000000000002E-4</v>
      </c>
      <c r="G34" s="9">
        <v>3.04821868676186E-2</v>
      </c>
      <c r="H34" s="7">
        <f t="shared" si="11"/>
        <v>1994</v>
      </c>
      <c r="I34" s="10">
        <f t="shared" si="0"/>
        <v>29</v>
      </c>
      <c r="J34" s="11">
        <f t="shared" si="1"/>
        <v>-6.9886001634642509</v>
      </c>
      <c r="K34" s="8">
        <f t="shared" si="2"/>
        <v>8.8261398393690176E-4</v>
      </c>
      <c r="L34" s="8">
        <f t="shared" si="3"/>
        <v>8.8261398393690176E-4</v>
      </c>
      <c r="M34" s="8">
        <f t="shared" si="4"/>
        <v>3.0608798139499486E-4</v>
      </c>
      <c r="N34" s="8">
        <f t="shared" si="5"/>
        <v>3.0608798139499486E-4</v>
      </c>
      <c r="O34" s="7">
        <f t="shared" si="12"/>
        <v>1994</v>
      </c>
      <c r="P34" s="10">
        <f t="shared" si="6"/>
        <v>29</v>
      </c>
      <c r="Q34" s="8">
        <f t="shared" si="7"/>
        <v>29.452766363599885</v>
      </c>
      <c r="R34" s="8">
        <f t="shared" si="8"/>
        <v>29.271957199734196</v>
      </c>
      <c r="S34" s="8">
        <f t="shared" si="9"/>
        <v>30.417693471823934</v>
      </c>
      <c r="T34" s="8">
        <f t="shared" si="10"/>
        <v>30.32446169735001</v>
      </c>
    </row>
    <row r="35" spans="1:20" s="1" customFormat="1" ht="15.75" x14ac:dyDescent="0.25">
      <c r="A35" s="7">
        <v>30</v>
      </c>
      <c r="B35" s="8">
        <v>7.0344000000000005E-4</v>
      </c>
      <c r="C35" s="8">
        <v>7.0344000000000005E-4</v>
      </c>
      <c r="D35" s="8">
        <v>2.9710179189192498E-2</v>
      </c>
      <c r="E35" s="8">
        <v>2.5799999999999998E-4</v>
      </c>
      <c r="F35" s="8">
        <v>2.5799999999999998E-4</v>
      </c>
      <c r="G35" s="9">
        <v>3.0418905049345003E-2</v>
      </c>
      <c r="H35" s="7">
        <f t="shared" si="11"/>
        <v>1995</v>
      </c>
      <c r="I35" s="10">
        <f t="shared" si="0"/>
        <v>30</v>
      </c>
      <c r="J35" s="11">
        <f t="shared" si="1"/>
        <v>-5.9928155121207878</v>
      </c>
      <c r="K35" s="8">
        <f t="shared" si="2"/>
        <v>8.4052795123758749E-4</v>
      </c>
      <c r="L35" s="8">
        <f t="shared" si="3"/>
        <v>8.4052795123758749E-4</v>
      </c>
      <c r="M35" s="8">
        <f t="shared" si="4"/>
        <v>3.0959174284513546E-4</v>
      </c>
      <c r="N35" s="8">
        <f t="shared" si="5"/>
        <v>3.0959174284513546E-4</v>
      </c>
      <c r="O35" s="7">
        <f t="shared" si="12"/>
        <v>1995</v>
      </c>
      <c r="P35" s="10">
        <f t="shared" si="6"/>
        <v>30</v>
      </c>
      <c r="Q35" s="8">
        <f t="shared" si="7"/>
        <v>29.261043644904465</v>
      </c>
      <c r="R35" s="8">
        <f t="shared" si="8"/>
        <v>29.075098110903905</v>
      </c>
      <c r="S35" s="8">
        <f t="shared" si="9"/>
        <v>30.235934898577788</v>
      </c>
      <c r="T35" s="8">
        <f t="shared" si="10"/>
        <v>30.140109919431399</v>
      </c>
    </row>
    <row r="36" spans="1:20" s="1" customFormat="1" ht="15.75" x14ac:dyDescent="0.25">
      <c r="A36" s="7">
        <v>31</v>
      </c>
      <c r="B36" s="8">
        <v>7.1239999999999997E-4</v>
      </c>
      <c r="C36" s="8">
        <v>7.1239999999999997E-4</v>
      </c>
      <c r="D36" s="8">
        <v>2.9660539059094101E-2</v>
      </c>
      <c r="E36" s="8">
        <v>2.8247999999999999E-4</v>
      </c>
      <c r="F36" s="8">
        <v>2.8247999999999999E-4</v>
      </c>
      <c r="G36" s="9">
        <v>3.03556232310714E-2</v>
      </c>
      <c r="H36" s="7">
        <f t="shared" si="11"/>
        <v>1996</v>
      </c>
      <c r="I36" s="10">
        <f t="shared" si="0"/>
        <v>31</v>
      </c>
      <c r="J36" s="11">
        <f t="shared" si="1"/>
        <v>-4.9958395721942761</v>
      </c>
      <c r="K36" s="8">
        <f t="shared" si="2"/>
        <v>8.2618510475365714E-4</v>
      </c>
      <c r="L36" s="8">
        <f t="shared" si="3"/>
        <v>8.2618510475365714E-4</v>
      </c>
      <c r="M36" s="8">
        <f t="shared" si="4"/>
        <v>3.2873750507608074E-4</v>
      </c>
      <c r="N36" s="8">
        <f t="shared" si="5"/>
        <v>3.2873750507608074E-4</v>
      </c>
      <c r="O36" s="7">
        <f t="shared" si="12"/>
        <v>1996</v>
      </c>
      <c r="P36" s="10">
        <f t="shared" si="6"/>
        <v>31</v>
      </c>
      <c r="Q36" s="8">
        <f t="shared" si="7"/>
        <v>29.062650315066197</v>
      </c>
      <c r="R36" s="8">
        <f t="shared" si="8"/>
        <v>28.87143055332605</v>
      </c>
      <c r="S36" s="8">
        <f t="shared" si="9"/>
        <v>30.049226100568301</v>
      </c>
      <c r="T36" s="8">
        <f t="shared" si="10"/>
        <v>29.950735442600934</v>
      </c>
    </row>
    <row r="37" spans="1:20" s="1" customFormat="1" ht="15.75" x14ac:dyDescent="0.25">
      <c r="A37" s="7">
        <v>32</v>
      </c>
      <c r="B37" s="8">
        <v>7.4744000000000004E-4</v>
      </c>
      <c r="C37" s="8">
        <v>7.4744000000000004E-4</v>
      </c>
      <c r="D37" s="8">
        <v>2.96108989289957E-2</v>
      </c>
      <c r="E37" s="8">
        <v>3.1728000000000003E-4</v>
      </c>
      <c r="F37" s="8">
        <v>3.1728000000000003E-4</v>
      </c>
      <c r="G37" s="9">
        <v>3.02923414127978E-2</v>
      </c>
      <c r="H37" s="7">
        <f t="shared" si="11"/>
        <v>1997</v>
      </c>
      <c r="I37" s="10">
        <f t="shared" ref="I37:I68" si="13">H37-$J$2</f>
        <v>32</v>
      </c>
      <c r="J37" s="11">
        <f t="shared" ref="J37:J68" si="14">$N$2*ATAN((H37-2001)/$N$2)</f>
        <v>-3.9978687123290042</v>
      </c>
      <c r="K37" s="8">
        <f t="shared" ref="K37:K68" si="15">B37*EXP(-$J37*$D37)</f>
        <v>8.4137252848643599E-4</v>
      </c>
      <c r="L37" s="8">
        <f t="shared" ref="L37:L68" si="16">C37*EXP(-$J37*$D37)</f>
        <v>8.4137252848643599E-4</v>
      </c>
      <c r="M37" s="8">
        <f t="shared" ref="M37:M68" si="17">E37*EXP(-$J37*$G37)</f>
        <v>3.5812764342345554E-4</v>
      </c>
      <c r="N37" s="8">
        <f t="shared" ref="N37:N68" si="18">F37*EXP(-$J37*$G37)</f>
        <v>3.5812764342345554E-4</v>
      </c>
      <c r="O37" s="7">
        <f t="shared" si="12"/>
        <v>1997</v>
      </c>
      <c r="P37" s="10">
        <f t="shared" ref="P37:P68" si="19">O37-$J$2</f>
        <v>32</v>
      </c>
      <c r="Q37" s="8">
        <f t="shared" ref="Q37:Q68" si="20">1+(1-K37)*Q38/(1+$Q$2)</f>
        <v>28.858215426465637</v>
      </c>
      <c r="R37" s="8">
        <f t="shared" ref="R37:R68" si="21">1+(1-L37)*R38/(1+$Q$2)</f>
        <v>28.661574659605069</v>
      </c>
      <c r="S37" s="8">
        <f t="shared" ref="S37:S68" si="22">1+(1-M37)*S38/(1+$Q$2)</f>
        <v>29.857895228318114</v>
      </c>
      <c r="T37" s="8">
        <f t="shared" ref="T37:T68" si="23">1+(1-N37)*T38/(1+$Q$2)</f>
        <v>29.756662798360185</v>
      </c>
    </row>
    <row r="38" spans="1:20" s="1" customFormat="1" ht="15.75" x14ac:dyDescent="0.25">
      <c r="A38" s="7">
        <v>33</v>
      </c>
      <c r="B38" s="8">
        <v>7.9304000000000006E-4</v>
      </c>
      <c r="C38" s="8">
        <v>7.9304000000000006E-4</v>
      </c>
      <c r="D38" s="8">
        <v>2.9561258798897299E-2</v>
      </c>
      <c r="E38" s="8">
        <v>3.6079999999999999E-4</v>
      </c>
      <c r="F38" s="8">
        <v>3.6079999999999999E-4</v>
      </c>
      <c r="G38" s="9">
        <v>3.0229059594524099E-2</v>
      </c>
      <c r="H38" s="7">
        <f t="shared" ref="H38:H69" si="24">H37+1</f>
        <v>1998</v>
      </c>
      <c r="I38" s="10">
        <f t="shared" si="13"/>
        <v>33</v>
      </c>
      <c r="J38" s="11">
        <f t="shared" si="14"/>
        <v>-2.9991004856877899</v>
      </c>
      <c r="K38" s="8">
        <f t="shared" si="15"/>
        <v>8.6655956368901878E-4</v>
      </c>
      <c r="L38" s="8">
        <f t="shared" si="16"/>
        <v>8.6655956368901878E-4</v>
      </c>
      <c r="M38" s="8">
        <f t="shared" si="17"/>
        <v>3.9503871608393407E-4</v>
      </c>
      <c r="N38" s="8">
        <f t="shared" si="18"/>
        <v>3.9503871608393407E-4</v>
      </c>
      <c r="O38" s="7">
        <f t="shared" ref="O38:O69" si="25">O37+1</f>
        <v>1998</v>
      </c>
      <c r="P38" s="10">
        <f t="shared" si="19"/>
        <v>33</v>
      </c>
      <c r="Q38" s="8">
        <f t="shared" si="20"/>
        <v>28.648420344555888</v>
      </c>
      <c r="R38" s="8">
        <f t="shared" si="21"/>
        <v>28.446201815491548</v>
      </c>
      <c r="S38" s="8">
        <f t="shared" si="22"/>
        <v>29.662110168710552</v>
      </c>
      <c r="T38" s="8">
        <f t="shared" si="23"/>
        <v>29.558056582463148</v>
      </c>
    </row>
    <row r="39" spans="1:20" s="1" customFormat="1" ht="15.75" x14ac:dyDescent="0.25">
      <c r="A39" s="7">
        <v>34</v>
      </c>
      <c r="B39" s="8">
        <v>8.4224000000000007E-4</v>
      </c>
      <c r="C39" s="8">
        <v>8.4224000000000007E-4</v>
      </c>
      <c r="D39" s="8">
        <v>2.9511618668798898E-2</v>
      </c>
      <c r="E39" s="8">
        <v>4.0000000000000002E-4</v>
      </c>
      <c r="F39" s="8">
        <v>4.0000000000000002E-4</v>
      </c>
      <c r="G39" s="9">
        <v>3.0165777776250499E-2</v>
      </c>
      <c r="H39" s="7">
        <f t="shared" si="24"/>
        <v>1999</v>
      </c>
      <c r="I39" s="10">
        <f t="shared" si="13"/>
        <v>34</v>
      </c>
      <c r="J39" s="11">
        <f t="shared" si="14"/>
        <v>-1.9997333973150535</v>
      </c>
      <c r="K39" s="8">
        <f t="shared" si="15"/>
        <v>8.9344107036299671E-4</v>
      </c>
      <c r="L39" s="8">
        <f t="shared" si="16"/>
        <v>8.9344107036299671E-4</v>
      </c>
      <c r="M39" s="8">
        <f t="shared" si="17"/>
        <v>4.2487204813462153E-4</v>
      </c>
      <c r="N39" s="8">
        <f t="shared" si="18"/>
        <v>4.2487204813462153E-4</v>
      </c>
      <c r="O39" s="7">
        <f t="shared" si="25"/>
        <v>1999</v>
      </c>
      <c r="P39" s="10">
        <f t="shared" si="19"/>
        <v>34</v>
      </c>
      <c r="Q39" s="8">
        <f t="shared" si="20"/>
        <v>28.433391131043894</v>
      </c>
      <c r="R39" s="8">
        <f t="shared" si="21"/>
        <v>28.225431382921684</v>
      </c>
      <c r="S39" s="8">
        <f t="shared" si="22"/>
        <v>29.461956811942404</v>
      </c>
      <c r="T39" s="8">
        <f t="shared" si="23"/>
        <v>29.35499949979393</v>
      </c>
    </row>
    <row r="40" spans="1:20" s="1" customFormat="1" ht="15.75" x14ac:dyDescent="0.25">
      <c r="A40" s="7">
        <v>35</v>
      </c>
      <c r="B40" s="8">
        <v>8.9312000000000007E-4</v>
      </c>
      <c r="C40" s="8">
        <v>8.9312000000000007E-4</v>
      </c>
      <c r="D40" s="8">
        <v>2.9461978538700501E-2</v>
      </c>
      <c r="E40" s="8">
        <v>4.3152000000000002E-4</v>
      </c>
      <c r="F40" s="8">
        <v>4.3152000000000002E-4</v>
      </c>
      <c r="G40" s="9">
        <v>3.0102495957976899E-2</v>
      </c>
      <c r="H40" s="7">
        <f t="shared" si="24"/>
        <v>2000</v>
      </c>
      <c r="I40" s="10">
        <f t="shared" si="13"/>
        <v>35</v>
      </c>
      <c r="J40" s="11">
        <f t="shared" si="14"/>
        <v>-0.99996666866652373</v>
      </c>
      <c r="K40" s="8">
        <f t="shared" si="15"/>
        <v>9.1982363159711148E-4</v>
      </c>
      <c r="L40" s="8">
        <f t="shared" si="16"/>
        <v>9.1982363159711148E-4</v>
      </c>
      <c r="M40" s="8">
        <f t="shared" si="17"/>
        <v>4.4470687265876823E-4</v>
      </c>
      <c r="N40" s="8">
        <f t="shared" si="18"/>
        <v>4.4470687265876823E-4</v>
      </c>
      <c r="O40" s="7">
        <f t="shared" si="25"/>
        <v>2000</v>
      </c>
      <c r="P40" s="10">
        <f t="shared" si="19"/>
        <v>35</v>
      </c>
      <c r="Q40" s="8">
        <f t="shared" si="20"/>
        <v>28.213016054409422</v>
      </c>
      <c r="R40" s="8">
        <f t="shared" si="21"/>
        <v>27.999146333221237</v>
      </c>
      <c r="S40" s="8">
        <f t="shared" si="22"/>
        <v>29.257091144507847</v>
      </c>
      <c r="T40" s="8">
        <f t="shared" si="23"/>
        <v>29.147145793568853</v>
      </c>
    </row>
    <row r="41" spans="1:20" s="1" customFormat="1" ht="15.75" x14ac:dyDescent="0.25">
      <c r="A41" s="7">
        <v>36</v>
      </c>
      <c r="B41" s="8">
        <v>9.5784000000000006E-4</v>
      </c>
      <c r="C41" s="8">
        <v>9.5784000000000006E-4</v>
      </c>
      <c r="D41" s="8">
        <v>2.94123384086021E-2</v>
      </c>
      <c r="E41" s="8">
        <v>4.6799999999999999E-4</v>
      </c>
      <c r="F41" s="8">
        <v>4.6799999999999999E-4</v>
      </c>
      <c r="G41" s="9">
        <v>3.0039214139703199E-2</v>
      </c>
      <c r="H41" s="7">
        <f t="shared" si="24"/>
        <v>2001</v>
      </c>
      <c r="I41" s="10">
        <f t="shared" si="13"/>
        <v>36</v>
      </c>
      <c r="J41" s="11">
        <f t="shared" si="14"/>
        <v>0</v>
      </c>
      <c r="K41" s="8">
        <f t="shared" si="15"/>
        <v>9.5784000000000006E-4</v>
      </c>
      <c r="L41" s="8">
        <f t="shared" si="16"/>
        <v>9.5784000000000006E-4</v>
      </c>
      <c r="M41" s="8">
        <f t="shared" si="17"/>
        <v>4.6799999999999999E-4</v>
      </c>
      <c r="N41" s="8">
        <f t="shared" si="18"/>
        <v>4.6799999999999999E-4</v>
      </c>
      <c r="O41" s="7">
        <f t="shared" si="25"/>
        <v>2001</v>
      </c>
      <c r="P41" s="10">
        <f t="shared" si="19"/>
        <v>36</v>
      </c>
      <c r="Q41" s="8">
        <f t="shared" si="20"/>
        <v>27.987117207693601</v>
      </c>
      <c r="R41" s="8">
        <f t="shared" si="21"/>
        <v>27.767163750785222</v>
      </c>
      <c r="S41" s="8">
        <f t="shared" si="22"/>
        <v>29.047078586459872</v>
      </c>
      <c r="T41" s="8">
        <f t="shared" si="23"/>
        <v>28.934059477995781</v>
      </c>
    </row>
    <row r="42" spans="1:20" s="1" customFormat="1" ht="15.75" x14ac:dyDescent="0.25">
      <c r="A42" s="7">
        <v>37</v>
      </c>
      <c r="B42" s="8">
        <v>1.05272E-3</v>
      </c>
      <c r="C42" s="8">
        <v>1.05272E-3</v>
      </c>
      <c r="D42" s="8">
        <v>2.9362698278503699E-2</v>
      </c>
      <c r="E42" s="8">
        <v>5.2264E-4</v>
      </c>
      <c r="F42" s="8">
        <v>5.2264E-4</v>
      </c>
      <c r="G42" s="9">
        <v>2.9975932321429598E-2</v>
      </c>
      <c r="H42" s="7">
        <f t="shared" si="24"/>
        <v>2002</v>
      </c>
      <c r="I42" s="10">
        <f t="shared" si="13"/>
        <v>37</v>
      </c>
      <c r="J42" s="11">
        <f t="shared" si="14"/>
        <v>0.99996666866652373</v>
      </c>
      <c r="K42" s="8">
        <f t="shared" si="15"/>
        <v>1.0222597022376773E-3</v>
      </c>
      <c r="L42" s="8">
        <f t="shared" si="16"/>
        <v>1.0222597022376773E-3</v>
      </c>
      <c r="M42" s="8">
        <f t="shared" si="17"/>
        <v>5.0720636754331854E-4</v>
      </c>
      <c r="N42" s="8">
        <f t="shared" si="18"/>
        <v>5.0720636754331854E-4</v>
      </c>
      <c r="O42" s="7">
        <f t="shared" si="25"/>
        <v>2002</v>
      </c>
      <c r="P42" s="10">
        <f t="shared" si="19"/>
        <v>37</v>
      </c>
      <c r="Q42" s="8">
        <f t="shared" si="20"/>
        <v>27.755848592921421</v>
      </c>
      <c r="R42" s="8">
        <f t="shared" si="21"/>
        <v>27.529629734476689</v>
      </c>
      <c r="S42" s="8">
        <f t="shared" si="22"/>
        <v>28.831866561138131</v>
      </c>
      <c r="T42" s="8">
        <f t="shared" si="23"/>
        <v>28.715685054246055</v>
      </c>
    </row>
    <row r="43" spans="1:20" s="1" customFormat="1" ht="15.75" x14ac:dyDescent="0.25">
      <c r="A43" s="7">
        <v>38</v>
      </c>
      <c r="B43" s="8">
        <v>1.1756800000000001E-3</v>
      </c>
      <c r="C43" s="8">
        <v>1.1756800000000001E-3</v>
      </c>
      <c r="D43" s="8">
        <v>2.9313058148405298E-2</v>
      </c>
      <c r="E43" s="8">
        <v>5.9296000000000001E-4</v>
      </c>
      <c r="F43" s="8">
        <v>5.9296000000000001E-4</v>
      </c>
      <c r="G43" s="9">
        <v>2.9912650503156002E-2</v>
      </c>
      <c r="H43" s="7">
        <f t="shared" si="24"/>
        <v>2003</v>
      </c>
      <c r="I43" s="10">
        <f t="shared" si="13"/>
        <v>38</v>
      </c>
      <c r="J43" s="11">
        <f t="shared" si="14"/>
        <v>1.9997333973150535</v>
      </c>
      <c r="K43" s="8">
        <f t="shared" si="15"/>
        <v>1.1087446199213307E-3</v>
      </c>
      <c r="L43" s="8">
        <f t="shared" si="16"/>
        <v>1.1087446199213307E-3</v>
      </c>
      <c r="M43" s="8">
        <f t="shared" si="17"/>
        <v>5.5853071743678002E-4</v>
      </c>
      <c r="N43" s="8">
        <f t="shared" si="18"/>
        <v>5.5853071743678002E-4</v>
      </c>
      <c r="O43" s="7">
        <f t="shared" si="25"/>
        <v>2003</v>
      </c>
      <c r="P43" s="10">
        <f t="shared" si="19"/>
        <v>38</v>
      </c>
      <c r="Q43" s="8">
        <f t="shared" si="20"/>
        <v>27.519766777818703</v>
      </c>
      <c r="R43" s="8">
        <f t="shared" si="21"/>
        <v>27.287089043695541</v>
      </c>
      <c r="S43" s="8">
        <f t="shared" si="22"/>
        <v>28.611754955869639</v>
      </c>
      <c r="T43" s="8">
        <f t="shared" si="23"/>
        <v>28.492317878291765</v>
      </c>
    </row>
    <row r="44" spans="1:20" s="1" customFormat="1" ht="15.75" x14ac:dyDescent="0.25">
      <c r="A44" s="7">
        <v>39</v>
      </c>
      <c r="B44" s="8">
        <v>1.31792E-3</v>
      </c>
      <c r="C44" s="8">
        <v>1.31792E-3</v>
      </c>
      <c r="D44" s="8">
        <v>2.9263418018307001E-2</v>
      </c>
      <c r="E44" s="8">
        <v>6.7296000000000001E-4</v>
      </c>
      <c r="F44" s="8">
        <v>6.7296000000000001E-4</v>
      </c>
      <c r="G44" s="9">
        <v>2.9849368684882398E-2</v>
      </c>
      <c r="H44" s="7">
        <f t="shared" si="24"/>
        <v>2004</v>
      </c>
      <c r="I44" s="10">
        <f t="shared" si="13"/>
        <v>39</v>
      </c>
      <c r="J44" s="11">
        <f t="shared" si="14"/>
        <v>2.9991004856877899</v>
      </c>
      <c r="K44" s="8">
        <f t="shared" si="15"/>
        <v>1.2071845196276517E-3</v>
      </c>
      <c r="L44" s="8">
        <f t="shared" si="16"/>
        <v>1.2071845196276517E-3</v>
      </c>
      <c r="M44" s="8">
        <f t="shared" si="17"/>
        <v>6.1533364715300872E-4</v>
      </c>
      <c r="N44" s="8">
        <f t="shared" si="18"/>
        <v>6.1533364715300872E-4</v>
      </c>
      <c r="O44" s="7">
        <f t="shared" si="25"/>
        <v>2004</v>
      </c>
      <c r="P44" s="10">
        <f t="shared" si="19"/>
        <v>39</v>
      </c>
      <c r="Q44" s="8">
        <f t="shared" si="20"/>
        <v>27.27930614813565</v>
      </c>
      <c r="R44" s="8">
        <f t="shared" si="21"/>
        <v>27.0399644074568</v>
      </c>
      <c r="S44" s="8">
        <f t="shared" si="22"/>
        <v>28.386933191317237</v>
      </c>
      <c r="T44" s="8">
        <f t="shared" si="23"/>
        <v>28.26414301201903</v>
      </c>
    </row>
    <row r="45" spans="1:20" s="1" customFormat="1" ht="15.75" x14ac:dyDescent="0.25">
      <c r="A45" s="7">
        <v>40</v>
      </c>
      <c r="B45" s="8">
        <v>1.472E-3</v>
      </c>
      <c r="C45" s="8">
        <v>1.472E-3</v>
      </c>
      <c r="D45" s="8">
        <v>2.92137778882086E-2</v>
      </c>
      <c r="E45" s="8">
        <v>7.6016000000000007E-4</v>
      </c>
      <c r="F45" s="8">
        <v>7.6016000000000007E-4</v>
      </c>
      <c r="G45" s="9">
        <v>2.9786086866608698E-2</v>
      </c>
      <c r="H45" s="7">
        <f t="shared" si="24"/>
        <v>2005</v>
      </c>
      <c r="I45" s="10">
        <f t="shared" si="13"/>
        <v>40</v>
      </c>
      <c r="J45" s="11">
        <f t="shared" si="14"/>
        <v>3.9978687123290042</v>
      </c>
      <c r="K45" s="8">
        <f t="shared" si="15"/>
        <v>1.3097406908700855E-3</v>
      </c>
      <c r="L45" s="8">
        <f t="shared" si="16"/>
        <v>1.3097406908700855E-3</v>
      </c>
      <c r="M45" s="8">
        <f t="shared" si="17"/>
        <v>6.7482140635866745E-4</v>
      </c>
      <c r="N45" s="8">
        <f t="shared" si="18"/>
        <v>6.7482140635866745E-4</v>
      </c>
      <c r="O45" s="7">
        <f t="shared" si="25"/>
        <v>2005</v>
      </c>
      <c r="P45" s="10">
        <f t="shared" si="19"/>
        <v>40</v>
      </c>
      <c r="Q45" s="8">
        <f t="shared" si="20"/>
        <v>27.034622845402321</v>
      </c>
      <c r="R45" s="8">
        <f t="shared" si="21"/>
        <v>26.788401972829025</v>
      </c>
      <c r="S45" s="8">
        <f t="shared" si="22"/>
        <v>28.157400049745419</v>
      </c>
      <c r="T45" s="8">
        <f t="shared" si="23"/>
        <v>28.031155457971423</v>
      </c>
    </row>
    <row r="46" spans="1:20" s="1" customFormat="1" ht="15.75" x14ac:dyDescent="0.25">
      <c r="A46" s="7">
        <v>41</v>
      </c>
      <c r="B46" s="8">
        <v>1.6005348000000001E-3</v>
      </c>
      <c r="C46" s="8">
        <v>1.6107228E-3</v>
      </c>
      <c r="D46" s="8">
        <v>2.9164137758110199E-2</v>
      </c>
      <c r="E46" s="8">
        <v>8.3734874999999995E-4</v>
      </c>
      <c r="F46" s="8">
        <v>8.4173486250000004E-4</v>
      </c>
      <c r="G46" s="9">
        <v>2.9722805048335098E-2</v>
      </c>
      <c r="H46" s="7">
        <f t="shared" si="24"/>
        <v>2006</v>
      </c>
      <c r="I46" s="10">
        <f t="shared" si="13"/>
        <v>41</v>
      </c>
      <c r="J46" s="11">
        <f t="shared" si="14"/>
        <v>4.9958395721942761</v>
      </c>
      <c r="K46" s="8">
        <f t="shared" si="15"/>
        <v>1.3835303676753173E-3</v>
      </c>
      <c r="L46" s="8">
        <f t="shared" si="16"/>
        <v>1.3923370536567006E-3</v>
      </c>
      <c r="M46" s="8">
        <f t="shared" si="17"/>
        <v>7.2180158255466976E-4</v>
      </c>
      <c r="N46" s="8">
        <f t="shared" si="18"/>
        <v>7.2558244798709903E-4</v>
      </c>
      <c r="O46" s="7">
        <f t="shared" si="25"/>
        <v>2006</v>
      </c>
      <c r="P46" s="10">
        <f t="shared" si="19"/>
        <v>41</v>
      </c>
      <c r="Q46" s="8">
        <f t="shared" si="20"/>
        <v>26.785657238868332</v>
      </c>
      <c r="R46" s="8">
        <f t="shared" si="21"/>
        <v>26.532333503895611</v>
      </c>
      <c r="S46" s="8">
        <f t="shared" si="22"/>
        <v>27.92307163758575</v>
      </c>
      <c r="T46" s="8">
        <f t="shared" si="23"/>
        <v>27.793267725079179</v>
      </c>
    </row>
    <row r="47" spans="1:20" s="1" customFormat="1" ht="15.75" x14ac:dyDescent="0.25">
      <c r="A47" s="7">
        <v>42</v>
      </c>
      <c r="B47" s="8">
        <v>1.7253438000000001E-3</v>
      </c>
      <c r="C47" s="8">
        <v>1.7477218000000001E-3</v>
      </c>
      <c r="D47" s="8">
        <v>2.9114497628011798E-2</v>
      </c>
      <c r="E47" s="8">
        <v>9.1364750000000002E-4</v>
      </c>
      <c r="F47" s="8">
        <v>9.2337342499999994E-4</v>
      </c>
      <c r="G47" s="9">
        <v>2.9659523230061498E-2</v>
      </c>
      <c r="H47" s="7">
        <f t="shared" si="24"/>
        <v>2007</v>
      </c>
      <c r="I47" s="10">
        <f t="shared" si="13"/>
        <v>42</v>
      </c>
      <c r="J47" s="11">
        <f t="shared" si="14"/>
        <v>5.9928155121207878</v>
      </c>
      <c r="K47" s="8">
        <f t="shared" si="15"/>
        <v>1.4491084742024405E-3</v>
      </c>
      <c r="L47" s="8">
        <f t="shared" si="16"/>
        <v>1.4679036554502024E-3</v>
      </c>
      <c r="M47" s="8">
        <f t="shared" si="17"/>
        <v>7.6486609460561523E-4</v>
      </c>
      <c r="N47" s="8">
        <f t="shared" si="18"/>
        <v>7.730082175481911E-4</v>
      </c>
      <c r="O47" s="7">
        <f t="shared" si="25"/>
        <v>2007</v>
      </c>
      <c r="P47" s="10">
        <f t="shared" si="19"/>
        <v>42</v>
      </c>
      <c r="Q47" s="8">
        <f t="shared" si="20"/>
        <v>26.531469907252962</v>
      </c>
      <c r="R47" s="8">
        <f t="shared" si="21"/>
        <v>26.271050832765702</v>
      </c>
      <c r="S47" s="8">
        <f t="shared" si="22"/>
        <v>27.683438057019469</v>
      </c>
      <c r="T47" s="8">
        <f t="shared" si="23"/>
        <v>27.550072436519571</v>
      </c>
    </row>
    <row r="48" spans="1:20" s="1" customFormat="1" ht="15.75" x14ac:dyDescent="0.25">
      <c r="A48" s="7">
        <v>43</v>
      </c>
      <c r="B48" s="8">
        <v>1.8520633E-3</v>
      </c>
      <c r="C48" s="8">
        <v>1.8887863E-3</v>
      </c>
      <c r="D48" s="8">
        <v>2.9064857497913401E-2</v>
      </c>
      <c r="E48" s="8">
        <v>9.9117374999999996E-4</v>
      </c>
      <c r="F48" s="8">
        <v>1.0072600125E-3</v>
      </c>
      <c r="G48" s="9">
        <v>2.9596241411787801E-2</v>
      </c>
      <c r="H48" s="7">
        <f t="shared" si="24"/>
        <v>2008</v>
      </c>
      <c r="I48" s="10">
        <f t="shared" si="13"/>
        <v>43</v>
      </c>
      <c r="J48" s="11">
        <f t="shared" si="14"/>
        <v>6.9886001634642509</v>
      </c>
      <c r="K48" s="8">
        <f t="shared" si="15"/>
        <v>1.5116135357604525E-3</v>
      </c>
      <c r="L48" s="8">
        <f t="shared" si="16"/>
        <v>1.541586044731248E-3</v>
      </c>
      <c r="M48" s="8">
        <f t="shared" si="17"/>
        <v>8.0597566467915417E-4</v>
      </c>
      <c r="N48" s="8">
        <f t="shared" si="18"/>
        <v>8.1905625333542238E-4</v>
      </c>
      <c r="O48" s="7">
        <f t="shared" si="25"/>
        <v>2008</v>
      </c>
      <c r="P48" s="10">
        <f t="shared" si="19"/>
        <v>43</v>
      </c>
      <c r="Q48" s="8">
        <f t="shared" si="20"/>
        <v>26.271655808766234</v>
      </c>
      <c r="R48" s="8">
        <f t="shared" si="21"/>
        <v>26.004176356196997</v>
      </c>
      <c r="S48" s="8">
        <f t="shared" si="22"/>
        <v>27.438219167124799</v>
      </c>
      <c r="T48" s="8">
        <f t="shared" si="23"/>
        <v>27.301303560525927</v>
      </c>
    </row>
    <row r="49" spans="1:20" s="1" customFormat="1" ht="15.75" x14ac:dyDescent="0.25">
      <c r="A49" s="7">
        <v>44</v>
      </c>
      <c r="B49" s="8">
        <v>1.9907117999999999E-3</v>
      </c>
      <c r="C49" s="8">
        <v>2.0443698000000001E-3</v>
      </c>
      <c r="D49" s="8">
        <v>2.9015217367815004E-2</v>
      </c>
      <c r="E49" s="8">
        <v>1.0694250000000001E-3</v>
      </c>
      <c r="F49" s="8">
        <v>1.09295235E-3</v>
      </c>
      <c r="G49" s="9">
        <v>2.9532959593514201E-2</v>
      </c>
      <c r="H49" s="7">
        <f t="shared" si="24"/>
        <v>2009</v>
      </c>
      <c r="I49" s="10">
        <f t="shared" si="13"/>
        <v>44</v>
      </c>
      <c r="J49" s="11">
        <f t="shared" si="14"/>
        <v>7.9829985712237317</v>
      </c>
      <c r="K49" s="8">
        <f t="shared" si="15"/>
        <v>1.579113832884807E-3</v>
      </c>
      <c r="L49" s="8">
        <f t="shared" si="16"/>
        <v>1.6216775480569043E-3</v>
      </c>
      <c r="M49" s="8">
        <f t="shared" si="17"/>
        <v>8.448125982966554E-4</v>
      </c>
      <c r="N49" s="8">
        <f t="shared" si="18"/>
        <v>8.6339847545918171E-4</v>
      </c>
      <c r="O49" s="7">
        <f t="shared" si="25"/>
        <v>2009</v>
      </c>
      <c r="P49" s="10">
        <f t="shared" si="19"/>
        <v>44</v>
      </c>
      <c r="Q49" s="8">
        <f t="shared" si="20"/>
        <v>26.005937270295224</v>
      </c>
      <c r="R49" s="8">
        <f t="shared" si="21"/>
        <v>25.731458463269973</v>
      </c>
      <c r="S49" s="8">
        <f t="shared" si="22"/>
        <v>27.187182401627638</v>
      </c>
      <c r="T49" s="8">
        <f t="shared" si="23"/>
        <v>27.046742211781304</v>
      </c>
    </row>
    <row r="50" spans="1:20" s="1" customFormat="1" ht="15.75" x14ac:dyDescent="0.25">
      <c r="A50" s="7">
        <v>45</v>
      </c>
      <c r="B50" s="8">
        <v>2.1463432500000001E-3</v>
      </c>
      <c r="C50" s="8">
        <v>2.2201007500000001E-3</v>
      </c>
      <c r="D50" s="8">
        <v>2.8965577237716599E-2</v>
      </c>
      <c r="E50" s="8">
        <v>1.1541875E-3</v>
      </c>
      <c r="F50" s="8">
        <v>1.1864656249999999E-3</v>
      </c>
      <c r="G50" s="9">
        <v>2.9469677775240601E-2</v>
      </c>
      <c r="H50" s="7">
        <f t="shared" si="24"/>
        <v>2010</v>
      </c>
      <c r="I50" s="10">
        <f t="shared" si="13"/>
        <v>45</v>
      </c>
      <c r="J50" s="11">
        <f t="shared" si="14"/>
        <v>8.975817418995053</v>
      </c>
      <c r="K50" s="8">
        <f t="shared" si="15"/>
        <v>1.6549583584223504E-3</v>
      </c>
      <c r="L50" s="8">
        <f t="shared" si="16"/>
        <v>1.7118297796739777E-3</v>
      </c>
      <c r="M50" s="8">
        <f t="shared" si="17"/>
        <v>8.8592957864031322E-4</v>
      </c>
      <c r="N50" s="8">
        <f t="shared" si="18"/>
        <v>9.107055753311016E-4</v>
      </c>
      <c r="O50" s="7">
        <f t="shared" si="25"/>
        <v>2010</v>
      </c>
      <c r="P50" s="10">
        <f t="shared" si="19"/>
        <v>45</v>
      </c>
      <c r="Q50" s="8">
        <f t="shared" si="20"/>
        <v>25.734237836174195</v>
      </c>
      <c r="R50" s="8">
        <f t="shared" si="21"/>
        <v>25.452849886204419</v>
      </c>
      <c r="S50" s="8">
        <f t="shared" si="22"/>
        <v>26.930080789196257</v>
      </c>
      <c r="T50" s="8">
        <f t="shared" si="23"/>
        <v>26.786154747777935</v>
      </c>
    </row>
    <row r="51" spans="1:20" s="1" customFormat="1" ht="15.75" x14ac:dyDescent="0.25">
      <c r="A51" s="7">
        <v>46</v>
      </c>
      <c r="B51" s="8">
        <v>2.3211715000000001E-3</v>
      </c>
      <c r="C51" s="8">
        <v>2.4188364999999999E-3</v>
      </c>
      <c r="D51" s="8">
        <v>2.8915937107618299E-2</v>
      </c>
      <c r="E51" s="8">
        <v>1.25454E-3</v>
      </c>
      <c r="F51" s="8">
        <v>1.2973674000000001E-3</v>
      </c>
      <c r="G51" s="9">
        <v>2.94063959569669E-2</v>
      </c>
      <c r="H51" s="7">
        <f t="shared" si="24"/>
        <v>2011</v>
      </c>
      <c r="I51" s="10">
        <f t="shared" si="13"/>
        <v>46</v>
      </c>
      <c r="J51" s="11">
        <f t="shared" si="14"/>
        <v>9.9668652491162035</v>
      </c>
      <c r="K51" s="8">
        <f t="shared" si="15"/>
        <v>1.7399750367417658E-3</v>
      </c>
      <c r="L51" s="8">
        <f t="shared" si="16"/>
        <v>1.8131857676004655E-3</v>
      </c>
      <c r="M51" s="8">
        <f t="shared" si="17"/>
        <v>9.3583077533154345E-4</v>
      </c>
      <c r="N51" s="8">
        <f t="shared" si="18"/>
        <v>9.6777810179975838E-4</v>
      </c>
      <c r="O51" s="7">
        <f t="shared" si="25"/>
        <v>2011</v>
      </c>
      <c r="P51" s="10">
        <f t="shared" si="19"/>
        <v>46</v>
      </c>
      <c r="Q51" s="8">
        <f t="shared" si="20"/>
        <v>25.456558921633015</v>
      </c>
      <c r="R51" s="8">
        <f t="shared" si="21"/>
        <v>25.168387252880891</v>
      </c>
      <c r="S51" s="8">
        <f t="shared" si="22"/>
        <v>26.666782902639785</v>
      </c>
      <c r="T51" s="8">
        <f t="shared" si="23"/>
        <v>26.51942539190081</v>
      </c>
    </row>
    <row r="52" spans="1:20" s="1" customFormat="1" ht="15.75" x14ac:dyDescent="0.25">
      <c r="A52" s="7">
        <v>47</v>
      </c>
      <c r="B52" s="8">
        <v>2.5121552499999997E-3</v>
      </c>
      <c r="C52" s="8">
        <v>2.6380327499999998E-3</v>
      </c>
      <c r="D52" s="8">
        <v>2.8866296977519898E-2</v>
      </c>
      <c r="E52" s="8">
        <v>1.3684987499999999E-3</v>
      </c>
      <c r="F52" s="8">
        <v>1.4239589625E-3</v>
      </c>
      <c r="G52" s="9">
        <v>2.93431141386933E-2</v>
      </c>
      <c r="H52" s="7">
        <f t="shared" si="24"/>
        <v>2012</v>
      </c>
      <c r="I52" s="10">
        <f t="shared" si="13"/>
        <v>47</v>
      </c>
      <c r="J52" s="11">
        <f t="shared" si="14"/>
        <v>10.955952677394434</v>
      </c>
      <c r="K52" s="8">
        <f t="shared" si="15"/>
        <v>1.8310384526679928E-3</v>
      </c>
      <c r="L52" s="8">
        <f t="shared" si="16"/>
        <v>1.9227869792870047E-3</v>
      </c>
      <c r="M52" s="8">
        <f t="shared" si="17"/>
        <v>9.9226265473848375E-4</v>
      </c>
      <c r="N52" s="8">
        <f t="shared" si="18"/>
        <v>1.0324754044305172E-3</v>
      </c>
      <c r="O52" s="7">
        <f t="shared" si="25"/>
        <v>2012</v>
      </c>
      <c r="P52" s="10">
        <f t="shared" si="19"/>
        <v>47</v>
      </c>
      <c r="Q52" s="8">
        <f t="shared" si="20"/>
        <v>25.172914534870632</v>
      </c>
      <c r="R52" s="8">
        <f t="shared" si="21"/>
        <v>24.878126567351604</v>
      </c>
      <c r="S52" s="8">
        <f t="shared" si="22"/>
        <v>26.39732285958074</v>
      </c>
      <c r="T52" s="8">
        <f t="shared" si="23"/>
        <v>26.246610485051985</v>
      </c>
    </row>
    <row r="53" spans="1:20" s="1" customFormat="1" ht="15.75" x14ac:dyDescent="0.25">
      <c r="A53" s="7">
        <v>48</v>
      </c>
      <c r="B53" s="8">
        <v>2.7240984E-3</v>
      </c>
      <c r="C53" s="8">
        <v>2.8834023999999999E-3</v>
      </c>
      <c r="D53" s="8">
        <v>2.8816656847421501E-2</v>
      </c>
      <c r="E53" s="8">
        <v>1.4866600000000001E-3</v>
      </c>
      <c r="F53" s="8">
        <v>1.5567454000000001E-3</v>
      </c>
      <c r="G53" s="9">
        <v>2.92798323204197E-2</v>
      </c>
      <c r="H53" s="7">
        <f t="shared" si="24"/>
        <v>2013</v>
      </c>
      <c r="I53" s="10">
        <f t="shared" si="13"/>
        <v>48</v>
      </c>
      <c r="J53" s="11">
        <f t="shared" si="14"/>
        <v>11.942892601833845</v>
      </c>
      <c r="K53" s="8">
        <f t="shared" si="15"/>
        <v>1.9308943186128495E-3</v>
      </c>
      <c r="L53" s="8">
        <f t="shared" si="16"/>
        <v>2.0438121150229576E-3</v>
      </c>
      <c r="M53" s="8">
        <f t="shared" si="17"/>
        <v>1.047960715772534E-3</v>
      </c>
      <c r="N53" s="8">
        <f t="shared" si="18"/>
        <v>1.0973645780875249E-3</v>
      </c>
      <c r="O53" s="7">
        <f t="shared" si="25"/>
        <v>2013</v>
      </c>
      <c r="P53" s="10">
        <f t="shared" si="19"/>
        <v>48</v>
      </c>
      <c r="Q53" s="8">
        <f t="shared" si="20"/>
        <v>24.88323183890326</v>
      </c>
      <c r="R53" s="8">
        <f t="shared" si="21"/>
        <v>24.582041076459891</v>
      </c>
      <c r="S53" s="8">
        <f t="shared" si="22"/>
        <v>26.121668794643586</v>
      </c>
      <c r="T53" s="8">
        <f t="shared" si="23"/>
        <v>25.967703288345682</v>
      </c>
    </row>
    <row r="54" spans="1:20" s="1" customFormat="1" ht="15.75" x14ac:dyDescent="0.25">
      <c r="A54" s="7">
        <v>49</v>
      </c>
      <c r="B54" s="8">
        <v>2.9607968000000002E-3</v>
      </c>
      <c r="C54" s="8">
        <v>3.1598048000000003E-3</v>
      </c>
      <c r="D54" s="8">
        <v>2.87670167173231E-2</v>
      </c>
      <c r="E54" s="8">
        <v>1.6061375000000001E-3</v>
      </c>
      <c r="F54" s="8">
        <v>1.6928689249999999E-3</v>
      </c>
      <c r="G54" s="9">
        <v>2.9216550502146003E-2</v>
      </c>
      <c r="H54" s="7">
        <f t="shared" si="24"/>
        <v>2014</v>
      </c>
      <c r="I54" s="10">
        <f t="shared" si="13"/>
        <v>49</v>
      </c>
      <c r="J54" s="11">
        <f t="shared" si="14"/>
        <v>12.927500404814307</v>
      </c>
      <c r="K54" s="8">
        <f t="shared" si="15"/>
        <v>2.0412713020638278E-3</v>
      </c>
      <c r="L54" s="8">
        <f t="shared" si="16"/>
        <v>2.1784740034721511E-3</v>
      </c>
      <c r="M54" s="8">
        <f t="shared" si="17"/>
        <v>1.1009079625743431E-3</v>
      </c>
      <c r="N54" s="8">
        <f t="shared" si="18"/>
        <v>1.1603569925533574E-3</v>
      </c>
      <c r="O54" s="7">
        <f t="shared" si="25"/>
        <v>2014</v>
      </c>
      <c r="P54" s="10">
        <f t="shared" si="19"/>
        <v>49</v>
      </c>
      <c r="Q54" s="8">
        <f t="shared" si="20"/>
        <v>24.58749657191272</v>
      </c>
      <c r="R54" s="8">
        <f t="shared" si="21"/>
        <v>24.280171314349637</v>
      </c>
      <c r="S54" s="8">
        <f t="shared" si="22"/>
        <v>25.839593565464419</v>
      </c>
      <c r="T54" s="8">
        <f t="shared" si="23"/>
        <v>25.682498192568509</v>
      </c>
    </row>
    <row r="55" spans="1:20" s="1" customFormat="1" ht="15.75" x14ac:dyDescent="0.25">
      <c r="A55" s="7">
        <v>50</v>
      </c>
      <c r="B55" s="8">
        <v>3.2206350000000003E-3</v>
      </c>
      <c r="C55" s="8">
        <v>3.4664850000000001E-3</v>
      </c>
      <c r="D55" s="8">
        <v>2.8717376587224699E-2</v>
      </c>
      <c r="E55" s="8">
        <v>1.7318475000000001E-3</v>
      </c>
      <c r="F55" s="8">
        <v>1.8376826249999999E-3</v>
      </c>
      <c r="G55" s="9">
        <v>2.9153268683872399E-2</v>
      </c>
      <c r="H55" s="7">
        <f t="shared" si="24"/>
        <v>2015</v>
      </c>
      <c r="I55" s="10">
        <f t="shared" si="13"/>
        <v>50</v>
      </c>
      <c r="J55" s="11">
        <f t="shared" si="14"/>
        <v>13.909594148207132</v>
      </c>
      <c r="K55" s="8">
        <f t="shared" si="15"/>
        <v>2.1600502639086364E-3</v>
      </c>
      <c r="L55" s="8">
        <f t="shared" si="16"/>
        <v>2.3249395970314328E-3</v>
      </c>
      <c r="M55" s="8">
        <f t="shared" si="17"/>
        <v>1.1545130141355632E-3</v>
      </c>
      <c r="N55" s="8">
        <f t="shared" si="18"/>
        <v>1.2250665872216254E-3</v>
      </c>
      <c r="O55" s="7">
        <f t="shared" si="25"/>
        <v>2015</v>
      </c>
      <c r="P55" s="10">
        <f t="shared" si="19"/>
        <v>50</v>
      </c>
      <c r="Q55" s="8">
        <f t="shared" si="20"/>
        <v>24.285726484162211</v>
      </c>
      <c r="R55" s="8">
        <f t="shared" si="21"/>
        <v>23.972599710759788</v>
      </c>
      <c r="S55" s="8">
        <f t="shared" si="22"/>
        <v>25.550811480323617</v>
      </c>
      <c r="T55" s="8">
        <f t="shared" si="23"/>
        <v>25.39072920304092</v>
      </c>
    </row>
    <row r="56" spans="1:20" s="1" customFormat="1" ht="15.75" x14ac:dyDescent="0.25">
      <c r="A56" s="7">
        <v>51</v>
      </c>
      <c r="B56" s="8">
        <v>3.4946320499999999E-3</v>
      </c>
      <c r="C56" s="8">
        <v>3.7947175499999999E-3</v>
      </c>
      <c r="D56" s="8">
        <v>2.8667736457126298E-2</v>
      </c>
      <c r="E56" s="8">
        <v>1.8598362499999998E-3</v>
      </c>
      <c r="F56" s="8">
        <v>1.9872174874999999E-3</v>
      </c>
      <c r="G56" s="9">
        <v>2.9089986865598799E-2</v>
      </c>
      <c r="H56" s="7">
        <f t="shared" si="24"/>
        <v>2016</v>
      </c>
      <c r="I56" s="10">
        <f t="shared" si="13"/>
        <v>51</v>
      </c>
      <c r="J56" s="11">
        <f t="shared" si="14"/>
        <v>14.888994760949725</v>
      </c>
      <c r="K56" s="8">
        <f t="shared" si="15"/>
        <v>2.2804990788732548E-3</v>
      </c>
      <c r="L56" s="8">
        <f t="shared" si="16"/>
        <v>2.4763264783081167E-3</v>
      </c>
      <c r="M56" s="8">
        <f t="shared" si="17"/>
        <v>1.2060707772386294E-3</v>
      </c>
      <c r="N56" s="8">
        <f t="shared" si="18"/>
        <v>1.2886752474532753E-3</v>
      </c>
      <c r="O56" s="7">
        <f t="shared" si="25"/>
        <v>2016</v>
      </c>
      <c r="P56" s="10">
        <f t="shared" si="19"/>
        <v>51</v>
      </c>
      <c r="Q56" s="8">
        <f t="shared" si="20"/>
        <v>23.97787738284546</v>
      </c>
      <c r="R56" s="8">
        <f t="shared" si="21"/>
        <v>23.659352768898231</v>
      </c>
      <c r="S56" s="8">
        <f t="shared" si="22"/>
        <v>25.255116156308482</v>
      </c>
      <c r="T56" s="8">
        <f t="shared" si="23"/>
        <v>25.092213888959332</v>
      </c>
    </row>
    <row r="57" spans="1:20" s="1" customFormat="1" ht="15.75" x14ac:dyDescent="0.25">
      <c r="A57" s="7">
        <v>52</v>
      </c>
      <c r="B57" s="8">
        <v>3.7690207999999999E-3</v>
      </c>
      <c r="C57" s="8">
        <v>4.1302688000000006E-3</v>
      </c>
      <c r="D57" s="8">
        <v>2.86180963270279E-2</v>
      </c>
      <c r="E57" s="8">
        <v>1.9847100000000002E-3</v>
      </c>
      <c r="F57" s="8">
        <v>2.1358533000000002E-3</v>
      </c>
      <c r="G57" s="9">
        <v>2.9026705047325099E-2</v>
      </c>
      <c r="H57" s="7">
        <f t="shared" si="24"/>
        <v>2017</v>
      </c>
      <c r="I57" s="10">
        <f t="shared" si="13"/>
        <v>52</v>
      </c>
      <c r="J57" s="11">
        <f t="shared" si="14"/>
        <v>15.865526218640142</v>
      </c>
      <c r="K57" s="8">
        <f t="shared" si="15"/>
        <v>2.3935415168634777E-3</v>
      </c>
      <c r="L57" s="8">
        <f t="shared" si="16"/>
        <v>2.6229544418024694E-3</v>
      </c>
      <c r="M57" s="8">
        <f t="shared" si="17"/>
        <v>1.2522586712646892E-3</v>
      </c>
      <c r="N57" s="8">
        <f t="shared" si="18"/>
        <v>1.3476229854610003E-3</v>
      </c>
      <c r="O57" s="7">
        <f t="shared" si="25"/>
        <v>2017</v>
      </c>
      <c r="P57" s="10">
        <f t="shared" si="19"/>
        <v>52</v>
      </c>
      <c r="Q57" s="8">
        <f t="shared" si="20"/>
        <v>23.66373413477076</v>
      </c>
      <c r="R57" s="8">
        <f t="shared" si="21"/>
        <v>23.340283131171862</v>
      </c>
      <c r="S57" s="8">
        <f t="shared" si="22"/>
        <v>24.952226001214086</v>
      </c>
      <c r="T57" s="8">
        <f t="shared" si="23"/>
        <v>24.786691767052169</v>
      </c>
    </row>
    <row r="58" spans="1:20" s="1" customFormat="1" ht="15.75" x14ac:dyDescent="0.25">
      <c r="A58" s="7">
        <v>53</v>
      </c>
      <c r="B58" s="8">
        <v>4.0341266499999999E-3</v>
      </c>
      <c r="C58" s="8">
        <v>4.4629381499999999E-3</v>
      </c>
      <c r="D58" s="8">
        <v>2.85684561969296E-2</v>
      </c>
      <c r="E58" s="8">
        <v>2.1010725E-3</v>
      </c>
      <c r="F58" s="8">
        <v>2.2778097749999999E-3</v>
      </c>
      <c r="G58" s="9">
        <v>2.8963423229051499E-2</v>
      </c>
      <c r="H58" s="7">
        <f t="shared" si="24"/>
        <v>2018</v>
      </c>
      <c r="I58" s="10">
        <f t="shared" si="13"/>
        <v>53</v>
      </c>
      <c r="J58" s="11">
        <f t="shared" si="14"/>
        <v>16.839015714752993</v>
      </c>
      <c r="K58" s="8">
        <f t="shared" si="15"/>
        <v>2.4935942706088639E-3</v>
      </c>
      <c r="L58" s="8">
        <f t="shared" si="16"/>
        <v>2.7586533508861758E-3</v>
      </c>
      <c r="M58" s="8">
        <f t="shared" si="17"/>
        <v>1.2901163263045398E-3</v>
      </c>
      <c r="N58" s="8">
        <f t="shared" si="18"/>
        <v>1.3986378761054511E-3</v>
      </c>
      <c r="O58" s="7">
        <f t="shared" si="25"/>
        <v>2018</v>
      </c>
      <c r="P58" s="10">
        <f t="shared" si="19"/>
        <v>53</v>
      </c>
      <c r="Q58" s="8">
        <f t="shared" si="20"/>
        <v>23.34285892543728</v>
      </c>
      <c r="R58" s="8">
        <f t="shared" si="21"/>
        <v>23.015008235358142</v>
      </c>
      <c r="S58" s="8">
        <f t="shared" si="22"/>
        <v>24.64177008651362</v>
      </c>
      <c r="T58" s="8">
        <f t="shared" si="23"/>
        <v>24.473807255845824</v>
      </c>
    </row>
    <row r="59" spans="1:20" s="1" customFormat="1" ht="15.75" x14ac:dyDescent="0.25">
      <c r="A59" s="7">
        <v>54</v>
      </c>
      <c r="B59" s="8">
        <v>4.2847884000000004E-3</v>
      </c>
      <c r="C59" s="8">
        <v>4.7871924000000001E-3</v>
      </c>
      <c r="D59" s="8">
        <v>2.8518816066831199E-2</v>
      </c>
      <c r="E59" s="8">
        <v>2.2094375E-3</v>
      </c>
      <c r="F59" s="8">
        <v>2.4135895249999999E-3</v>
      </c>
      <c r="G59" s="9">
        <v>2.8900141410777899E-2</v>
      </c>
      <c r="H59" s="7">
        <f t="shared" si="24"/>
        <v>2019</v>
      </c>
      <c r="I59" s="10">
        <f t="shared" si="13"/>
        <v>54</v>
      </c>
      <c r="J59" s="11">
        <f t="shared" si="14"/>
        <v>17.809293823119752</v>
      </c>
      <c r="K59" s="8">
        <f t="shared" si="15"/>
        <v>2.5784055253264306E-3</v>
      </c>
      <c r="L59" s="8">
        <f t="shared" si="16"/>
        <v>2.880731131311104E-3</v>
      </c>
      <c r="M59" s="8">
        <f t="shared" si="17"/>
        <v>1.3205480612334018E-3</v>
      </c>
      <c r="N59" s="8">
        <f t="shared" si="18"/>
        <v>1.4425667020913681E-3</v>
      </c>
      <c r="O59" s="7">
        <f t="shared" si="25"/>
        <v>2019</v>
      </c>
      <c r="P59" s="10">
        <f t="shared" si="19"/>
        <v>54</v>
      </c>
      <c r="Q59" s="8">
        <f t="shared" si="20"/>
        <v>23.01467681212544</v>
      </c>
      <c r="R59" s="8">
        <f t="shared" si="21"/>
        <v>22.682995483328714</v>
      </c>
      <c r="S59" s="8">
        <f t="shared" si="22"/>
        <v>24.323298648588871</v>
      </c>
      <c r="T59" s="8">
        <f t="shared" si="23"/>
        <v>24.15311842163214</v>
      </c>
    </row>
    <row r="60" spans="1:20" s="1" customFormat="1" ht="15.75" x14ac:dyDescent="0.25">
      <c r="A60" s="7">
        <v>55</v>
      </c>
      <c r="B60" s="8">
        <v>4.5206077499999999E-3</v>
      </c>
      <c r="C60" s="8">
        <v>5.1026602500000001E-3</v>
      </c>
      <c r="D60" s="8">
        <v>2.8469175936732798E-2</v>
      </c>
      <c r="E60" s="8">
        <v>2.31329E-3</v>
      </c>
      <c r="F60" s="8">
        <v>2.5469795000000002E-3</v>
      </c>
      <c r="G60" s="9">
        <v>2.8836859592504299E-2</v>
      </c>
      <c r="H60" s="7">
        <f t="shared" si="24"/>
        <v>2020</v>
      </c>
      <c r="I60" s="10">
        <f t="shared" si="13"/>
        <v>55</v>
      </c>
      <c r="J60" s="11">
        <f t="shared" si="14"/>
        <v>18.776194651359344</v>
      </c>
      <c r="K60" s="8">
        <f t="shared" si="15"/>
        <v>2.6487919120797851E-3</v>
      </c>
      <c r="L60" s="8">
        <f t="shared" si="16"/>
        <v>2.9898380810170965E-3</v>
      </c>
      <c r="M60" s="8">
        <f t="shared" si="17"/>
        <v>1.3461171523523859E-3</v>
      </c>
      <c r="N60" s="8">
        <f t="shared" si="18"/>
        <v>1.4821024565185965E-3</v>
      </c>
      <c r="O60" s="7">
        <f t="shared" si="25"/>
        <v>2020</v>
      </c>
      <c r="P60" s="10">
        <f t="shared" si="19"/>
        <v>55</v>
      </c>
      <c r="Q60" s="8">
        <f t="shared" si="20"/>
        <v>22.678554935811807</v>
      </c>
      <c r="R60" s="8">
        <f t="shared" si="21"/>
        <v>22.343643889660129</v>
      </c>
      <c r="S60" s="8">
        <f t="shared" si="22"/>
        <v>23.996377731515043</v>
      </c>
      <c r="T60" s="8">
        <f t="shared" si="23"/>
        <v>23.824197171771086</v>
      </c>
    </row>
    <row r="61" spans="1:20" s="1" customFormat="1" ht="15.75" x14ac:dyDescent="0.25">
      <c r="A61" s="7">
        <v>56</v>
      </c>
      <c r="B61" s="8">
        <v>4.7466624000000006E-3</v>
      </c>
      <c r="C61" s="8">
        <v>5.4152063999999998E-3</v>
      </c>
      <c r="D61" s="8">
        <v>2.8419535806634401E-2</v>
      </c>
      <c r="E61" s="8">
        <v>2.4147000000000001E-3</v>
      </c>
      <c r="F61" s="8">
        <v>2.6803170000000002E-3</v>
      </c>
      <c r="G61" s="9">
        <v>2.8773577774230598E-2</v>
      </c>
      <c r="H61" s="7">
        <f t="shared" si="24"/>
        <v>2021</v>
      </c>
      <c r="I61" s="10">
        <f t="shared" si="13"/>
        <v>56</v>
      </c>
      <c r="J61" s="11">
        <f t="shared" si="14"/>
        <v>19.739555984988076</v>
      </c>
      <c r="K61" s="8">
        <f t="shared" si="15"/>
        <v>2.708656350510054E-3</v>
      </c>
      <c r="L61" s="8">
        <f t="shared" si="16"/>
        <v>3.0901572449480892E-3</v>
      </c>
      <c r="M61" s="8">
        <f t="shared" si="17"/>
        <v>1.3683387412526096E-3</v>
      </c>
      <c r="N61" s="8">
        <f t="shared" si="18"/>
        <v>1.5188560027903967E-3</v>
      </c>
      <c r="O61" s="7">
        <f t="shared" si="25"/>
        <v>2021</v>
      </c>
      <c r="P61" s="10">
        <f t="shared" si="19"/>
        <v>56</v>
      </c>
      <c r="Q61" s="8">
        <f t="shared" si="20"/>
        <v>22.333872978657919</v>
      </c>
      <c r="R61" s="8">
        <f t="shared" si="21"/>
        <v>21.996359650352154</v>
      </c>
      <c r="S61" s="8">
        <f t="shared" si="22"/>
        <v>23.660628096447766</v>
      </c>
      <c r="T61" s="8">
        <f t="shared" si="23"/>
        <v>23.486672248629933</v>
      </c>
    </row>
    <row r="62" spans="1:20" s="1" customFormat="1" ht="15.75" x14ac:dyDescent="0.25">
      <c r="A62" s="7">
        <v>57</v>
      </c>
      <c r="B62" s="8">
        <v>4.96738575E-3</v>
      </c>
      <c r="C62" s="8">
        <v>5.7302182499999995E-3</v>
      </c>
      <c r="D62" s="8">
        <v>2.8369895676536003E-2</v>
      </c>
      <c r="E62" s="8">
        <v>2.5109162500000001E-3</v>
      </c>
      <c r="F62" s="8">
        <v>2.8106234874999999E-3</v>
      </c>
      <c r="G62" s="9">
        <v>2.8710295955957001E-2</v>
      </c>
      <c r="H62" s="7">
        <f t="shared" si="24"/>
        <v>2022</v>
      </c>
      <c r="I62" s="10">
        <f t="shared" si="13"/>
        <v>57</v>
      </c>
      <c r="J62" s="11">
        <f t="shared" si="14"/>
        <v>20.6992194219821</v>
      </c>
      <c r="K62" s="8">
        <f t="shared" si="15"/>
        <v>2.7611824174193517E-3</v>
      </c>
      <c r="L62" s="8">
        <f t="shared" si="16"/>
        <v>3.1852122376192522E-3</v>
      </c>
      <c r="M62" s="8">
        <f t="shared" si="17"/>
        <v>1.3859239244694479E-3</v>
      </c>
      <c r="N62" s="8">
        <f t="shared" si="18"/>
        <v>1.5513501631135669E-3</v>
      </c>
      <c r="O62" s="7">
        <f t="shared" si="25"/>
        <v>2022</v>
      </c>
      <c r="P62" s="10">
        <f t="shared" si="19"/>
        <v>57</v>
      </c>
      <c r="Q62" s="8">
        <f t="shared" si="20"/>
        <v>21.980090998639266</v>
      </c>
      <c r="R62" s="8">
        <f t="shared" si="21"/>
        <v>21.640632498035906</v>
      </c>
      <c r="S62" s="8">
        <f t="shared" si="22"/>
        <v>23.315699143517545</v>
      </c>
      <c r="T62" s="8">
        <f t="shared" si="23"/>
        <v>23.140202370743847</v>
      </c>
    </row>
    <row r="63" spans="1:20" s="1" customFormat="1" ht="15.75" x14ac:dyDescent="0.25">
      <c r="A63" s="7">
        <v>58</v>
      </c>
      <c r="B63" s="8">
        <v>5.1872282000000004E-3</v>
      </c>
      <c r="C63" s="8">
        <v>6.0533701999999998E-3</v>
      </c>
      <c r="D63" s="8">
        <v>2.8320255546437599E-2</v>
      </c>
      <c r="E63" s="8">
        <v>2.604865E-3</v>
      </c>
      <c r="F63" s="8">
        <v>2.9412323499999997E-3</v>
      </c>
      <c r="G63" s="9">
        <v>2.8647014137683398E-2</v>
      </c>
      <c r="H63" s="7">
        <f t="shared" si="24"/>
        <v>2023</v>
      </c>
      <c r="I63" s="10">
        <f t="shared" si="13"/>
        <v>58</v>
      </c>
      <c r="J63" s="11">
        <f t="shared" si="14"/>
        <v>21.655030497608927</v>
      </c>
      <c r="K63" s="8">
        <f t="shared" si="15"/>
        <v>2.809266708455558E-3</v>
      </c>
      <c r="L63" s="8">
        <f t="shared" si="16"/>
        <v>3.2783464927987863E-3</v>
      </c>
      <c r="M63" s="8">
        <f t="shared" si="17"/>
        <v>1.4007795255518019E-3</v>
      </c>
      <c r="N63" s="8">
        <f t="shared" si="18"/>
        <v>1.5816627947208824E-3</v>
      </c>
      <c r="O63" s="7">
        <f t="shared" si="25"/>
        <v>2023</v>
      </c>
      <c r="P63" s="10">
        <f t="shared" si="19"/>
        <v>58</v>
      </c>
      <c r="Q63" s="8">
        <f t="shared" si="20"/>
        <v>21.616731239321943</v>
      </c>
      <c r="R63" s="8">
        <f t="shared" si="21"/>
        <v>21.276018526309713</v>
      </c>
      <c r="S63" s="8">
        <f t="shared" si="22"/>
        <v>22.961203351023073</v>
      </c>
      <c r="T63" s="8">
        <f t="shared" si="23"/>
        <v>22.784404525616566</v>
      </c>
    </row>
    <row r="64" spans="1:20" s="1" customFormat="1" ht="15.75" x14ac:dyDescent="0.25">
      <c r="A64" s="7">
        <v>59</v>
      </c>
      <c r="B64" s="8">
        <v>5.4156723000000004E-3</v>
      </c>
      <c r="C64" s="8">
        <v>6.3965853000000003E-3</v>
      </c>
      <c r="D64" s="8">
        <v>2.8270615416339198E-2</v>
      </c>
      <c r="E64" s="8">
        <v>2.7066937499999996E-3</v>
      </c>
      <c r="F64" s="8">
        <v>3.0838264124999999E-3</v>
      </c>
      <c r="G64" s="9">
        <v>2.8583732319409701E-2</v>
      </c>
      <c r="H64" s="7">
        <f t="shared" si="24"/>
        <v>2024</v>
      </c>
      <c r="I64" s="10">
        <f t="shared" si="13"/>
        <v>59</v>
      </c>
      <c r="J64" s="11">
        <f t="shared" si="14"/>
        <v>22.606838799388392</v>
      </c>
      <c r="K64" s="8">
        <f t="shared" si="15"/>
        <v>2.8581877850189521E-3</v>
      </c>
      <c r="L64" s="8">
        <f t="shared" si="16"/>
        <v>3.3758767069956928E-3</v>
      </c>
      <c r="M64" s="8">
        <f t="shared" si="17"/>
        <v>1.4184149883196878E-3</v>
      </c>
      <c r="N64" s="8">
        <f t="shared" si="18"/>
        <v>1.6160474766922313E-3</v>
      </c>
      <c r="O64" s="7">
        <f t="shared" si="25"/>
        <v>2024</v>
      </c>
      <c r="P64" s="10">
        <f t="shared" si="19"/>
        <v>59</v>
      </c>
      <c r="Q64" s="8">
        <f t="shared" si="20"/>
        <v>21.24336963950698</v>
      </c>
      <c r="R64" s="8">
        <f t="shared" si="21"/>
        <v>20.902133471742331</v>
      </c>
      <c r="S64" s="8">
        <f t="shared" si="22"/>
        <v>22.596789563339737</v>
      </c>
      <c r="T64" s="8">
        <f t="shared" si="23"/>
        <v>22.418934845212966</v>
      </c>
    </row>
    <row r="65" spans="1:20" s="1" customFormat="1" ht="15.75" x14ac:dyDescent="0.25">
      <c r="A65" s="7">
        <v>60</v>
      </c>
      <c r="B65" s="8">
        <v>5.668803E-3</v>
      </c>
      <c r="C65" s="8">
        <v>6.7803330000000004E-3</v>
      </c>
      <c r="D65" s="8">
        <v>2.8220975286240898E-2</v>
      </c>
      <c r="E65" s="8">
        <v>2.8282650000000004E-3</v>
      </c>
      <c r="F65" s="8">
        <v>3.2525047499999999E-3</v>
      </c>
      <c r="G65" s="9">
        <v>2.8520450501136101E-2</v>
      </c>
      <c r="H65" s="7">
        <f t="shared" si="24"/>
        <v>2025</v>
      </c>
      <c r="I65" s="10">
        <f t="shared" si="13"/>
        <v>60</v>
      </c>
      <c r="J65" s="11">
        <f t="shared" si="14"/>
        <v>23.554498072086332</v>
      </c>
      <c r="K65" s="8">
        <f t="shared" si="15"/>
        <v>2.9160999103535223E-3</v>
      </c>
      <c r="L65" s="8">
        <f t="shared" si="16"/>
        <v>3.4878842065012719E-3</v>
      </c>
      <c r="M65" s="8">
        <f t="shared" si="17"/>
        <v>1.4446665780410818E-3</v>
      </c>
      <c r="N65" s="8">
        <f t="shared" si="18"/>
        <v>1.6613665647472438E-3</v>
      </c>
      <c r="O65" s="7">
        <f t="shared" si="25"/>
        <v>2025</v>
      </c>
      <c r="P65" s="10">
        <f t="shared" si="19"/>
        <v>60</v>
      </c>
      <c r="Q65" s="8">
        <f t="shared" si="20"/>
        <v>20.85968319630447</v>
      </c>
      <c r="R65" s="8">
        <f t="shared" si="21"/>
        <v>20.518710779995015</v>
      </c>
      <c r="S65" s="8">
        <f t="shared" si="22"/>
        <v>22.222221608534888</v>
      </c>
      <c r="T65" s="8">
        <f t="shared" si="23"/>
        <v>22.043579023714862</v>
      </c>
    </row>
    <row r="66" spans="1:20" s="1" customFormat="1" ht="15.75" x14ac:dyDescent="0.25">
      <c r="A66" s="7">
        <v>61</v>
      </c>
      <c r="B66" s="8">
        <v>6.1398006775000005E-3</v>
      </c>
      <c r="C66" s="8">
        <v>7.3422087025000003E-3</v>
      </c>
      <c r="D66" s="8">
        <v>2.81713351561425E-2</v>
      </c>
      <c r="E66" s="8">
        <v>3.0447061562499998E-3</v>
      </c>
      <c r="F66" s="8">
        <v>3.5008933609375001E-3</v>
      </c>
      <c r="G66" s="9">
        <v>2.8457168682862501E-2</v>
      </c>
      <c r="H66" s="7">
        <f t="shared" si="24"/>
        <v>2026</v>
      </c>
      <c r="I66" s="10">
        <f t="shared" si="13"/>
        <v>61</v>
      </c>
      <c r="J66" s="11">
        <f t="shared" si="14"/>
        <v>24.497866312686416</v>
      </c>
      <c r="K66" s="8">
        <f t="shared" si="15"/>
        <v>3.0791533603013342E-3</v>
      </c>
      <c r="L66" s="8">
        <f t="shared" si="16"/>
        <v>3.6821694686580602E-3</v>
      </c>
      <c r="M66" s="8">
        <f t="shared" si="17"/>
        <v>1.516286846518158E-3</v>
      </c>
      <c r="N66" s="8">
        <f t="shared" si="18"/>
        <v>1.7434715476091448E-3</v>
      </c>
      <c r="O66" s="7">
        <f t="shared" si="25"/>
        <v>2026</v>
      </c>
      <c r="P66" s="10">
        <f t="shared" si="19"/>
        <v>61</v>
      </c>
      <c r="Q66" s="8">
        <f t="shared" si="20"/>
        <v>20.465503938402964</v>
      </c>
      <c r="R66" s="8">
        <f t="shared" si="21"/>
        <v>20.125671337648697</v>
      </c>
      <c r="S66" s="8">
        <f t="shared" si="22"/>
        <v>21.837380436438089</v>
      </c>
      <c r="T66" s="8">
        <f t="shared" si="23"/>
        <v>21.658259755475381</v>
      </c>
    </row>
    <row r="67" spans="1:20" s="1" customFormat="1" ht="15.75" x14ac:dyDescent="0.25">
      <c r="A67" s="7">
        <v>62</v>
      </c>
      <c r="B67" s="8">
        <v>6.7003193399999992E-3</v>
      </c>
      <c r="C67" s="8">
        <v>8.0076827399999991E-3</v>
      </c>
      <c r="D67" s="8">
        <v>2.81216950260441E-2</v>
      </c>
      <c r="E67" s="8">
        <v>3.3049863999999999E-3</v>
      </c>
      <c r="F67" s="8">
        <v>3.7984855599999998E-3</v>
      </c>
      <c r="G67" s="9">
        <v>2.8393886864588901E-2</v>
      </c>
      <c r="H67" s="7">
        <f t="shared" si="24"/>
        <v>2027</v>
      </c>
      <c r="I67" s="10">
        <f t="shared" si="13"/>
        <v>62</v>
      </c>
      <c r="J67" s="11">
        <f t="shared" si="14"/>
        <v>25.436805855326593</v>
      </c>
      <c r="K67" s="8">
        <f t="shared" si="15"/>
        <v>3.2766746806052812E-3</v>
      </c>
      <c r="L67" s="8">
        <f t="shared" si="16"/>
        <v>3.9160180213855186E-3</v>
      </c>
      <c r="M67" s="8">
        <f t="shared" si="17"/>
        <v>1.6050943993795809E-3</v>
      </c>
      <c r="N67" s="8">
        <f t="shared" si="18"/>
        <v>1.8447664106818144E-3</v>
      </c>
      <c r="O67" s="7">
        <f t="shared" si="25"/>
        <v>2027</v>
      </c>
      <c r="P67" s="10">
        <f t="shared" si="19"/>
        <v>62</v>
      </c>
      <c r="Q67" s="8">
        <f t="shared" si="20"/>
        <v>20.062581060598102</v>
      </c>
      <c r="R67" s="8">
        <f t="shared" si="21"/>
        <v>19.724255350276842</v>
      </c>
      <c r="S67" s="8">
        <f t="shared" si="22"/>
        <v>21.442922019048535</v>
      </c>
      <c r="T67" s="8">
        <f t="shared" si="23"/>
        <v>21.263434091093238</v>
      </c>
    </row>
    <row r="68" spans="1:20" s="1" customFormat="1" ht="15.75" x14ac:dyDescent="0.25">
      <c r="A68" s="7">
        <v>63</v>
      </c>
      <c r="B68" s="8">
        <v>7.3671792487500004E-3</v>
      </c>
      <c r="C68" s="8">
        <v>8.7958773612499992E-3</v>
      </c>
      <c r="D68" s="8">
        <v>2.8072054895945699E-2</v>
      </c>
      <c r="E68" s="8">
        <v>3.6210135468750003E-3</v>
      </c>
      <c r="F68" s="8">
        <v>4.1586360632812503E-3</v>
      </c>
      <c r="G68" s="9">
        <v>2.8392839210647801E-2</v>
      </c>
      <c r="H68" s="7">
        <f t="shared" si="24"/>
        <v>2028</v>
      </c>
      <c r="I68" s="10">
        <f t="shared" si="13"/>
        <v>63</v>
      </c>
      <c r="J68" s="11">
        <f t="shared" si="14"/>
        <v>26.371183446226613</v>
      </c>
      <c r="K68" s="8">
        <f t="shared" si="15"/>
        <v>3.5139529112212815E-3</v>
      </c>
      <c r="L68" s="8">
        <f t="shared" si="16"/>
        <v>4.1954047562442649E-3</v>
      </c>
      <c r="M68" s="8">
        <f t="shared" si="17"/>
        <v>1.7125803342937587E-3</v>
      </c>
      <c r="N68" s="8">
        <f t="shared" si="18"/>
        <v>1.9668521664622592E-3</v>
      </c>
      <c r="O68" s="7">
        <f t="shared" si="25"/>
        <v>2028</v>
      </c>
      <c r="P68" s="10">
        <f t="shared" si="19"/>
        <v>63</v>
      </c>
      <c r="Q68" s="8">
        <f t="shared" si="20"/>
        <v>19.651192605017112</v>
      </c>
      <c r="R68" s="8">
        <f t="shared" si="21"/>
        <v>19.314809514548056</v>
      </c>
      <c r="S68" s="8">
        <f t="shared" si="22"/>
        <v>21.038871749787219</v>
      </c>
      <c r="T68" s="8">
        <f t="shared" si="23"/>
        <v>20.859158804115211</v>
      </c>
    </row>
    <row r="69" spans="1:20" s="1" customFormat="1" ht="15.75" x14ac:dyDescent="0.25">
      <c r="A69" s="7">
        <v>64</v>
      </c>
      <c r="B69" s="8">
        <v>8.1462843899999995E-3</v>
      </c>
      <c r="C69" s="8">
        <v>9.7125732900000001E-3</v>
      </c>
      <c r="D69" s="8">
        <v>2.8022414765847298E-2</v>
      </c>
      <c r="E69" s="8">
        <v>3.9996084999999997E-3</v>
      </c>
      <c r="F69" s="8">
        <v>4.5887302750000003E-3</v>
      </c>
      <c r="G69" s="9">
        <v>2.8467317274696199E-2</v>
      </c>
      <c r="H69" s="7">
        <f t="shared" si="24"/>
        <v>2029</v>
      </c>
      <c r="I69" s="10">
        <f t="shared" ref="I69:I100" si="26">H69-$J$2</f>
        <v>64</v>
      </c>
      <c r="J69" s="11">
        <f t="shared" ref="J69:J100" si="27">$N$2*ATAN((H69-2001)/$N$2)</f>
        <v>27.300870308671062</v>
      </c>
      <c r="K69" s="8">
        <f t="shared" ref="K69:K100" si="28">B69*EXP(-$J69*$D69)</f>
        <v>3.7906048939014021E-3</v>
      </c>
      <c r="L69" s="8">
        <f t="shared" ref="L69:L100" si="29">C69*EXP(-$J69*$D69)</f>
        <v>4.5194257998952634E-3</v>
      </c>
      <c r="M69" s="8">
        <f t="shared" ref="M69:M100" si="30">E69*EXP(-$J69*$G69)</f>
        <v>1.8386175254900803E-3</v>
      </c>
      <c r="N69" s="8">
        <f t="shared" ref="N69:N100" si="31">F69*EXP(-$J69*$G69)</f>
        <v>2.1094364369317439E-3</v>
      </c>
      <c r="O69" s="7">
        <f t="shared" si="25"/>
        <v>2029</v>
      </c>
      <c r="P69" s="10">
        <f t="shared" ref="P69:P100" si="32">O69-$J$2</f>
        <v>64</v>
      </c>
      <c r="Q69" s="8">
        <f t="shared" ref="Q69:Q100" si="33">1+(1-K69)*Q70/(1+$Q$2)</f>
        <v>19.231679618237262</v>
      </c>
      <c r="R69" s="8">
        <f t="shared" ref="R69:R100" si="34">1+(1-L69)*R70/(1+$Q$2)</f>
        <v>18.897750488479815</v>
      </c>
      <c r="S69" s="8">
        <f t="shared" ref="S69:S100" si="35">1+(1-M69)*S70/(1+$Q$2)</f>
        <v>20.62526314295463</v>
      </c>
      <c r="T69" s="8">
        <f t="shared" ref="T69:T100" si="36">1+(1-N69)*T70/(1+$Q$2)</f>
        <v>20.445498945122999</v>
      </c>
    </row>
    <row r="70" spans="1:20" s="1" customFormat="1" ht="15.75" x14ac:dyDescent="0.25">
      <c r="A70" s="7">
        <v>65</v>
      </c>
      <c r="B70" s="8">
        <v>9.0334639218750002E-3</v>
      </c>
      <c r="C70" s="8">
        <v>1.0751267203125001E-2</v>
      </c>
      <c r="D70" s="8">
        <v>2.79727746357489E-2</v>
      </c>
      <c r="E70" s="8">
        <v>4.4462234374999998E-3</v>
      </c>
      <c r="F70" s="8">
        <v>5.0944491406250004E-3</v>
      </c>
      <c r="G70" s="9">
        <v>2.86199646461112E-2</v>
      </c>
      <c r="H70" s="7">
        <f t="shared" ref="H70:H101" si="37">H69+1</f>
        <v>2030</v>
      </c>
      <c r="I70" s="10">
        <f t="shared" si="26"/>
        <v>65</v>
      </c>
      <c r="J70" s="11">
        <f t="shared" si="27"/>
        <v>28.225742198149113</v>
      </c>
      <c r="K70" s="8">
        <f t="shared" si="28"/>
        <v>4.1016263671639656E-3</v>
      </c>
      <c r="L70" s="8">
        <f t="shared" si="29"/>
        <v>4.8815915381006702E-3</v>
      </c>
      <c r="M70" s="8">
        <f t="shared" si="30"/>
        <v>1.9822554772329663E-3</v>
      </c>
      <c r="N70" s="8">
        <f t="shared" si="31"/>
        <v>2.2712533129389508E-3</v>
      </c>
      <c r="O70" s="7">
        <f t="shared" ref="O70:O101" si="38">O69+1</f>
        <v>2030</v>
      </c>
      <c r="P70" s="10">
        <f t="shared" si="32"/>
        <v>65</v>
      </c>
      <c r="Q70" s="8">
        <f t="shared" si="33"/>
        <v>18.804330595319946</v>
      </c>
      <c r="R70" s="8">
        <f t="shared" si="34"/>
        <v>18.473427913638414</v>
      </c>
      <c r="S70" s="8">
        <f t="shared" si="35"/>
        <v>20.2021018178399</v>
      </c>
      <c r="T70" s="8">
        <f t="shared" si="36"/>
        <v>20.022486328332835</v>
      </c>
    </row>
    <row r="71" spans="1:20" s="1" customFormat="1" ht="15.75" x14ac:dyDescent="0.25">
      <c r="A71" s="7">
        <v>66</v>
      </c>
      <c r="B71" s="8">
        <v>1.00283244825E-2</v>
      </c>
      <c r="C71" s="8">
        <v>1.1909748057500001E-2</v>
      </c>
      <c r="D71" s="8">
        <v>2.7923134505650499E-2</v>
      </c>
      <c r="E71" s="8">
        <v>4.9733498749999997E-3</v>
      </c>
      <c r="F71" s="8">
        <v>5.6893857312499997E-3</v>
      </c>
      <c r="G71" s="9">
        <v>2.8703074932441199E-2</v>
      </c>
      <c r="H71" s="7">
        <f t="shared" si="37"/>
        <v>2031</v>
      </c>
      <c r="I71" s="10">
        <f t="shared" si="26"/>
        <v>66</v>
      </c>
      <c r="J71" s="11">
        <f t="shared" si="27"/>
        <v>29.145679447786708</v>
      </c>
      <c r="K71" s="8">
        <f t="shared" si="28"/>
        <v>4.444088606086926E-3</v>
      </c>
      <c r="L71" s="8">
        <f t="shared" si="29"/>
        <v>5.2778483320981492E-3</v>
      </c>
      <c r="M71" s="8">
        <f t="shared" si="30"/>
        <v>2.1544231567195093E-3</v>
      </c>
      <c r="N71" s="8">
        <f t="shared" si="31"/>
        <v>2.4646052811465547E-3</v>
      </c>
      <c r="O71" s="7">
        <f t="shared" si="38"/>
        <v>2031</v>
      </c>
      <c r="P71" s="10">
        <f t="shared" si="32"/>
        <v>66</v>
      </c>
      <c r="Q71" s="8">
        <f t="shared" si="33"/>
        <v>18.369293665937633</v>
      </c>
      <c r="R71" s="8">
        <f t="shared" si="34"/>
        <v>18.042020958102782</v>
      </c>
      <c r="S71" s="8">
        <f t="shared" si="35"/>
        <v>19.769347515223874</v>
      </c>
      <c r="T71" s="8">
        <f t="shared" si="36"/>
        <v>19.590098779114854</v>
      </c>
    </row>
    <row r="72" spans="1:20" s="1" customFormat="1" ht="15.75" x14ac:dyDescent="0.25">
      <c r="A72" s="7">
        <v>67</v>
      </c>
      <c r="B72" s="8">
        <v>1.1137482587500001E-2</v>
      </c>
      <c r="C72" s="8">
        <v>1.3193914712500001E-2</v>
      </c>
      <c r="D72" s="8">
        <v>2.7873494375552098E-2</v>
      </c>
      <c r="E72" s="8">
        <v>5.5884816406250003E-3</v>
      </c>
      <c r="F72" s="8">
        <v>6.3812183398437505E-3</v>
      </c>
      <c r="G72" s="9">
        <v>2.87957877286058E-2</v>
      </c>
      <c r="H72" s="7">
        <f t="shared" si="37"/>
        <v>2032</v>
      </c>
      <c r="I72" s="10">
        <f t="shared" si="26"/>
        <v>67</v>
      </c>
      <c r="J72" s="11">
        <f t="shared" si="27"/>
        <v>30.060567004239541</v>
      </c>
      <c r="K72" s="8">
        <f t="shared" si="28"/>
        <v>4.8183097103799179E-3</v>
      </c>
      <c r="L72" s="8">
        <f t="shared" si="29"/>
        <v>5.7079655907622054E-3</v>
      </c>
      <c r="M72" s="8">
        <f t="shared" si="30"/>
        <v>2.3515858331349562E-3</v>
      </c>
      <c r="N72" s="8">
        <f t="shared" si="31"/>
        <v>2.6851627349068828E-3</v>
      </c>
      <c r="O72" s="7">
        <f t="shared" si="38"/>
        <v>2032</v>
      </c>
      <c r="P72" s="10">
        <f t="shared" si="32"/>
        <v>67</v>
      </c>
      <c r="Q72" s="8">
        <f t="shared" si="33"/>
        <v>17.926616714839025</v>
      </c>
      <c r="R72" s="8">
        <f t="shared" si="34"/>
        <v>17.603585589292003</v>
      </c>
      <c r="S72" s="8">
        <f t="shared" si="35"/>
        <v>19.327143417223837</v>
      </c>
      <c r="T72" s="8">
        <f t="shared" si="36"/>
        <v>19.148520039155159</v>
      </c>
    </row>
    <row r="73" spans="1:20" s="1" customFormat="1" ht="15.75" x14ac:dyDescent="0.25">
      <c r="A73" s="7">
        <v>68</v>
      </c>
      <c r="B73" s="8">
        <v>1.237278E-2</v>
      </c>
      <c r="C73" s="8">
        <v>1.461558E-2</v>
      </c>
      <c r="D73" s="8">
        <v>2.7823854245453798E-2</v>
      </c>
      <c r="E73" s="8">
        <v>6.2955416000000002E-3</v>
      </c>
      <c r="F73" s="8">
        <v>7.1733706399999993E-3</v>
      </c>
      <c r="G73" s="9">
        <v>2.89316195779343E-2</v>
      </c>
      <c r="H73" s="7">
        <f t="shared" si="37"/>
        <v>2033</v>
      </c>
      <c r="I73" s="10">
        <f t="shared" si="26"/>
        <v>68</v>
      </c>
      <c r="J73" s="11">
        <f t="shared" si="27"/>
        <v>30.970294454245622</v>
      </c>
      <c r="K73" s="8">
        <f t="shared" si="28"/>
        <v>5.2267305020846731E-3</v>
      </c>
      <c r="L73" s="8">
        <f t="shared" si="29"/>
        <v>6.1741740976287221E-3</v>
      </c>
      <c r="M73" s="8">
        <f t="shared" si="30"/>
        <v>2.5697816211085484E-3</v>
      </c>
      <c r="N73" s="8">
        <f t="shared" si="31"/>
        <v>2.9281032837701628E-3</v>
      </c>
      <c r="O73" s="7">
        <f t="shared" si="38"/>
        <v>2033</v>
      </c>
      <c r="P73" s="10">
        <f t="shared" si="32"/>
        <v>68</v>
      </c>
      <c r="Q73" s="8">
        <f t="shared" si="33"/>
        <v>17.476304924215004</v>
      </c>
      <c r="R73" s="8">
        <f t="shared" si="34"/>
        <v>17.158122163911234</v>
      </c>
      <c r="S73" s="8">
        <f t="shared" si="35"/>
        <v>18.875527283750916</v>
      </c>
      <c r="T73" s="8">
        <f t="shared" si="36"/>
        <v>18.697811005568411</v>
      </c>
    </row>
    <row r="74" spans="1:20" s="1" customFormat="1" ht="15.75" x14ac:dyDescent="0.25">
      <c r="A74" s="7">
        <v>69</v>
      </c>
      <c r="B74" s="8">
        <v>1.374676681125E-2</v>
      </c>
      <c r="C74" s="8">
        <v>1.6187059298750001E-2</v>
      </c>
      <c r="D74" s="8">
        <v>2.7774214115355401E-2</v>
      </c>
      <c r="E74" s="8">
        <v>7.1064969687499998E-3</v>
      </c>
      <c r="F74" s="8">
        <v>8.0782558578124993E-3</v>
      </c>
      <c r="G74" s="9">
        <v>2.92208067927681E-2</v>
      </c>
      <c r="H74" s="7">
        <f t="shared" si="37"/>
        <v>2034</v>
      </c>
      <c r="I74" s="10">
        <f t="shared" si="26"/>
        <v>69</v>
      </c>
      <c r="J74" s="11">
        <f t="shared" si="27"/>
        <v>31.874756042064444</v>
      </c>
      <c r="K74" s="8">
        <f t="shared" si="28"/>
        <v>5.6718046996459453E-3</v>
      </c>
      <c r="L74" s="8">
        <f t="shared" si="29"/>
        <v>6.6786496246494147E-3</v>
      </c>
      <c r="M74" s="8">
        <f t="shared" si="30"/>
        <v>2.7999549948354717E-3</v>
      </c>
      <c r="N74" s="8">
        <f t="shared" si="31"/>
        <v>3.1828273392790246E-3</v>
      </c>
      <c r="O74" s="7">
        <f t="shared" si="38"/>
        <v>2034</v>
      </c>
      <c r="P74" s="10">
        <f t="shared" si="32"/>
        <v>69</v>
      </c>
      <c r="Q74" s="8">
        <f t="shared" si="33"/>
        <v>17.018353657789348</v>
      </c>
      <c r="R74" s="8">
        <f t="shared" si="34"/>
        <v>16.705613891995743</v>
      </c>
      <c r="S74" s="8">
        <f t="shared" si="35"/>
        <v>18.414425335845401</v>
      </c>
      <c r="T74" s="8">
        <f t="shared" si="36"/>
        <v>18.237903272683369</v>
      </c>
    </row>
    <row r="75" spans="1:20" s="1" customFormat="1" ht="15.75" x14ac:dyDescent="0.25">
      <c r="A75" s="7">
        <v>70</v>
      </c>
      <c r="B75" s="8">
        <v>1.5274656562500001E-2</v>
      </c>
      <c r="C75" s="8">
        <v>1.79234409375E-2</v>
      </c>
      <c r="D75" s="8">
        <v>2.7724573985257003E-2</v>
      </c>
      <c r="E75" s="8">
        <v>8.0443203125000005E-3</v>
      </c>
      <c r="F75" s="8">
        <v>9.1205199218750005E-3</v>
      </c>
      <c r="G75" s="9">
        <v>2.9532186981688198E-2</v>
      </c>
      <c r="H75" s="7">
        <f t="shared" si="37"/>
        <v>2035</v>
      </c>
      <c r="I75" s="10">
        <f t="shared" si="26"/>
        <v>70</v>
      </c>
      <c r="J75" s="11">
        <f t="shared" si="27"/>
        <v>32.773850678055553</v>
      </c>
      <c r="K75" s="8">
        <f t="shared" si="28"/>
        <v>6.1567803673308859E-3</v>
      </c>
      <c r="L75" s="8">
        <f t="shared" si="29"/>
        <v>7.2244301420125419E-3</v>
      </c>
      <c r="M75" s="8">
        <f t="shared" si="30"/>
        <v>3.0559264537566009E-3</v>
      </c>
      <c r="N75" s="8">
        <f t="shared" si="31"/>
        <v>3.4647598577051191E-3</v>
      </c>
      <c r="O75" s="7">
        <f t="shared" si="38"/>
        <v>2035</v>
      </c>
      <c r="P75" s="10">
        <f t="shared" si="32"/>
        <v>70</v>
      </c>
      <c r="Q75" s="8">
        <f t="shared" si="33"/>
        <v>16.552742304975943</v>
      </c>
      <c r="R75" s="8">
        <f t="shared" si="34"/>
        <v>16.246019747715756</v>
      </c>
      <c r="S75" s="8">
        <f t="shared" si="35"/>
        <v>17.943563201993719</v>
      </c>
      <c r="T75" s="8">
        <f t="shared" si="36"/>
        <v>17.768499679239213</v>
      </c>
    </row>
    <row r="76" spans="1:20" s="1" customFormat="1" ht="15.75" x14ac:dyDescent="0.25">
      <c r="A76" s="7">
        <v>71</v>
      </c>
      <c r="B76" s="8">
        <v>1.6978547186250002E-2</v>
      </c>
      <c r="C76" s="8">
        <v>1.984745592375E-2</v>
      </c>
      <c r="D76" s="8">
        <v>2.7674933855158599E-2</v>
      </c>
      <c r="E76" s="8">
        <v>9.1337815250000006E-3</v>
      </c>
      <c r="F76" s="8">
        <v>1.032644157875E-2</v>
      </c>
      <c r="G76" s="9">
        <v>2.9886187550974001E-2</v>
      </c>
      <c r="H76" s="7">
        <f t="shared" si="37"/>
        <v>2036</v>
      </c>
      <c r="I76" s="10">
        <f t="shared" si="26"/>
        <v>71</v>
      </c>
      <c r="J76" s="11">
        <f t="shared" si="27"/>
        <v>33.667481938672715</v>
      </c>
      <c r="K76" s="8">
        <f t="shared" si="28"/>
        <v>6.6872670716541568E-3</v>
      </c>
      <c r="L76" s="8">
        <f t="shared" si="29"/>
        <v>7.8172317689517955E-3</v>
      </c>
      <c r="M76" s="8">
        <f t="shared" si="30"/>
        <v>3.3393865284911512E-3</v>
      </c>
      <c r="N76" s="8">
        <f t="shared" si="31"/>
        <v>3.7754329683650544E-3</v>
      </c>
      <c r="O76" s="7">
        <f t="shared" si="38"/>
        <v>2036</v>
      </c>
      <c r="P76" s="10">
        <f t="shared" si="32"/>
        <v>71</v>
      </c>
      <c r="Q76" s="8">
        <f t="shared" si="33"/>
        <v>16.079440300723949</v>
      </c>
      <c r="R76" s="8">
        <f t="shared" si="34"/>
        <v>15.779281608449327</v>
      </c>
      <c r="S76" s="8">
        <f t="shared" si="35"/>
        <v>17.462876456169642</v>
      </c>
      <c r="T76" s="8">
        <f t="shared" si="36"/>
        <v>17.289537515961882</v>
      </c>
    </row>
    <row r="77" spans="1:20" s="1" customFormat="1" ht="15.75" x14ac:dyDescent="0.25">
      <c r="A77" s="7">
        <v>72</v>
      </c>
      <c r="B77" s="8">
        <v>1.8887440469999999E-2</v>
      </c>
      <c r="C77" s="8">
        <v>2.1989330169999998E-2</v>
      </c>
      <c r="D77" s="8">
        <v>2.7625293725060198E-2</v>
      </c>
      <c r="E77" s="8">
        <v>1.040655865E-2</v>
      </c>
      <c r="F77" s="8">
        <v>1.1729627897500001E-2</v>
      </c>
      <c r="G77" s="9">
        <v>3.0159018022719399E-2</v>
      </c>
      <c r="H77" s="7">
        <f t="shared" si="37"/>
        <v>2037</v>
      </c>
      <c r="I77" s="10">
        <f t="shared" si="26"/>
        <v>72</v>
      </c>
      <c r="J77" s="11">
        <f t="shared" si="27"/>
        <v>34.555558058171215</v>
      </c>
      <c r="K77" s="8">
        <f t="shared" si="28"/>
        <v>7.2709701956186583E-3</v>
      </c>
      <c r="L77" s="8">
        <f t="shared" si="29"/>
        <v>8.4650836910189417E-3</v>
      </c>
      <c r="M77" s="8">
        <f t="shared" si="30"/>
        <v>3.6703042059627778E-3</v>
      </c>
      <c r="N77" s="8">
        <f t="shared" si="31"/>
        <v>4.1369394104719326E-3</v>
      </c>
      <c r="O77" s="7">
        <f t="shared" si="38"/>
        <v>2037</v>
      </c>
      <c r="P77" s="10">
        <f t="shared" si="32"/>
        <v>72</v>
      </c>
      <c r="Q77" s="8">
        <f t="shared" si="33"/>
        <v>15.59843581519009</v>
      </c>
      <c r="R77" s="8">
        <f t="shared" si="34"/>
        <v>15.30535737861697</v>
      </c>
      <c r="S77" s="8">
        <f t="shared" si="35"/>
        <v>16.972282570487941</v>
      </c>
      <c r="T77" s="8">
        <f t="shared" si="36"/>
        <v>16.800930584880202</v>
      </c>
    </row>
    <row r="78" spans="1:20" s="1" customFormat="1" ht="15.75" x14ac:dyDescent="0.25">
      <c r="A78" s="7">
        <v>73</v>
      </c>
      <c r="B78" s="8">
        <v>2.1041254451250001E-2</v>
      </c>
      <c r="C78" s="8">
        <v>2.439124333875E-2</v>
      </c>
      <c r="D78" s="8">
        <v>2.7575653594961801E-2</v>
      </c>
      <c r="E78" s="8">
        <v>1.1897564224999999E-2</v>
      </c>
      <c r="F78" s="8">
        <v>1.3366730783749999E-2</v>
      </c>
      <c r="G78" s="9">
        <v>3.0374601463919498E-2</v>
      </c>
      <c r="H78" s="7">
        <f t="shared" si="37"/>
        <v>2038</v>
      </c>
      <c r="I78" s="10">
        <f t="shared" si="26"/>
        <v>73</v>
      </c>
      <c r="J78" s="11">
        <f t="shared" si="27"/>
        <v>35.437991912343783</v>
      </c>
      <c r="K78" s="8">
        <f t="shared" si="28"/>
        <v>7.9189547350917121E-3</v>
      </c>
      <c r="L78" s="8">
        <f t="shared" si="29"/>
        <v>9.1797355704091033E-3</v>
      </c>
      <c r="M78" s="8">
        <f t="shared" si="30"/>
        <v>4.0548707432785467E-3</v>
      </c>
      <c r="N78" s="8">
        <f t="shared" si="31"/>
        <v>4.5555850393662065E-3</v>
      </c>
      <c r="O78" s="7">
        <f t="shared" si="38"/>
        <v>2038</v>
      </c>
      <c r="P78" s="10">
        <f t="shared" si="32"/>
        <v>73</v>
      </c>
      <c r="Q78" s="8">
        <f t="shared" si="33"/>
        <v>15.109755381147229</v>
      </c>
      <c r="R78" s="8">
        <f t="shared" si="34"/>
        <v>14.824243165581601</v>
      </c>
      <c r="S78" s="8">
        <f t="shared" si="35"/>
        <v>16.47197750951004</v>
      </c>
      <c r="T78" s="8">
        <f t="shared" si="36"/>
        <v>16.302900286665306</v>
      </c>
    </row>
    <row r="79" spans="1:20" s="1" customFormat="1" ht="15.75" x14ac:dyDescent="0.25">
      <c r="A79" s="7">
        <v>74</v>
      </c>
      <c r="B79" s="8">
        <v>2.3487196094999999E-2</v>
      </c>
      <c r="C79" s="8">
        <v>2.7102829544999998E-2</v>
      </c>
      <c r="D79" s="8">
        <v>2.7540150868461198E-2</v>
      </c>
      <c r="E79" s="8">
        <v>1.3649017962500001E-2</v>
      </c>
      <c r="F79" s="8">
        <v>1.5281909669375001E-2</v>
      </c>
      <c r="G79" s="9">
        <v>3.0464437860914798E-2</v>
      </c>
      <c r="H79" s="7">
        <f t="shared" si="37"/>
        <v>2039</v>
      </c>
      <c r="I79" s="10">
        <f t="shared" si="26"/>
        <v>74</v>
      </c>
      <c r="J79" s="11">
        <f t="shared" si="27"/>
        <v>36.314700994617624</v>
      </c>
      <c r="K79" s="8">
        <f t="shared" si="28"/>
        <v>8.6394859240187943E-3</v>
      </c>
      <c r="L79" s="8">
        <f t="shared" si="29"/>
        <v>9.9694537146115744E-3</v>
      </c>
      <c r="M79" s="8">
        <f t="shared" si="30"/>
        <v>4.5147987986846015E-3</v>
      </c>
      <c r="N79" s="8">
        <f t="shared" si="31"/>
        <v>5.0549239224727E-3</v>
      </c>
      <c r="O79" s="7">
        <f t="shared" si="38"/>
        <v>2039</v>
      </c>
      <c r="P79" s="10">
        <f t="shared" si="32"/>
        <v>74</v>
      </c>
      <c r="Q79" s="8">
        <f t="shared" si="33"/>
        <v>14.613497277591412</v>
      </c>
      <c r="R79" s="8">
        <f t="shared" si="34"/>
        <v>14.336010639439724</v>
      </c>
      <c r="S79" s="8">
        <f t="shared" si="35"/>
        <v>15.962181473678088</v>
      </c>
      <c r="T79" s="8">
        <f t="shared" si="36"/>
        <v>15.795688647437354</v>
      </c>
    </row>
    <row r="80" spans="1:20" s="1" customFormat="1" ht="15.75" x14ac:dyDescent="0.25">
      <c r="A80" s="7">
        <v>75</v>
      </c>
      <c r="B80" s="8">
        <v>2.6281475390625003E-2</v>
      </c>
      <c r="C80" s="8">
        <v>3.0182908984375003E-2</v>
      </c>
      <c r="D80" s="8">
        <v>2.7540150868461198E-2</v>
      </c>
      <c r="E80" s="8">
        <v>1.5703741015625002E-2</v>
      </c>
      <c r="F80" s="8">
        <v>1.75191734960937E-2</v>
      </c>
      <c r="G80" s="9">
        <v>3.0464437860914798E-2</v>
      </c>
      <c r="H80" s="7">
        <f t="shared" si="37"/>
        <v>2040</v>
      </c>
      <c r="I80" s="10">
        <f t="shared" si="26"/>
        <v>75</v>
      </c>
      <c r="J80" s="11">
        <f t="shared" si="27"/>
        <v>37.18560738485813</v>
      </c>
      <c r="K80" s="8">
        <f t="shared" si="28"/>
        <v>9.4382170993158529E-3</v>
      </c>
      <c r="L80" s="8">
        <f t="shared" si="29"/>
        <v>1.0839301958863415E-2</v>
      </c>
      <c r="M80" s="8">
        <f t="shared" si="30"/>
        <v>5.058451150602862E-3</v>
      </c>
      <c r="N80" s="8">
        <f t="shared" si="31"/>
        <v>5.6432338791598006E-3</v>
      </c>
      <c r="O80" s="7">
        <f t="shared" si="38"/>
        <v>2040</v>
      </c>
      <c r="P80" s="10">
        <f t="shared" si="32"/>
        <v>75</v>
      </c>
      <c r="Q80" s="8">
        <f t="shared" si="33"/>
        <v>14.109769608650259</v>
      </c>
      <c r="R80" s="8">
        <f t="shared" si="34"/>
        <v>13.840735504007704</v>
      </c>
      <c r="S80" s="8">
        <f t="shared" si="35"/>
        <v>15.443365150633966</v>
      </c>
      <c r="T80" s="8">
        <f t="shared" si="36"/>
        <v>15.279808354021425</v>
      </c>
    </row>
    <row r="81" spans="1:20" s="1" customFormat="1" ht="15.75" x14ac:dyDescent="0.25">
      <c r="A81" s="7">
        <v>76</v>
      </c>
      <c r="B81" s="8">
        <v>2.9486606879999998E-2</v>
      </c>
      <c r="C81" s="8">
        <v>3.3696115679999999E-2</v>
      </c>
      <c r="D81" s="8">
        <v>2.7540150868461198E-2</v>
      </c>
      <c r="E81" s="8">
        <v>1.8106731000000001E-2</v>
      </c>
      <c r="F81" s="8">
        <v>2.012408865E-2</v>
      </c>
      <c r="G81" s="9">
        <v>3.0464437860914798E-2</v>
      </c>
      <c r="H81" s="7">
        <f t="shared" si="37"/>
        <v>2041</v>
      </c>
      <c r="I81" s="10">
        <f t="shared" si="26"/>
        <v>76</v>
      </c>
      <c r="J81" s="11">
        <f t="shared" si="27"/>
        <v>38.05063771123649</v>
      </c>
      <c r="K81" s="8">
        <f t="shared" si="28"/>
        <v>1.0339958473589038E-2</v>
      </c>
      <c r="L81" s="8">
        <f t="shared" si="29"/>
        <v>1.1816091226446753E-2</v>
      </c>
      <c r="M81" s="8">
        <f t="shared" si="30"/>
        <v>5.6808022245294146E-3</v>
      </c>
      <c r="N81" s="8">
        <f t="shared" si="31"/>
        <v>6.3137276170694276E-3</v>
      </c>
      <c r="O81" s="7">
        <f t="shared" si="38"/>
        <v>2041</v>
      </c>
      <c r="P81" s="10">
        <f t="shared" si="32"/>
        <v>76</v>
      </c>
      <c r="Q81" s="8">
        <f t="shared" si="33"/>
        <v>13.598635143628091</v>
      </c>
      <c r="R81" s="8">
        <f t="shared" si="34"/>
        <v>13.338435055594191</v>
      </c>
      <c r="S81" s="8">
        <f t="shared" si="35"/>
        <v>14.916009598190772</v>
      </c>
      <c r="T81" s="8">
        <f t="shared" si="36"/>
        <v>14.755773363917477</v>
      </c>
    </row>
    <row r="82" spans="1:20" s="1" customFormat="1" ht="15.75" x14ac:dyDescent="0.25">
      <c r="A82" s="7">
        <v>77</v>
      </c>
      <c r="B82" s="8">
        <v>3.3172986964375005E-2</v>
      </c>
      <c r="C82" s="8">
        <v>3.7714479420625002E-2</v>
      </c>
      <c r="D82" s="8">
        <v>2.7540150868461198E-2</v>
      </c>
      <c r="E82" s="8">
        <v>2.0910307612500002E-2</v>
      </c>
      <c r="F82" s="8">
        <v>2.3149411216875002E-2</v>
      </c>
      <c r="G82" s="9">
        <v>3.0464437860914798E-2</v>
      </c>
      <c r="H82" s="7">
        <f t="shared" si="37"/>
        <v>2042</v>
      </c>
      <c r="I82" s="10">
        <f t="shared" si="26"/>
        <v>77</v>
      </c>
      <c r="J82" s="11">
        <f t="shared" si="27"/>
        <v>38.909723105527839</v>
      </c>
      <c r="K82" s="8">
        <f t="shared" si="28"/>
        <v>1.1360657095177553E-2</v>
      </c>
      <c r="L82" s="8">
        <f t="shared" si="29"/>
        <v>1.2915968908105337E-2</v>
      </c>
      <c r="M82" s="8">
        <f t="shared" si="30"/>
        <v>6.3909273487583306E-3</v>
      </c>
      <c r="N82" s="8">
        <f t="shared" si="31"/>
        <v>7.0752763658597905E-3</v>
      </c>
      <c r="O82" s="7">
        <f t="shared" si="38"/>
        <v>2042</v>
      </c>
      <c r="P82" s="10">
        <f t="shared" si="32"/>
        <v>77</v>
      </c>
      <c r="Q82" s="8">
        <f t="shared" si="33"/>
        <v>13.080347863809756</v>
      </c>
      <c r="R82" s="8">
        <f t="shared" si="34"/>
        <v>12.829334607722492</v>
      </c>
      <c r="S82" s="8">
        <f t="shared" si="35"/>
        <v>14.38039202514708</v>
      </c>
      <c r="T82" s="8">
        <f t="shared" si="36"/>
        <v>14.223862726341917</v>
      </c>
    </row>
    <row r="83" spans="1:20" s="1" customFormat="1" ht="15.75" x14ac:dyDescent="0.25">
      <c r="A83" s="7">
        <v>78</v>
      </c>
      <c r="B83" s="8">
        <v>3.74232905325E-2</v>
      </c>
      <c r="C83" s="8">
        <v>4.2322149607499998E-2</v>
      </c>
      <c r="D83" s="8">
        <v>2.75260134648634E-2</v>
      </c>
      <c r="E83" s="8">
        <v>2.4175862062500001E-2</v>
      </c>
      <c r="F83" s="8">
        <v>2.6656845684375003E-2</v>
      </c>
      <c r="G83" s="9">
        <v>3.0464437860914798E-2</v>
      </c>
      <c r="H83" s="7">
        <f t="shared" si="37"/>
        <v>2043</v>
      </c>
      <c r="I83" s="10">
        <f t="shared" si="26"/>
        <v>78</v>
      </c>
      <c r="J83" s="11">
        <f t="shared" si="27"/>
        <v>39.762799152212928</v>
      </c>
      <c r="K83" s="8">
        <f t="shared" si="28"/>
        <v>1.2525692154040325E-2</v>
      </c>
      <c r="L83" s="8">
        <f t="shared" si="29"/>
        <v>1.4165355577709276E-2</v>
      </c>
      <c r="M83" s="8">
        <f t="shared" si="30"/>
        <v>7.1994409416220265E-3</v>
      </c>
      <c r="N83" s="8">
        <f t="shared" si="31"/>
        <v>7.9382644432057191E-3</v>
      </c>
      <c r="O83" s="7">
        <f t="shared" si="38"/>
        <v>2043</v>
      </c>
      <c r="P83" s="10">
        <f t="shared" si="32"/>
        <v>78</v>
      </c>
      <c r="Q83" s="8">
        <f t="shared" si="33"/>
        <v>12.555192668737945</v>
      </c>
      <c r="R83" s="8">
        <f t="shared" si="34"/>
        <v>12.313684475261558</v>
      </c>
      <c r="S83" s="8">
        <f t="shared" si="35"/>
        <v>13.836782678678619</v>
      </c>
      <c r="T83" s="8">
        <f t="shared" si="36"/>
        <v>13.684339434701064</v>
      </c>
    </row>
    <row r="84" spans="1:20" s="1" customFormat="1" ht="15.75" x14ac:dyDescent="0.25">
      <c r="A84" s="7">
        <v>79</v>
      </c>
      <c r="B84" s="8">
        <v>4.2336395210625002E-2</v>
      </c>
      <c r="C84" s="8">
        <v>4.7619437004375001E-2</v>
      </c>
      <c r="D84" s="8">
        <v>2.7249958020188099E-2</v>
      </c>
      <c r="E84" s="8">
        <v>2.7979227693750001E-2</v>
      </c>
      <c r="F84" s="8">
        <v>3.0722732616562498E-2</v>
      </c>
      <c r="G84" s="9">
        <v>3.0400302081150299E-2</v>
      </c>
      <c r="H84" s="7">
        <f t="shared" si="37"/>
        <v>2044</v>
      </c>
      <c r="I84" s="10">
        <f t="shared" si="26"/>
        <v>79</v>
      </c>
      <c r="J84" s="11">
        <f t="shared" si="27"/>
        <v>40.609805831761562</v>
      </c>
      <c r="K84" s="8">
        <f t="shared" si="28"/>
        <v>1.3999640054074622E-2</v>
      </c>
      <c r="L84" s="8">
        <f t="shared" si="29"/>
        <v>1.5746616459013582E-2</v>
      </c>
      <c r="M84" s="8">
        <f t="shared" si="30"/>
        <v>8.1409916916276841E-3</v>
      </c>
      <c r="N84" s="8">
        <f t="shared" si="31"/>
        <v>8.9392571415187593E-3</v>
      </c>
      <c r="O84" s="7">
        <f t="shared" si="38"/>
        <v>2044</v>
      </c>
      <c r="P84" s="10">
        <f t="shared" si="32"/>
        <v>79</v>
      </c>
      <c r="Q84" s="8">
        <f t="shared" si="33"/>
        <v>12.023563927478255</v>
      </c>
      <c r="R84" s="8">
        <f t="shared" si="34"/>
        <v>11.791846496877284</v>
      </c>
      <c r="S84" s="8">
        <f t="shared" si="35"/>
        <v>13.28544195709574</v>
      </c>
      <c r="T84" s="8">
        <f t="shared" si="36"/>
        <v>13.137447299930873</v>
      </c>
    </row>
    <row r="85" spans="1:20" s="1" customFormat="1" ht="15.75" x14ac:dyDescent="0.25">
      <c r="A85" s="7">
        <v>80</v>
      </c>
      <c r="B85" s="8">
        <v>4.802895075E-2</v>
      </c>
      <c r="C85" s="8">
        <v>5.3724083249999999E-2</v>
      </c>
      <c r="D85" s="8">
        <v>2.6805943899593201E-2</v>
      </c>
      <c r="E85" s="8">
        <v>3.2404928749999999E-2</v>
      </c>
      <c r="F85" s="8">
        <v>3.54314268125E-2</v>
      </c>
      <c r="G85" s="9">
        <v>3.0201605447259999E-2</v>
      </c>
      <c r="H85" s="7">
        <f t="shared" si="37"/>
        <v>2045</v>
      </c>
      <c r="I85" s="10">
        <f t="shared" si="26"/>
        <v>80</v>
      </c>
      <c r="J85" s="11">
        <f t="shared" si="27"/>
        <v>41.450687458478598</v>
      </c>
      <c r="K85" s="8">
        <f t="shared" si="28"/>
        <v>1.5810577326662949E-2</v>
      </c>
      <c r="L85" s="8">
        <f t="shared" si="29"/>
        <v>1.7685349341682272E-2</v>
      </c>
      <c r="M85" s="8">
        <f t="shared" si="30"/>
        <v>9.2667546353225293E-3</v>
      </c>
      <c r="N85" s="8">
        <f t="shared" si="31"/>
        <v>1.0132234549376236E-2</v>
      </c>
      <c r="O85" s="7">
        <f t="shared" si="38"/>
        <v>2045</v>
      </c>
      <c r="P85" s="10">
        <f t="shared" si="32"/>
        <v>80</v>
      </c>
      <c r="Q85" s="8">
        <f t="shared" si="33"/>
        <v>11.48753326632162</v>
      </c>
      <c r="R85" s="8">
        <f t="shared" si="34"/>
        <v>11.2660240350392</v>
      </c>
      <c r="S85" s="8">
        <f t="shared" si="35"/>
        <v>12.726901207909632</v>
      </c>
      <c r="T85" s="8">
        <f t="shared" si="36"/>
        <v>12.583716175366463</v>
      </c>
    </row>
    <row r="86" spans="1:20" s="1" customFormat="1" ht="15.75" x14ac:dyDescent="0.25">
      <c r="A86" s="7">
        <v>81</v>
      </c>
      <c r="B86" s="8">
        <v>5.4634909756875003E-2</v>
      </c>
      <c r="C86" s="8">
        <v>6.0770213888125008E-2</v>
      </c>
      <c r="D86" s="8">
        <v>2.62363931519181E-2</v>
      </c>
      <c r="E86" s="8">
        <v>3.7550078728125005E-2</v>
      </c>
      <c r="F86" s="8">
        <v>4.0879342627968801E-2</v>
      </c>
      <c r="G86" s="9">
        <v>2.98517539180067E-2</v>
      </c>
      <c r="H86" s="7">
        <f t="shared" si="37"/>
        <v>2046</v>
      </c>
      <c r="I86" s="10">
        <f t="shared" si="26"/>
        <v>81</v>
      </c>
      <c r="J86" s="11">
        <f t="shared" si="27"/>
        <v>42.285392613294071</v>
      </c>
      <c r="K86" s="8">
        <f t="shared" si="28"/>
        <v>1.8015939000319649E-2</v>
      </c>
      <c r="L86" s="8">
        <f t="shared" si="29"/>
        <v>2.003906424146824E-2</v>
      </c>
      <c r="M86" s="8">
        <f t="shared" si="30"/>
        <v>1.0626834303197129E-2</v>
      </c>
      <c r="N86" s="8">
        <f t="shared" si="31"/>
        <v>1.156903035214327E-2</v>
      </c>
      <c r="O86" s="7">
        <f t="shared" si="38"/>
        <v>2046</v>
      </c>
      <c r="P86" s="10">
        <f t="shared" si="32"/>
        <v>81</v>
      </c>
      <c r="Q86" s="8">
        <f t="shared" si="33"/>
        <v>10.949051252628747</v>
      </c>
      <c r="R86" s="8">
        <f t="shared" si="34"/>
        <v>10.738249387743123</v>
      </c>
      <c r="S86" s="8">
        <f t="shared" si="35"/>
        <v>12.16209413331225</v>
      </c>
      <c r="T86" s="8">
        <f t="shared" si="36"/>
        <v>12.024099365202277</v>
      </c>
    </row>
    <row r="87" spans="1:20" s="1" customFormat="1" ht="15.75" x14ac:dyDescent="0.25">
      <c r="A87" s="7">
        <v>82</v>
      </c>
      <c r="B87" s="8">
        <v>6.2310013932500005E-2</v>
      </c>
      <c r="C87" s="8">
        <v>6.8912807007500007E-2</v>
      </c>
      <c r="D87" s="8">
        <v>2.5544757451413901E-2</v>
      </c>
      <c r="E87" s="8">
        <v>4.3529553924999999E-2</v>
      </c>
      <c r="F87" s="8">
        <v>4.7180279038750002E-2</v>
      </c>
      <c r="G87" s="9">
        <v>2.9433564517181099E-2</v>
      </c>
      <c r="H87" s="7">
        <f t="shared" si="37"/>
        <v>2047</v>
      </c>
      <c r="I87" s="10">
        <f t="shared" si="26"/>
        <v>82</v>
      </c>
      <c r="J87" s="11">
        <f t="shared" si="27"/>
        <v>43.113874071878222</v>
      </c>
      <c r="K87" s="8">
        <f t="shared" si="28"/>
        <v>2.0713562815597233E-2</v>
      </c>
      <c r="L87" s="8">
        <f t="shared" si="29"/>
        <v>2.2908512880374331E-2</v>
      </c>
      <c r="M87" s="8">
        <f t="shared" si="30"/>
        <v>1.2236767069667408E-2</v>
      </c>
      <c r="N87" s="8">
        <f t="shared" si="31"/>
        <v>1.3263037013285808E-2</v>
      </c>
      <c r="O87" s="7">
        <f t="shared" si="38"/>
        <v>2047</v>
      </c>
      <c r="P87" s="10">
        <f t="shared" si="32"/>
        <v>82</v>
      </c>
      <c r="Q87" s="8">
        <f t="shared" si="33"/>
        <v>10.410199684574478</v>
      </c>
      <c r="R87" s="8">
        <f t="shared" si="34"/>
        <v>10.210663385434795</v>
      </c>
      <c r="S87" s="8">
        <f t="shared" si="35"/>
        <v>11.592240541414755</v>
      </c>
      <c r="T87" s="8">
        <f t="shared" si="36"/>
        <v>11.459841350156042</v>
      </c>
    </row>
    <row r="88" spans="1:20" s="1" customFormat="1" ht="15.75" x14ac:dyDescent="0.25">
      <c r="A88" s="7">
        <v>83</v>
      </c>
      <c r="B88" s="8">
        <v>7.0771464610625001E-2</v>
      </c>
      <c r="C88" s="8">
        <v>7.7820900404375004E-2</v>
      </c>
      <c r="D88" s="8">
        <v>2.4822831458300401E-2</v>
      </c>
      <c r="E88" s="8">
        <v>5.04791189625E-2</v>
      </c>
      <c r="F88" s="8">
        <v>5.4468393819375002E-2</v>
      </c>
      <c r="G88" s="9">
        <v>2.88691472788896E-2</v>
      </c>
      <c r="H88" s="7">
        <f t="shared" si="37"/>
        <v>2048</v>
      </c>
      <c r="I88" s="10">
        <f t="shared" si="26"/>
        <v>83</v>
      </c>
      <c r="J88" s="11">
        <f t="shared" si="27"/>
        <v>43.936088728459147</v>
      </c>
      <c r="K88" s="8">
        <f t="shared" si="28"/>
        <v>2.3779830223947796E-2</v>
      </c>
      <c r="L88" s="8">
        <f t="shared" si="29"/>
        <v>2.6148502220101857E-2</v>
      </c>
      <c r="M88" s="8">
        <f t="shared" si="30"/>
        <v>1.4198869496581085E-2</v>
      </c>
      <c r="N88" s="8">
        <f t="shared" si="31"/>
        <v>1.5320980861496932E-2</v>
      </c>
      <c r="O88" s="7">
        <f t="shared" si="38"/>
        <v>2048</v>
      </c>
      <c r="P88" s="10">
        <f t="shared" si="32"/>
        <v>83</v>
      </c>
      <c r="Q88" s="8">
        <f t="shared" si="33"/>
        <v>9.8734954439888529</v>
      </c>
      <c r="R88" s="8">
        <f t="shared" si="34"/>
        <v>9.6858449319143212</v>
      </c>
      <c r="S88" s="8">
        <f t="shared" si="35"/>
        <v>11.018356214794727</v>
      </c>
      <c r="T88" s="8">
        <f t="shared" si="36"/>
        <v>10.8919472873036</v>
      </c>
    </row>
    <row r="89" spans="1:20" s="1" customFormat="1" ht="15.75" x14ac:dyDescent="0.25">
      <c r="A89" s="7">
        <v>84</v>
      </c>
      <c r="B89" s="8">
        <v>7.9758719039999995E-2</v>
      </c>
      <c r="C89" s="8">
        <v>8.719542944E-2</v>
      </c>
      <c r="D89" s="8">
        <v>2.3996523485789401E-2</v>
      </c>
      <c r="E89" s="8">
        <v>5.8553812000000004E-2</v>
      </c>
      <c r="F89" s="8">
        <v>6.2896004800000002E-2</v>
      </c>
      <c r="G89" s="9">
        <v>2.8123030649213399E-2</v>
      </c>
      <c r="H89" s="7">
        <f t="shared" si="37"/>
        <v>2049</v>
      </c>
      <c r="I89" s="10">
        <f t="shared" si="26"/>
        <v>84</v>
      </c>
      <c r="J89" s="11">
        <f t="shared" si="27"/>
        <v>44.751997515716987</v>
      </c>
      <c r="K89" s="8">
        <f t="shared" si="28"/>
        <v>2.7251640085505978E-2</v>
      </c>
      <c r="L89" s="8">
        <f t="shared" si="29"/>
        <v>2.9792585548024018E-2</v>
      </c>
      <c r="M89" s="8">
        <f t="shared" si="30"/>
        <v>1.6632928862712545E-2</v>
      </c>
      <c r="N89" s="8">
        <f t="shared" si="31"/>
        <v>1.786638201432943E-2</v>
      </c>
      <c r="O89" s="7">
        <f t="shared" si="38"/>
        <v>2049</v>
      </c>
      <c r="P89" s="10">
        <f t="shared" si="32"/>
        <v>84</v>
      </c>
      <c r="Q89" s="8">
        <f t="shared" si="33"/>
        <v>9.3396109309953452</v>
      </c>
      <c r="R89" s="8">
        <f t="shared" si="34"/>
        <v>9.1643394171367341</v>
      </c>
      <c r="S89" s="8">
        <f t="shared" si="35"/>
        <v>10.442127415135769</v>
      </c>
      <c r="T89" s="8">
        <f t="shared" si="36"/>
        <v>10.322120853754885</v>
      </c>
    </row>
    <row r="90" spans="1:20" s="1" customFormat="1" ht="15.75" x14ac:dyDescent="0.25">
      <c r="A90" s="7">
        <v>85</v>
      </c>
      <c r="B90" s="8">
        <v>8.9558706328125001E-2</v>
      </c>
      <c r="C90" s="8">
        <v>9.733948054687501E-2</v>
      </c>
      <c r="D90" s="8">
        <v>2.30333458068205E-2</v>
      </c>
      <c r="E90" s="8">
        <v>6.7933125000000011E-2</v>
      </c>
      <c r="F90" s="8">
        <v>7.2638718749999998E-2</v>
      </c>
      <c r="G90" s="9">
        <v>2.72587489485808E-2</v>
      </c>
      <c r="H90" s="7">
        <f t="shared" si="37"/>
        <v>2050</v>
      </c>
      <c r="I90" s="10">
        <f t="shared" si="26"/>
        <v>85</v>
      </c>
      <c r="J90" s="11">
        <f t="shared" si="27"/>
        <v>45.561565321122451</v>
      </c>
      <c r="K90" s="8">
        <f t="shared" si="28"/>
        <v>3.1357675113856169E-2</v>
      </c>
      <c r="L90" s="8">
        <f t="shared" si="29"/>
        <v>3.4081999750613559E-2</v>
      </c>
      <c r="M90" s="8">
        <f t="shared" si="30"/>
        <v>1.9620452058908673E-2</v>
      </c>
      <c r="N90" s="8">
        <f t="shared" si="31"/>
        <v>2.0979522123484314E-2</v>
      </c>
      <c r="O90" s="7">
        <f t="shared" si="38"/>
        <v>2050</v>
      </c>
      <c r="P90" s="10">
        <f t="shared" si="32"/>
        <v>85</v>
      </c>
      <c r="Q90" s="8">
        <f t="shared" si="33"/>
        <v>8.80901020727595</v>
      </c>
      <c r="R90" s="8">
        <f t="shared" si="34"/>
        <v>8.6464591242548501</v>
      </c>
      <c r="S90" s="8">
        <f t="shared" si="35"/>
        <v>9.8658844736703006</v>
      </c>
      <c r="T90" s="8">
        <f t="shared" si="36"/>
        <v>9.7527250893603927</v>
      </c>
    </row>
    <row r="91" spans="1:20" s="1" customFormat="1" ht="15.75" x14ac:dyDescent="0.25">
      <c r="A91" s="7">
        <v>86</v>
      </c>
      <c r="B91" s="8">
        <v>0.10031466560000001</v>
      </c>
      <c r="C91" s="8">
        <v>0.1083941216</v>
      </c>
      <c r="D91" s="8">
        <v>2.1935642373900801E-2</v>
      </c>
      <c r="E91" s="8">
        <v>7.8826273000000002E-2</v>
      </c>
      <c r="F91" s="8">
        <v>8.390052295E-2</v>
      </c>
      <c r="G91" s="9">
        <v>2.62526053312085E-2</v>
      </c>
      <c r="H91" s="7">
        <f t="shared" si="37"/>
        <v>2051</v>
      </c>
      <c r="I91" s="10">
        <f t="shared" si="26"/>
        <v>86</v>
      </c>
      <c r="J91" s="11">
        <f t="shared" si="27"/>
        <v>46.364760900080611</v>
      </c>
      <c r="K91" s="8">
        <f t="shared" si="28"/>
        <v>3.6280161900754032E-2</v>
      </c>
      <c r="L91" s="8">
        <f t="shared" si="29"/>
        <v>3.9202206947675053E-2</v>
      </c>
      <c r="M91" s="8">
        <f t="shared" si="30"/>
        <v>2.333724508461751E-2</v>
      </c>
      <c r="N91" s="8">
        <f t="shared" si="31"/>
        <v>2.4839523578791121E-2</v>
      </c>
      <c r="O91" s="7">
        <f t="shared" si="38"/>
        <v>2051</v>
      </c>
      <c r="P91" s="10">
        <f t="shared" si="32"/>
        <v>86</v>
      </c>
      <c r="Q91" s="8">
        <f t="shared" si="33"/>
        <v>8.2835095905180136</v>
      </c>
      <c r="R91" s="8">
        <f t="shared" si="34"/>
        <v>8.1339583154505455</v>
      </c>
      <c r="S91" s="8">
        <f t="shared" si="35"/>
        <v>9.2920097280972804</v>
      </c>
      <c r="T91" s="8">
        <f t="shared" si="36"/>
        <v>9.1861459821805163</v>
      </c>
    </row>
    <row r="92" spans="1:20" s="1" customFormat="1" ht="15.75" x14ac:dyDescent="0.25">
      <c r="A92" s="7">
        <v>87</v>
      </c>
      <c r="B92" s="8">
        <v>0.11229702147750001</v>
      </c>
      <c r="C92" s="8">
        <v>0.1206340375025</v>
      </c>
      <c r="D92" s="8">
        <v>2.0781662703159801E-2</v>
      </c>
      <c r="E92" s="8">
        <v>9.0922222181249998E-2</v>
      </c>
      <c r="F92" s="8">
        <v>9.6330478114687493E-2</v>
      </c>
      <c r="G92" s="9">
        <v>2.51030562468555E-2</v>
      </c>
      <c r="H92" s="7">
        <f t="shared" si="37"/>
        <v>2052</v>
      </c>
      <c r="I92" s="10">
        <f t="shared" si="26"/>
        <v>87</v>
      </c>
      <c r="J92" s="11">
        <f t="shared" si="27"/>
        <v>47.161556786232765</v>
      </c>
      <c r="K92" s="8">
        <f t="shared" si="28"/>
        <v>4.2142290979008748E-2</v>
      </c>
      <c r="L92" s="8">
        <f t="shared" si="29"/>
        <v>4.527096661616805E-2</v>
      </c>
      <c r="M92" s="8">
        <f t="shared" si="30"/>
        <v>2.7829739832867875E-2</v>
      </c>
      <c r="N92" s="8">
        <f t="shared" si="31"/>
        <v>2.9485114635268688E-2</v>
      </c>
      <c r="O92" s="7">
        <f t="shared" si="38"/>
        <v>2052</v>
      </c>
      <c r="P92" s="10">
        <f t="shared" si="32"/>
        <v>87</v>
      </c>
      <c r="Q92" s="8">
        <f t="shared" si="33"/>
        <v>7.7655411960986944</v>
      </c>
      <c r="R92" s="8">
        <f t="shared" si="34"/>
        <v>7.6292246111833402</v>
      </c>
      <c r="S92" s="8">
        <f t="shared" si="35"/>
        <v>8.7236253791188432</v>
      </c>
      <c r="T92" s="8">
        <f t="shared" si="36"/>
        <v>8.6255187736478103</v>
      </c>
    </row>
    <row r="93" spans="1:20" s="1" customFormat="1" ht="15.75" x14ac:dyDescent="0.25">
      <c r="A93" s="7">
        <v>88</v>
      </c>
      <c r="B93" s="8">
        <v>0.12577961837999999</v>
      </c>
      <c r="C93" s="8">
        <v>0.13433149217999998</v>
      </c>
      <c r="D93" s="8">
        <v>1.9607861339362098E-2</v>
      </c>
      <c r="E93" s="8">
        <v>0.10425843535</v>
      </c>
      <c r="F93" s="8">
        <v>0.10995171720250001</v>
      </c>
      <c r="G93" s="9">
        <v>2.3796417724536501E-2</v>
      </c>
      <c r="H93" s="7">
        <f t="shared" si="37"/>
        <v>2053</v>
      </c>
      <c r="I93" s="10">
        <f t="shared" si="26"/>
        <v>88</v>
      </c>
      <c r="J93" s="11">
        <f t="shared" si="27"/>
        <v>47.951929199259617</v>
      </c>
      <c r="K93" s="8">
        <f t="shared" si="28"/>
        <v>4.9121486027744209E-2</v>
      </c>
      <c r="L93" s="8">
        <f t="shared" si="29"/>
        <v>5.2461301768865334E-2</v>
      </c>
      <c r="M93" s="8">
        <f t="shared" si="30"/>
        <v>3.3307701086597336E-2</v>
      </c>
      <c r="N93" s="8">
        <f t="shared" si="31"/>
        <v>3.5126547969424833E-2</v>
      </c>
      <c r="O93" s="7">
        <f t="shared" si="38"/>
        <v>2053</v>
      </c>
      <c r="P93" s="10">
        <f t="shared" si="32"/>
        <v>88</v>
      </c>
      <c r="Q93" s="8">
        <f t="shared" si="33"/>
        <v>7.2574386712369892</v>
      </c>
      <c r="R93" s="8">
        <f t="shared" si="34"/>
        <v>7.1345146631279075</v>
      </c>
      <c r="S93" s="8">
        <f t="shared" si="35"/>
        <v>8.1632049469197696</v>
      </c>
      <c r="T93" s="8">
        <f t="shared" si="36"/>
        <v>8.073261583183811</v>
      </c>
    </row>
    <row r="94" spans="1:20" s="1" customFormat="1" ht="15.75" x14ac:dyDescent="0.25">
      <c r="A94" s="7">
        <v>89</v>
      </c>
      <c r="B94" s="8">
        <v>0.14117500919437501</v>
      </c>
      <c r="C94" s="8">
        <v>0.14990008895062501</v>
      </c>
      <c r="D94" s="8">
        <v>1.8473566154045301E-2</v>
      </c>
      <c r="E94" s="8">
        <v>0.11934966763125</v>
      </c>
      <c r="F94" s="8">
        <v>0.12528822523218702</v>
      </c>
      <c r="G94" s="9">
        <v>2.2387592383510398E-2</v>
      </c>
      <c r="H94" s="7">
        <f t="shared" si="37"/>
        <v>2054</v>
      </c>
      <c r="I94" s="10">
        <f t="shared" si="26"/>
        <v>89</v>
      </c>
      <c r="J94" s="11">
        <f t="shared" si="27"/>
        <v>48.735857950519026</v>
      </c>
      <c r="K94" s="8">
        <f t="shared" si="28"/>
        <v>5.7378818799534298E-2</v>
      </c>
      <c r="L94" s="8">
        <f t="shared" si="29"/>
        <v>6.0925018464774348E-2</v>
      </c>
      <c r="M94" s="8">
        <f t="shared" si="30"/>
        <v>4.0084071890876712E-2</v>
      </c>
      <c r="N94" s="8">
        <f t="shared" si="31"/>
        <v>4.207856064420562E-2</v>
      </c>
      <c r="O94" s="7">
        <f t="shared" si="38"/>
        <v>2054</v>
      </c>
      <c r="P94" s="10">
        <f t="shared" si="32"/>
        <v>89</v>
      </c>
      <c r="Q94" s="8">
        <f t="shared" si="33"/>
        <v>6.761661074701288</v>
      </c>
      <c r="R94" s="8">
        <f t="shared" si="34"/>
        <v>6.652196715691681</v>
      </c>
      <c r="S94" s="8">
        <f t="shared" si="35"/>
        <v>7.613790956267251</v>
      </c>
      <c r="T94" s="8">
        <f t="shared" si="36"/>
        <v>7.5323621573651334</v>
      </c>
    </row>
    <row r="95" spans="1:20" s="1" customFormat="1" ht="15.75" x14ac:dyDescent="0.25">
      <c r="A95" s="7">
        <v>90</v>
      </c>
      <c r="B95" s="8">
        <v>0.1587398521875</v>
      </c>
      <c r="C95" s="8">
        <v>0.16757978031250001</v>
      </c>
      <c r="D95" s="8">
        <v>1.7422247766252001E-2</v>
      </c>
      <c r="E95" s="8">
        <v>0.13638010187499999</v>
      </c>
      <c r="F95" s="8">
        <v>0.14250924653124999</v>
      </c>
      <c r="G95" s="9">
        <v>2.0962138081430399E-2</v>
      </c>
      <c r="H95" s="7">
        <f t="shared" si="37"/>
        <v>2055</v>
      </c>
      <c r="I95" s="10">
        <f t="shared" si="26"/>
        <v>90</v>
      </c>
      <c r="J95" s="11">
        <f t="shared" si="27"/>
        <v>49.513326346840415</v>
      </c>
      <c r="K95" s="8">
        <f t="shared" si="28"/>
        <v>6.699602392019631E-2</v>
      </c>
      <c r="L95" s="8">
        <f t="shared" si="29"/>
        <v>7.0726908307160302E-2</v>
      </c>
      <c r="M95" s="8">
        <f t="shared" si="30"/>
        <v>4.8305270284768512E-2</v>
      </c>
      <c r="N95" s="8">
        <f t="shared" si="31"/>
        <v>5.0476188073831071E-2</v>
      </c>
      <c r="O95" s="7">
        <f t="shared" si="38"/>
        <v>2055</v>
      </c>
      <c r="P95" s="10">
        <f t="shared" si="32"/>
        <v>90</v>
      </c>
      <c r="Q95" s="8">
        <f t="shared" si="33"/>
        <v>6.280472868980179</v>
      </c>
      <c r="R95" s="8">
        <f t="shared" si="34"/>
        <v>6.184417900132666</v>
      </c>
      <c r="S95" s="8">
        <f t="shared" si="35"/>
        <v>7.0794431143058079</v>
      </c>
      <c r="T95" s="8">
        <f t="shared" si="36"/>
        <v>7.0068398523437585</v>
      </c>
    </row>
    <row r="96" spans="1:20" s="1" customFormat="1" ht="15.75" x14ac:dyDescent="0.25">
      <c r="A96" s="7">
        <v>91</v>
      </c>
      <c r="B96" s="8">
        <v>0.17870285382125001</v>
      </c>
      <c r="C96" s="8">
        <v>0.18757627140874999</v>
      </c>
      <c r="D96" s="8">
        <v>1.64018198657374E-2</v>
      </c>
      <c r="E96" s="8">
        <v>0.15544510149374999</v>
      </c>
      <c r="F96" s="8">
        <v>0.16168890288656201</v>
      </c>
      <c r="G96" s="9">
        <v>1.9548347926702798E-2</v>
      </c>
      <c r="H96" s="7">
        <f t="shared" si="37"/>
        <v>2056</v>
      </c>
      <c r="I96" s="10">
        <f t="shared" si="26"/>
        <v>91</v>
      </c>
      <c r="J96" s="11">
        <f t="shared" si="27"/>
        <v>50.284321092786087</v>
      </c>
      <c r="K96" s="8">
        <f t="shared" si="28"/>
        <v>7.8333081870240906E-2</v>
      </c>
      <c r="L96" s="8">
        <f t="shared" si="29"/>
        <v>8.2222679218505637E-2</v>
      </c>
      <c r="M96" s="8">
        <f t="shared" si="30"/>
        <v>5.8166943963750536E-2</v>
      </c>
      <c r="N96" s="8">
        <f t="shared" si="31"/>
        <v>6.0503349821808966E-2</v>
      </c>
      <c r="O96" s="7">
        <f t="shared" si="38"/>
        <v>2056</v>
      </c>
      <c r="P96" s="10">
        <f t="shared" si="32"/>
        <v>91</v>
      </c>
      <c r="Q96" s="8">
        <f t="shared" si="33"/>
        <v>5.815286978383738</v>
      </c>
      <c r="R96" s="8">
        <f t="shared" si="34"/>
        <v>5.7324261726789443</v>
      </c>
      <c r="S96" s="8">
        <f t="shared" si="35"/>
        <v>6.5636885493926709</v>
      </c>
      <c r="T96" s="8">
        <f t="shared" si="36"/>
        <v>6.5001297184563107</v>
      </c>
    </row>
    <row r="97" spans="1:20" s="1" customFormat="1" ht="15.75" x14ac:dyDescent="0.25">
      <c r="A97" s="7">
        <v>92</v>
      </c>
      <c r="B97" s="8">
        <v>0.20099785043999999</v>
      </c>
      <c r="C97" s="8">
        <v>0.20978357483999999</v>
      </c>
      <c r="D97" s="8">
        <v>1.5464080284085099E-2</v>
      </c>
      <c r="E97" s="8">
        <v>0.1767113226</v>
      </c>
      <c r="F97" s="8">
        <v>0.18297424178999999</v>
      </c>
      <c r="G97" s="9">
        <v>1.8165137947096701E-2</v>
      </c>
      <c r="H97" s="7">
        <f t="shared" si="37"/>
        <v>2057</v>
      </c>
      <c r="I97" s="10">
        <f t="shared" si="26"/>
        <v>92</v>
      </c>
      <c r="J97" s="11">
        <f t="shared" si="27"/>
        <v>51.048832191677583</v>
      </c>
      <c r="K97" s="8">
        <f t="shared" si="28"/>
        <v>9.1274456615158706E-2</v>
      </c>
      <c r="L97" s="8">
        <f t="shared" si="29"/>
        <v>9.5264112319560987E-2</v>
      </c>
      <c r="M97" s="8">
        <f t="shared" si="30"/>
        <v>6.9909977352470495E-2</v>
      </c>
      <c r="N97" s="8">
        <f t="shared" si="31"/>
        <v>7.238769373357834E-2</v>
      </c>
      <c r="O97" s="7">
        <f t="shared" si="38"/>
        <v>2057</v>
      </c>
      <c r="P97" s="10">
        <f t="shared" si="32"/>
        <v>92</v>
      </c>
      <c r="Q97" s="8">
        <f t="shared" si="33"/>
        <v>5.3682162969775993</v>
      </c>
      <c r="R97" s="8">
        <f t="shared" si="34"/>
        <v>5.2982000996571834</v>
      </c>
      <c r="S97" s="8">
        <f t="shared" si="35"/>
        <v>6.0697487180583147</v>
      </c>
      <c r="T97" s="8">
        <f t="shared" si="36"/>
        <v>6.0153309590214947</v>
      </c>
    </row>
    <row r="98" spans="1:20" s="1" customFormat="1" ht="15.75" x14ac:dyDescent="0.25">
      <c r="A98" s="7">
        <v>93</v>
      </c>
      <c r="B98" s="8">
        <v>0.22543725173812501</v>
      </c>
      <c r="C98" s="8">
        <v>0.23397293505687503</v>
      </c>
      <c r="D98" s="8">
        <v>1.4489954800180799E-2</v>
      </c>
      <c r="E98" s="8">
        <v>0.200274594025</v>
      </c>
      <c r="F98" s="8">
        <v>0.20643719845375</v>
      </c>
      <c r="G98" s="9">
        <v>1.68608000159788E-2</v>
      </c>
      <c r="H98" s="7">
        <f t="shared" si="37"/>
        <v>2058</v>
      </c>
      <c r="I98" s="10">
        <f t="shared" si="26"/>
        <v>93</v>
      </c>
      <c r="J98" s="11">
        <f t="shared" si="27"/>
        <v>51.80685284567209</v>
      </c>
      <c r="K98" s="8">
        <f t="shared" si="28"/>
        <v>0.10641674063696037</v>
      </c>
      <c r="L98" s="8">
        <f t="shared" si="29"/>
        <v>0.11044597533924376</v>
      </c>
      <c r="M98" s="8">
        <f t="shared" si="30"/>
        <v>8.3611779203049366E-2</v>
      </c>
      <c r="N98" s="8">
        <f t="shared" si="31"/>
        <v>8.6184578430634151E-2</v>
      </c>
      <c r="O98" s="7">
        <f t="shared" si="38"/>
        <v>2058</v>
      </c>
      <c r="P98" s="10">
        <f t="shared" si="32"/>
        <v>93</v>
      </c>
      <c r="Q98" s="8">
        <f t="shared" si="33"/>
        <v>4.9391615299226714</v>
      </c>
      <c r="R98" s="8">
        <f t="shared" si="34"/>
        <v>4.8814252452398232</v>
      </c>
      <c r="S98" s="8">
        <f t="shared" si="35"/>
        <v>5.600712491224094</v>
      </c>
      <c r="T98" s="8">
        <f t="shared" si="36"/>
        <v>5.5553947760094813</v>
      </c>
    </row>
    <row r="99" spans="1:20" s="1" customFormat="1" ht="15.75" x14ac:dyDescent="0.25">
      <c r="A99" s="7">
        <v>94</v>
      </c>
      <c r="B99" s="8">
        <v>0.25180064568749999</v>
      </c>
      <c r="C99" s="8">
        <v>0.25988775881249998</v>
      </c>
      <c r="D99" s="8">
        <v>1.3442692598598699E-2</v>
      </c>
      <c r="E99" s="8">
        <v>0.22604776292500001</v>
      </c>
      <c r="F99" s="8">
        <v>0.23196129638874999</v>
      </c>
      <c r="G99" s="9">
        <v>1.56665948531866E-2</v>
      </c>
      <c r="H99" s="7">
        <f t="shared" si="37"/>
        <v>2059</v>
      </c>
      <c r="I99" s="10">
        <f t="shared" si="26"/>
        <v>94</v>
      </c>
      <c r="J99" s="11">
        <f t="shared" si="27"/>
        <v>52.558379355161023</v>
      </c>
      <c r="K99" s="8">
        <f t="shared" si="28"/>
        <v>0.12422712566368238</v>
      </c>
      <c r="L99" s="8">
        <f t="shared" si="29"/>
        <v>0.12821694394112479</v>
      </c>
      <c r="M99" s="8">
        <f t="shared" si="30"/>
        <v>9.9219590713270397E-2</v>
      </c>
      <c r="N99" s="8">
        <f t="shared" si="31"/>
        <v>0.1018152296275877</v>
      </c>
      <c r="O99" s="7">
        <f t="shared" si="38"/>
        <v>2059</v>
      </c>
      <c r="P99" s="10">
        <f t="shared" si="32"/>
        <v>94</v>
      </c>
      <c r="Q99" s="8">
        <f t="shared" si="33"/>
        <v>4.5295034677357986</v>
      </c>
      <c r="R99" s="8">
        <f t="shared" si="34"/>
        <v>4.4833302182010364</v>
      </c>
      <c r="S99" s="8">
        <f t="shared" si="35"/>
        <v>5.1585474119491073</v>
      </c>
      <c r="T99" s="8">
        <f t="shared" si="36"/>
        <v>5.1221154971441267</v>
      </c>
    </row>
    <row r="100" spans="1:20" s="1" customFormat="1" ht="15.75" x14ac:dyDescent="0.25">
      <c r="A100" s="7">
        <v>95</v>
      </c>
      <c r="B100" s="8">
        <v>0.27991570492187501</v>
      </c>
      <c r="C100" s="8">
        <v>0.28732741820312502</v>
      </c>
      <c r="D100" s="8">
        <v>1.2229112789398099E-2</v>
      </c>
      <c r="E100" s="8">
        <v>0.253763755859375</v>
      </c>
      <c r="F100" s="8">
        <v>0.259249042285156</v>
      </c>
      <c r="G100" s="9">
        <v>1.45957161828556E-2</v>
      </c>
      <c r="H100" s="7">
        <f t="shared" si="37"/>
        <v>2060</v>
      </c>
      <c r="I100" s="10">
        <f t="shared" si="26"/>
        <v>95</v>
      </c>
      <c r="J100" s="11">
        <f t="shared" si="27"/>
        <v>53.303411017748999</v>
      </c>
      <c r="K100" s="8">
        <f t="shared" si="28"/>
        <v>0.14585822358788847</v>
      </c>
      <c r="L100" s="8">
        <f t="shared" si="29"/>
        <v>0.14972031247371076</v>
      </c>
      <c r="M100" s="8">
        <f t="shared" si="30"/>
        <v>0.11655954757205053</v>
      </c>
      <c r="N100" s="8">
        <f t="shared" si="31"/>
        <v>0.11907906617677377</v>
      </c>
      <c r="O100" s="7">
        <f t="shared" si="38"/>
        <v>2060</v>
      </c>
      <c r="P100" s="10">
        <f t="shared" si="32"/>
        <v>95</v>
      </c>
      <c r="Q100" s="8">
        <f t="shared" si="33"/>
        <v>4.1409878284330679</v>
      </c>
      <c r="R100" s="8">
        <f t="shared" si="34"/>
        <v>4.1055188837712997</v>
      </c>
      <c r="S100" s="8">
        <f t="shared" si="35"/>
        <v>4.7435617179564886</v>
      </c>
      <c r="T100" s="8">
        <f t="shared" si="36"/>
        <v>4.715592841280805</v>
      </c>
    </row>
    <row r="101" spans="1:20" s="1" customFormat="1" ht="15.75" x14ac:dyDescent="0.25">
      <c r="A101" s="7">
        <v>96</v>
      </c>
      <c r="B101" s="8">
        <v>0.30968930027999997</v>
      </c>
      <c r="C101" s="8">
        <v>0.31617744307999995</v>
      </c>
      <c r="D101" s="8">
        <v>1.08911538544478E-2</v>
      </c>
      <c r="E101" s="8">
        <v>0.28307140359999999</v>
      </c>
      <c r="F101" s="8">
        <v>0.28792339293999997</v>
      </c>
      <c r="G101" s="9">
        <v>1.3471780897884299E-2</v>
      </c>
      <c r="H101" s="7">
        <f t="shared" si="37"/>
        <v>2061</v>
      </c>
      <c r="I101" s="10">
        <f t="shared" ref="I101:I132" si="39">H101-$J$2</f>
        <v>96</v>
      </c>
      <c r="J101" s="11">
        <f t="shared" ref="J101:J125" si="40">$N$2*ATAN((H101-2001)/$N$2)</f>
        <v>54.041950027058419</v>
      </c>
      <c r="K101" s="8">
        <f t="shared" ref="K101:K125" si="41">B101*EXP(-$J101*$D101)</f>
        <v>0.17191331124710735</v>
      </c>
      <c r="L101" s="8">
        <f t="shared" ref="L101:L125" si="42">C101*EXP(-$J101*$D101)</f>
        <v>0.17551497947259531</v>
      </c>
      <c r="M101" s="8">
        <f t="shared" ref="M101:M125" si="43">E101*EXP(-$J101*$G101)</f>
        <v>0.13668211008939096</v>
      </c>
      <c r="N101" s="8">
        <f t="shared" ref="N101:N125" si="44">F101*EXP(-$J101*$G101)</f>
        <v>0.13902491170300627</v>
      </c>
      <c r="O101" s="7">
        <f t="shared" si="38"/>
        <v>2061</v>
      </c>
      <c r="P101" s="10">
        <f t="shared" ref="P101:P132" si="45">O101-$J$2</f>
        <v>96</v>
      </c>
      <c r="Q101" s="8">
        <f t="shared" ref="Q101:Q125" si="46">1+(1-K101)*Q102/(1+$Q$2)</f>
        <v>3.7784886336689598</v>
      </c>
      <c r="R101" s="8">
        <f t="shared" ref="R101:R125" si="47">1+(1-L101)*R102/(1+$Q$2)</f>
        <v>3.7527894643212356</v>
      </c>
      <c r="S101" s="8">
        <f t="shared" ref="S101:S125" si="48">1+(1-M101)*S102/(1+$Q$2)</f>
        <v>4.3540112461784748</v>
      </c>
      <c r="T101" s="8">
        <f t="shared" ref="T101:T125" si="49">1+(1-N101)*T102/(1+$Q$2)</f>
        <v>4.3338414355154118</v>
      </c>
    </row>
    <row r="102" spans="1:20" s="1" customFormat="1" ht="15.75" x14ac:dyDescent="0.25">
      <c r="A102" s="7">
        <v>97</v>
      </c>
      <c r="B102" s="8">
        <v>0.34109038305875</v>
      </c>
      <c r="C102" s="8">
        <v>0.34638977427125001</v>
      </c>
      <c r="D102" s="8">
        <v>9.5022621995341713E-3</v>
      </c>
      <c r="E102" s="8">
        <v>0.31397077732500001</v>
      </c>
      <c r="F102" s="8">
        <v>0.31797030814874999</v>
      </c>
      <c r="G102" s="9">
        <v>1.22973292122596E-2</v>
      </c>
      <c r="H102" s="7">
        <f t="shared" ref="H102:H125" si="50">H101+1</f>
        <v>2062</v>
      </c>
      <c r="I102" s="10">
        <f t="shared" si="39"/>
        <v>97</v>
      </c>
      <c r="J102" s="11">
        <f t="shared" si="40"/>
        <v>54.774001371590245</v>
      </c>
      <c r="K102" s="8">
        <f t="shared" si="41"/>
        <v>0.20268855160696667</v>
      </c>
      <c r="L102" s="8">
        <f t="shared" si="42"/>
        <v>0.20583764634141219</v>
      </c>
      <c r="M102" s="8">
        <f t="shared" si="43"/>
        <v>0.16008837213378432</v>
      </c>
      <c r="N102" s="8">
        <f t="shared" si="44"/>
        <v>0.1621276650397297</v>
      </c>
      <c r="O102" s="7">
        <f t="shared" ref="O102:O125" si="51">O101+1</f>
        <v>2062</v>
      </c>
      <c r="P102" s="10">
        <f t="shared" si="45"/>
        <v>97</v>
      </c>
      <c r="Q102" s="8">
        <f t="shared" si="46"/>
        <v>3.4475823725585566</v>
      </c>
      <c r="R102" s="8">
        <f t="shared" si="47"/>
        <v>3.430615601458407</v>
      </c>
      <c r="S102" s="8">
        <f t="shared" si="48"/>
        <v>3.9918627839453436</v>
      </c>
      <c r="T102" s="8">
        <f t="shared" si="49"/>
        <v>3.9786541115466632</v>
      </c>
    </row>
    <row r="103" spans="1:20" s="1" customFormat="1" ht="15.75" x14ac:dyDescent="0.25">
      <c r="A103" s="7">
        <v>98</v>
      </c>
      <c r="B103" s="8">
        <v>0.37410301631250004</v>
      </c>
      <c r="C103" s="8">
        <v>0.37793352318750001</v>
      </c>
      <c r="D103" s="8">
        <v>8.3270032619554412E-3</v>
      </c>
      <c r="E103" s="8">
        <v>0.3465236987375</v>
      </c>
      <c r="F103" s="8">
        <v>0.34943895563562505</v>
      </c>
      <c r="G103" s="9">
        <v>1.11389988591786E-2</v>
      </c>
      <c r="H103" s="7">
        <f t="shared" si="50"/>
        <v>2063</v>
      </c>
      <c r="I103" s="10">
        <f t="shared" si="39"/>
        <v>98</v>
      </c>
      <c r="J103" s="11">
        <f t="shared" si="40"/>
        <v>55.49957273385867</v>
      </c>
      <c r="K103" s="8">
        <f t="shared" si="41"/>
        <v>0.23565905564045925</v>
      </c>
      <c r="L103" s="8">
        <f t="shared" si="42"/>
        <v>0.23807201034391112</v>
      </c>
      <c r="M103" s="8">
        <f t="shared" si="43"/>
        <v>0.18674453008589936</v>
      </c>
      <c r="N103" s="8">
        <f t="shared" si="44"/>
        <v>0.18831558649994404</v>
      </c>
      <c r="O103" s="7">
        <f t="shared" si="51"/>
        <v>2063</v>
      </c>
      <c r="P103" s="10">
        <f t="shared" si="45"/>
        <v>98</v>
      </c>
      <c r="Q103" s="8">
        <f t="shared" si="46"/>
        <v>3.1542139434629135</v>
      </c>
      <c r="R103" s="8">
        <f t="shared" si="47"/>
        <v>3.1447694781716842</v>
      </c>
      <c r="S103" s="8">
        <f t="shared" si="48"/>
        <v>3.6600743560529696</v>
      </c>
      <c r="T103" s="8">
        <f t="shared" si="49"/>
        <v>3.6527845256512981</v>
      </c>
    </row>
    <row r="104" spans="1:20" s="1" customFormat="1" ht="15.75" x14ac:dyDescent="0.25">
      <c r="A104" s="7">
        <v>99</v>
      </c>
      <c r="B104" s="8">
        <v>0.40872259539187505</v>
      </c>
      <c r="C104" s="8">
        <v>0.41079069837312504</v>
      </c>
      <c r="D104" s="8">
        <v>7.3123469727464502E-3</v>
      </c>
      <c r="E104" s="8">
        <v>0.38073071202187503</v>
      </c>
      <c r="F104" s="8">
        <v>0.38231683648453102</v>
      </c>
      <c r="G104" s="9">
        <v>1.0014139506745399E-2</v>
      </c>
      <c r="H104" s="7">
        <f t="shared" si="50"/>
        <v>2064</v>
      </c>
      <c r="I104" s="10">
        <f t="shared" si="39"/>
        <v>99</v>
      </c>
      <c r="J104" s="11">
        <f t="shared" si="40"/>
        <v>56.218674390002917</v>
      </c>
      <c r="K104" s="8">
        <f t="shared" si="41"/>
        <v>0.27095322962168039</v>
      </c>
      <c r="L104" s="8">
        <f t="shared" si="42"/>
        <v>0.27232423085400193</v>
      </c>
      <c r="M104" s="8">
        <f t="shared" si="43"/>
        <v>0.21682935992651364</v>
      </c>
      <c r="N104" s="8">
        <f t="shared" si="44"/>
        <v>0.21773267122014453</v>
      </c>
      <c r="O104" s="7">
        <f t="shared" si="51"/>
        <v>2064</v>
      </c>
      <c r="P104" s="10">
        <f t="shared" si="45"/>
        <v>99</v>
      </c>
      <c r="Q104" s="8">
        <f t="shared" si="46"/>
        <v>2.8958998510315963</v>
      </c>
      <c r="R104" s="8">
        <f t="shared" si="47"/>
        <v>2.8923345365171738</v>
      </c>
      <c r="S104" s="8">
        <f t="shared" si="48"/>
        <v>3.3608460095978465</v>
      </c>
      <c r="T104" s="8">
        <f t="shared" si="49"/>
        <v>3.358123002945308</v>
      </c>
    </row>
    <row r="105" spans="1:20" s="1" customFormat="1" ht="15.75" x14ac:dyDescent="0.25">
      <c r="A105" s="7">
        <v>100</v>
      </c>
      <c r="B105" s="8">
        <v>0.44494210000000001</v>
      </c>
      <c r="C105" s="8">
        <v>0.44494210000000001</v>
      </c>
      <c r="D105" s="8">
        <v>6.3649410229364902E-3</v>
      </c>
      <c r="E105" s="8">
        <v>0.4165604</v>
      </c>
      <c r="F105" s="8">
        <v>0.4165604</v>
      </c>
      <c r="G105" s="9">
        <v>8.9501557532365803E-3</v>
      </c>
      <c r="H105" s="7">
        <f t="shared" si="50"/>
        <v>2065</v>
      </c>
      <c r="I105" s="10">
        <f t="shared" si="39"/>
        <v>100</v>
      </c>
      <c r="J105" s="11">
        <f t="shared" si="40"/>
        <v>56.931319110066191</v>
      </c>
      <c r="K105" s="8">
        <f t="shared" si="41"/>
        <v>0.30969243903581439</v>
      </c>
      <c r="L105" s="8">
        <f t="shared" si="42"/>
        <v>0.30969243903581439</v>
      </c>
      <c r="M105" s="8">
        <f t="shared" si="43"/>
        <v>0.2502567262178923</v>
      </c>
      <c r="N105" s="8">
        <f t="shared" si="44"/>
        <v>0.2502567262178923</v>
      </c>
      <c r="O105" s="7">
        <f t="shared" si="51"/>
        <v>2065</v>
      </c>
      <c r="P105" s="10">
        <f t="shared" si="45"/>
        <v>100</v>
      </c>
      <c r="Q105" s="8">
        <f t="shared" si="46"/>
        <v>2.6720330931911032</v>
      </c>
      <c r="R105" s="8">
        <f t="shared" si="47"/>
        <v>2.6720330931911032</v>
      </c>
      <c r="S105" s="8">
        <f t="shared" si="48"/>
        <v>3.0973700375618947</v>
      </c>
      <c r="T105" s="8">
        <f t="shared" si="49"/>
        <v>3.0973700375618947</v>
      </c>
    </row>
    <row r="106" spans="1:20" s="1" customFormat="1" ht="15.75" x14ac:dyDescent="0.25">
      <c r="A106" s="7">
        <v>101</v>
      </c>
      <c r="B106" s="8">
        <v>0.4710857</v>
      </c>
      <c r="C106" s="8">
        <v>0.4710857</v>
      </c>
      <c r="D106" s="8">
        <v>5.5402833558708606E-3</v>
      </c>
      <c r="E106" s="8">
        <v>0.44385239999999998</v>
      </c>
      <c r="F106" s="8">
        <v>0.44385239999999998</v>
      </c>
      <c r="G106" s="9">
        <v>7.9992183006074302E-3</v>
      </c>
      <c r="H106" s="7">
        <f t="shared" si="50"/>
        <v>2066</v>
      </c>
      <c r="I106" s="10">
        <f t="shared" si="39"/>
        <v>101</v>
      </c>
      <c r="J106" s="11">
        <f t="shared" si="40"/>
        <v>57.637522059118375</v>
      </c>
      <c r="K106" s="8">
        <f t="shared" si="41"/>
        <v>0.3423083115152345</v>
      </c>
      <c r="L106" s="8">
        <f t="shared" si="42"/>
        <v>0.3423083115152345</v>
      </c>
      <c r="M106" s="8">
        <f t="shared" si="43"/>
        <v>0.27990127549419369</v>
      </c>
      <c r="N106" s="8">
        <f t="shared" si="44"/>
        <v>0.27990127549419369</v>
      </c>
      <c r="O106" s="7">
        <f t="shared" si="51"/>
        <v>2066</v>
      </c>
      <c r="P106" s="10">
        <f t="shared" si="45"/>
        <v>101</v>
      </c>
      <c r="Q106" s="8">
        <f t="shared" si="46"/>
        <v>2.4887660231538336</v>
      </c>
      <c r="R106" s="8">
        <f t="shared" si="47"/>
        <v>2.4887660231538336</v>
      </c>
      <c r="S106" s="8">
        <f t="shared" si="48"/>
        <v>2.8743808566946241</v>
      </c>
      <c r="T106" s="8">
        <f t="shared" si="49"/>
        <v>2.8743808566946241</v>
      </c>
    </row>
    <row r="107" spans="1:20" s="1" customFormat="1" ht="15.75" x14ac:dyDescent="0.25">
      <c r="A107" s="7">
        <v>102</v>
      </c>
      <c r="B107" s="8">
        <v>0.49725659999999999</v>
      </c>
      <c r="C107" s="8">
        <v>0.49725659999999999</v>
      </c>
      <c r="D107" s="8">
        <v>4.8224703972478506E-3</v>
      </c>
      <c r="E107" s="8">
        <v>0.47117689999999995</v>
      </c>
      <c r="F107" s="8">
        <v>0.47117689999999995</v>
      </c>
      <c r="G107" s="9">
        <v>7.1493161890097308E-3</v>
      </c>
      <c r="H107" s="7">
        <f t="shared" si="50"/>
        <v>2067</v>
      </c>
      <c r="I107" s="10">
        <f t="shared" si="39"/>
        <v>102</v>
      </c>
      <c r="J107" s="11">
        <f t="shared" si="40"/>
        <v>58.337300699385594</v>
      </c>
      <c r="K107" s="8">
        <f t="shared" si="41"/>
        <v>0.37531898271435465</v>
      </c>
      <c r="L107" s="8">
        <f t="shared" si="42"/>
        <v>0.37531898271435465</v>
      </c>
      <c r="M107" s="8">
        <f t="shared" si="43"/>
        <v>0.31049313730541672</v>
      </c>
      <c r="N107" s="8">
        <f t="shared" si="44"/>
        <v>0.31049313730541672</v>
      </c>
      <c r="O107" s="7">
        <f t="shared" si="51"/>
        <v>2067</v>
      </c>
      <c r="P107" s="10">
        <f t="shared" si="45"/>
        <v>102</v>
      </c>
      <c r="Q107" s="8">
        <f t="shared" si="46"/>
        <v>2.3258726171753921</v>
      </c>
      <c r="R107" s="8">
        <f t="shared" si="47"/>
        <v>2.3258726171753921</v>
      </c>
      <c r="S107" s="8">
        <f t="shared" si="48"/>
        <v>2.6745309562594528</v>
      </c>
      <c r="T107" s="8">
        <f t="shared" si="49"/>
        <v>2.6745309562594528</v>
      </c>
    </row>
    <row r="108" spans="1:20" s="1" customFormat="1" ht="15.75" x14ac:dyDescent="0.25">
      <c r="A108" s="7">
        <v>103</v>
      </c>
      <c r="B108" s="8">
        <v>0.52343419999999996</v>
      </c>
      <c r="C108" s="8">
        <v>0.52343419999999996</v>
      </c>
      <c r="D108" s="8">
        <v>4.1976590796006701E-3</v>
      </c>
      <c r="E108" s="8">
        <v>0.49850369999999999</v>
      </c>
      <c r="F108" s="8">
        <v>0.49850369999999999</v>
      </c>
      <c r="G108" s="9">
        <v>6.3897146008073504E-3</v>
      </c>
      <c r="H108" s="7">
        <f t="shared" si="50"/>
        <v>2068</v>
      </c>
      <c r="I108" s="10">
        <f t="shared" si="39"/>
        <v>103</v>
      </c>
      <c r="J108" s="11">
        <f t="shared" si="40"/>
        <v>59.0306746935372</v>
      </c>
      <c r="K108" s="8">
        <f t="shared" si="41"/>
        <v>0.40855260513677927</v>
      </c>
      <c r="L108" s="8">
        <f t="shared" si="42"/>
        <v>0.40855260513677927</v>
      </c>
      <c r="M108" s="8">
        <f t="shared" si="43"/>
        <v>0.34186702568088684</v>
      </c>
      <c r="N108" s="8">
        <f t="shared" si="44"/>
        <v>0.34186702568088684</v>
      </c>
      <c r="O108" s="7">
        <f t="shared" si="51"/>
        <v>2068</v>
      </c>
      <c r="P108" s="10">
        <f t="shared" si="45"/>
        <v>103</v>
      </c>
      <c r="Q108" s="8">
        <f t="shared" si="46"/>
        <v>2.1808476269493662</v>
      </c>
      <c r="R108" s="8">
        <f t="shared" si="47"/>
        <v>2.1808476269493662</v>
      </c>
      <c r="S108" s="8">
        <f t="shared" si="48"/>
        <v>2.4953784373263281</v>
      </c>
      <c r="T108" s="8">
        <f t="shared" si="49"/>
        <v>2.4953784373263281</v>
      </c>
    </row>
    <row r="109" spans="1:20" s="1" customFormat="1" ht="15.75" x14ac:dyDescent="0.25">
      <c r="A109" s="7">
        <v>104</v>
      </c>
      <c r="B109" s="8">
        <v>0.54961209999999994</v>
      </c>
      <c r="C109" s="8">
        <v>0.54961209999999994</v>
      </c>
      <c r="D109" s="8">
        <v>3.6537998778820501E-3</v>
      </c>
      <c r="E109" s="8">
        <v>0.52582960000000001</v>
      </c>
      <c r="F109" s="8">
        <v>0.52582960000000001</v>
      </c>
      <c r="G109" s="9">
        <v>5.7108192728325602E-3</v>
      </c>
      <c r="H109" s="7">
        <f t="shared" si="50"/>
        <v>2069</v>
      </c>
      <c r="I109" s="10">
        <f t="shared" si="39"/>
        <v>104</v>
      </c>
      <c r="J109" s="11">
        <f t="shared" si="40"/>
        <v>59.717665809267764</v>
      </c>
      <c r="K109" s="8">
        <f t="shared" si="41"/>
        <v>0.44187028079370272</v>
      </c>
      <c r="L109" s="8">
        <f t="shared" si="42"/>
        <v>0.44187028079370272</v>
      </c>
      <c r="M109" s="8">
        <f t="shared" si="43"/>
        <v>0.37388206334996521</v>
      </c>
      <c r="N109" s="8">
        <f t="shared" si="44"/>
        <v>0.37388206334996521</v>
      </c>
      <c r="O109" s="7">
        <f t="shared" si="51"/>
        <v>2069</v>
      </c>
      <c r="P109" s="10">
        <f t="shared" si="45"/>
        <v>104</v>
      </c>
      <c r="Q109" s="8">
        <f t="shared" si="46"/>
        <v>2.0514435387293726</v>
      </c>
      <c r="R109" s="8">
        <f t="shared" si="47"/>
        <v>2.0514435387293726</v>
      </c>
      <c r="S109" s="8">
        <f t="shared" si="48"/>
        <v>2.3346366225494566</v>
      </c>
      <c r="T109" s="8">
        <f t="shared" si="49"/>
        <v>2.3346366225494566</v>
      </c>
    </row>
    <row r="110" spans="1:20" s="1" customFormat="1" ht="15.75" x14ac:dyDescent="0.25">
      <c r="A110" s="7">
        <v>105</v>
      </c>
      <c r="B110" s="8">
        <v>0.57579000000000002</v>
      </c>
      <c r="C110" s="8">
        <v>0.57579000000000002</v>
      </c>
      <c r="D110" s="8">
        <v>3.1804044336256302E-3</v>
      </c>
      <c r="E110" s="8">
        <v>0.5531587</v>
      </c>
      <c r="F110" s="8">
        <v>0.5531587</v>
      </c>
      <c r="G110" s="9">
        <v>5.1040553145887003E-3</v>
      </c>
      <c r="H110" s="7">
        <f t="shared" si="50"/>
        <v>2070</v>
      </c>
      <c r="I110" s="10">
        <f t="shared" si="39"/>
        <v>105</v>
      </c>
      <c r="J110" s="11">
        <f t="shared" si="40"/>
        <v>60.398297825299785</v>
      </c>
      <c r="K110" s="8">
        <f t="shared" si="41"/>
        <v>0.47516019352203193</v>
      </c>
      <c r="L110" s="8">
        <f t="shared" si="42"/>
        <v>0.47516019352203193</v>
      </c>
      <c r="M110" s="8">
        <f t="shared" si="43"/>
        <v>0.40641251373158632</v>
      </c>
      <c r="N110" s="8">
        <f t="shared" si="44"/>
        <v>0.40641251373158632</v>
      </c>
      <c r="O110" s="7">
        <f t="shared" si="51"/>
        <v>2070</v>
      </c>
      <c r="P110" s="10">
        <f t="shared" si="45"/>
        <v>105</v>
      </c>
      <c r="Q110" s="8">
        <f t="shared" si="46"/>
        <v>1.9356758811926045</v>
      </c>
      <c r="R110" s="8">
        <f t="shared" si="47"/>
        <v>1.9356758811926045</v>
      </c>
      <c r="S110" s="8">
        <f t="shared" si="48"/>
        <v>2.1902249550727522</v>
      </c>
      <c r="T110" s="8">
        <f t="shared" si="49"/>
        <v>2.1902249550727522</v>
      </c>
    </row>
    <row r="111" spans="1:20" s="1" customFormat="1" ht="15.75" x14ac:dyDescent="0.25">
      <c r="A111" s="7">
        <v>106</v>
      </c>
      <c r="B111" s="8">
        <v>0.60196850000000002</v>
      </c>
      <c r="C111" s="8">
        <v>0.60196850000000002</v>
      </c>
      <c r="D111" s="8">
        <v>2.76834328630193E-3</v>
      </c>
      <c r="E111" s="8">
        <v>0.58048899999999992</v>
      </c>
      <c r="F111" s="8">
        <v>0.58048899999999992</v>
      </c>
      <c r="G111" s="9">
        <v>4.5617589017941003E-3</v>
      </c>
      <c r="H111" s="7">
        <f t="shared" si="50"/>
        <v>2071</v>
      </c>
      <c r="I111" s="10">
        <f t="shared" si="39"/>
        <v>106</v>
      </c>
      <c r="J111" s="11">
        <f t="shared" si="40"/>
        <v>61.072596438920854</v>
      </c>
      <c r="K111" s="8">
        <f t="shared" si="41"/>
        <v>0.50833221787649885</v>
      </c>
      <c r="L111" s="8">
        <f t="shared" si="42"/>
        <v>0.50833221787649885</v>
      </c>
      <c r="M111" s="8">
        <f t="shared" si="43"/>
        <v>0.43933946863164086</v>
      </c>
      <c r="N111" s="8">
        <f t="shared" si="44"/>
        <v>0.43933946863164086</v>
      </c>
      <c r="O111" s="7">
        <f t="shared" si="51"/>
        <v>2071</v>
      </c>
      <c r="P111" s="10">
        <f t="shared" si="45"/>
        <v>106</v>
      </c>
      <c r="Q111" s="8">
        <f t="shared" si="46"/>
        <v>1.8318103087056139</v>
      </c>
      <c r="R111" s="8">
        <f t="shared" si="47"/>
        <v>1.8318103087056139</v>
      </c>
      <c r="S111" s="8">
        <f t="shared" si="48"/>
        <v>2.0602795200845021</v>
      </c>
      <c r="T111" s="8">
        <f t="shared" si="49"/>
        <v>2.0602795200845021</v>
      </c>
    </row>
    <row r="112" spans="1:20" s="1" customFormat="1" ht="15.75" x14ac:dyDescent="0.25">
      <c r="A112" s="7">
        <v>107</v>
      </c>
      <c r="B112" s="8">
        <v>0.62814799999999993</v>
      </c>
      <c r="C112" s="8">
        <v>0.62814799999999993</v>
      </c>
      <c r="D112" s="8">
        <v>2.4096698111052504E-3</v>
      </c>
      <c r="E112" s="8">
        <v>0.60781940000000001</v>
      </c>
      <c r="F112" s="8">
        <v>0.60781940000000001</v>
      </c>
      <c r="G112" s="9">
        <v>4.07708047728604E-3</v>
      </c>
      <c r="H112" s="7">
        <f t="shared" si="50"/>
        <v>2072</v>
      </c>
      <c r="I112" s="10">
        <f t="shared" si="39"/>
        <v>107</v>
      </c>
      <c r="J112" s="11">
        <f t="shared" si="40"/>
        <v>61.740589175157268</v>
      </c>
      <c r="K112" s="8">
        <f t="shared" si="41"/>
        <v>0.54131500495428397</v>
      </c>
      <c r="L112" s="8">
        <f t="shared" si="42"/>
        <v>0.54131500495428397</v>
      </c>
      <c r="M112" s="8">
        <f t="shared" si="43"/>
        <v>0.47255608938671551</v>
      </c>
      <c r="N112" s="8">
        <f t="shared" si="44"/>
        <v>0.47255608938671551</v>
      </c>
      <c r="O112" s="7">
        <f t="shared" si="51"/>
        <v>2072</v>
      </c>
      <c r="P112" s="10">
        <f t="shared" si="45"/>
        <v>107</v>
      </c>
      <c r="Q112" s="8">
        <f t="shared" si="46"/>
        <v>1.7383386165830399</v>
      </c>
      <c r="R112" s="8">
        <f t="shared" si="47"/>
        <v>1.7383386165830399</v>
      </c>
      <c r="S112" s="8">
        <f t="shared" si="48"/>
        <v>1.9431316205332387</v>
      </c>
      <c r="T112" s="8">
        <f t="shared" si="49"/>
        <v>1.9431316205332387</v>
      </c>
    </row>
    <row r="113" spans="1:20" s="1" customFormat="1" ht="15.75" x14ac:dyDescent="0.25">
      <c r="A113" s="7">
        <v>108</v>
      </c>
      <c r="B113" s="8">
        <v>0.6543293</v>
      </c>
      <c r="C113" s="8">
        <v>0.6543293</v>
      </c>
      <c r="D113" s="8">
        <v>2.09746696780101E-3</v>
      </c>
      <c r="E113" s="8">
        <v>0.63514979999999999</v>
      </c>
      <c r="F113" s="8">
        <v>0.63514979999999999</v>
      </c>
      <c r="G113" s="9">
        <v>3.6438982366493503E-3</v>
      </c>
      <c r="H113" s="7">
        <f t="shared" si="50"/>
        <v>2073</v>
      </c>
      <c r="I113" s="10">
        <f t="shared" si="39"/>
        <v>108</v>
      </c>
      <c r="J113" s="11">
        <f t="shared" si="40"/>
        <v>62.402305297675689</v>
      </c>
      <c r="K113" s="8">
        <f t="shared" si="41"/>
        <v>0.57405428641198197</v>
      </c>
      <c r="L113" s="8">
        <f t="shared" si="42"/>
        <v>0.57405428641198197</v>
      </c>
      <c r="M113" s="8">
        <f t="shared" si="43"/>
        <v>0.50596789888998328</v>
      </c>
      <c r="N113" s="8">
        <f t="shared" si="44"/>
        <v>0.50596789888998328</v>
      </c>
      <c r="O113" s="7">
        <f t="shared" si="51"/>
        <v>2073</v>
      </c>
      <c r="P113" s="10">
        <f t="shared" si="45"/>
        <v>108</v>
      </c>
      <c r="Q113" s="8">
        <f t="shared" si="46"/>
        <v>1.6539519206715307</v>
      </c>
      <c r="R113" s="8">
        <f t="shared" si="47"/>
        <v>1.6539519206715307</v>
      </c>
      <c r="S113" s="8">
        <f t="shared" si="48"/>
        <v>1.8372906020871891</v>
      </c>
      <c r="T113" s="8">
        <f t="shared" si="49"/>
        <v>1.8372906020871891</v>
      </c>
    </row>
    <row r="114" spans="1:20" s="1" customFormat="1" ht="15.75" x14ac:dyDescent="0.25">
      <c r="A114" s="7">
        <v>109</v>
      </c>
      <c r="B114" s="8">
        <v>0.68051269999999997</v>
      </c>
      <c r="C114" s="8">
        <v>0.68051269999999997</v>
      </c>
      <c r="D114" s="8">
        <v>1.8257139051754601E-3</v>
      </c>
      <c r="E114" s="8">
        <v>0.66248000000000007</v>
      </c>
      <c r="F114" s="8">
        <v>0.66248000000000007</v>
      </c>
      <c r="G114" s="9">
        <v>3.25674080583636E-3</v>
      </c>
      <c r="H114" s="7">
        <f t="shared" si="50"/>
        <v>2074</v>
      </c>
      <c r="I114" s="10">
        <f t="shared" si="39"/>
        <v>109</v>
      </c>
      <c r="J114" s="11">
        <f t="shared" si="40"/>
        <v>63.057775721493478</v>
      </c>
      <c r="K114" s="8">
        <f t="shared" si="41"/>
        <v>0.60650988500986469</v>
      </c>
      <c r="L114" s="8">
        <f t="shared" si="42"/>
        <v>0.60650988500986469</v>
      </c>
      <c r="M114" s="8">
        <f t="shared" si="43"/>
        <v>0.53949177414964289</v>
      </c>
      <c r="N114" s="8">
        <f t="shared" si="44"/>
        <v>0.53949177414964289</v>
      </c>
      <c r="O114" s="7">
        <f t="shared" si="51"/>
        <v>2074</v>
      </c>
      <c r="P114" s="10">
        <f t="shared" si="45"/>
        <v>109</v>
      </c>
      <c r="Q114" s="8">
        <f t="shared" si="46"/>
        <v>1.577514638731417</v>
      </c>
      <c r="R114" s="8">
        <f t="shared" si="47"/>
        <v>1.577514638731417</v>
      </c>
      <c r="S114" s="8">
        <f t="shared" si="48"/>
        <v>1.74141739314426</v>
      </c>
      <c r="T114" s="8">
        <f t="shared" si="49"/>
        <v>1.74141739314426</v>
      </c>
    </row>
    <row r="115" spans="1:20" s="1" customFormat="1" ht="15.75" x14ac:dyDescent="0.25">
      <c r="A115" s="7">
        <v>110</v>
      </c>
      <c r="B115" s="8">
        <v>0.70669899999999997</v>
      </c>
      <c r="C115" s="8">
        <v>0.70669899999999997</v>
      </c>
      <c r="D115" s="8">
        <v>1.5891698485462201E-3</v>
      </c>
      <c r="E115" s="8">
        <v>0.68980989999999998</v>
      </c>
      <c r="F115" s="8">
        <v>0.68980989999999998</v>
      </c>
      <c r="G115" s="9">
        <v>2.91071813414649E-3</v>
      </c>
      <c r="H115" s="7">
        <f t="shared" si="50"/>
        <v>2075</v>
      </c>
      <c r="I115" s="10">
        <f t="shared" si="39"/>
        <v>110</v>
      </c>
      <c r="J115" s="11">
        <f t="shared" si="40"/>
        <v>63.707032927568349</v>
      </c>
      <c r="K115" s="8">
        <f t="shared" si="41"/>
        <v>0.63865444713379538</v>
      </c>
      <c r="L115" s="8">
        <f t="shared" si="42"/>
        <v>0.63865444713379538</v>
      </c>
      <c r="M115" s="8">
        <f t="shared" si="43"/>
        <v>0.57305565226539712</v>
      </c>
      <c r="N115" s="8">
        <f t="shared" si="44"/>
        <v>0.57305565226539712</v>
      </c>
      <c r="O115" s="7">
        <f t="shared" si="51"/>
        <v>2075</v>
      </c>
      <c r="P115" s="10">
        <f t="shared" si="45"/>
        <v>110</v>
      </c>
      <c r="Q115" s="8">
        <f t="shared" si="46"/>
        <v>1.5080335405920104</v>
      </c>
      <c r="R115" s="8">
        <f t="shared" si="47"/>
        <v>1.5080335405920104</v>
      </c>
      <c r="S115" s="8">
        <f t="shared" si="48"/>
        <v>1.6542731023946518</v>
      </c>
      <c r="T115" s="8">
        <f t="shared" si="49"/>
        <v>1.6542731023946518</v>
      </c>
    </row>
    <row r="116" spans="1:20" s="1" customFormat="1" ht="15.75" x14ac:dyDescent="0.25">
      <c r="A116" s="7">
        <v>111</v>
      </c>
      <c r="B116" s="8">
        <v>0.7328886</v>
      </c>
      <c r="C116" s="8">
        <v>0.7328886</v>
      </c>
      <c r="D116" s="8">
        <v>1.38327303109722E-3</v>
      </c>
      <c r="E116" s="8">
        <v>0.71713929999999992</v>
      </c>
      <c r="F116" s="8">
        <v>0.71713929999999992</v>
      </c>
      <c r="G116" s="9">
        <v>2.6014597296985203E-3</v>
      </c>
      <c r="H116" s="7">
        <f t="shared" si="50"/>
        <v>2076</v>
      </c>
      <c r="I116" s="10">
        <f t="shared" si="39"/>
        <v>111</v>
      </c>
      <c r="J116" s="11">
        <f t="shared" si="40"/>
        <v>64.35011087932844</v>
      </c>
      <c r="K116" s="8">
        <f t="shared" si="41"/>
        <v>0.6704706572258381</v>
      </c>
      <c r="L116" s="8">
        <f t="shared" si="42"/>
        <v>0.6704706572258381</v>
      </c>
      <c r="M116" s="8">
        <f t="shared" si="43"/>
        <v>0.60659774718283943</v>
      </c>
      <c r="N116" s="8">
        <f t="shared" si="44"/>
        <v>0.60659774718283943</v>
      </c>
      <c r="O116" s="7">
        <f t="shared" si="51"/>
        <v>2076</v>
      </c>
      <c r="P116" s="10">
        <f t="shared" si="45"/>
        <v>111</v>
      </c>
      <c r="Q116" s="8">
        <f t="shared" si="46"/>
        <v>1.444612944085611</v>
      </c>
      <c r="R116" s="8">
        <f t="shared" si="47"/>
        <v>1.444612944085611</v>
      </c>
      <c r="S116" s="8">
        <f t="shared" si="48"/>
        <v>1.5745977579457224</v>
      </c>
      <c r="T116" s="8">
        <f t="shared" si="49"/>
        <v>1.5745977579457224</v>
      </c>
    </row>
    <row r="117" spans="1:20" s="1" customFormat="1" ht="15.75" x14ac:dyDescent="0.25">
      <c r="A117" s="7">
        <v>112</v>
      </c>
      <c r="B117" s="8">
        <v>0.75908209999999998</v>
      </c>
      <c r="C117" s="8">
        <v>0.75908209999999998</v>
      </c>
      <c r="D117" s="8">
        <v>1.2040527199225E-3</v>
      </c>
      <c r="E117" s="8">
        <v>0.74446800000000002</v>
      </c>
      <c r="F117" s="8">
        <v>0.74446800000000002</v>
      </c>
      <c r="G117" s="9">
        <v>2.32505945726949E-3</v>
      </c>
      <c r="H117" s="7">
        <f t="shared" si="50"/>
        <v>2077</v>
      </c>
      <c r="I117" s="10">
        <f t="shared" si="39"/>
        <v>112</v>
      </c>
      <c r="J117" s="11">
        <f t="shared" si="40"/>
        <v>64.987044941194767</v>
      </c>
      <c r="K117" s="8">
        <f t="shared" si="41"/>
        <v>0.70194995475907396</v>
      </c>
      <c r="L117" s="8">
        <f t="shared" si="42"/>
        <v>0.70194995475907396</v>
      </c>
      <c r="M117" s="8">
        <f t="shared" si="43"/>
        <v>0.64006589109666423</v>
      </c>
      <c r="N117" s="8">
        <f t="shared" si="44"/>
        <v>0.64006589109666423</v>
      </c>
      <c r="O117" s="7">
        <f t="shared" si="51"/>
        <v>2077</v>
      </c>
      <c r="P117" s="10">
        <f t="shared" si="45"/>
        <v>112</v>
      </c>
      <c r="Q117" s="8">
        <f t="shared" si="46"/>
        <v>1.3863402761102637</v>
      </c>
      <c r="R117" s="8">
        <f t="shared" si="47"/>
        <v>1.3863402761102637</v>
      </c>
      <c r="S117" s="8">
        <f t="shared" si="48"/>
        <v>1.5007519455248937</v>
      </c>
      <c r="T117" s="8">
        <f t="shared" si="49"/>
        <v>1.5007519455248937</v>
      </c>
    </row>
    <row r="118" spans="1:20" s="1" customFormat="1" ht="15.75" x14ac:dyDescent="0.25">
      <c r="A118" s="7">
        <v>113</v>
      </c>
      <c r="B118" s="8">
        <v>0.78755935230122998</v>
      </c>
      <c r="C118" s="8">
        <v>0.78755935230122998</v>
      </c>
      <c r="D118" s="8">
        <v>1.04805264019557E-3</v>
      </c>
      <c r="E118" s="8">
        <v>0.7778445695836691</v>
      </c>
      <c r="F118" s="8">
        <v>0.7778445695836691</v>
      </c>
      <c r="G118" s="9">
        <v>2.0780262012607804E-3</v>
      </c>
      <c r="H118" s="7">
        <f t="shared" si="50"/>
        <v>2078</v>
      </c>
      <c r="I118" s="10">
        <f t="shared" si="39"/>
        <v>113</v>
      </c>
      <c r="J118" s="11">
        <f t="shared" si="40"/>
        <v>65.617871799139493</v>
      </c>
      <c r="K118" s="8">
        <f t="shared" si="41"/>
        <v>0.73521851333130639</v>
      </c>
      <c r="L118" s="8">
        <f t="shared" si="42"/>
        <v>0.73521851333130639</v>
      </c>
      <c r="M118" s="8">
        <f t="shared" si="43"/>
        <v>0.67869447649981429</v>
      </c>
      <c r="N118" s="8">
        <f t="shared" si="44"/>
        <v>0.67869447649981429</v>
      </c>
      <c r="O118" s="7">
        <f t="shared" si="51"/>
        <v>2078</v>
      </c>
      <c r="P118" s="10">
        <f t="shared" si="45"/>
        <v>113</v>
      </c>
      <c r="Q118" s="8">
        <f t="shared" si="46"/>
        <v>1.3318724155281143</v>
      </c>
      <c r="R118" s="8">
        <f t="shared" si="47"/>
        <v>1.3318724155281143</v>
      </c>
      <c r="S118" s="8">
        <f t="shared" si="48"/>
        <v>1.4294911521292053</v>
      </c>
      <c r="T118" s="8">
        <f t="shared" si="49"/>
        <v>1.4294911521292053</v>
      </c>
    </row>
    <row r="119" spans="1:20" s="1" customFormat="1" ht="15.75" x14ac:dyDescent="0.25">
      <c r="A119" s="7">
        <v>114</v>
      </c>
      <c r="B119" s="8">
        <v>0.8106830360183791</v>
      </c>
      <c r="C119" s="8">
        <v>0.8106830360183791</v>
      </c>
      <c r="D119" s="8">
        <v>9.122643206948591E-4</v>
      </c>
      <c r="E119" s="8">
        <v>0.80308111521459502</v>
      </c>
      <c r="F119" s="8">
        <v>0.80308111521459502</v>
      </c>
      <c r="G119" s="9">
        <v>1.8572397706325802E-3</v>
      </c>
      <c r="H119" s="7">
        <f t="shared" si="50"/>
        <v>2079</v>
      </c>
      <c r="I119" s="10">
        <f t="shared" si="39"/>
        <v>114</v>
      </c>
      <c r="J119" s="11">
        <f t="shared" si="40"/>
        <v>66.242629383315119</v>
      </c>
      <c r="K119" s="8">
        <f t="shared" si="41"/>
        <v>0.76314370786519603</v>
      </c>
      <c r="L119" s="8">
        <f t="shared" si="42"/>
        <v>0.76314370786519603</v>
      </c>
      <c r="M119" s="8">
        <f t="shared" si="43"/>
        <v>0.71011524818806004</v>
      </c>
      <c r="N119" s="8">
        <f t="shared" si="44"/>
        <v>0.71011524818806004</v>
      </c>
      <c r="O119" s="7">
        <f t="shared" si="51"/>
        <v>2079</v>
      </c>
      <c r="P119" s="10">
        <f t="shared" si="45"/>
        <v>114</v>
      </c>
      <c r="Q119" s="8">
        <f t="shared" si="46"/>
        <v>1.287850261909778</v>
      </c>
      <c r="R119" s="8">
        <f t="shared" si="47"/>
        <v>1.287850261909778</v>
      </c>
      <c r="S119" s="8">
        <f t="shared" si="48"/>
        <v>1.3734658340304051</v>
      </c>
      <c r="T119" s="8">
        <f t="shared" si="49"/>
        <v>1.3734658340304051</v>
      </c>
    </row>
    <row r="120" spans="1:20" s="1" customFormat="1" ht="15.75" x14ac:dyDescent="0.25">
      <c r="A120" s="7">
        <v>115</v>
      </c>
      <c r="B120" s="8">
        <v>0.83254324175753203</v>
      </c>
      <c r="C120" s="8">
        <v>0.83254324175753203</v>
      </c>
      <c r="D120" s="8">
        <v>7.9406907524946411E-4</v>
      </c>
      <c r="E120" s="8">
        <v>0.82692633801073712</v>
      </c>
      <c r="F120" s="8">
        <v>0.82692633801073712</v>
      </c>
      <c r="G120" s="9">
        <v>1.65991148885735E-3</v>
      </c>
      <c r="H120" s="7">
        <f t="shared" si="50"/>
        <v>2080</v>
      </c>
      <c r="I120" s="10">
        <f t="shared" si="39"/>
        <v>115</v>
      </c>
      <c r="J120" s="11">
        <f t="shared" si="40"/>
        <v>66.86135679278209</v>
      </c>
      <c r="K120" s="8">
        <f t="shared" si="41"/>
        <v>0.78949431017506966</v>
      </c>
      <c r="L120" s="8">
        <f t="shared" si="42"/>
        <v>0.78949431017506966</v>
      </c>
      <c r="M120" s="8">
        <f t="shared" si="43"/>
        <v>0.74006031188655219</v>
      </c>
      <c r="N120" s="8">
        <f t="shared" si="44"/>
        <v>0.74006031188655219</v>
      </c>
      <c r="O120" s="7">
        <f t="shared" si="51"/>
        <v>2080</v>
      </c>
      <c r="P120" s="10">
        <f t="shared" si="45"/>
        <v>115</v>
      </c>
      <c r="Q120" s="8">
        <f t="shared" si="46"/>
        <v>1.2487155880324479</v>
      </c>
      <c r="R120" s="8">
        <f t="shared" si="47"/>
        <v>1.2487155880324479</v>
      </c>
      <c r="S120" s="8">
        <f t="shared" si="48"/>
        <v>1.3237541542550206</v>
      </c>
      <c r="T120" s="8">
        <f t="shared" si="49"/>
        <v>1.3237541542550206</v>
      </c>
    </row>
    <row r="121" spans="1:20" s="1" customFormat="1" ht="15.75" x14ac:dyDescent="0.25">
      <c r="A121" s="7">
        <v>116</v>
      </c>
      <c r="B121" s="8">
        <v>0.85304029797845005</v>
      </c>
      <c r="C121" s="8">
        <v>0.85304029797845005</v>
      </c>
      <c r="D121" s="8">
        <v>6.9118750121375107E-4</v>
      </c>
      <c r="E121" s="8">
        <v>0.84924783512357205</v>
      </c>
      <c r="F121" s="8">
        <v>0.84924783512357205</v>
      </c>
      <c r="G121" s="9">
        <v>1.4835489711175801E-3</v>
      </c>
      <c r="H121" s="7">
        <f t="shared" si="50"/>
        <v>2081</v>
      </c>
      <c r="I121" s="10">
        <f t="shared" si="39"/>
        <v>116</v>
      </c>
      <c r="J121" s="11">
        <f t="shared" si="40"/>
        <v>67.474094222355276</v>
      </c>
      <c r="K121" s="8">
        <f t="shared" si="41"/>
        <v>0.81417028417384629</v>
      </c>
      <c r="L121" s="8">
        <f t="shared" si="42"/>
        <v>0.81417028417384629</v>
      </c>
      <c r="M121" s="8">
        <f t="shared" si="43"/>
        <v>0.76835351621793258</v>
      </c>
      <c r="N121" s="8">
        <f t="shared" si="44"/>
        <v>0.76835351621793258</v>
      </c>
      <c r="O121" s="7">
        <f t="shared" si="51"/>
        <v>2081</v>
      </c>
      <c r="P121" s="10">
        <f t="shared" si="45"/>
        <v>116</v>
      </c>
      <c r="Q121" s="8">
        <f t="shared" si="46"/>
        <v>1.2140064570980285</v>
      </c>
      <c r="R121" s="8">
        <f t="shared" si="47"/>
        <v>1.2140064570980285</v>
      </c>
      <c r="S121" s="8">
        <f t="shared" si="48"/>
        <v>1.2797483751378862</v>
      </c>
      <c r="T121" s="8">
        <f t="shared" si="49"/>
        <v>1.2797483751378862</v>
      </c>
    </row>
    <row r="122" spans="1:20" s="1" customFormat="1" ht="15.75" x14ac:dyDescent="0.25">
      <c r="A122" s="7">
        <v>117</v>
      </c>
      <c r="B122" s="8">
        <v>0.87209448203587403</v>
      </c>
      <c r="C122" s="8">
        <v>0.87209448203587403</v>
      </c>
      <c r="D122" s="8">
        <v>6.0163552104585208E-4</v>
      </c>
      <c r="E122" s="8">
        <v>0.86993832461525411</v>
      </c>
      <c r="F122" s="8">
        <v>0.86993832461525411</v>
      </c>
      <c r="G122" s="9">
        <v>1.32592464386105E-3</v>
      </c>
      <c r="H122" s="7">
        <f t="shared" si="50"/>
        <v>2082</v>
      </c>
      <c r="I122" s="10">
        <f t="shared" si="39"/>
        <v>117</v>
      </c>
      <c r="J122" s="11">
        <f t="shared" si="40"/>
        <v>68.08088289158276</v>
      </c>
      <c r="K122" s="8">
        <f t="shared" si="41"/>
        <v>0.83709527364650838</v>
      </c>
      <c r="L122" s="8">
        <f t="shared" si="42"/>
        <v>0.83709527364650838</v>
      </c>
      <c r="M122" s="8">
        <f t="shared" si="43"/>
        <v>0.79484903018840314</v>
      </c>
      <c r="N122" s="8">
        <f t="shared" si="44"/>
        <v>0.79484903018840314</v>
      </c>
      <c r="O122" s="7">
        <f t="shared" si="51"/>
        <v>2082</v>
      </c>
      <c r="P122" s="10">
        <f t="shared" si="45"/>
        <v>117</v>
      </c>
      <c r="Q122" s="8">
        <f t="shared" si="46"/>
        <v>1.1832964049406172</v>
      </c>
      <c r="R122" s="8">
        <f t="shared" si="47"/>
        <v>1.1832964049406172</v>
      </c>
      <c r="S122" s="8">
        <f t="shared" si="48"/>
        <v>1.2408625883767028</v>
      </c>
      <c r="T122" s="8">
        <f t="shared" si="49"/>
        <v>1.2408625883767028</v>
      </c>
    </row>
    <row r="123" spans="1:20" s="1" customFormat="1" ht="15.75" x14ac:dyDescent="0.25">
      <c r="A123" s="7">
        <v>118</v>
      </c>
      <c r="B123" s="8">
        <v>0.88964799405876405</v>
      </c>
      <c r="C123" s="8">
        <v>0.88964799405876405</v>
      </c>
      <c r="D123" s="8">
        <v>5.2368611924910298E-4</v>
      </c>
      <c r="E123" s="8">
        <v>0.88891879479257307</v>
      </c>
      <c r="F123" s="8">
        <v>0.88891879479257307</v>
      </c>
      <c r="G123" s="9">
        <v>1.1850476090948701E-3</v>
      </c>
      <c r="H123" s="7">
        <f t="shared" si="50"/>
        <v>2083</v>
      </c>
      <c r="I123" s="10">
        <f t="shared" si="39"/>
        <v>118</v>
      </c>
      <c r="J123" s="11">
        <f t="shared" si="40"/>
        <v>68.681764975864525</v>
      </c>
      <c r="K123" s="8">
        <f t="shared" si="41"/>
        <v>0.85821803326820489</v>
      </c>
      <c r="L123" s="8">
        <f t="shared" si="42"/>
        <v>0.85821803326820489</v>
      </c>
      <c r="M123" s="8">
        <f t="shared" si="43"/>
        <v>0.81943471085973063</v>
      </c>
      <c r="N123" s="8">
        <f t="shared" si="44"/>
        <v>0.81943471085973063</v>
      </c>
      <c r="O123" s="7">
        <f t="shared" si="51"/>
        <v>2083</v>
      </c>
      <c r="P123" s="10">
        <f t="shared" si="45"/>
        <v>118</v>
      </c>
      <c r="Q123" s="8">
        <f t="shared" si="46"/>
        <v>1.1561178137201873</v>
      </c>
      <c r="R123" s="8">
        <f t="shared" si="47"/>
        <v>1.1561178137201873</v>
      </c>
      <c r="S123" s="8">
        <f t="shared" si="48"/>
        <v>1.2063618796652271</v>
      </c>
      <c r="T123" s="8">
        <f t="shared" si="49"/>
        <v>1.2063618796652271</v>
      </c>
    </row>
    <row r="124" spans="1:20" s="1" customFormat="1" ht="15.75" x14ac:dyDescent="0.25">
      <c r="A124" s="7">
        <v>119</v>
      </c>
      <c r="B124" s="8">
        <v>0.90566631408898612</v>
      </c>
      <c r="C124" s="8">
        <v>0.90566631408898612</v>
      </c>
      <c r="D124" s="8">
        <v>4.5583603677098105E-4</v>
      </c>
      <c r="E124" s="8">
        <v>0.90614076678023703</v>
      </c>
      <c r="F124" s="8">
        <v>0.90614076678023703</v>
      </c>
      <c r="G124" s="9">
        <v>1.05913849804622E-3</v>
      </c>
      <c r="H124" s="7">
        <f t="shared" si="50"/>
        <v>2084</v>
      </c>
      <c r="I124" s="10">
        <f t="shared" si="39"/>
        <v>119</v>
      </c>
      <c r="J124" s="11">
        <f t="shared" si="40"/>
        <v>69.276783539712213</v>
      </c>
      <c r="K124" s="8">
        <f t="shared" si="41"/>
        <v>0.87751326936341723</v>
      </c>
      <c r="L124" s="8">
        <f t="shared" si="42"/>
        <v>0.87751326936341723</v>
      </c>
      <c r="M124" s="8">
        <f t="shared" si="43"/>
        <v>0.84203447470004722</v>
      </c>
      <c r="N124" s="8">
        <f t="shared" si="44"/>
        <v>0.84203447470004722</v>
      </c>
      <c r="O124" s="7">
        <f t="shared" si="51"/>
        <v>2084</v>
      </c>
      <c r="P124" s="10">
        <f t="shared" si="45"/>
        <v>119</v>
      </c>
      <c r="Q124" s="8">
        <f t="shared" si="46"/>
        <v>1.1313924986027144</v>
      </c>
      <c r="R124" s="8">
        <f t="shared" si="47"/>
        <v>1.1313924986027144</v>
      </c>
      <c r="S124" s="8">
        <f t="shared" si="48"/>
        <v>1.1742945300594474</v>
      </c>
      <c r="T124" s="8">
        <f t="shared" si="49"/>
        <v>1.1742945300594474</v>
      </c>
    </row>
    <row r="125" spans="1:20" s="1" customFormat="1" ht="15.75" x14ac:dyDescent="0.25">
      <c r="A125" s="7">
        <v>120</v>
      </c>
      <c r="B125" s="12">
        <v>0.92013885076007507</v>
      </c>
      <c r="C125" s="12">
        <v>0.92013885076007507</v>
      </c>
      <c r="D125" s="12">
        <v>3.9677678055896105E-4</v>
      </c>
      <c r="E125" s="12">
        <v>0.92158750083644103</v>
      </c>
      <c r="F125" s="12">
        <v>0.92158750083644103</v>
      </c>
      <c r="G125" s="13">
        <v>9.4660699657494107E-4</v>
      </c>
      <c r="H125" s="7">
        <f t="shared" si="50"/>
        <v>2085</v>
      </c>
      <c r="I125" s="10">
        <f t="shared" si="39"/>
        <v>120</v>
      </c>
      <c r="J125" s="11">
        <f t="shared" si="40"/>
        <v>69.865982472146314</v>
      </c>
      <c r="K125" s="8">
        <f t="shared" si="41"/>
        <v>0.89498180082862477</v>
      </c>
      <c r="L125" s="8">
        <f t="shared" si="42"/>
        <v>0.89498180082862477</v>
      </c>
      <c r="M125" s="8">
        <f t="shared" si="43"/>
        <v>0.86260950188870433</v>
      </c>
      <c r="N125" s="8">
        <f t="shared" si="44"/>
        <v>0.86260950188870433</v>
      </c>
      <c r="O125" s="7">
        <f t="shared" si="51"/>
        <v>2085</v>
      </c>
      <c r="P125" s="10">
        <f t="shared" si="45"/>
        <v>120</v>
      </c>
      <c r="Q125" s="8">
        <f t="shared" si="46"/>
        <v>1.1022074931108274</v>
      </c>
      <c r="R125" s="8">
        <f t="shared" si="47"/>
        <v>1.1022074931108274</v>
      </c>
      <c r="S125" s="8">
        <f t="shared" si="48"/>
        <v>1.1337133801569788</v>
      </c>
      <c r="T125" s="8">
        <f t="shared" si="49"/>
        <v>1.1337133801569788</v>
      </c>
    </row>
    <row r="126" spans="1:20" s="1" customFormat="1" x14ac:dyDescent="0.2">
      <c r="Q126" s="1">
        <v>1</v>
      </c>
      <c r="R126" s="1">
        <v>1</v>
      </c>
      <c r="S126" s="1">
        <v>1</v>
      </c>
      <c r="T126" s="1">
        <v>1</v>
      </c>
    </row>
  </sheetData>
  <mergeCells count="7">
    <mergeCell ref="A1:G1"/>
    <mergeCell ref="H1:N1"/>
    <mergeCell ref="O1:T1"/>
    <mergeCell ref="A2:G2"/>
    <mergeCell ref="H2:I2"/>
    <mergeCell ref="L2:M2"/>
    <mergeCell ref="O2:P2"/>
  </mergeCells>
  <printOptions horizontalCentered="1"/>
  <pageMargins left="0.78749999999999998" right="0.78749999999999998" top="0.78749999999999998" bottom="0.78749999999999998" header="9.8611111111111108E-2" footer="9.8611111111111108E-2"/>
  <pageSetup paperSize="9" scale="75" fitToHeight="0" orientation="portrait" useFirstPageNumber="1" horizontalDpi="300" verticalDpi="300"/>
  <headerFooter alignWithMargins="0"/>
  <colBreaks count="2" manualBreakCount="2">
    <brk id="7" max="1048575" man="1"/>
    <brk id="14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selection activeCell="A4" sqref="A4"/>
    </sheetView>
  </sheetViews>
  <sheetFormatPr baseColWidth="10" defaultRowHeight="12.75" x14ac:dyDescent="0.2"/>
  <cols>
    <col min="1" max="1" width="8.7109375" customWidth="1"/>
    <col min="2" max="5" width="10.42578125" customWidth="1"/>
    <col min="6" max="6" width="7.42578125" customWidth="1"/>
    <col min="7" max="7" width="9.7109375" customWidth="1"/>
    <col min="8" max="8" width="9.28515625" customWidth="1"/>
    <col min="9" max="9" width="4.7109375" customWidth="1"/>
    <col min="10" max="10" width="8.5703125" customWidth="1"/>
    <col min="11" max="11" width="4.7109375" customWidth="1"/>
    <col min="12" max="12" width="8.42578125" customWidth="1"/>
    <col min="13" max="13" width="4.7109375" customWidth="1"/>
    <col min="14" max="14" width="6.7109375" customWidth="1"/>
    <col min="15" max="15" width="4.7109375" customWidth="1"/>
    <col min="16" max="256" width="11.7109375" customWidth="1"/>
  </cols>
  <sheetData>
    <row r="1" spans="1:15" ht="31.5" x14ac:dyDescent="0.6">
      <c r="A1" s="43" t="s">
        <v>27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ht="31.5" x14ac:dyDescent="0.6">
      <c r="A2" s="43" t="s">
        <v>28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18" x14ac:dyDescent="0.25">
      <c r="A3" s="14"/>
      <c r="B3" s="15"/>
      <c r="C3" s="15"/>
      <c r="D3" s="15"/>
      <c r="E3" s="15"/>
      <c r="F3" s="15"/>
      <c r="G3" s="15"/>
      <c r="H3" s="15"/>
      <c r="I3" s="15"/>
    </row>
    <row r="4" spans="1:15" ht="18" x14ac:dyDescent="0.25">
      <c r="A4" s="44" t="s">
        <v>29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</row>
    <row r="5" spans="1:15" ht="18" x14ac:dyDescent="0.25">
      <c r="A5" s="44" t="s">
        <v>30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</row>
    <row r="7" spans="1:15" ht="18" x14ac:dyDescent="0.25">
      <c r="A7" s="14"/>
      <c r="B7" s="15"/>
      <c r="C7" s="15"/>
      <c r="D7" s="15"/>
      <c r="E7" s="15"/>
      <c r="F7" s="15"/>
      <c r="G7" s="15"/>
      <c r="H7" s="15"/>
      <c r="I7" s="15"/>
    </row>
    <row r="8" spans="1:15" x14ac:dyDescent="0.2">
      <c r="A8" s="16" t="s">
        <v>31</v>
      </c>
      <c r="B8" s="17">
        <v>2.75E-2</v>
      </c>
      <c r="C8" s="15"/>
      <c r="D8" s="15"/>
      <c r="E8" s="15"/>
      <c r="F8" s="15"/>
      <c r="G8" s="15"/>
      <c r="H8" s="15"/>
      <c r="I8" s="15"/>
    </row>
    <row r="10" spans="1:15" x14ac:dyDescent="0.2">
      <c r="A10" s="45" t="s">
        <v>32</v>
      </c>
      <c r="B10" s="45"/>
      <c r="C10" s="18" t="s">
        <v>33</v>
      </c>
      <c r="D10" s="18" t="s">
        <v>34</v>
      </c>
      <c r="E10" s="18" t="s">
        <v>35</v>
      </c>
      <c r="F10" s="18" t="s">
        <v>36</v>
      </c>
      <c r="G10" s="19" t="s">
        <v>37</v>
      </c>
    </row>
    <row r="11" spans="1:15" x14ac:dyDescent="0.2">
      <c r="A11" s="46" t="s">
        <v>38</v>
      </c>
      <c r="B11" s="46"/>
      <c r="C11" s="20">
        <v>0</v>
      </c>
      <c r="D11" s="20" t="s">
        <v>39</v>
      </c>
      <c r="E11" s="20" t="s">
        <v>40</v>
      </c>
      <c r="F11" s="20" t="s">
        <v>41</v>
      </c>
      <c r="G11" s="21">
        <v>0</v>
      </c>
    </row>
    <row r="13" spans="1:15" x14ac:dyDescent="0.2">
      <c r="A13" s="22" t="s">
        <v>42</v>
      </c>
      <c r="B13" s="18" t="s">
        <v>43</v>
      </c>
      <c r="C13" s="19" t="s">
        <v>44</v>
      </c>
      <c r="D13" s="18" t="s">
        <v>45</v>
      </c>
      <c r="E13" s="19" t="s">
        <v>46</v>
      </c>
      <c r="G13" s="22" t="s">
        <v>47</v>
      </c>
      <c r="H13" s="18" t="s">
        <v>48</v>
      </c>
      <c r="I13" s="18" t="s">
        <v>49</v>
      </c>
      <c r="J13" s="18" t="s">
        <v>50</v>
      </c>
      <c r="K13" s="19" t="s">
        <v>51</v>
      </c>
      <c r="L13" s="18" t="s">
        <v>52</v>
      </c>
      <c r="M13" s="19" t="s">
        <v>53</v>
      </c>
      <c r="N13" s="18" t="s">
        <v>54</v>
      </c>
      <c r="O13" s="19" t="s">
        <v>55</v>
      </c>
    </row>
    <row r="14" spans="1:15" x14ac:dyDescent="0.2">
      <c r="A14" s="16">
        <v>0</v>
      </c>
      <c r="B14" s="23">
        <v>2.296E-4</v>
      </c>
      <c r="C14" s="24">
        <v>2.296E-4</v>
      </c>
      <c r="D14" s="23">
        <v>1.496E-4</v>
      </c>
      <c r="E14" s="24">
        <v>1.496E-4</v>
      </c>
      <c r="G14" s="16">
        <v>1905</v>
      </c>
      <c r="H14" s="25">
        <v>4.2785145268410902</v>
      </c>
      <c r="I14" s="26">
        <v>4</v>
      </c>
      <c r="J14" s="27">
        <v>4.4697718732440199</v>
      </c>
      <c r="K14" s="26">
        <v>4</v>
      </c>
      <c r="L14" s="27">
        <v>4.5841036260023298</v>
      </c>
      <c r="M14" s="26">
        <v>5</v>
      </c>
      <c r="N14" s="27">
        <v>4.7285552112883602</v>
      </c>
      <c r="O14" s="26">
        <v>5</v>
      </c>
    </row>
    <row r="15" spans="1:15" x14ac:dyDescent="0.2">
      <c r="A15" s="16">
        <v>1</v>
      </c>
      <c r="B15" s="28">
        <v>2.296E-4</v>
      </c>
      <c r="C15" s="29">
        <v>2.296E-4</v>
      </c>
      <c r="D15" s="28">
        <v>1.496E-4</v>
      </c>
      <c r="E15" s="29">
        <v>1.496E-4</v>
      </c>
      <c r="G15" s="16">
        <v>1906</v>
      </c>
      <c r="H15" s="30">
        <v>4.2785145268410902</v>
      </c>
      <c r="I15" s="31">
        <v>4</v>
      </c>
      <c r="J15" s="32">
        <v>4.4697718732440199</v>
      </c>
      <c r="K15" s="31">
        <v>4</v>
      </c>
      <c r="L15" s="32">
        <v>4.5841036260023298</v>
      </c>
      <c r="M15" s="31">
        <v>5</v>
      </c>
      <c r="N15" s="32">
        <v>4.7285552112883602</v>
      </c>
      <c r="O15" s="31">
        <v>5</v>
      </c>
    </row>
    <row r="16" spans="1:15" x14ac:dyDescent="0.2">
      <c r="A16" s="16">
        <v>2</v>
      </c>
      <c r="B16" s="28">
        <v>2.296E-4</v>
      </c>
      <c r="C16" s="29">
        <v>2.296E-4</v>
      </c>
      <c r="D16" s="28">
        <v>1.496E-4</v>
      </c>
      <c r="E16" s="29">
        <v>1.496E-4</v>
      </c>
      <c r="G16" s="16">
        <v>1907</v>
      </c>
      <c r="H16" s="30">
        <v>4.2785145268410902</v>
      </c>
      <c r="I16" s="31">
        <v>4</v>
      </c>
      <c r="J16" s="32">
        <v>4.4697718732440199</v>
      </c>
      <c r="K16" s="31">
        <v>4</v>
      </c>
      <c r="L16" s="32">
        <v>4.5841036260023298</v>
      </c>
      <c r="M16" s="31">
        <v>5</v>
      </c>
      <c r="N16" s="32">
        <v>4.7285552112883602</v>
      </c>
      <c r="O16" s="31">
        <v>5</v>
      </c>
    </row>
    <row r="17" spans="1:15" x14ac:dyDescent="0.2">
      <c r="A17" s="16">
        <v>3</v>
      </c>
      <c r="B17" s="28">
        <v>2.296E-4</v>
      </c>
      <c r="C17" s="29">
        <v>2.296E-4</v>
      </c>
      <c r="D17" s="28">
        <v>1.496E-4</v>
      </c>
      <c r="E17" s="29">
        <v>1.496E-4</v>
      </c>
      <c r="G17" s="16">
        <v>1908</v>
      </c>
      <c r="H17" s="30">
        <v>4.2785145268410902</v>
      </c>
      <c r="I17" s="31">
        <v>4</v>
      </c>
      <c r="J17" s="32">
        <v>4.4697718732440199</v>
      </c>
      <c r="K17" s="31">
        <v>4</v>
      </c>
      <c r="L17" s="32">
        <v>4.5841036260023298</v>
      </c>
      <c r="M17" s="31">
        <v>5</v>
      </c>
      <c r="N17" s="32">
        <v>4.7285552112883602</v>
      </c>
      <c r="O17" s="31">
        <v>5</v>
      </c>
    </row>
    <row r="18" spans="1:15" x14ac:dyDescent="0.2">
      <c r="A18" s="16">
        <v>4</v>
      </c>
      <c r="B18" s="28">
        <v>2.296E-4</v>
      </c>
      <c r="C18" s="29">
        <v>2.296E-4</v>
      </c>
      <c r="D18" s="28">
        <v>1.496E-4</v>
      </c>
      <c r="E18" s="29">
        <v>1.496E-4</v>
      </c>
      <c r="G18" s="16">
        <v>1909</v>
      </c>
      <c r="H18" s="30">
        <v>4.2785145268410902</v>
      </c>
      <c r="I18" s="31">
        <v>4</v>
      </c>
      <c r="J18" s="32">
        <v>4.4697718732440199</v>
      </c>
      <c r="K18" s="31">
        <v>4</v>
      </c>
      <c r="L18" s="32">
        <v>4.5841036260023298</v>
      </c>
      <c r="M18" s="31">
        <v>5</v>
      </c>
      <c r="N18" s="32">
        <v>4.7285552112883602</v>
      </c>
      <c r="O18" s="31">
        <v>5</v>
      </c>
    </row>
    <row r="19" spans="1:15" x14ac:dyDescent="0.2">
      <c r="A19" s="16">
        <v>5</v>
      </c>
      <c r="B19" s="28">
        <v>2.296E-4</v>
      </c>
      <c r="C19" s="29">
        <v>2.296E-4</v>
      </c>
      <c r="D19" s="28">
        <v>1.496E-4</v>
      </c>
      <c r="E19" s="29">
        <v>1.496E-4</v>
      </c>
      <c r="G19" s="16">
        <v>1910</v>
      </c>
      <c r="H19" s="30">
        <v>4.2785145268410902</v>
      </c>
      <c r="I19" s="31">
        <v>4</v>
      </c>
      <c r="J19" s="32">
        <v>4.4697718732440199</v>
      </c>
      <c r="K19" s="31">
        <v>4</v>
      </c>
      <c r="L19" s="32">
        <v>4.5841036260023298</v>
      </c>
      <c r="M19" s="31">
        <v>5</v>
      </c>
      <c r="N19" s="32">
        <v>4.7285552112883602</v>
      </c>
      <c r="O19" s="31">
        <v>5</v>
      </c>
    </row>
    <row r="20" spans="1:15" x14ac:dyDescent="0.2">
      <c r="A20" s="16">
        <v>6</v>
      </c>
      <c r="B20" s="28">
        <v>2.296E-4</v>
      </c>
      <c r="C20" s="29">
        <v>2.296E-4</v>
      </c>
      <c r="D20" s="28">
        <v>1.496E-4</v>
      </c>
      <c r="E20" s="29">
        <v>1.496E-4</v>
      </c>
      <c r="G20" s="16">
        <v>1911</v>
      </c>
      <c r="H20" s="30">
        <v>4.2785145268410902</v>
      </c>
      <c r="I20" s="31">
        <v>4</v>
      </c>
      <c r="J20" s="32">
        <v>4.4697718732440199</v>
      </c>
      <c r="K20" s="31">
        <v>4</v>
      </c>
      <c r="L20" s="32">
        <v>4.5841036260023298</v>
      </c>
      <c r="M20" s="31">
        <v>5</v>
      </c>
      <c r="N20" s="32">
        <v>4.7285552112883602</v>
      </c>
      <c r="O20" s="31">
        <v>5</v>
      </c>
    </row>
    <row r="21" spans="1:15" x14ac:dyDescent="0.2">
      <c r="A21" s="16">
        <v>7</v>
      </c>
      <c r="B21" s="28">
        <v>2.296E-4</v>
      </c>
      <c r="C21" s="29">
        <v>2.296E-4</v>
      </c>
      <c r="D21" s="28">
        <v>1.496E-4</v>
      </c>
      <c r="E21" s="29">
        <v>1.496E-4</v>
      </c>
      <c r="G21" s="16">
        <v>1912</v>
      </c>
      <c r="H21" s="30">
        <v>4.2785145268410902</v>
      </c>
      <c r="I21" s="31">
        <v>4</v>
      </c>
      <c r="J21" s="32">
        <v>4.4697718732440199</v>
      </c>
      <c r="K21" s="31">
        <v>4</v>
      </c>
      <c r="L21" s="32">
        <v>4.5841036260023298</v>
      </c>
      <c r="M21" s="31">
        <v>5</v>
      </c>
      <c r="N21" s="32">
        <v>4.7285552112883602</v>
      </c>
      <c r="O21" s="31">
        <v>5</v>
      </c>
    </row>
    <row r="22" spans="1:15" x14ac:dyDescent="0.2">
      <c r="A22" s="16">
        <v>8</v>
      </c>
      <c r="B22" s="28">
        <v>2.296E-4</v>
      </c>
      <c r="C22" s="29">
        <v>2.296E-4</v>
      </c>
      <c r="D22" s="28">
        <v>1.496E-4</v>
      </c>
      <c r="E22" s="29">
        <v>1.496E-4</v>
      </c>
      <c r="G22" s="16">
        <v>1913</v>
      </c>
      <c r="H22" s="30">
        <v>4.2785145268410902</v>
      </c>
      <c r="I22" s="31">
        <v>4</v>
      </c>
      <c r="J22" s="32">
        <v>4.4697718732440199</v>
      </c>
      <c r="K22" s="31">
        <v>4</v>
      </c>
      <c r="L22" s="32">
        <v>4.5841036260023298</v>
      </c>
      <c r="M22" s="31">
        <v>5</v>
      </c>
      <c r="N22" s="32">
        <v>4.7285552112883602</v>
      </c>
      <c r="O22" s="31">
        <v>5</v>
      </c>
    </row>
    <row r="23" spans="1:15" x14ac:dyDescent="0.2">
      <c r="A23" s="16">
        <v>9</v>
      </c>
      <c r="B23" s="28">
        <v>2.296E-4</v>
      </c>
      <c r="C23" s="29">
        <v>2.296E-4</v>
      </c>
      <c r="D23" s="28">
        <v>1.496E-4</v>
      </c>
      <c r="E23" s="29">
        <v>1.496E-4</v>
      </c>
      <c r="G23" s="16">
        <v>1914</v>
      </c>
      <c r="H23" s="30">
        <v>4.2785145268410902</v>
      </c>
      <c r="I23" s="31">
        <v>4</v>
      </c>
      <c r="J23" s="32">
        <v>4.4697718732440199</v>
      </c>
      <c r="K23" s="31">
        <v>4</v>
      </c>
      <c r="L23" s="32">
        <v>4.5841036260023298</v>
      </c>
      <c r="M23" s="31">
        <v>5</v>
      </c>
      <c r="N23" s="32">
        <v>4.7285552112883602</v>
      </c>
      <c r="O23" s="31">
        <v>5</v>
      </c>
    </row>
    <row r="24" spans="1:15" x14ac:dyDescent="0.2">
      <c r="A24" s="16">
        <v>10</v>
      </c>
      <c r="B24" s="28">
        <v>2.296E-4</v>
      </c>
      <c r="C24" s="29">
        <v>2.296E-4</v>
      </c>
      <c r="D24" s="28">
        <v>1.496E-4</v>
      </c>
      <c r="E24" s="29">
        <v>1.496E-4</v>
      </c>
      <c r="G24" s="16">
        <v>1915</v>
      </c>
      <c r="H24" s="30">
        <v>4.2785145268410902</v>
      </c>
      <c r="I24" s="31">
        <v>4</v>
      </c>
      <c r="J24" s="32">
        <v>4.4697718732440199</v>
      </c>
      <c r="K24" s="31">
        <v>4</v>
      </c>
      <c r="L24" s="32">
        <v>4.5841036260023298</v>
      </c>
      <c r="M24" s="31">
        <v>5</v>
      </c>
      <c r="N24" s="32">
        <v>4.7285552112883602</v>
      </c>
      <c r="O24" s="31">
        <v>5</v>
      </c>
    </row>
    <row r="25" spans="1:15" x14ac:dyDescent="0.2">
      <c r="A25" s="16">
        <v>11</v>
      </c>
      <c r="B25" s="28">
        <v>2.296E-4</v>
      </c>
      <c r="C25" s="29">
        <v>2.296E-4</v>
      </c>
      <c r="D25" s="28">
        <v>1.496E-4</v>
      </c>
      <c r="E25" s="29">
        <v>1.496E-4</v>
      </c>
      <c r="G25" s="16">
        <v>1916</v>
      </c>
      <c r="H25" s="30">
        <v>4.2785145268410902</v>
      </c>
      <c r="I25" s="31">
        <v>4</v>
      </c>
      <c r="J25" s="32">
        <v>4.4697718732440199</v>
      </c>
      <c r="K25" s="31">
        <v>4</v>
      </c>
      <c r="L25" s="32">
        <v>4.5841036260023298</v>
      </c>
      <c r="M25" s="31">
        <v>5</v>
      </c>
      <c r="N25" s="32">
        <v>4.7285552112883602</v>
      </c>
      <c r="O25" s="31">
        <v>5</v>
      </c>
    </row>
    <row r="26" spans="1:15" x14ac:dyDescent="0.2">
      <c r="A26" s="16">
        <v>12</v>
      </c>
      <c r="B26" s="28">
        <v>2.296E-4</v>
      </c>
      <c r="C26" s="29">
        <v>2.296E-4</v>
      </c>
      <c r="D26" s="28">
        <v>1.496E-4</v>
      </c>
      <c r="E26" s="29">
        <v>1.496E-4</v>
      </c>
      <c r="G26" s="16">
        <v>1917</v>
      </c>
      <c r="H26" s="30">
        <v>4.2785145268410902</v>
      </c>
      <c r="I26" s="31">
        <v>4</v>
      </c>
      <c r="J26" s="32">
        <v>4.4697718732440199</v>
      </c>
      <c r="K26" s="31">
        <v>4</v>
      </c>
      <c r="L26" s="32">
        <v>4.5841036260023298</v>
      </c>
      <c r="M26" s="31">
        <v>5</v>
      </c>
      <c r="N26" s="32">
        <v>4.7285552112883602</v>
      </c>
      <c r="O26" s="31">
        <v>5</v>
      </c>
    </row>
    <row r="27" spans="1:15" x14ac:dyDescent="0.2">
      <c r="A27" s="16">
        <v>13</v>
      </c>
      <c r="B27" s="28">
        <v>2.8959999999999999E-4</v>
      </c>
      <c r="C27" s="29">
        <v>2.8959999999999999E-4</v>
      </c>
      <c r="D27" s="28">
        <v>1.496E-4</v>
      </c>
      <c r="E27" s="29">
        <v>1.496E-4</v>
      </c>
      <c r="G27" s="16">
        <v>1918</v>
      </c>
      <c r="H27" s="30">
        <v>4.2785145268410902</v>
      </c>
      <c r="I27" s="31">
        <v>4</v>
      </c>
      <c r="J27" s="32">
        <v>4.4697718732440199</v>
      </c>
      <c r="K27" s="31">
        <v>4</v>
      </c>
      <c r="L27" s="33">
        <v>4.5841036260023298</v>
      </c>
      <c r="M27" s="34">
        <v>5</v>
      </c>
      <c r="N27" s="32">
        <v>4.7285552112883602</v>
      </c>
      <c r="O27" s="31">
        <v>5</v>
      </c>
    </row>
    <row r="28" spans="1:15" x14ac:dyDescent="0.2">
      <c r="A28" s="16">
        <v>14</v>
      </c>
      <c r="B28" s="28">
        <v>2.8959999999999999E-4</v>
      </c>
      <c r="C28" s="29">
        <v>2.8959999999999999E-4</v>
      </c>
      <c r="D28" s="28">
        <v>1.496E-4</v>
      </c>
      <c r="E28" s="29">
        <v>1.496E-4</v>
      </c>
      <c r="G28" s="16">
        <v>1919</v>
      </c>
      <c r="H28" s="30">
        <v>4.2785145268410902</v>
      </c>
      <c r="I28" s="31">
        <v>4</v>
      </c>
      <c r="J28" s="32">
        <v>4.4697718732440199</v>
      </c>
      <c r="K28" s="31">
        <v>4</v>
      </c>
      <c r="L28" s="33">
        <v>4.5825592141832301</v>
      </c>
      <c r="M28" s="34">
        <v>5</v>
      </c>
      <c r="N28" s="33">
        <v>4.7285552112883602</v>
      </c>
      <c r="O28" s="34">
        <v>5</v>
      </c>
    </row>
    <row r="29" spans="1:15" x14ac:dyDescent="0.2">
      <c r="A29" s="16">
        <v>15</v>
      </c>
      <c r="B29" s="28">
        <v>5.2879999999999995E-4</v>
      </c>
      <c r="C29" s="29">
        <v>5.2879999999999995E-4</v>
      </c>
      <c r="D29" s="28">
        <v>2.2722006711961202E-4</v>
      </c>
      <c r="E29" s="29">
        <v>2.2722006711961202E-4</v>
      </c>
      <c r="G29" s="16">
        <v>1920</v>
      </c>
      <c r="H29" s="35">
        <v>4.2785145268410902</v>
      </c>
      <c r="I29" s="34">
        <v>4</v>
      </c>
      <c r="J29" s="33">
        <v>4.4697718732440199</v>
      </c>
      <c r="K29" s="34">
        <v>4</v>
      </c>
      <c r="L29" s="33">
        <v>4.5691641029646402</v>
      </c>
      <c r="M29" s="34">
        <v>5</v>
      </c>
      <c r="N29" s="33">
        <v>4.7162178983256604</v>
      </c>
      <c r="O29" s="34">
        <v>5</v>
      </c>
    </row>
    <row r="30" spans="1:15" x14ac:dyDescent="0.2">
      <c r="A30" s="16">
        <v>16</v>
      </c>
      <c r="B30" s="28">
        <v>7.2646221158211911E-4</v>
      </c>
      <c r="C30" s="29">
        <v>7.2646221158211911E-4</v>
      </c>
      <c r="D30" s="28">
        <v>2.2722006711961202E-4</v>
      </c>
      <c r="E30" s="29">
        <v>2.2722006711961202E-4</v>
      </c>
      <c r="G30" s="16">
        <v>1921</v>
      </c>
      <c r="H30" s="35">
        <v>4.2702786319291803</v>
      </c>
      <c r="I30" s="34">
        <v>4</v>
      </c>
      <c r="J30" s="33">
        <v>4.4642727872116597</v>
      </c>
      <c r="K30" s="34">
        <v>4</v>
      </c>
      <c r="L30" s="33">
        <v>4.52259772321014</v>
      </c>
      <c r="M30" s="34">
        <v>5</v>
      </c>
      <c r="N30" s="33">
        <v>4.6694784628674402</v>
      </c>
      <c r="O30" s="34">
        <v>5</v>
      </c>
    </row>
    <row r="31" spans="1:15" x14ac:dyDescent="0.2">
      <c r="A31" s="16">
        <v>17</v>
      </c>
      <c r="B31" s="28">
        <v>7.2646221158211911E-4</v>
      </c>
      <c r="C31" s="29">
        <v>7.2646221158211911E-4</v>
      </c>
      <c r="D31" s="28">
        <v>2.2722006711961202E-4</v>
      </c>
      <c r="E31" s="29">
        <v>2.2722006711961202E-4</v>
      </c>
      <c r="G31" s="16">
        <v>1922</v>
      </c>
      <c r="H31" s="35">
        <v>4.2576845332825499</v>
      </c>
      <c r="I31" s="34">
        <v>4</v>
      </c>
      <c r="J31" s="33">
        <v>4.45447345933239</v>
      </c>
      <c r="K31" s="34">
        <v>4</v>
      </c>
      <c r="L31" s="33">
        <v>4.4735137193569399</v>
      </c>
      <c r="M31" s="34">
        <v>4</v>
      </c>
      <c r="N31" s="33">
        <v>4.6197170312784799</v>
      </c>
      <c r="O31" s="34">
        <v>5</v>
      </c>
    </row>
    <row r="32" spans="1:15" x14ac:dyDescent="0.2">
      <c r="A32" s="16">
        <v>18</v>
      </c>
      <c r="B32" s="28">
        <v>7.2646221158211911E-4</v>
      </c>
      <c r="C32" s="29">
        <v>7.2646221158211911E-4</v>
      </c>
      <c r="D32" s="28">
        <v>2.2722006711961202E-4</v>
      </c>
      <c r="E32" s="29">
        <v>2.2722006711961202E-4</v>
      </c>
      <c r="G32" s="16">
        <v>1923</v>
      </c>
      <c r="H32" s="35">
        <v>4.2398879423191396</v>
      </c>
      <c r="I32" s="34">
        <v>4</v>
      </c>
      <c r="J32" s="33">
        <v>4.4390621515969002</v>
      </c>
      <c r="K32" s="34">
        <v>4</v>
      </c>
      <c r="L32" s="33">
        <v>4.4215165713529601</v>
      </c>
      <c r="M32" s="34">
        <v>4</v>
      </c>
      <c r="N32" s="33">
        <v>4.56713207472521</v>
      </c>
      <c r="O32" s="34">
        <v>5</v>
      </c>
    </row>
    <row r="33" spans="1:15" x14ac:dyDescent="0.2">
      <c r="A33" s="16">
        <v>19</v>
      </c>
      <c r="B33" s="28">
        <v>7.2646221158211911E-4</v>
      </c>
      <c r="C33" s="29">
        <v>7.2646221158211911E-4</v>
      </c>
      <c r="D33" s="28">
        <v>2.2722006711961202E-4</v>
      </c>
      <c r="E33" s="29">
        <v>2.2722006711961202E-4</v>
      </c>
      <c r="G33" s="16">
        <v>1924</v>
      </c>
      <c r="H33" s="35">
        <v>4.2161627544189502</v>
      </c>
      <c r="I33" s="34">
        <v>4</v>
      </c>
      <c r="J33" s="33">
        <v>4.4174633581915002</v>
      </c>
      <c r="K33" s="34">
        <v>4</v>
      </c>
      <c r="L33" s="33">
        <v>4.3662778348707896</v>
      </c>
      <c r="M33" s="34">
        <v>4</v>
      </c>
      <c r="N33" s="33">
        <v>4.5114860620741402</v>
      </c>
      <c r="O33" s="34">
        <v>5</v>
      </c>
    </row>
    <row r="34" spans="1:15" x14ac:dyDescent="0.2">
      <c r="A34" s="16">
        <v>20</v>
      </c>
      <c r="B34" s="28">
        <v>7.2646221158211911E-4</v>
      </c>
      <c r="C34" s="29">
        <v>7.2646221158211911E-4</v>
      </c>
      <c r="D34" s="28">
        <v>2.2722006711961202E-4</v>
      </c>
      <c r="E34" s="29">
        <v>2.2722006711961202E-4</v>
      </c>
      <c r="G34" s="16">
        <v>1925</v>
      </c>
      <c r="H34" s="35">
        <v>4.1861671401419001</v>
      </c>
      <c r="I34" s="34">
        <v>4</v>
      </c>
      <c r="J34" s="33">
        <v>4.3893701813457904</v>
      </c>
      <c r="K34" s="34">
        <v>4</v>
      </c>
      <c r="L34" s="33">
        <v>4.3076081346568902</v>
      </c>
      <c r="M34" s="34">
        <v>4</v>
      </c>
      <c r="N34" s="33">
        <v>4.4525182291355296</v>
      </c>
      <c r="O34" s="34">
        <v>4</v>
      </c>
    </row>
    <row r="35" spans="1:15" x14ac:dyDescent="0.2">
      <c r="A35" s="16">
        <v>21</v>
      </c>
      <c r="B35" s="28">
        <v>7.2646221158211911E-4</v>
      </c>
      <c r="C35" s="29">
        <v>7.2646221158211911E-4</v>
      </c>
      <c r="D35" s="28">
        <v>2.2722006711961202E-4</v>
      </c>
      <c r="E35" s="29">
        <v>2.2722006711961202E-4</v>
      </c>
      <c r="G35" s="16">
        <v>1926</v>
      </c>
      <c r="H35" s="35">
        <v>4.1501777452704003</v>
      </c>
      <c r="I35" s="34">
        <v>4</v>
      </c>
      <c r="J35" s="33">
        <v>4.3550401594206001</v>
      </c>
      <c r="K35" s="34">
        <v>4</v>
      </c>
      <c r="L35" s="33">
        <v>4.2453549627237201</v>
      </c>
      <c r="M35" s="34">
        <v>4</v>
      </c>
      <c r="N35" s="33">
        <v>4.3899872820230303</v>
      </c>
      <c r="O35" s="34">
        <v>4</v>
      </c>
    </row>
    <row r="36" spans="1:15" x14ac:dyDescent="0.2">
      <c r="A36" s="16">
        <v>22</v>
      </c>
      <c r="B36" s="28">
        <v>7.2646221158211911E-4</v>
      </c>
      <c r="C36" s="29">
        <v>7.2646221158211911E-4</v>
      </c>
      <c r="D36" s="28">
        <v>2.2722006711961202E-4</v>
      </c>
      <c r="E36" s="29">
        <v>2.2722006711961202E-4</v>
      </c>
      <c r="G36" s="16">
        <v>1927</v>
      </c>
      <c r="H36" s="35">
        <v>4.1083207269897901</v>
      </c>
      <c r="I36" s="34">
        <v>4</v>
      </c>
      <c r="J36" s="33">
        <v>4.3146171676837399</v>
      </c>
      <c r="K36" s="34">
        <v>4</v>
      </c>
      <c r="L36" s="33">
        <v>4.1792616486088097</v>
      </c>
      <c r="M36" s="34">
        <v>4</v>
      </c>
      <c r="N36" s="33">
        <v>4.3237188403592297</v>
      </c>
      <c r="O36" s="34">
        <v>4</v>
      </c>
    </row>
    <row r="37" spans="1:15" x14ac:dyDescent="0.2">
      <c r="A37" s="16">
        <v>23</v>
      </c>
      <c r="B37" s="28">
        <v>7.2646221158211911E-4</v>
      </c>
      <c r="C37" s="29">
        <v>7.2646221158211911E-4</v>
      </c>
      <c r="D37" s="28">
        <v>2.2722006711961202E-4</v>
      </c>
      <c r="E37" s="29">
        <v>2.2722006711961202E-4</v>
      </c>
      <c r="G37" s="16">
        <v>1928</v>
      </c>
      <c r="H37" s="35">
        <v>4.0611708949038796</v>
      </c>
      <c r="I37" s="34">
        <v>4</v>
      </c>
      <c r="J37" s="33">
        <v>4.2684252816684998</v>
      </c>
      <c r="K37" s="34">
        <v>4</v>
      </c>
      <c r="L37" s="33">
        <v>4.1091577707048401</v>
      </c>
      <c r="M37" s="34">
        <v>4</v>
      </c>
      <c r="N37" s="33">
        <v>4.2534412934331298</v>
      </c>
      <c r="O37" s="34">
        <v>4</v>
      </c>
    </row>
    <row r="38" spans="1:15" x14ac:dyDescent="0.2">
      <c r="A38" s="16">
        <v>24</v>
      </c>
      <c r="B38" s="28">
        <v>7.2646221158211911E-4</v>
      </c>
      <c r="C38" s="29">
        <v>7.2646221158211911E-4</v>
      </c>
      <c r="D38" s="28">
        <v>2.2722006711961202E-4</v>
      </c>
      <c r="E38" s="29">
        <v>2.2722006711961202E-4</v>
      </c>
      <c r="G38" s="16">
        <v>1929</v>
      </c>
      <c r="H38" s="35">
        <v>4.0092988982289297</v>
      </c>
      <c r="I38" s="34">
        <v>4</v>
      </c>
      <c r="J38" s="33">
        <v>4.2171987806053099</v>
      </c>
      <c r="K38" s="34">
        <v>4</v>
      </c>
      <c r="L38" s="33">
        <v>4.03493146780961</v>
      </c>
      <c r="M38" s="34">
        <v>4</v>
      </c>
      <c r="N38" s="33">
        <v>4.17898725196308</v>
      </c>
      <c r="O38" s="34">
        <v>4</v>
      </c>
    </row>
    <row r="39" spans="1:15" x14ac:dyDescent="0.2">
      <c r="A39" s="16">
        <v>25</v>
      </c>
      <c r="B39" s="28">
        <v>7.2646221158211911E-4</v>
      </c>
      <c r="C39" s="29">
        <v>7.2646221158211911E-4</v>
      </c>
      <c r="D39" s="28">
        <v>2.2722006711961202E-4</v>
      </c>
      <c r="E39" s="29">
        <v>2.2722006711961202E-4</v>
      </c>
      <c r="G39" s="16">
        <v>1930</v>
      </c>
      <c r="H39" s="35">
        <v>3.9531535855189501</v>
      </c>
      <c r="I39" s="34">
        <v>4</v>
      </c>
      <c r="J39" s="33">
        <v>4.1614645064910798</v>
      </c>
      <c r="K39" s="34">
        <v>4</v>
      </c>
      <c r="L39" s="33">
        <v>3.95659728710773</v>
      </c>
      <c r="M39" s="34">
        <v>4</v>
      </c>
      <c r="N39" s="33">
        <v>4.1002726917229504</v>
      </c>
      <c r="O39" s="34">
        <v>4</v>
      </c>
    </row>
    <row r="40" spans="1:15" x14ac:dyDescent="0.2">
      <c r="A40" s="16">
        <v>26</v>
      </c>
      <c r="B40" s="28">
        <v>7.2646221158211911E-4</v>
      </c>
      <c r="C40" s="29">
        <v>7.2646221158211911E-4</v>
      </c>
      <c r="D40" s="28">
        <v>2.78059377262853E-4</v>
      </c>
      <c r="E40" s="29">
        <v>2.78059377262853E-4</v>
      </c>
      <c r="G40" s="16">
        <v>1931</v>
      </c>
      <c r="H40" s="35">
        <v>3.8927782276173502</v>
      </c>
      <c r="I40" s="34">
        <v>4</v>
      </c>
      <c r="J40" s="33">
        <v>4.10140064459112</v>
      </c>
      <c r="K40" s="34">
        <v>4</v>
      </c>
      <c r="L40" s="33">
        <v>3.8744720878408598</v>
      </c>
      <c r="M40" s="34">
        <v>4</v>
      </c>
      <c r="N40" s="33">
        <v>4.0173211891533303</v>
      </c>
      <c r="O40" s="34">
        <v>4</v>
      </c>
    </row>
    <row r="41" spans="1:15" x14ac:dyDescent="0.2">
      <c r="A41" s="16">
        <v>27</v>
      </c>
      <c r="B41" s="28">
        <v>7.2646221158211911E-4</v>
      </c>
      <c r="C41" s="29">
        <v>7.2646221158211911E-4</v>
      </c>
      <c r="D41" s="28">
        <v>2.78059377262853E-4</v>
      </c>
      <c r="E41" s="29">
        <v>2.78059377262853E-4</v>
      </c>
      <c r="G41" s="16">
        <v>1932</v>
      </c>
      <c r="H41" s="35">
        <v>3.8282510214854999</v>
      </c>
      <c r="I41" s="34">
        <v>4</v>
      </c>
      <c r="J41" s="33">
        <v>4.0370555347738204</v>
      </c>
      <c r="K41" s="34">
        <v>4</v>
      </c>
      <c r="L41" s="33">
        <v>3.7886816035505202</v>
      </c>
      <c r="M41" s="34">
        <v>4</v>
      </c>
      <c r="N41" s="33">
        <v>3.9304719355454401</v>
      </c>
      <c r="O41" s="34">
        <v>4</v>
      </c>
    </row>
    <row r="42" spans="1:15" x14ac:dyDescent="0.2">
      <c r="A42" s="16">
        <v>28</v>
      </c>
      <c r="B42" s="28">
        <v>7.2646221158211911E-4</v>
      </c>
      <c r="C42" s="29">
        <v>7.2646221158211911E-4</v>
      </c>
      <c r="D42" s="28">
        <v>2.9795158286778401E-4</v>
      </c>
      <c r="E42" s="29">
        <v>2.9795158286778401E-4</v>
      </c>
      <c r="G42" s="16">
        <v>1933</v>
      </c>
      <c r="H42" s="35">
        <v>3.75953564657754</v>
      </c>
      <c r="I42" s="34">
        <v>4</v>
      </c>
      <c r="J42" s="33">
        <v>3.9683890321514701</v>
      </c>
      <c r="K42" s="34">
        <v>4</v>
      </c>
      <c r="L42" s="33">
        <v>3.69931369946549</v>
      </c>
      <c r="M42" s="34">
        <v>4</v>
      </c>
      <c r="N42" s="33">
        <v>3.83988385257426</v>
      </c>
      <c r="O42" s="34">
        <v>4</v>
      </c>
    </row>
    <row r="43" spans="1:15" x14ac:dyDescent="0.2">
      <c r="A43" s="16">
        <v>29</v>
      </c>
      <c r="B43" s="28">
        <v>7.2646221158211911E-4</v>
      </c>
      <c r="C43" s="29">
        <v>7.2646221158211911E-4</v>
      </c>
      <c r="D43" s="28">
        <v>2.9795158286778401E-4</v>
      </c>
      <c r="E43" s="29">
        <v>2.9795158286778401E-4</v>
      </c>
      <c r="G43" s="16">
        <v>1934</v>
      </c>
      <c r="H43" s="35">
        <v>3.6864775188168601</v>
      </c>
      <c r="I43" s="34">
        <v>4</v>
      </c>
      <c r="J43" s="33">
        <v>3.8952126002015302</v>
      </c>
      <c r="K43" s="34">
        <v>4</v>
      </c>
      <c r="L43" s="33">
        <v>3.60654650954808</v>
      </c>
      <c r="M43" s="34">
        <v>4</v>
      </c>
      <c r="N43" s="33">
        <v>3.74570111687596</v>
      </c>
      <c r="O43" s="34">
        <v>4</v>
      </c>
    </row>
    <row r="44" spans="1:15" x14ac:dyDescent="0.2">
      <c r="A44" s="16">
        <v>30</v>
      </c>
      <c r="B44" s="28">
        <v>7.2646221158211911E-4</v>
      </c>
      <c r="C44" s="29">
        <v>7.2646221158211911E-4</v>
      </c>
      <c r="D44" s="28">
        <v>2.9795158286778401E-4</v>
      </c>
      <c r="E44" s="29">
        <v>2.9795158286778401E-4</v>
      </c>
      <c r="G44" s="16">
        <v>1935</v>
      </c>
      <c r="H44" s="35">
        <v>3.6483141335768301</v>
      </c>
      <c r="I44" s="34">
        <v>4</v>
      </c>
      <c r="J44" s="33">
        <v>3.8608308588701798</v>
      </c>
      <c r="K44" s="34">
        <v>4</v>
      </c>
      <c r="L44" s="33">
        <v>3.5379067986243702</v>
      </c>
      <c r="M44" s="34">
        <v>4</v>
      </c>
      <c r="N44" s="33">
        <v>3.67770408358485</v>
      </c>
      <c r="O44" s="34">
        <v>4</v>
      </c>
    </row>
    <row r="45" spans="1:15" x14ac:dyDescent="0.2">
      <c r="A45" s="16">
        <v>31</v>
      </c>
      <c r="B45" s="28">
        <v>7.2646221158211911E-4</v>
      </c>
      <c r="C45" s="29">
        <v>7.2646221158211911E-4</v>
      </c>
      <c r="D45" s="28">
        <v>2.9795158286778401E-4</v>
      </c>
      <c r="E45" s="29">
        <v>2.9795158286778401E-4</v>
      </c>
      <c r="G45" s="16">
        <v>1936</v>
      </c>
      <c r="H45" s="35">
        <v>3.5970109297011201</v>
      </c>
      <c r="I45" s="34">
        <v>4</v>
      </c>
      <c r="J45" s="33">
        <v>3.8121616269247101</v>
      </c>
      <c r="K45" s="34">
        <v>4</v>
      </c>
      <c r="L45" s="33">
        <v>3.4598121377526301</v>
      </c>
      <c r="M45" s="34">
        <v>3</v>
      </c>
      <c r="N45" s="33">
        <v>3.5995520839348401</v>
      </c>
      <c r="O45" s="34">
        <v>4</v>
      </c>
    </row>
    <row r="46" spans="1:15" x14ac:dyDescent="0.2">
      <c r="A46" s="16">
        <v>32</v>
      </c>
      <c r="B46" s="28">
        <v>7.2646221158211911E-4</v>
      </c>
      <c r="C46" s="29">
        <v>7.2646221158211911E-4</v>
      </c>
      <c r="D46" s="28">
        <v>2.9795158286778401E-4</v>
      </c>
      <c r="E46" s="29">
        <v>2.9795158286778401E-4</v>
      </c>
      <c r="G46" s="16">
        <v>1937</v>
      </c>
      <c r="H46" s="35">
        <v>3.5344386439059301</v>
      </c>
      <c r="I46" s="34">
        <v>4</v>
      </c>
      <c r="J46" s="33">
        <v>3.7510594850925001</v>
      </c>
      <c r="K46" s="34">
        <v>4</v>
      </c>
      <c r="L46" s="33">
        <v>3.37387587740356</v>
      </c>
      <c r="M46" s="34">
        <v>3</v>
      </c>
      <c r="N46" s="33">
        <v>3.5129610533452</v>
      </c>
      <c r="O46" s="34">
        <v>4</v>
      </c>
    </row>
    <row r="47" spans="1:15" x14ac:dyDescent="0.2">
      <c r="A47" s="16">
        <v>33</v>
      </c>
      <c r="B47" s="28">
        <v>7.4087896442813408E-4</v>
      </c>
      <c r="C47" s="29">
        <v>7.4087896442813408E-4</v>
      </c>
      <c r="D47" s="28">
        <v>2.9795158286778401E-4</v>
      </c>
      <c r="E47" s="29">
        <v>2.9795158286778401E-4</v>
      </c>
      <c r="G47" s="16">
        <v>1938</v>
      </c>
      <c r="H47" s="35">
        <v>3.4620582904074699</v>
      </c>
      <c r="I47" s="34">
        <v>3</v>
      </c>
      <c r="J47" s="33">
        <v>3.6790021765724101</v>
      </c>
      <c r="K47" s="34">
        <v>4</v>
      </c>
      <c r="L47" s="33">
        <v>3.2812052894202601</v>
      </c>
      <c r="M47" s="34">
        <v>3</v>
      </c>
      <c r="N47" s="33">
        <v>3.4192054601089099</v>
      </c>
      <c r="O47" s="34">
        <v>3</v>
      </c>
    </row>
    <row r="48" spans="1:15" x14ac:dyDescent="0.2">
      <c r="A48" s="16">
        <v>34</v>
      </c>
      <c r="B48" s="28">
        <v>7.4087896442813408E-4</v>
      </c>
      <c r="C48" s="29">
        <v>7.4087896442813408E-4</v>
      </c>
      <c r="D48" s="28">
        <v>3.7744751120547302E-4</v>
      </c>
      <c r="E48" s="29">
        <v>3.7744751120547302E-4</v>
      </c>
      <c r="G48" s="16">
        <v>1939</v>
      </c>
      <c r="H48" s="35">
        <v>3.38111156571106</v>
      </c>
      <c r="I48" s="34">
        <v>3</v>
      </c>
      <c r="J48" s="33">
        <v>3.5972350406451601</v>
      </c>
      <c r="K48" s="34">
        <v>4</v>
      </c>
      <c r="L48" s="33">
        <v>3.1825668373351199</v>
      </c>
      <c r="M48" s="34">
        <v>3</v>
      </c>
      <c r="N48" s="33">
        <v>3.3192056686855902</v>
      </c>
      <c r="O48" s="34">
        <v>3</v>
      </c>
    </row>
    <row r="49" spans="1:15" x14ac:dyDescent="0.2">
      <c r="A49" s="16">
        <v>35</v>
      </c>
      <c r="B49" s="36">
        <v>8.1801851595964805E-4</v>
      </c>
      <c r="C49" s="37">
        <v>8.1801851595964805E-4</v>
      </c>
      <c r="D49" s="36">
        <v>3.7744751120547302E-4</v>
      </c>
      <c r="E49" s="37">
        <v>3.7744751120547302E-4</v>
      </c>
      <c r="G49" s="16">
        <v>1940</v>
      </c>
      <c r="H49" s="35">
        <v>3.2925989819634198</v>
      </c>
      <c r="I49" s="34">
        <v>3</v>
      </c>
      <c r="J49" s="33">
        <v>3.5069417927709101</v>
      </c>
      <c r="K49" s="34">
        <v>4</v>
      </c>
      <c r="L49" s="33">
        <v>3.0790390990805498</v>
      </c>
      <c r="M49" s="34">
        <v>3</v>
      </c>
      <c r="N49" s="33">
        <v>3.2136012137366898</v>
      </c>
      <c r="O49" s="34">
        <v>3</v>
      </c>
    </row>
    <row r="50" spans="1:15" x14ac:dyDescent="0.2">
      <c r="A50" s="16">
        <v>36</v>
      </c>
      <c r="B50" s="36">
        <v>9.5784000000000006E-4</v>
      </c>
      <c r="C50" s="37">
        <v>9.5784000000000006E-4</v>
      </c>
      <c r="D50" s="36">
        <v>4.6799999999999999E-4</v>
      </c>
      <c r="E50" s="37">
        <v>4.6799999999999999E-4</v>
      </c>
      <c r="G50" s="16">
        <v>1941</v>
      </c>
      <c r="H50" s="35">
        <v>3.19728395806795</v>
      </c>
      <c r="I50" s="34">
        <v>3</v>
      </c>
      <c r="J50" s="33">
        <v>3.4090342017653401</v>
      </c>
      <c r="K50" s="34">
        <v>3</v>
      </c>
      <c r="L50" s="33">
        <v>2.9715535235832902</v>
      </c>
      <c r="M50" s="34">
        <v>3</v>
      </c>
      <c r="N50" s="33">
        <v>3.1032670660008099</v>
      </c>
      <c r="O50" s="34">
        <v>3</v>
      </c>
    </row>
    <row r="51" spans="1:15" x14ac:dyDescent="0.2">
      <c r="A51" s="16">
        <v>37</v>
      </c>
      <c r="B51" s="36">
        <v>1.0222597022376801E-3</v>
      </c>
      <c r="C51" s="37">
        <v>1.0222597022376801E-3</v>
      </c>
      <c r="D51" s="36">
        <v>5.0720636754331909E-4</v>
      </c>
      <c r="E51" s="37">
        <v>5.0720636754331909E-4</v>
      </c>
      <c r="G51" s="16">
        <v>1942</v>
      </c>
      <c r="H51" s="35">
        <v>3.0958544821133702</v>
      </c>
      <c r="I51" s="34">
        <v>3</v>
      </c>
      <c r="J51" s="33">
        <v>3.30429845949164</v>
      </c>
      <c r="K51" s="34">
        <v>3</v>
      </c>
      <c r="L51" s="33">
        <v>2.86084316730566</v>
      </c>
      <c r="M51" s="34">
        <v>3</v>
      </c>
      <c r="N51" s="33">
        <v>2.9893282402946801</v>
      </c>
      <c r="O51" s="34">
        <v>3</v>
      </c>
    </row>
    <row r="52" spans="1:15" x14ac:dyDescent="0.2">
      <c r="A52" s="16">
        <v>38</v>
      </c>
      <c r="B52" s="36">
        <v>1.10874461992133E-3</v>
      </c>
      <c r="C52" s="37">
        <v>1.10874461992133E-3</v>
      </c>
      <c r="D52" s="36">
        <v>5.5853071743678002E-4</v>
      </c>
      <c r="E52" s="37">
        <v>5.5853071743678002E-4</v>
      </c>
      <c r="G52" s="16">
        <v>1943</v>
      </c>
      <c r="H52" s="35">
        <v>2.9889774367036601</v>
      </c>
      <c r="I52" s="34">
        <v>3</v>
      </c>
      <c r="J52" s="33">
        <v>3.1934437517905701</v>
      </c>
      <c r="K52" s="34">
        <v>3</v>
      </c>
      <c r="L52" s="33">
        <v>2.7474058258937801</v>
      </c>
      <c r="M52" s="34">
        <v>3</v>
      </c>
      <c r="N52" s="33">
        <v>2.8723709412042902</v>
      </c>
      <c r="O52" s="34">
        <v>3</v>
      </c>
    </row>
    <row r="53" spans="1:15" x14ac:dyDescent="0.2">
      <c r="A53" s="16">
        <v>39</v>
      </c>
      <c r="B53" s="36">
        <v>1.2071845196276502E-3</v>
      </c>
      <c r="C53" s="37">
        <v>1.2071845196276502E-3</v>
      </c>
      <c r="D53" s="36">
        <v>6.1533364715300905E-4</v>
      </c>
      <c r="E53" s="37">
        <v>6.1533364715300905E-4</v>
      </c>
      <c r="G53" s="16">
        <v>1944</v>
      </c>
      <c r="H53" s="35">
        <v>2.87745847651748</v>
      </c>
      <c r="I53" s="34">
        <v>3</v>
      </c>
      <c r="J53" s="33">
        <v>3.0771784116018899</v>
      </c>
      <c r="K53" s="34">
        <v>3</v>
      </c>
      <c r="L53" s="33">
        <v>2.6316073222199101</v>
      </c>
      <c r="M53" s="34">
        <v>3</v>
      </c>
      <c r="N53" s="33">
        <v>2.7529125819935301</v>
      </c>
      <c r="O53" s="34">
        <v>3</v>
      </c>
    </row>
    <row r="54" spans="1:15" x14ac:dyDescent="0.2">
      <c r="A54" s="16">
        <v>40</v>
      </c>
      <c r="B54" s="36">
        <v>1.3097406908700901E-3</v>
      </c>
      <c r="C54" s="37">
        <v>1.3097406908700901E-3</v>
      </c>
      <c r="D54" s="36">
        <v>6.7482140635866702E-4</v>
      </c>
      <c r="E54" s="37">
        <v>6.7482140635866702E-4</v>
      </c>
      <c r="G54" s="16">
        <v>1945</v>
      </c>
      <c r="H54" s="35">
        <v>2.76204732726399</v>
      </c>
      <c r="I54" s="34">
        <v>3</v>
      </c>
      <c r="J54" s="33">
        <v>2.9561474639195802</v>
      </c>
      <c r="K54" s="34">
        <v>3</v>
      </c>
      <c r="L54" s="33">
        <v>2.5136298576097902</v>
      </c>
      <c r="M54" s="34">
        <v>3</v>
      </c>
      <c r="N54" s="33">
        <v>2.6312372455062198</v>
      </c>
      <c r="O54" s="34">
        <v>3</v>
      </c>
    </row>
    <row r="55" spans="1:15" x14ac:dyDescent="0.2">
      <c r="A55" s="16">
        <v>41</v>
      </c>
      <c r="B55" s="36">
        <v>1.3835303676753201E-3</v>
      </c>
      <c r="C55" s="37">
        <v>1.3923370536567E-3</v>
      </c>
      <c r="D55" s="36">
        <v>7.2180158255467008E-4</v>
      </c>
      <c r="E55" s="37">
        <v>7.2558244798709903E-4</v>
      </c>
      <c r="G55" s="16">
        <v>1946</v>
      </c>
      <c r="H55" s="35">
        <v>2.6134148255346599</v>
      </c>
      <c r="I55" s="34">
        <v>3</v>
      </c>
      <c r="J55" s="33">
        <v>2.79769927127052</v>
      </c>
      <c r="K55" s="34">
        <v>3</v>
      </c>
      <c r="L55" s="33">
        <v>2.37429854994391</v>
      </c>
      <c r="M55" s="34">
        <v>2</v>
      </c>
      <c r="N55" s="33">
        <v>2.4862033318991799</v>
      </c>
      <c r="O55" s="34">
        <v>2</v>
      </c>
    </row>
    <row r="56" spans="1:15" x14ac:dyDescent="0.2">
      <c r="A56" s="16">
        <v>42</v>
      </c>
      <c r="B56" s="36">
        <v>1.4491084742024401E-3</v>
      </c>
      <c r="C56" s="37">
        <v>1.4679036554502E-3</v>
      </c>
      <c r="D56" s="36">
        <v>7.6486609460561501E-4</v>
      </c>
      <c r="E56" s="37">
        <v>7.730082175481911E-4</v>
      </c>
      <c r="G56" s="16">
        <v>1947</v>
      </c>
      <c r="H56" s="35">
        <v>2.46622068787824</v>
      </c>
      <c r="I56" s="34">
        <v>2</v>
      </c>
      <c r="J56" s="33">
        <v>2.6408687519079401</v>
      </c>
      <c r="K56" s="34">
        <v>3</v>
      </c>
      <c r="L56" s="33">
        <v>2.2367145360919101</v>
      </c>
      <c r="M56" s="34">
        <v>2</v>
      </c>
      <c r="N56" s="33">
        <v>2.3424792924346698</v>
      </c>
      <c r="O56" s="34">
        <v>2</v>
      </c>
    </row>
    <row r="57" spans="1:15" x14ac:dyDescent="0.2">
      <c r="A57" s="16">
        <v>43</v>
      </c>
      <c r="B57" s="36">
        <v>1.5116135357604501E-3</v>
      </c>
      <c r="C57" s="37">
        <v>1.5415860447312501E-3</v>
      </c>
      <c r="D57" s="36">
        <v>8.0597566467915406E-4</v>
      </c>
      <c r="E57" s="37">
        <v>8.1905625333542206E-4</v>
      </c>
      <c r="G57" s="16">
        <v>1948</v>
      </c>
      <c r="H57" s="35">
        <v>2.32035235298568</v>
      </c>
      <c r="I57" s="34">
        <v>2</v>
      </c>
      <c r="J57" s="33">
        <v>2.4854930810154001</v>
      </c>
      <c r="K57" s="34">
        <v>2</v>
      </c>
      <c r="L57" s="33">
        <v>2.1009948420778302</v>
      </c>
      <c r="M57" s="34">
        <v>2</v>
      </c>
      <c r="N57" s="33">
        <v>2.2005309792893399</v>
      </c>
      <c r="O57" s="34">
        <v>2</v>
      </c>
    </row>
    <row r="58" spans="1:15" x14ac:dyDescent="0.2">
      <c r="A58" s="16">
        <v>44</v>
      </c>
      <c r="B58" s="36">
        <v>1.5791138328848102E-3</v>
      </c>
      <c r="C58" s="37">
        <v>1.6216775480569E-3</v>
      </c>
      <c r="D58" s="36">
        <v>8.4481259829665507E-4</v>
      </c>
      <c r="E58" s="37">
        <v>8.6339847545918204E-4</v>
      </c>
      <c r="G58" s="16">
        <v>1949</v>
      </c>
      <c r="H58" s="35">
        <v>2.1757250961572399</v>
      </c>
      <c r="I58" s="34">
        <v>2</v>
      </c>
      <c r="J58" s="33">
        <v>2.3313952271040499</v>
      </c>
      <c r="K58" s="34">
        <v>2</v>
      </c>
      <c r="L58" s="33">
        <v>1.9670359462052001</v>
      </c>
      <c r="M58" s="34">
        <v>2</v>
      </c>
      <c r="N58" s="33">
        <v>2.0604170629819198</v>
      </c>
      <c r="O58" s="34">
        <v>2</v>
      </c>
    </row>
    <row r="59" spans="1:15" x14ac:dyDescent="0.2">
      <c r="A59" s="16">
        <v>45</v>
      </c>
      <c r="B59" s="36">
        <v>1.6549583584223502E-3</v>
      </c>
      <c r="C59" s="37">
        <v>1.7118297796739801E-3</v>
      </c>
      <c r="D59" s="36">
        <v>8.8592957864031311E-4</v>
      </c>
      <c r="E59" s="37">
        <v>9.1070557533110203E-4</v>
      </c>
      <c r="G59" s="16">
        <v>1950</v>
      </c>
      <c r="H59" s="35">
        <v>2.03255727541822</v>
      </c>
      <c r="I59" s="34">
        <v>2</v>
      </c>
      <c r="J59" s="33">
        <v>2.1783946373335099</v>
      </c>
      <c r="K59" s="34">
        <v>2</v>
      </c>
      <c r="L59" s="33">
        <v>1.83467339340262</v>
      </c>
      <c r="M59" s="34">
        <v>2</v>
      </c>
      <c r="N59" s="33">
        <v>1.92201354529168</v>
      </c>
      <c r="O59" s="34">
        <v>2</v>
      </c>
    </row>
    <row r="60" spans="1:15" x14ac:dyDescent="0.2">
      <c r="A60" s="16">
        <v>46</v>
      </c>
      <c r="B60" s="36">
        <v>1.7399750367417702E-3</v>
      </c>
      <c r="C60" s="37">
        <v>1.8131857676004701E-3</v>
      </c>
      <c r="D60" s="36">
        <v>9.3583077533154302E-4</v>
      </c>
      <c r="E60" s="37">
        <v>9.6777810179975805E-4</v>
      </c>
      <c r="G60" s="16">
        <v>1951</v>
      </c>
      <c r="H60" s="35">
        <v>1.89078247307947</v>
      </c>
      <c r="I60" s="34">
        <v>2</v>
      </c>
      <c r="J60" s="33">
        <v>2.02668762805901</v>
      </c>
      <c r="K60" s="34">
        <v>2</v>
      </c>
      <c r="L60" s="33">
        <v>1.7034929954112601</v>
      </c>
      <c r="M60" s="34">
        <v>2</v>
      </c>
      <c r="N60" s="33">
        <v>1.7850921185722799</v>
      </c>
      <c r="O60" s="34">
        <v>2</v>
      </c>
    </row>
    <row r="61" spans="1:15" x14ac:dyDescent="0.2">
      <c r="A61" s="16">
        <v>47</v>
      </c>
      <c r="B61" s="36">
        <v>1.8310384526679902E-3</v>
      </c>
      <c r="C61" s="37">
        <v>1.9227869792870101E-3</v>
      </c>
      <c r="D61" s="36">
        <v>9.9226265473848396E-4</v>
      </c>
      <c r="E61" s="37">
        <v>1.03247540443052E-3</v>
      </c>
      <c r="G61" s="16">
        <v>1952</v>
      </c>
      <c r="H61" s="35">
        <v>1.7502884796942899</v>
      </c>
      <c r="I61" s="34">
        <v>2</v>
      </c>
      <c r="J61" s="33">
        <v>1.87626987951736</v>
      </c>
      <c r="K61" s="34">
        <v>2</v>
      </c>
      <c r="L61" s="33">
        <v>1.5732923100068801</v>
      </c>
      <c r="M61" s="34">
        <v>2</v>
      </c>
      <c r="N61" s="33">
        <v>1.64919044111756</v>
      </c>
      <c r="O61" s="34">
        <v>2</v>
      </c>
    </row>
    <row r="62" spans="1:15" x14ac:dyDescent="0.2">
      <c r="A62" s="16">
        <v>48</v>
      </c>
      <c r="B62" s="36">
        <v>1.9308943186128501E-3</v>
      </c>
      <c r="C62" s="37">
        <v>2.0438121150229602E-3</v>
      </c>
      <c r="D62" s="36">
        <v>1.0479607157725301E-3</v>
      </c>
      <c r="E62" s="37">
        <v>1.0973645780875201E-3</v>
      </c>
      <c r="G62" s="16">
        <v>1953</v>
      </c>
      <c r="H62" s="35">
        <v>1.6107423225188799</v>
      </c>
      <c r="I62" s="34">
        <v>2</v>
      </c>
      <c r="J62" s="33">
        <v>1.72699701946321</v>
      </c>
      <c r="K62" s="34">
        <v>2</v>
      </c>
      <c r="L62" s="33">
        <v>1.4446975493844101</v>
      </c>
      <c r="M62" s="34">
        <v>1</v>
      </c>
      <c r="N62" s="33">
        <v>1.51449693809807</v>
      </c>
      <c r="O62" s="34">
        <v>2</v>
      </c>
    </row>
    <row r="63" spans="1:15" x14ac:dyDescent="0.2">
      <c r="A63" s="16">
        <v>49</v>
      </c>
      <c r="B63" s="36">
        <v>2.04127130206383E-3</v>
      </c>
      <c r="C63" s="37">
        <v>2.1784740034721502E-3</v>
      </c>
      <c r="D63" s="36">
        <v>1.10090796257434E-3</v>
      </c>
      <c r="E63" s="37">
        <v>1.16035699255336E-3</v>
      </c>
      <c r="G63" s="16">
        <v>1954</v>
      </c>
      <c r="H63" s="35">
        <v>1.47191644660268</v>
      </c>
      <c r="I63" s="34">
        <v>1</v>
      </c>
      <c r="J63" s="33">
        <v>1.57854556326512</v>
      </c>
      <c r="K63" s="34">
        <v>2</v>
      </c>
      <c r="L63" s="33">
        <v>1.3177289339452201</v>
      </c>
      <c r="M63" s="34">
        <v>1</v>
      </c>
      <c r="N63" s="33">
        <v>1.38141443469014</v>
      </c>
      <c r="O63" s="34">
        <v>1</v>
      </c>
    </row>
    <row r="64" spans="1:15" x14ac:dyDescent="0.2">
      <c r="A64" s="16">
        <v>50</v>
      </c>
      <c r="B64" s="36">
        <v>2.1600502639086304E-3</v>
      </c>
      <c r="C64" s="37">
        <v>2.3249395970314302E-3</v>
      </c>
      <c r="D64" s="36">
        <v>1.1545130141355602E-3</v>
      </c>
      <c r="E64" s="37">
        <v>1.2250665872216302E-3</v>
      </c>
      <c r="G64" s="16">
        <v>1955</v>
      </c>
      <c r="H64" s="35">
        <v>1.33412398312973</v>
      </c>
      <c r="I64" s="34">
        <v>1</v>
      </c>
      <c r="J64" s="33">
        <v>1.4307629947217699</v>
      </c>
      <c r="K64" s="34">
        <v>1</v>
      </c>
      <c r="L64" s="33">
        <v>1.1923346551306699</v>
      </c>
      <c r="M64" s="34">
        <v>1</v>
      </c>
      <c r="N64" s="33">
        <v>1.2499340077388901</v>
      </c>
      <c r="O64" s="34">
        <v>1</v>
      </c>
    </row>
    <row r="65" spans="1:15" x14ac:dyDescent="0.2">
      <c r="A65" s="16">
        <v>51</v>
      </c>
      <c r="B65" s="36">
        <v>2.28049907887325E-3</v>
      </c>
      <c r="C65" s="37">
        <v>2.4763264783081202E-3</v>
      </c>
      <c r="D65" s="36">
        <v>1.2060707772386301E-3</v>
      </c>
      <c r="E65" s="37">
        <v>1.2886752474532801E-3</v>
      </c>
      <c r="G65" s="16">
        <v>1956</v>
      </c>
      <c r="H65" s="35">
        <v>1.1916595434680799</v>
      </c>
      <c r="I65" s="34">
        <v>1</v>
      </c>
      <c r="J65" s="33">
        <v>1.2780555680739301</v>
      </c>
      <c r="K65" s="34">
        <v>1</v>
      </c>
      <c r="L65" s="33">
        <v>1.0647701186826199</v>
      </c>
      <c r="M65" s="34">
        <v>1</v>
      </c>
      <c r="N65" s="33">
        <v>1.11615181917323</v>
      </c>
      <c r="O65" s="34">
        <v>1</v>
      </c>
    </row>
    <row r="66" spans="1:15" x14ac:dyDescent="0.2">
      <c r="A66" s="16">
        <v>52</v>
      </c>
      <c r="B66" s="36">
        <v>2.3935415168634803E-3</v>
      </c>
      <c r="C66" s="37">
        <v>2.6229544418024703E-3</v>
      </c>
      <c r="D66" s="36">
        <v>1.2522586712646901E-3</v>
      </c>
      <c r="E66" s="37">
        <v>1.3476229854610001E-3</v>
      </c>
      <c r="G66" s="16">
        <v>1957</v>
      </c>
      <c r="H66" s="35">
        <v>1.0514311895114901</v>
      </c>
      <c r="I66" s="34">
        <v>1</v>
      </c>
      <c r="J66" s="33">
        <v>1.12765802873609</v>
      </c>
      <c r="K66" s="34">
        <v>1</v>
      </c>
      <c r="L66" s="33">
        <v>0.93920718096372813</v>
      </c>
      <c r="M66" s="34">
        <v>1</v>
      </c>
      <c r="N66" s="33">
        <v>0.98455302097281505</v>
      </c>
      <c r="O66" s="34">
        <v>1</v>
      </c>
    </row>
    <row r="67" spans="1:15" x14ac:dyDescent="0.2">
      <c r="A67" s="16">
        <v>53</v>
      </c>
      <c r="B67" s="36">
        <v>2.49359427060887E-3</v>
      </c>
      <c r="C67" s="37">
        <v>2.7586533508861802E-3</v>
      </c>
      <c r="D67" s="36">
        <v>1.29011632630454E-3</v>
      </c>
      <c r="E67" s="37">
        <v>1.39863787610545E-3</v>
      </c>
      <c r="G67" s="16">
        <v>1958</v>
      </c>
      <c r="H67" s="35">
        <v>0.91330714894641407</v>
      </c>
      <c r="I67" s="34">
        <v>1</v>
      </c>
      <c r="J67" s="33">
        <v>0.97957617896922411</v>
      </c>
      <c r="K67" s="34">
        <v>1</v>
      </c>
      <c r="L67" s="33">
        <v>0.81495816923052</v>
      </c>
      <c r="M67" s="34">
        <v>1</v>
      </c>
      <c r="N67" s="33">
        <v>0.85469100220449001</v>
      </c>
      <c r="O67" s="34">
        <v>1</v>
      </c>
    </row>
    <row r="68" spans="1:15" x14ac:dyDescent="0.2">
      <c r="A68" s="16">
        <v>54</v>
      </c>
      <c r="B68" s="36">
        <v>2.5784055253264301E-3</v>
      </c>
      <c r="C68" s="37">
        <v>2.8807311313111001E-3</v>
      </c>
      <c r="D68" s="36">
        <v>1.3205480612334E-3</v>
      </c>
      <c r="E68" s="37">
        <v>1.44256670209137E-3</v>
      </c>
      <c r="G68" s="16">
        <v>1959</v>
      </c>
      <c r="H68" s="35">
        <v>0.77677943878024802</v>
      </c>
      <c r="I68" s="34">
        <v>1</v>
      </c>
      <c r="J68" s="33">
        <v>0.83352433182719909</v>
      </c>
      <c r="K68" s="34">
        <v>1</v>
      </c>
      <c r="L68" s="33">
        <v>0.69217587520038104</v>
      </c>
      <c r="M68" s="34">
        <v>1</v>
      </c>
      <c r="N68" s="33">
        <v>0.72605832827210204</v>
      </c>
      <c r="O68" s="34">
        <v>1</v>
      </c>
    </row>
    <row r="69" spans="1:15" x14ac:dyDescent="0.2">
      <c r="A69" s="16">
        <v>55</v>
      </c>
      <c r="B69" s="36">
        <v>2.6487919120797903E-3</v>
      </c>
      <c r="C69" s="37">
        <v>2.9898380810171E-3</v>
      </c>
      <c r="D69" s="36">
        <v>1.34611715235239E-3</v>
      </c>
      <c r="E69" s="37">
        <v>1.4821024565185999E-3</v>
      </c>
      <c r="G69" s="16">
        <v>1960</v>
      </c>
      <c r="H69" s="35">
        <v>0.64181840804319201</v>
      </c>
      <c r="I69" s="34">
        <v>1</v>
      </c>
      <c r="J69" s="33">
        <v>0.68895400293156805</v>
      </c>
      <c r="K69" s="34">
        <v>1</v>
      </c>
      <c r="L69" s="33">
        <v>0.57146226312468407</v>
      </c>
      <c r="M69" s="34">
        <v>1</v>
      </c>
      <c r="N69" s="33">
        <v>0.59944804750696401</v>
      </c>
      <c r="O69" s="34">
        <v>1</v>
      </c>
    </row>
    <row r="70" spans="1:15" x14ac:dyDescent="0.2">
      <c r="A70" s="16">
        <v>56</v>
      </c>
      <c r="B70" s="36">
        <v>2.7086563505100501E-3</v>
      </c>
      <c r="C70" s="37">
        <v>3.0901572449480901E-3</v>
      </c>
      <c r="D70" s="36">
        <v>1.36833874125261E-3</v>
      </c>
      <c r="E70" s="37">
        <v>1.5188560027903902E-3</v>
      </c>
      <c r="G70" s="16">
        <v>1961</v>
      </c>
      <c r="H70" s="35">
        <v>0.50894197192780799</v>
      </c>
      <c r="I70" s="34">
        <v>1</v>
      </c>
      <c r="J70" s="33">
        <v>0.54639913402456908</v>
      </c>
      <c r="K70" s="34">
        <v>1</v>
      </c>
      <c r="L70" s="33">
        <v>0.45292991224503704</v>
      </c>
      <c r="M70" s="34">
        <v>0</v>
      </c>
      <c r="N70" s="33">
        <v>0.47511481046154302</v>
      </c>
      <c r="O70" s="34">
        <v>0</v>
      </c>
    </row>
    <row r="71" spans="1:15" x14ac:dyDescent="0.2">
      <c r="A71" s="16">
        <v>57</v>
      </c>
      <c r="B71" s="36">
        <v>2.76118241741935E-3</v>
      </c>
      <c r="C71" s="37">
        <v>3.1852122376192504E-3</v>
      </c>
      <c r="D71" s="36">
        <v>1.3859239244694501E-3</v>
      </c>
      <c r="E71" s="37">
        <v>1.5513501631135701E-3</v>
      </c>
      <c r="G71" s="16">
        <v>1962</v>
      </c>
      <c r="H71" s="35">
        <v>0.37834653806777802</v>
      </c>
      <c r="I71" s="34">
        <v>0</v>
      </c>
      <c r="J71" s="33">
        <v>0.40622987926647303</v>
      </c>
      <c r="K71" s="34">
        <v>0</v>
      </c>
      <c r="L71" s="33">
        <v>0.33654859597015901</v>
      </c>
      <c r="M71" s="34">
        <v>0</v>
      </c>
      <c r="N71" s="33">
        <v>0.35303498824151602</v>
      </c>
      <c r="O71" s="34">
        <v>0</v>
      </c>
    </row>
    <row r="72" spans="1:15" x14ac:dyDescent="0.2">
      <c r="A72" s="16">
        <v>58</v>
      </c>
      <c r="B72" s="36">
        <v>2.8092667084555602E-3</v>
      </c>
      <c r="C72" s="37">
        <v>3.2783464927987802E-3</v>
      </c>
      <c r="D72" s="36">
        <v>1.4007795255518E-3</v>
      </c>
      <c r="E72" s="37">
        <v>1.5816627947208802E-3</v>
      </c>
      <c r="G72" s="16">
        <v>1963</v>
      </c>
      <c r="H72" s="35">
        <v>0.25000854935531303</v>
      </c>
      <c r="I72" s="34">
        <v>0</v>
      </c>
      <c r="J72" s="33">
        <v>0.26845732014409701</v>
      </c>
      <c r="K72" s="34">
        <v>0</v>
      </c>
      <c r="L72" s="33">
        <v>0.22228748154369501</v>
      </c>
      <c r="M72" s="34">
        <v>0</v>
      </c>
      <c r="N72" s="33">
        <v>0.23317728815863001</v>
      </c>
      <c r="O72" s="34">
        <v>0</v>
      </c>
    </row>
    <row r="73" spans="1:15" x14ac:dyDescent="0.2">
      <c r="A73" s="16">
        <v>59</v>
      </c>
      <c r="B73" s="36">
        <v>2.8581877850189503E-3</v>
      </c>
      <c r="C73" s="37">
        <v>3.3758767069956902E-3</v>
      </c>
      <c r="D73" s="36">
        <v>1.4184149883196902E-3</v>
      </c>
      <c r="E73" s="37">
        <v>1.6160474766922302E-3</v>
      </c>
      <c r="G73" s="16">
        <v>1964</v>
      </c>
      <c r="H73" s="35">
        <v>0.12390200631878</v>
      </c>
      <c r="I73" s="34">
        <v>0</v>
      </c>
      <c r="J73" s="33">
        <v>0.133056166804498</v>
      </c>
      <c r="K73" s="34">
        <v>0</v>
      </c>
      <c r="L73" s="33">
        <v>0.11011521467020501</v>
      </c>
      <c r="M73" s="34">
        <v>0</v>
      </c>
      <c r="N73" s="33">
        <v>0.11550978302815401</v>
      </c>
      <c r="O73" s="34">
        <v>0</v>
      </c>
    </row>
    <row r="74" spans="1:15" x14ac:dyDescent="0.2">
      <c r="A74" s="16">
        <v>60</v>
      </c>
      <c r="B74" s="36">
        <v>2.9160999103535201E-3</v>
      </c>
      <c r="C74" s="37">
        <v>3.4878842065012802E-3</v>
      </c>
      <c r="D74" s="36">
        <v>1.4446665780410801E-3</v>
      </c>
      <c r="E74" s="37">
        <v>1.6613665647472401E-3</v>
      </c>
      <c r="G74" s="16">
        <v>1965</v>
      </c>
      <c r="H74" s="35">
        <v>0</v>
      </c>
      <c r="I74" s="34">
        <v>0</v>
      </c>
      <c r="J74" s="33">
        <v>0</v>
      </c>
      <c r="K74" s="34">
        <v>0</v>
      </c>
      <c r="L74" s="33">
        <v>0</v>
      </c>
      <c r="M74" s="34">
        <v>0</v>
      </c>
      <c r="N74" s="33">
        <v>0</v>
      </c>
      <c r="O74" s="34">
        <v>0</v>
      </c>
    </row>
    <row r="75" spans="1:15" x14ac:dyDescent="0.2">
      <c r="A75" s="16">
        <v>61</v>
      </c>
      <c r="B75" s="36">
        <v>3.0791533603013303E-3</v>
      </c>
      <c r="C75" s="37">
        <v>3.6821694686580602E-3</v>
      </c>
      <c r="D75" s="36">
        <v>1.5162868465181602E-3</v>
      </c>
      <c r="E75" s="37">
        <v>1.7434715476091502E-3</v>
      </c>
      <c r="G75" s="16">
        <v>1966</v>
      </c>
      <c r="H75" s="35">
        <v>-0.12337286020232101</v>
      </c>
      <c r="I75" s="34">
        <v>0</v>
      </c>
      <c r="J75" s="33">
        <v>-0.132377756313032</v>
      </c>
      <c r="K75" s="34">
        <v>0</v>
      </c>
      <c r="L75" s="33">
        <v>-0.10986359687303401</v>
      </c>
      <c r="M75" s="34">
        <v>0</v>
      </c>
      <c r="N75" s="33">
        <v>-0.11518585917889</v>
      </c>
      <c r="O75" s="34">
        <v>0</v>
      </c>
    </row>
    <row r="76" spans="1:15" x14ac:dyDescent="0.2">
      <c r="A76" s="16">
        <v>62</v>
      </c>
      <c r="B76" s="36">
        <v>3.2766746806052803E-3</v>
      </c>
      <c r="C76" s="37">
        <v>3.9160180213855204E-3</v>
      </c>
      <c r="D76" s="36">
        <v>1.60509439937958E-3</v>
      </c>
      <c r="E76" s="37">
        <v>1.8447664106818202E-3</v>
      </c>
      <c r="G76" s="16">
        <v>1967</v>
      </c>
      <c r="H76" s="35">
        <v>-0.24456459090558602</v>
      </c>
      <c r="I76" s="34">
        <v>0</v>
      </c>
      <c r="J76" s="33">
        <v>-0.26243384786171503</v>
      </c>
      <c r="K76" s="34">
        <v>0</v>
      </c>
      <c r="L76" s="33">
        <v>-0.21769872328642101</v>
      </c>
      <c r="M76" s="34">
        <v>0</v>
      </c>
      <c r="N76" s="33">
        <v>-0.22824349257733803</v>
      </c>
      <c r="O76" s="34">
        <v>0</v>
      </c>
    </row>
    <row r="77" spans="1:15" x14ac:dyDescent="0.2">
      <c r="A77" s="16">
        <v>63</v>
      </c>
      <c r="B77" s="36">
        <v>3.5139529112212802E-3</v>
      </c>
      <c r="C77" s="37">
        <v>4.1954047562442606E-3</v>
      </c>
      <c r="D77" s="36">
        <v>1.7125803342937602E-3</v>
      </c>
      <c r="E77" s="37">
        <v>1.96685216646226E-3</v>
      </c>
      <c r="G77" s="16">
        <v>1968</v>
      </c>
      <c r="H77" s="35">
        <v>-0.36360480368499998</v>
      </c>
      <c r="I77" s="34">
        <v>0</v>
      </c>
      <c r="J77" s="33">
        <v>-0.39019795480503605</v>
      </c>
      <c r="K77" s="34">
        <v>0</v>
      </c>
      <c r="L77" s="33">
        <v>-0.32353871775705301</v>
      </c>
      <c r="M77" s="34">
        <v>0</v>
      </c>
      <c r="N77" s="33">
        <v>-0.33920718515020998</v>
      </c>
      <c r="O77" s="34">
        <v>0</v>
      </c>
    </row>
    <row r="78" spans="1:15" x14ac:dyDescent="0.2">
      <c r="A78" s="16">
        <v>64</v>
      </c>
      <c r="B78" s="36">
        <v>3.7906048939013999E-3</v>
      </c>
      <c r="C78" s="37">
        <v>4.5194257998952599E-3</v>
      </c>
      <c r="D78" s="36">
        <v>1.8386175254900801E-3</v>
      </c>
      <c r="E78" s="37">
        <v>2.10943643693175E-3</v>
      </c>
      <c r="G78" s="16">
        <v>1969</v>
      </c>
      <c r="H78" s="35">
        <v>-0.48052367964003706</v>
      </c>
      <c r="I78" s="34">
        <v>0</v>
      </c>
      <c r="J78" s="33">
        <v>-0.51570050218739505</v>
      </c>
      <c r="K78" s="34">
        <v>-1</v>
      </c>
      <c r="L78" s="33">
        <v>-0.42741707942753404</v>
      </c>
      <c r="M78" s="34">
        <v>0</v>
      </c>
      <c r="N78" s="33">
        <v>-0.44811145771414701</v>
      </c>
      <c r="O78" s="34">
        <v>0</v>
      </c>
    </row>
    <row r="79" spans="1:15" x14ac:dyDescent="0.2">
      <c r="A79" s="16">
        <v>65</v>
      </c>
      <c r="B79" s="36">
        <v>4.1016263671639604E-3</v>
      </c>
      <c r="C79" s="37">
        <v>4.8815915381006702E-3</v>
      </c>
      <c r="D79" s="36">
        <v>1.9822554772329702E-3</v>
      </c>
      <c r="E79" s="37">
        <v>2.2712533129389503E-3</v>
      </c>
      <c r="G79" s="16">
        <v>1970</v>
      </c>
      <c r="H79" s="35">
        <v>-0.59535189069400907</v>
      </c>
      <c r="I79" s="34">
        <v>-1</v>
      </c>
      <c r="J79" s="33">
        <v>-0.638972570022179</v>
      </c>
      <c r="K79" s="34">
        <v>-1</v>
      </c>
      <c r="L79" s="33">
        <v>-0.52936740666889504</v>
      </c>
      <c r="M79" s="34">
        <v>-1</v>
      </c>
      <c r="N79" s="33">
        <v>-0.55499099854077105</v>
      </c>
      <c r="O79" s="34">
        <v>-1</v>
      </c>
    </row>
    <row r="80" spans="1:15" x14ac:dyDescent="0.2">
      <c r="A80" s="16">
        <v>66</v>
      </c>
      <c r="B80" s="36">
        <v>4.4440886060869199E-3</v>
      </c>
      <c r="C80" s="37">
        <v>5.2778483320981406E-3</v>
      </c>
      <c r="D80" s="36">
        <v>2.1544231567195101E-3</v>
      </c>
      <c r="E80" s="37">
        <v>2.46460528114655E-3</v>
      </c>
      <c r="G80" s="16">
        <v>1971</v>
      </c>
      <c r="H80" s="35">
        <v>-0.70817662484955901</v>
      </c>
      <c r="I80" s="34">
        <v>-1</v>
      </c>
      <c r="J80" s="33">
        <v>-0.76019478450381806</v>
      </c>
      <c r="K80" s="34">
        <v>-1</v>
      </c>
      <c r="L80" s="33">
        <v>-0.62942333958623808</v>
      </c>
      <c r="M80" s="34">
        <v>-1</v>
      </c>
      <c r="N80" s="33">
        <v>-0.65988059916669806</v>
      </c>
      <c r="O80" s="34">
        <v>-1</v>
      </c>
    </row>
    <row r="81" spans="1:15" x14ac:dyDescent="0.2">
      <c r="A81" s="16">
        <v>67</v>
      </c>
      <c r="B81" s="36">
        <v>4.8183097103799101E-3</v>
      </c>
      <c r="C81" s="37">
        <v>5.7079655907622002E-3</v>
      </c>
      <c r="D81" s="36">
        <v>2.3515858331349501E-3</v>
      </c>
      <c r="E81" s="37">
        <v>2.6851627349068802E-3</v>
      </c>
      <c r="G81" s="16">
        <v>1972</v>
      </c>
      <c r="H81" s="35">
        <v>-0.81923800464587504</v>
      </c>
      <c r="I81" s="34">
        <v>-1</v>
      </c>
      <c r="J81" s="33">
        <v>-0.87982142548768805</v>
      </c>
      <c r="K81" s="34">
        <v>-1</v>
      </c>
      <c r="L81" s="33">
        <v>-0.72762053520092307</v>
      </c>
      <c r="M81" s="34">
        <v>-1</v>
      </c>
      <c r="N81" s="33">
        <v>-0.76284925074839105</v>
      </c>
      <c r="O81" s="34">
        <v>-1</v>
      </c>
    </row>
    <row r="82" spans="1:15" x14ac:dyDescent="0.2">
      <c r="A82" s="16">
        <v>68</v>
      </c>
      <c r="B82" s="36">
        <v>5.22673050208468E-3</v>
      </c>
      <c r="C82" s="37">
        <v>6.1741740976287308E-3</v>
      </c>
      <c r="D82" s="36">
        <v>2.5697816211085502E-3</v>
      </c>
      <c r="E82" s="37">
        <v>2.9281032837701602E-3</v>
      </c>
      <c r="G82" s="16">
        <v>1973</v>
      </c>
      <c r="H82" s="35">
        <v>-0.92900185299443605</v>
      </c>
      <c r="I82" s="34">
        <v>-1</v>
      </c>
      <c r="J82" s="33">
        <v>-0.99794869924405705</v>
      </c>
      <c r="K82" s="34">
        <v>-1</v>
      </c>
      <c r="L82" s="33">
        <v>-0.82412801794599311</v>
      </c>
      <c r="M82" s="34">
        <v>-1</v>
      </c>
      <c r="N82" s="33">
        <v>-0.8641562363768891</v>
      </c>
      <c r="O82" s="34">
        <v>-1</v>
      </c>
    </row>
    <row r="83" spans="1:15" x14ac:dyDescent="0.2">
      <c r="A83" s="16">
        <v>69</v>
      </c>
      <c r="B83" s="36">
        <v>5.6718046996459505E-3</v>
      </c>
      <c r="C83" s="37">
        <v>6.6786496246494208E-3</v>
      </c>
      <c r="D83" s="36">
        <v>2.7999549948354704E-3</v>
      </c>
      <c r="E83" s="37">
        <v>3.1828273392790203E-3</v>
      </c>
      <c r="G83" s="16">
        <v>1974</v>
      </c>
      <c r="H83" s="35">
        <v>-1.0372154677573899</v>
      </c>
      <c r="I83" s="34">
        <v>-1</v>
      </c>
      <c r="J83" s="33">
        <v>-1.11418029760294</v>
      </c>
      <c r="K83" s="34">
        <v>-1</v>
      </c>
      <c r="L83" s="33">
        <v>-0.91932458061560807</v>
      </c>
      <c r="M83" s="34">
        <v>-1</v>
      </c>
      <c r="N83" s="33">
        <v>-0.96434122007845002</v>
      </c>
      <c r="O83" s="34">
        <v>-1</v>
      </c>
    </row>
    <row r="84" spans="1:15" x14ac:dyDescent="0.2">
      <c r="A84" s="16">
        <v>70</v>
      </c>
      <c r="B84" s="36">
        <v>6.1567803673308902E-3</v>
      </c>
      <c r="C84" s="37">
        <v>7.2244301420125506E-3</v>
      </c>
      <c r="D84" s="36">
        <v>3.0559264537566E-3</v>
      </c>
      <c r="E84" s="37">
        <v>3.4647598577051205E-3</v>
      </c>
      <c r="G84" s="16">
        <v>1975</v>
      </c>
      <c r="H84" s="35">
        <v>-1.1436254899476701</v>
      </c>
      <c r="I84" s="34">
        <v>-1</v>
      </c>
      <c r="J84" s="33">
        <v>-1.2284272083975201</v>
      </c>
      <c r="K84" s="34">
        <v>-1</v>
      </c>
      <c r="L84" s="33">
        <v>-1.01343572899888</v>
      </c>
      <c r="M84" s="34">
        <v>-1</v>
      </c>
      <c r="N84" s="33">
        <v>-1.0631088687311101</v>
      </c>
      <c r="O84" s="34">
        <v>-1</v>
      </c>
    </row>
    <row r="85" spans="1:15" x14ac:dyDescent="0.2">
      <c r="A85" s="16">
        <v>71</v>
      </c>
      <c r="B85" s="36">
        <v>6.6872670716541507E-3</v>
      </c>
      <c r="C85" s="37">
        <v>7.8172317689517903E-3</v>
      </c>
      <c r="D85" s="36">
        <v>3.3393865284911503E-3</v>
      </c>
      <c r="E85" s="37">
        <v>3.7754329683650505E-3</v>
      </c>
      <c r="G85" s="16">
        <v>1976</v>
      </c>
      <c r="H85" s="35">
        <v>-1.24819520779556</v>
      </c>
      <c r="I85" s="34">
        <v>-1</v>
      </c>
      <c r="J85" s="33">
        <v>-1.3406870202265699</v>
      </c>
      <c r="K85" s="34">
        <v>-1</v>
      </c>
      <c r="L85" s="33">
        <v>-1.10604125620718</v>
      </c>
      <c r="M85" s="34">
        <v>-1</v>
      </c>
      <c r="N85" s="33">
        <v>-1.16019519304263</v>
      </c>
      <c r="O85" s="34">
        <v>-1</v>
      </c>
    </row>
    <row r="86" spans="1:15" x14ac:dyDescent="0.2">
      <c r="A86" s="16">
        <v>72</v>
      </c>
      <c r="B86" s="36">
        <v>7.2709701956186505E-3</v>
      </c>
      <c r="C86" s="37">
        <v>8.46508369101894E-3</v>
      </c>
      <c r="D86" s="36">
        <v>3.6703042059627804E-3</v>
      </c>
      <c r="E86" s="37">
        <v>4.1369394104719404E-3</v>
      </c>
      <c r="G86" s="16">
        <v>1977</v>
      </c>
      <c r="H86" s="35">
        <v>-1.3509386427718499</v>
      </c>
      <c r="I86" s="34">
        <v>-1</v>
      </c>
      <c r="J86" s="33">
        <v>-1.4510390370555299</v>
      </c>
      <c r="K86" s="34">
        <v>-1</v>
      </c>
      <c r="L86" s="33">
        <v>-1.19703559790943</v>
      </c>
      <c r="M86" s="34">
        <v>-1</v>
      </c>
      <c r="N86" s="33">
        <v>-1.2555471175477599</v>
      </c>
      <c r="O86" s="34">
        <v>-1</v>
      </c>
    </row>
    <row r="87" spans="1:15" x14ac:dyDescent="0.2">
      <c r="A87" s="16">
        <v>73</v>
      </c>
      <c r="B87" s="36">
        <v>7.9189547350916999E-3</v>
      </c>
      <c r="C87" s="37">
        <v>9.1797355704090911E-3</v>
      </c>
      <c r="D87" s="36">
        <v>4.0548707432785502E-3</v>
      </c>
      <c r="E87" s="37">
        <v>4.5555850393661996E-3</v>
      </c>
      <c r="G87" s="16">
        <v>1978</v>
      </c>
      <c r="H87" s="35">
        <v>-1.45191883811129</v>
      </c>
      <c r="I87" s="34">
        <v>-1</v>
      </c>
      <c r="J87" s="33">
        <v>-1.5594748730297601</v>
      </c>
      <c r="K87" s="34">
        <v>-2</v>
      </c>
      <c r="L87" s="33">
        <v>-1.2863910694728899</v>
      </c>
      <c r="M87" s="34">
        <v>-1</v>
      </c>
      <c r="N87" s="33">
        <v>-1.34915217113649</v>
      </c>
      <c r="O87" s="34">
        <v>-1</v>
      </c>
    </row>
    <row r="88" spans="1:15" x14ac:dyDescent="0.2">
      <c r="A88" s="16">
        <v>74</v>
      </c>
      <c r="B88" s="36">
        <v>8.6394859240187805E-3</v>
      </c>
      <c r="C88" s="37">
        <v>9.9694537146115605E-3</v>
      </c>
      <c r="D88" s="36">
        <v>4.5147987986845998E-3</v>
      </c>
      <c r="E88" s="37">
        <v>5.0549239224727E-3</v>
      </c>
      <c r="G88" s="16">
        <v>1979</v>
      </c>
      <c r="H88" s="35">
        <v>-1.5511295031787</v>
      </c>
      <c r="I88" s="34">
        <v>-2</v>
      </c>
      <c r="J88" s="33">
        <v>-1.6662438304553899</v>
      </c>
      <c r="K88" s="34">
        <v>-2</v>
      </c>
      <c r="L88" s="33">
        <v>-1.3741035443670899</v>
      </c>
      <c r="M88" s="34">
        <v>-1</v>
      </c>
      <c r="N88" s="33">
        <v>-1.4410116162722399</v>
      </c>
      <c r="O88" s="34">
        <v>-1</v>
      </c>
    </row>
    <row r="89" spans="1:15" x14ac:dyDescent="0.2">
      <c r="A89" s="16">
        <v>75</v>
      </c>
      <c r="B89" s="36">
        <v>9.4382170993158303E-3</v>
      </c>
      <c r="C89" s="37">
        <v>1.0839301958863399E-2</v>
      </c>
      <c r="D89" s="36">
        <v>5.0584511506028603E-3</v>
      </c>
      <c r="E89" s="37">
        <v>5.6432338791598206E-3</v>
      </c>
      <c r="G89" s="16">
        <v>1980</v>
      </c>
      <c r="H89" s="35">
        <v>-1.6487233226351199</v>
      </c>
      <c r="I89" s="34">
        <v>-2</v>
      </c>
      <c r="J89" s="33">
        <v>-1.77140780627511</v>
      </c>
      <c r="K89" s="34">
        <v>-2</v>
      </c>
      <c r="L89" s="33">
        <v>-1.46017887344181</v>
      </c>
      <c r="M89" s="34">
        <v>-1</v>
      </c>
      <c r="N89" s="33">
        <v>-1.53119442216284</v>
      </c>
      <c r="O89" s="34">
        <v>-2</v>
      </c>
    </row>
    <row r="90" spans="1:15" x14ac:dyDescent="0.2">
      <c r="A90" s="16">
        <v>76</v>
      </c>
      <c r="B90" s="36">
        <v>1.0339958473589001E-2</v>
      </c>
      <c r="C90" s="37">
        <v>1.1816091226446699E-2</v>
      </c>
      <c r="D90" s="36">
        <v>5.6808022245294207E-3</v>
      </c>
      <c r="E90" s="37">
        <v>6.3137276170694302E-3</v>
      </c>
      <c r="G90" s="16">
        <v>1981</v>
      </c>
      <c r="H90" s="35">
        <v>-1.7448733555599001</v>
      </c>
      <c r="I90" s="34">
        <v>-2</v>
      </c>
      <c r="J90" s="33">
        <v>-1.8748730287870801</v>
      </c>
      <c r="K90" s="34">
        <v>-2</v>
      </c>
      <c r="L90" s="33">
        <v>-1.54468984875872</v>
      </c>
      <c r="M90" s="34">
        <v>-2</v>
      </c>
      <c r="N90" s="33">
        <v>-1.61974296183702</v>
      </c>
      <c r="O90" s="34">
        <v>-2</v>
      </c>
    </row>
    <row r="91" spans="1:15" x14ac:dyDescent="0.2">
      <c r="A91" s="16">
        <v>77</v>
      </c>
      <c r="B91" s="36">
        <v>1.1360657095177499E-2</v>
      </c>
      <c r="C91" s="37">
        <v>1.2915968908105299E-2</v>
      </c>
      <c r="D91" s="36">
        <v>6.3909273487583306E-3</v>
      </c>
      <c r="E91" s="37">
        <v>7.0752763658597905E-3</v>
      </c>
      <c r="G91" s="16">
        <v>1982</v>
      </c>
      <c r="H91" s="35">
        <v>-1.8395015843391</v>
      </c>
      <c r="I91" s="34">
        <v>-2</v>
      </c>
      <c r="J91" s="33">
        <v>-1.9765746021456601</v>
      </c>
      <c r="K91" s="34">
        <v>-2</v>
      </c>
      <c r="L91" s="33">
        <v>-1.6276646340999399</v>
      </c>
      <c r="M91" s="34">
        <v>-2</v>
      </c>
      <c r="N91" s="33">
        <v>-1.7067262741002001</v>
      </c>
      <c r="O91" s="34">
        <v>-2</v>
      </c>
    </row>
    <row r="92" spans="1:15" x14ac:dyDescent="0.2">
      <c r="A92" s="16">
        <v>78</v>
      </c>
      <c r="B92" s="36">
        <v>1.2525692154040299E-2</v>
      </c>
      <c r="C92" s="37">
        <v>1.4165355577709199E-2</v>
      </c>
      <c r="D92" s="36">
        <v>7.1994409416220309E-3</v>
      </c>
      <c r="E92" s="37">
        <v>7.9382644432057208E-3</v>
      </c>
      <c r="G92" s="16">
        <v>1983</v>
      </c>
      <c r="H92" s="35">
        <v>-1.9325546245812799</v>
      </c>
      <c r="I92" s="34">
        <v>-2</v>
      </c>
      <c r="J92" s="33">
        <v>-2.0765357861892801</v>
      </c>
      <c r="K92" s="34">
        <v>-2</v>
      </c>
      <c r="L92" s="33">
        <v>-1.70918253770984</v>
      </c>
      <c r="M92" s="34">
        <v>-2</v>
      </c>
      <c r="N92" s="33">
        <v>-1.7924324872119499</v>
      </c>
      <c r="O92" s="34">
        <v>-2</v>
      </c>
    </row>
    <row r="93" spans="1:15" x14ac:dyDescent="0.2">
      <c r="A93" s="16">
        <v>79</v>
      </c>
      <c r="B93" s="36">
        <v>1.39996400540746E-2</v>
      </c>
      <c r="C93" s="37">
        <v>1.5746616459013599E-2</v>
      </c>
      <c r="D93" s="36">
        <v>8.1409916916276703E-3</v>
      </c>
      <c r="E93" s="37">
        <v>8.9392571415187402E-3</v>
      </c>
      <c r="G93" s="16">
        <v>1984</v>
      </c>
      <c r="H93" s="35">
        <v>-2.0240264650600102</v>
      </c>
      <c r="I93" s="34">
        <v>-2</v>
      </c>
      <c r="J93" s="33">
        <v>-2.1747997114958202</v>
      </c>
      <c r="K93" s="34">
        <v>-2</v>
      </c>
      <c r="L93" s="33">
        <v>-1.7894971751365001</v>
      </c>
      <c r="M93" s="34">
        <v>-2</v>
      </c>
      <c r="N93" s="33">
        <v>-1.87686720870305</v>
      </c>
      <c r="O93" s="34">
        <v>-2</v>
      </c>
    </row>
    <row r="94" spans="1:15" x14ac:dyDescent="0.2">
      <c r="A94" s="16">
        <v>80</v>
      </c>
      <c r="B94" s="36">
        <v>1.5810577326663001E-2</v>
      </c>
      <c r="C94" s="37">
        <v>1.76853493416823E-2</v>
      </c>
      <c r="D94" s="36">
        <v>9.2667546353225206E-3</v>
      </c>
      <c r="E94" s="37">
        <v>1.0132234549376199E-2</v>
      </c>
      <c r="G94" s="16">
        <v>1985</v>
      </c>
      <c r="H94" s="35">
        <v>-2.1139561136034701</v>
      </c>
      <c r="I94" s="34">
        <v>-2</v>
      </c>
      <c r="J94" s="33">
        <v>-2.27136934521122</v>
      </c>
      <c r="K94" s="34">
        <v>-2</v>
      </c>
      <c r="L94" s="33">
        <v>-1.8686366420174101</v>
      </c>
      <c r="M94" s="34">
        <v>-2</v>
      </c>
      <c r="N94" s="33">
        <v>-1.9599676999414899</v>
      </c>
      <c r="O94" s="34">
        <v>-2</v>
      </c>
    </row>
    <row r="95" spans="1:15" x14ac:dyDescent="0.2">
      <c r="A95" s="16">
        <v>81</v>
      </c>
      <c r="B95" s="36">
        <v>1.8015939000319701E-2</v>
      </c>
      <c r="C95" s="37">
        <v>2.0039064241468299E-2</v>
      </c>
      <c r="D95" s="36">
        <v>1.0626834303197099E-2</v>
      </c>
      <c r="E95" s="37">
        <v>1.1569030352143199E-2</v>
      </c>
      <c r="G95" s="16">
        <v>1986</v>
      </c>
      <c r="H95" s="35">
        <v>-2.2023427823855601</v>
      </c>
      <c r="I95" s="34">
        <v>-2</v>
      </c>
      <c r="J95" s="33">
        <v>-2.3662945908108801</v>
      </c>
      <c r="K95" s="34">
        <v>-2</v>
      </c>
      <c r="L95" s="33">
        <v>-1.94655772845743</v>
      </c>
      <c r="M95" s="34">
        <v>-2</v>
      </c>
      <c r="N95" s="33">
        <v>-2.0416459004688998</v>
      </c>
      <c r="O95" s="34">
        <v>-2</v>
      </c>
    </row>
    <row r="96" spans="1:15" x14ac:dyDescent="0.2">
      <c r="A96" s="16">
        <v>82</v>
      </c>
      <c r="B96" s="36">
        <v>2.0713562815597299E-2</v>
      </c>
      <c r="C96" s="37">
        <v>2.2908512880374401E-2</v>
      </c>
      <c r="D96" s="36">
        <v>1.2236767069667399E-2</v>
      </c>
      <c r="E96" s="37">
        <v>1.32630370132858E-2</v>
      </c>
      <c r="G96" s="16">
        <v>1987</v>
      </c>
      <c r="H96" s="35">
        <v>-2.2892087156590502</v>
      </c>
      <c r="I96" s="34">
        <v>-2</v>
      </c>
      <c r="J96" s="33">
        <v>-2.4597272136384101</v>
      </c>
      <c r="K96" s="34">
        <v>-2</v>
      </c>
      <c r="L96" s="33">
        <v>-2.0231764933213401</v>
      </c>
      <c r="M96" s="34">
        <v>-2</v>
      </c>
      <c r="N96" s="33">
        <v>-2.1218967883736202</v>
      </c>
      <c r="O96" s="34">
        <v>-2</v>
      </c>
    </row>
    <row r="97" spans="1:15" x14ac:dyDescent="0.2">
      <c r="A97" s="16">
        <v>83</v>
      </c>
      <c r="B97" s="36">
        <v>2.37798302239478E-2</v>
      </c>
      <c r="C97" s="37">
        <v>2.6148502220101798E-2</v>
      </c>
      <c r="D97" s="36">
        <v>1.41988694965811E-2</v>
      </c>
      <c r="E97" s="37">
        <v>1.53209808614969E-2</v>
      </c>
      <c r="G97" s="16">
        <v>1988</v>
      </c>
      <c r="H97" s="35">
        <v>-2.37457663410876</v>
      </c>
      <c r="I97" s="34">
        <v>-2</v>
      </c>
      <c r="J97" s="33">
        <v>-2.5516970161672399</v>
      </c>
      <c r="K97" s="34">
        <v>-3</v>
      </c>
      <c r="L97" s="33">
        <v>-2.0984707483360001</v>
      </c>
      <c r="M97" s="34">
        <v>-2</v>
      </c>
      <c r="N97" s="33">
        <v>-2.2007356686252701</v>
      </c>
      <c r="O97" s="34">
        <v>-2</v>
      </c>
    </row>
    <row r="98" spans="1:15" x14ac:dyDescent="0.2">
      <c r="A98" s="16">
        <v>84</v>
      </c>
      <c r="B98" s="36">
        <v>2.7251640085505898E-2</v>
      </c>
      <c r="C98" s="37">
        <v>2.9792585548024001E-2</v>
      </c>
      <c r="D98" s="36">
        <v>1.66329288627125E-2</v>
      </c>
      <c r="E98" s="37">
        <v>1.7866382014329399E-2</v>
      </c>
      <c r="G98" s="16">
        <v>1989</v>
      </c>
      <c r="H98" s="35">
        <v>-2.4585839914989802</v>
      </c>
      <c r="I98" s="34">
        <v>-2</v>
      </c>
      <c r="J98" s="33">
        <v>-2.6421945008113399</v>
      </c>
      <c r="K98" s="34">
        <v>-3</v>
      </c>
      <c r="L98" s="33">
        <v>-2.1724507015728398</v>
      </c>
      <c r="M98" s="34">
        <v>-2</v>
      </c>
      <c r="N98" s="33">
        <v>-2.2782128708395701</v>
      </c>
      <c r="O98" s="34">
        <v>-2</v>
      </c>
    </row>
    <row r="99" spans="1:15" x14ac:dyDescent="0.2">
      <c r="A99" s="16">
        <v>85</v>
      </c>
      <c r="B99" s="36">
        <v>3.13576751138561E-2</v>
      </c>
      <c r="C99" s="37">
        <v>3.4081999750613497E-2</v>
      </c>
      <c r="D99" s="36">
        <v>1.9620452058908701E-2</v>
      </c>
      <c r="E99" s="37">
        <v>2.09795221234843E-2</v>
      </c>
      <c r="G99" s="16">
        <v>1990</v>
      </c>
      <c r="H99" s="35">
        <v>-2.5412787850708001</v>
      </c>
      <c r="I99" s="34">
        <v>-3</v>
      </c>
      <c r="J99" s="33">
        <v>-2.7312357977500001</v>
      </c>
      <c r="K99" s="34">
        <v>-3</v>
      </c>
      <c r="L99" s="33">
        <v>-2.24514446819795</v>
      </c>
      <c r="M99" s="34">
        <v>-2</v>
      </c>
      <c r="N99" s="33">
        <v>-2.3543471001359202</v>
      </c>
      <c r="O99" s="34">
        <v>-2</v>
      </c>
    </row>
    <row r="100" spans="1:15" x14ac:dyDescent="0.2">
      <c r="A100" s="16">
        <v>86</v>
      </c>
      <c r="B100" s="36">
        <v>3.6280161900754004E-2</v>
      </c>
      <c r="C100" s="37">
        <v>3.9202206947675004E-2</v>
      </c>
      <c r="D100" s="36">
        <v>2.33372450846175E-2</v>
      </c>
      <c r="E100" s="37">
        <v>2.4839523578791101E-2</v>
      </c>
      <c r="G100" s="16">
        <v>1991</v>
      </c>
      <c r="H100" s="35">
        <v>-2.6226630066050398</v>
      </c>
      <c r="I100" s="34">
        <v>-3</v>
      </c>
      <c r="J100" s="33">
        <v>-2.8188215434733599</v>
      </c>
      <c r="K100" s="34">
        <v>-3</v>
      </c>
      <c r="L100" s="33">
        <v>-2.3165964484494701</v>
      </c>
      <c r="M100" s="34">
        <v>-2</v>
      </c>
      <c r="N100" s="33">
        <v>-2.42915371672294</v>
      </c>
      <c r="O100" s="34">
        <v>-2</v>
      </c>
    </row>
    <row r="101" spans="1:15" x14ac:dyDescent="0.2">
      <c r="A101" s="16">
        <v>87</v>
      </c>
      <c r="B101" s="36">
        <v>4.2142290979008797E-2</v>
      </c>
      <c r="C101" s="37">
        <v>4.5270966616168098E-2</v>
      </c>
      <c r="D101" s="36">
        <v>2.7829739832867899E-2</v>
      </c>
      <c r="E101" s="37">
        <v>2.9485114635268699E-2</v>
      </c>
      <c r="G101" s="16">
        <v>1992</v>
      </c>
      <c r="H101" s="35">
        <v>-2.7027503287750601</v>
      </c>
      <c r="I101" s="34">
        <v>-3</v>
      </c>
      <c r="J101" s="33">
        <v>-2.9049353034026</v>
      </c>
      <c r="K101" s="34">
        <v>-3</v>
      </c>
      <c r="L101" s="33">
        <v>-2.3868146822152001</v>
      </c>
      <c r="M101" s="34">
        <v>-2</v>
      </c>
      <c r="N101" s="33">
        <v>-2.50265296097909</v>
      </c>
      <c r="O101" s="34">
        <v>-3</v>
      </c>
    </row>
    <row r="102" spans="1:15" x14ac:dyDescent="0.2">
      <c r="A102" s="16">
        <v>88</v>
      </c>
      <c r="B102" s="36">
        <v>4.9121486027744202E-2</v>
      </c>
      <c r="C102" s="37">
        <v>5.24613017688653E-2</v>
      </c>
      <c r="D102" s="36">
        <v>3.3307701086597398E-2</v>
      </c>
      <c r="E102" s="37">
        <v>3.5126547969424902E-2</v>
      </c>
      <c r="G102" s="16">
        <v>1993</v>
      </c>
      <c r="H102" s="35">
        <v>-2.78154487870321</v>
      </c>
      <c r="I102" s="34">
        <v>-3</v>
      </c>
      <c r="J102" s="33">
        <v>-2.98956742315726</v>
      </c>
      <c r="K102" s="34">
        <v>-3</v>
      </c>
      <c r="L102" s="33">
        <v>-2.4558181250118301</v>
      </c>
      <c r="M102" s="34">
        <v>-2</v>
      </c>
      <c r="N102" s="33">
        <v>-2.5749492373692502</v>
      </c>
      <c r="O102" s="34">
        <v>-3</v>
      </c>
    </row>
    <row r="103" spans="1:15" x14ac:dyDescent="0.2">
      <c r="A103" s="16">
        <v>89</v>
      </c>
      <c r="B103" s="36">
        <v>5.7378818799534402E-2</v>
      </c>
      <c r="C103" s="37">
        <v>6.0925018464774397E-2</v>
      </c>
      <c r="D103" s="36">
        <v>4.0084071890876601E-2</v>
      </c>
      <c r="E103" s="37">
        <v>4.2078560644205697E-2</v>
      </c>
      <c r="G103" s="16">
        <v>1994</v>
      </c>
      <c r="H103" s="35">
        <v>-2.8590369633203201</v>
      </c>
      <c r="I103" s="34">
        <v>-3</v>
      </c>
      <c r="J103" s="33">
        <v>-3.07273409904536</v>
      </c>
      <c r="K103" s="34">
        <v>-3</v>
      </c>
      <c r="L103" s="33">
        <v>-2.5236254651950598</v>
      </c>
      <c r="M103" s="34">
        <v>-3</v>
      </c>
      <c r="N103" s="33">
        <v>-2.6461152267515402</v>
      </c>
      <c r="O103" s="34">
        <v>-3</v>
      </c>
    </row>
    <row r="104" spans="1:15" x14ac:dyDescent="0.2">
      <c r="A104" s="16">
        <v>90</v>
      </c>
      <c r="B104" s="36">
        <v>6.6996023920196199E-2</v>
      </c>
      <c r="C104" s="37">
        <v>7.0726908307160205E-2</v>
      </c>
      <c r="D104" s="36">
        <v>4.8305270284768401E-2</v>
      </c>
      <c r="E104" s="37">
        <v>5.0476188073831002E-2</v>
      </c>
      <c r="G104" s="16">
        <v>1995</v>
      </c>
      <c r="H104" s="35">
        <v>-2.9352283335057701</v>
      </c>
      <c r="I104" s="34">
        <v>-3</v>
      </c>
      <c r="J104" s="33">
        <v>-3.1544867630299298</v>
      </c>
      <c r="K104" s="34">
        <v>-3</v>
      </c>
      <c r="L104" s="33">
        <v>-2.5903242662542398</v>
      </c>
      <c r="M104" s="34">
        <v>-3</v>
      </c>
      <c r="N104" s="33">
        <v>-2.7161641383539901</v>
      </c>
      <c r="O104" s="34">
        <v>-3</v>
      </c>
    </row>
    <row r="105" spans="1:15" x14ac:dyDescent="0.2">
      <c r="A105" s="16">
        <v>91</v>
      </c>
      <c r="B105" s="36">
        <v>7.8333081870240892E-2</v>
      </c>
      <c r="C105" s="37">
        <v>8.2222679218505595E-2</v>
      </c>
      <c r="D105" s="36">
        <v>5.8166943963750599E-2</v>
      </c>
      <c r="E105" s="37">
        <v>6.0503349821809202E-2</v>
      </c>
      <c r="G105" s="16">
        <v>1996</v>
      </c>
      <c r="H105" s="35">
        <v>-3.0101112480628398</v>
      </c>
      <c r="I105" s="34">
        <v>-3</v>
      </c>
      <c r="J105" s="33">
        <v>-3.2349091448885101</v>
      </c>
      <c r="K105" s="34">
        <v>-3</v>
      </c>
      <c r="L105" s="33">
        <v>-2.6559879846421599</v>
      </c>
      <c r="M105" s="34">
        <v>-3</v>
      </c>
      <c r="N105" s="33">
        <v>-2.7850956113402701</v>
      </c>
      <c r="O105" s="34">
        <v>-3</v>
      </c>
    </row>
    <row r="106" spans="1:15" x14ac:dyDescent="0.2">
      <c r="A106" s="16">
        <v>92</v>
      </c>
      <c r="B106" s="36">
        <v>9.12744566151589E-2</v>
      </c>
      <c r="C106" s="37">
        <v>9.5264112319561195E-2</v>
      </c>
      <c r="D106" s="36">
        <v>6.9909977352470593E-2</v>
      </c>
      <c r="E106" s="37">
        <v>7.2387693733578395E-2</v>
      </c>
      <c r="G106" s="16">
        <v>1997</v>
      </c>
      <c r="H106" s="35">
        <v>-3.0837081135609101</v>
      </c>
      <c r="I106" s="34">
        <v>-3</v>
      </c>
      <c r="J106" s="33">
        <v>-3.3140241831496202</v>
      </c>
      <c r="K106" s="34">
        <v>-3</v>
      </c>
      <c r="L106" s="33">
        <v>-2.72063640195528</v>
      </c>
      <c r="M106" s="34">
        <v>-3</v>
      </c>
      <c r="N106" s="33">
        <v>-2.8529108469828399</v>
      </c>
      <c r="O106" s="34">
        <v>-3</v>
      </c>
    </row>
    <row r="107" spans="1:15" x14ac:dyDescent="0.2">
      <c r="A107" s="16">
        <v>93</v>
      </c>
      <c r="B107" s="36">
        <v>0.10641674063695999</v>
      </c>
      <c r="C107" s="37">
        <v>0.11044597533924401</v>
      </c>
      <c r="D107" s="36">
        <v>8.3611779203049297E-2</v>
      </c>
      <c r="E107" s="37">
        <v>8.6184578430634012E-2</v>
      </c>
      <c r="G107" s="16">
        <v>1998</v>
      </c>
      <c r="H107" s="35">
        <v>-3.1560386765320199</v>
      </c>
      <c r="I107" s="34">
        <v>-3</v>
      </c>
      <c r="J107" s="33">
        <v>-3.3918823953794002</v>
      </c>
      <c r="K107" s="34">
        <v>-3</v>
      </c>
      <c r="L107" s="33">
        <v>-2.7842689475405198</v>
      </c>
      <c r="M107" s="34">
        <v>-3</v>
      </c>
      <c r="N107" s="33">
        <v>-2.9196032743043898</v>
      </c>
      <c r="O107" s="34">
        <v>-3</v>
      </c>
    </row>
    <row r="108" spans="1:15" x14ac:dyDescent="0.2">
      <c r="A108" s="16">
        <v>94</v>
      </c>
      <c r="B108" s="36">
        <v>0.12422712566368201</v>
      </c>
      <c r="C108" s="37">
        <v>0.12821694394112401</v>
      </c>
      <c r="D108" s="36">
        <v>9.9219590713270495E-2</v>
      </c>
      <c r="E108" s="37">
        <v>0.101815229627588</v>
      </c>
      <c r="G108" s="16">
        <v>1999</v>
      </c>
      <c r="H108" s="35">
        <v>-3.2271988394069102</v>
      </c>
      <c r="I108" s="34">
        <v>-3</v>
      </c>
      <c r="J108" s="33">
        <v>-3.4685116825036801</v>
      </c>
      <c r="K108" s="34">
        <v>-3</v>
      </c>
      <c r="L108" s="33">
        <v>-2.8468851159637798</v>
      </c>
      <c r="M108" s="34">
        <v>-3</v>
      </c>
      <c r="N108" s="33">
        <v>-2.9851745400015299</v>
      </c>
      <c r="O108" s="34">
        <v>-3</v>
      </c>
    </row>
    <row r="109" spans="1:15" x14ac:dyDescent="0.2">
      <c r="A109" s="16">
        <v>95</v>
      </c>
      <c r="B109" s="36">
        <v>0.14585822358788902</v>
      </c>
      <c r="C109" s="37">
        <v>0.14972031247371101</v>
      </c>
      <c r="D109" s="36">
        <v>0.11655954757205</v>
      </c>
      <c r="E109" s="37">
        <v>0.11907906617677301</v>
      </c>
      <c r="G109" s="16">
        <v>2000</v>
      </c>
      <c r="H109" s="35">
        <v>-3.297204666342</v>
      </c>
      <c r="I109" s="34">
        <v>-3</v>
      </c>
      <c r="J109" s="33">
        <v>-3.54388562531856</v>
      </c>
      <c r="K109" s="34">
        <v>-4</v>
      </c>
      <c r="L109" s="33">
        <v>-2.90849143522327</v>
      </c>
      <c r="M109" s="34">
        <v>-3</v>
      </c>
      <c r="N109" s="33">
        <v>-3.0496416367841701</v>
      </c>
      <c r="O109" s="34">
        <v>-3</v>
      </c>
    </row>
    <row r="110" spans="1:15" x14ac:dyDescent="0.2">
      <c r="A110" s="16">
        <v>96</v>
      </c>
      <c r="B110" s="36">
        <v>0.17191331124710701</v>
      </c>
      <c r="C110" s="37">
        <v>0.17551497947259501</v>
      </c>
      <c r="D110" s="36">
        <v>0.13668211008939102</v>
      </c>
      <c r="E110" s="37">
        <v>0.13902491170300602</v>
      </c>
      <c r="G110" s="16">
        <v>2001</v>
      </c>
      <c r="H110" s="35">
        <v>-3.36611080560247</v>
      </c>
      <c r="I110" s="34">
        <v>-3</v>
      </c>
      <c r="J110" s="33">
        <v>-3.6180298875435701</v>
      </c>
      <c r="K110" s="34">
        <v>-4</v>
      </c>
      <c r="L110" s="33">
        <v>-2.9690726981193101</v>
      </c>
      <c r="M110" s="34">
        <v>-3</v>
      </c>
      <c r="N110" s="33">
        <v>-3.1130181181100198</v>
      </c>
      <c r="O110" s="34">
        <v>-3</v>
      </c>
    </row>
    <row r="111" spans="1:15" x14ac:dyDescent="0.2">
      <c r="A111" s="16">
        <v>97</v>
      </c>
      <c r="B111" s="36">
        <v>0.20268855160696703</v>
      </c>
      <c r="C111" s="37">
        <v>0.20583764634141202</v>
      </c>
      <c r="D111" s="36">
        <v>0.16008837213378402</v>
      </c>
      <c r="E111" s="37">
        <v>0.162127665039729</v>
      </c>
      <c r="G111" s="16">
        <v>2002</v>
      </c>
      <c r="H111" s="35">
        <v>-3.4339274621346698</v>
      </c>
      <c r="I111" s="34">
        <v>-3</v>
      </c>
      <c r="J111" s="33">
        <v>-3.6909439133693001</v>
      </c>
      <c r="K111" s="34">
        <v>-4</v>
      </c>
      <c r="L111" s="33">
        <v>-3.0286439735706399</v>
      </c>
      <c r="M111" s="34">
        <v>-3</v>
      </c>
      <c r="N111" s="33">
        <v>-3.1753166095260799</v>
      </c>
      <c r="O111" s="34">
        <v>-3</v>
      </c>
    </row>
    <row r="112" spans="1:15" x14ac:dyDescent="0.2">
      <c r="A112" s="16">
        <v>98</v>
      </c>
      <c r="B112" s="36">
        <v>0.23565905564045903</v>
      </c>
      <c r="C112" s="37">
        <v>0.23807201034391101</v>
      </c>
      <c r="D112" s="36">
        <v>0.186744530085899</v>
      </c>
      <c r="E112" s="37">
        <v>0.18831558649994401</v>
      </c>
      <c r="G112" s="16">
        <v>2003</v>
      </c>
      <c r="H112" s="35">
        <v>-3.50067330023403</v>
      </c>
      <c r="I112" s="34">
        <v>-4</v>
      </c>
      <c r="J112" s="33">
        <v>-3.7626440611135101</v>
      </c>
      <c r="K112" s="34">
        <v>-4</v>
      </c>
      <c r="L112" s="33">
        <v>-3.0872268932039901</v>
      </c>
      <c r="M112" s="34">
        <v>-3</v>
      </c>
      <c r="N112" s="33">
        <v>-3.2365654722572001</v>
      </c>
      <c r="O112" s="34">
        <v>-3</v>
      </c>
    </row>
    <row r="113" spans="1:15" x14ac:dyDescent="0.2">
      <c r="A113" s="16">
        <v>99</v>
      </c>
      <c r="B113" s="36">
        <v>0.27095322962168</v>
      </c>
      <c r="C113" s="37">
        <v>0.27232423085400204</v>
      </c>
      <c r="D113" s="36">
        <v>0.216829359926513</v>
      </c>
      <c r="E113" s="37">
        <v>0.21773267122014403</v>
      </c>
      <c r="G113" s="16">
        <v>2004</v>
      </c>
      <c r="H113" s="35">
        <v>-3.5663433238150901</v>
      </c>
      <c r="I113" s="34">
        <v>-4</v>
      </c>
      <c r="J113" s="33">
        <v>-3.83315354701949</v>
      </c>
      <c r="K113" s="34">
        <v>-4</v>
      </c>
      <c r="L113" s="33">
        <v>-3.1448306986825001</v>
      </c>
      <c r="M113" s="34">
        <v>-3</v>
      </c>
      <c r="N113" s="33">
        <v>-3.29678608397169</v>
      </c>
      <c r="O113" s="34">
        <v>-3</v>
      </c>
    </row>
    <row r="114" spans="1:15" x14ac:dyDescent="0.2">
      <c r="A114" s="16">
        <v>100</v>
      </c>
      <c r="B114" s="36">
        <v>0.309692439035814</v>
      </c>
      <c r="C114" s="37">
        <v>0.309692439035814</v>
      </c>
      <c r="D114" s="36">
        <v>0.25025672621789202</v>
      </c>
      <c r="E114" s="37">
        <v>0.25025672621789202</v>
      </c>
      <c r="G114" s="16">
        <v>2005</v>
      </c>
      <c r="H114" s="35">
        <v>-3.6309531883272701</v>
      </c>
      <c r="I114" s="34">
        <v>-4</v>
      </c>
      <c r="J114" s="33">
        <v>-3.9024634530568898</v>
      </c>
      <c r="K114" s="34">
        <v>-4</v>
      </c>
      <c r="L114" s="33">
        <v>-3.20148359299978</v>
      </c>
      <c r="M114" s="34">
        <v>-3</v>
      </c>
      <c r="N114" s="33">
        <v>-3.3559961335448798</v>
      </c>
      <c r="O114" s="34">
        <v>-3</v>
      </c>
    </row>
    <row r="115" spans="1:15" x14ac:dyDescent="0.2">
      <c r="A115" s="16">
        <v>101</v>
      </c>
      <c r="B115" s="36">
        <v>0.34230831151523405</v>
      </c>
      <c r="C115" s="37">
        <v>0.34230831151523405</v>
      </c>
      <c r="D115" s="36">
        <v>0.27990127549419402</v>
      </c>
      <c r="E115" s="37">
        <v>0.27990127549419402</v>
      </c>
      <c r="G115" s="16">
        <v>2006</v>
      </c>
      <c r="H115" s="35">
        <v>-3.6945123234288402</v>
      </c>
      <c r="I115" s="34">
        <v>-4</v>
      </c>
      <c r="J115" s="33">
        <v>-3.9706671026571101</v>
      </c>
      <c r="K115" s="34">
        <v>-4</v>
      </c>
      <c r="L115" s="33">
        <v>-3.2572032519895502</v>
      </c>
      <c r="M115" s="34">
        <v>-3</v>
      </c>
      <c r="N115" s="33">
        <v>-3.414260000679</v>
      </c>
      <c r="O115" s="34">
        <v>-3</v>
      </c>
    </row>
    <row r="116" spans="1:15" x14ac:dyDescent="0.2">
      <c r="A116" s="16">
        <v>102</v>
      </c>
      <c r="B116" s="36">
        <v>0.37531898271435504</v>
      </c>
      <c r="C116" s="37">
        <v>0.37531898271435504</v>
      </c>
      <c r="D116" s="36">
        <v>0.310493137305417</v>
      </c>
      <c r="E116" s="37">
        <v>0.310493137305417</v>
      </c>
      <c r="G116" s="16">
        <v>2007</v>
      </c>
      <c r="H116" s="35">
        <v>-3.7570276168904799</v>
      </c>
      <c r="I116" s="34">
        <v>-4</v>
      </c>
      <c r="J116" s="33">
        <v>-4.0377770197898597</v>
      </c>
      <c r="K116" s="34">
        <v>-4</v>
      </c>
      <c r="L116" s="33">
        <v>-3.3120035086583202</v>
      </c>
      <c r="M116" s="34">
        <v>-3</v>
      </c>
      <c r="N116" s="33">
        <v>-3.47161835182124</v>
      </c>
      <c r="O116" s="34">
        <v>-3</v>
      </c>
    </row>
    <row r="117" spans="1:15" x14ac:dyDescent="0.2">
      <c r="A117" s="16">
        <v>103</v>
      </c>
      <c r="B117" s="36">
        <v>0.40855260513677905</v>
      </c>
      <c r="C117" s="37">
        <v>0.40855260513677905</v>
      </c>
      <c r="D117" s="36">
        <v>0.341867025680887</v>
      </c>
      <c r="E117" s="37">
        <v>0.341867025680887</v>
      </c>
      <c r="G117" s="16">
        <v>2008</v>
      </c>
      <c r="H117" s="35">
        <v>-3.8185210798091598</v>
      </c>
      <c r="I117" s="34">
        <v>-4</v>
      </c>
      <c r="J117" s="33">
        <v>-4.1038310363567803</v>
      </c>
      <c r="K117" s="34">
        <v>-4</v>
      </c>
      <c r="L117" s="33">
        <v>-3.36590011790845</v>
      </c>
      <c r="M117" s="34">
        <v>-3</v>
      </c>
      <c r="N117" s="33">
        <v>-3.5280854345406101</v>
      </c>
      <c r="O117" s="34">
        <v>-4</v>
      </c>
    </row>
    <row r="118" spans="1:15" x14ac:dyDescent="0.2">
      <c r="A118" s="16">
        <v>104</v>
      </c>
      <c r="B118" s="36">
        <v>0.44187028079370305</v>
      </c>
      <c r="C118" s="37">
        <v>0.44187028079370305</v>
      </c>
      <c r="D118" s="36">
        <v>0.37388206334996504</v>
      </c>
      <c r="E118" s="37">
        <v>0.37388206334996504</v>
      </c>
      <c r="G118" s="16">
        <v>2009</v>
      </c>
      <c r="H118" s="35">
        <v>-3.8790187929006801</v>
      </c>
      <c r="I118" s="34">
        <v>-4</v>
      </c>
      <c r="J118" s="33">
        <v>-4.1688312018306899</v>
      </c>
      <c r="K118" s="34">
        <v>-4</v>
      </c>
      <c r="L118" s="33">
        <v>-3.4189276355723601</v>
      </c>
      <c r="M118" s="34">
        <v>-3</v>
      </c>
      <c r="N118" s="33">
        <v>-3.5836798468828102</v>
      </c>
      <c r="O118" s="34">
        <v>-4</v>
      </c>
    </row>
    <row r="119" spans="1:15" x14ac:dyDescent="0.2">
      <c r="A119" s="16">
        <v>105</v>
      </c>
      <c r="B119" s="36">
        <v>0.47516019352203204</v>
      </c>
      <c r="C119" s="37">
        <v>0.47516019352203204</v>
      </c>
      <c r="D119" s="36">
        <v>0.40641251373158604</v>
      </c>
      <c r="E119" s="37">
        <v>0.40641251373158604</v>
      </c>
      <c r="G119" s="16">
        <v>2010</v>
      </c>
      <c r="H119" s="35">
        <v>-3.9385242585754998</v>
      </c>
      <c r="I119" s="34">
        <v>-4</v>
      </c>
      <c r="J119" s="33">
        <v>-4.2328253201196002</v>
      </c>
      <c r="K119" s="34">
        <v>-4</v>
      </c>
      <c r="L119" s="33">
        <v>-3.4711447193235498</v>
      </c>
      <c r="M119" s="34">
        <v>-3</v>
      </c>
      <c r="N119" s="33">
        <v>-3.6384066988293098</v>
      </c>
      <c r="O119" s="34">
        <v>-4</v>
      </c>
    </row>
    <row r="120" spans="1:15" x14ac:dyDescent="0.2">
      <c r="A120" s="16">
        <v>106</v>
      </c>
      <c r="B120" s="36">
        <v>0.50833221787649907</v>
      </c>
      <c r="C120" s="37">
        <v>0.50833221787649907</v>
      </c>
      <c r="D120" s="36">
        <v>0.43933946863164103</v>
      </c>
      <c r="E120" s="37">
        <v>0.43933946863164103</v>
      </c>
      <c r="G120" s="16">
        <v>2011</v>
      </c>
      <c r="H120" s="35">
        <v>-3.9970821606455602</v>
      </c>
      <c r="I120" s="34">
        <v>-4</v>
      </c>
      <c r="J120" s="33">
        <v>-4.2958074915300504</v>
      </c>
      <c r="K120" s="34">
        <v>-4</v>
      </c>
      <c r="L120" s="33">
        <v>-3.52256196868955</v>
      </c>
      <c r="M120" s="34">
        <v>-4</v>
      </c>
      <c r="N120" s="33">
        <v>-3.6922823344502</v>
      </c>
      <c r="O120" s="34">
        <v>-4</v>
      </c>
    </row>
    <row r="121" spans="1:15" x14ac:dyDescent="0.2">
      <c r="A121" s="16">
        <v>107</v>
      </c>
      <c r="B121" s="36">
        <v>0.54131500495428408</v>
      </c>
      <c r="C121" s="37">
        <v>0.54131500495428408</v>
      </c>
      <c r="D121" s="36">
        <v>0.47255608938671506</v>
      </c>
      <c r="E121" s="37">
        <v>0.47255608938671506</v>
      </c>
      <c r="G121" s="16">
        <v>2012</v>
      </c>
      <c r="H121" s="35">
        <v>-4.0547133103283297</v>
      </c>
      <c r="I121" s="34">
        <v>-4</v>
      </c>
      <c r="J121" s="33">
        <v>-4.3577928957481298</v>
      </c>
      <c r="K121" s="34">
        <v>-4</v>
      </c>
      <c r="L121" s="33">
        <v>-3.5731945813458799</v>
      </c>
      <c r="M121" s="34">
        <v>-4</v>
      </c>
      <c r="N121" s="33">
        <v>-3.7453289586131402</v>
      </c>
      <c r="O121" s="34">
        <v>-4</v>
      </c>
    </row>
    <row r="122" spans="1:15" x14ac:dyDescent="0.2">
      <c r="A122" s="16">
        <v>108</v>
      </c>
      <c r="B122" s="36">
        <v>0.57405428641198208</v>
      </c>
      <c r="C122" s="37">
        <v>0.57405428641198208</v>
      </c>
      <c r="D122" s="36">
        <v>0.50596789888998306</v>
      </c>
      <c r="E122" s="37">
        <v>0.50596789888998306</v>
      </c>
      <c r="G122" s="16">
        <v>2013</v>
      </c>
      <c r="H122" s="35">
        <v>-4.1114752150212501</v>
      </c>
      <c r="I122" s="34">
        <v>-4</v>
      </c>
      <c r="J122" s="33">
        <v>-4.4187936204610203</v>
      </c>
      <c r="K122" s="34">
        <v>-4</v>
      </c>
      <c r="L122" s="33">
        <v>-3.6230647531650999</v>
      </c>
      <c r="M122" s="34">
        <v>-4</v>
      </c>
      <c r="N122" s="33">
        <v>-3.7975627346973999</v>
      </c>
      <c r="O122" s="34">
        <v>-4</v>
      </c>
    </row>
    <row r="123" spans="1:15" x14ac:dyDescent="0.2">
      <c r="A123" s="16">
        <v>109</v>
      </c>
      <c r="B123" s="36">
        <v>0.60650988500986502</v>
      </c>
      <c r="C123" s="37">
        <v>0.60650988500986502</v>
      </c>
      <c r="D123" s="36">
        <v>0.539491774149643</v>
      </c>
      <c r="E123" s="37">
        <v>0.539491774149643</v>
      </c>
      <c r="G123" s="16">
        <v>2014</v>
      </c>
      <c r="H123" s="35">
        <v>-4.1673482791859202</v>
      </c>
      <c r="I123" s="34">
        <v>-4</v>
      </c>
      <c r="J123" s="33">
        <v>-4.4788265117116897</v>
      </c>
      <c r="K123" s="34">
        <v>-4</v>
      </c>
      <c r="L123" s="33">
        <v>-3.6721741010133599</v>
      </c>
      <c r="M123" s="34">
        <v>-4</v>
      </c>
      <c r="N123" s="33">
        <v>-3.8489903441890498</v>
      </c>
      <c r="O123" s="34">
        <v>-4</v>
      </c>
    </row>
    <row r="124" spans="1:15" x14ac:dyDescent="0.2">
      <c r="A124" s="16">
        <v>110</v>
      </c>
      <c r="B124" s="36">
        <v>0.63865444713379504</v>
      </c>
      <c r="C124" s="37">
        <v>0.63865444713379504</v>
      </c>
      <c r="D124" s="36">
        <v>0.57305565226539701</v>
      </c>
      <c r="E124" s="37">
        <v>0.57305565226539701</v>
      </c>
      <c r="G124" s="16">
        <v>2015</v>
      </c>
      <c r="H124" s="35">
        <v>-4.2223475861294801</v>
      </c>
      <c r="I124" s="34">
        <v>-4</v>
      </c>
      <c r="J124" s="33">
        <v>-4.5379046467569601</v>
      </c>
      <c r="K124" s="34">
        <v>-5</v>
      </c>
      <c r="L124" s="33">
        <v>-3.7205459861432599</v>
      </c>
      <c r="M124" s="34">
        <v>-4</v>
      </c>
      <c r="N124" s="33">
        <v>-3.8996180337745798</v>
      </c>
      <c r="O124" s="34">
        <v>-4</v>
      </c>
    </row>
    <row r="125" spans="1:15" x14ac:dyDescent="0.2">
      <c r="A125" s="16">
        <v>111</v>
      </c>
      <c r="B125" s="36">
        <v>0.6704706572258381</v>
      </c>
      <c r="C125" s="37">
        <v>0.6704706572258381</v>
      </c>
      <c r="D125" s="36">
        <v>0.60659774718283999</v>
      </c>
      <c r="E125" s="37">
        <v>0.60659774718283999</v>
      </c>
      <c r="G125" s="16">
        <v>2016</v>
      </c>
      <c r="H125" s="35">
        <v>-4.2765117491354498</v>
      </c>
      <c r="I125" s="34">
        <v>-4</v>
      </c>
      <c r="J125" s="33">
        <v>-4.5960439284347201</v>
      </c>
      <c r="K125" s="34">
        <v>-5</v>
      </c>
      <c r="L125" s="33">
        <v>-3.7681852768507702</v>
      </c>
      <c r="M125" s="34">
        <v>-4</v>
      </c>
      <c r="N125" s="33">
        <v>-3.9494451012801801</v>
      </c>
      <c r="O125" s="34">
        <v>-4</v>
      </c>
    </row>
    <row r="126" spans="1:15" x14ac:dyDescent="0.2">
      <c r="A126" s="16">
        <v>112</v>
      </c>
      <c r="B126" s="36">
        <v>0.70194995475907407</v>
      </c>
      <c r="C126" s="37">
        <v>0.70194995475907407</v>
      </c>
      <c r="D126" s="36">
        <v>0.64006589109666401</v>
      </c>
      <c r="E126" s="37">
        <v>0.64006589109666401</v>
      </c>
      <c r="G126" s="16">
        <v>2017</v>
      </c>
      <c r="H126" s="35">
        <v>-4.3298390772213704</v>
      </c>
      <c r="I126" s="34">
        <v>-4</v>
      </c>
      <c r="J126" s="33">
        <v>-4.6532430854816296</v>
      </c>
      <c r="K126" s="34">
        <v>-5</v>
      </c>
      <c r="L126" s="33">
        <v>-3.8151120106016299</v>
      </c>
      <c r="M126" s="34">
        <v>-4</v>
      </c>
      <c r="N126" s="33">
        <v>-3.9984878568090401</v>
      </c>
      <c r="O126" s="34">
        <v>-4</v>
      </c>
    </row>
    <row r="127" spans="1:15" x14ac:dyDescent="0.2">
      <c r="A127" s="16">
        <v>113</v>
      </c>
      <c r="B127" s="36">
        <v>0.73521851333130606</v>
      </c>
      <c r="C127" s="37">
        <v>0.73521851333130606</v>
      </c>
      <c r="D127" s="36">
        <v>0.67869447649981507</v>
      </c>
      <c r="E127" s="37">
        <v>0.67869447649981507</v>
      </c>
      <c r="G127" s="16">
        <v>2018</v>
      </c>
      <c r="H127" s="35">
        <v>-4.3823376768208702</v>
      </c>
      <c r="I127" s="34">
        <v>-4</v>
      </c>
      <c r="J127" s="33">
        <v>-4.7095498323442397</v>
      </c>
      <c r="K127" s="34">
        <v>-5</v>
      </c>
      <c r="L127" s="33">
        <v>-3.8613285734317002</v>
      </c>
      <c r="M127" s="34">
        <v>-4</v>
      </c>
      <c r="N127" s="33">
        <v>-4.04675523616958</v>
      </c>
      <c r="O127" s="34">
        <v>-4</v>
      </c>
    </row>
    <row r="128" spans="1:15" x14ac:dyDescent="0.2">
      <c r="A128" s="16">
        <v>114</v>
      </c>
      <c r="B128" s="36">
        <v>0.76314370786519603</v>
      </c>
      <c r="C128" s="37">
        <v>0.76314370786519603</v>
      </c>
      <c r="D128" s="36">
        <v>0.71011524818806004</v>
      </c>
      <c r="E128" s="37">
        <v>0.71011524818806004</v>
      </c>
      <c r="G128" s="16">
        <v>2019</v>
      </c>
      <c r="H128" s="35">
        <v>-4.4340409697779499</v>
      </c>
      <c r="I128" s="34">
        <v>-4</v>
      </c>
      <c r="J128" s="33">
        <v>-4.7650005521328502</v>
      </c>
      <c r="K128" s="34">
        <v>-5</v>
      </c>
      <c r="L128" s="33">
        <v>-3.9068476474829699</v>
      </c>
      <c r="M128" s="34">
        <v>-4</v>
      </c>
      <c r="N128" s="33">
        <v>-4.0942632005616</v>
      </c>
      <c r="O128" s="34">
        <v>-4</v>
      </c>
    </row>
    <row r="129" spans="1:15" x14ac:dyDescent="0.2">
      <c r="A129" s="16">
        <v>115</v>
      </c>
      <c r="B129" s="36">
        <v>0.78949431017506999</v>
      </c>
      <c r="C129" s="37">
        <v>0.78949431017506999</v>
      </c>
      <c r="D129" s="36">
        <v>0.74006031188655208</v>
      </c>
      <c r="E129" s="37">
        <v>0.74006031188655208</v>
      </c>
      <c r="G129" s="38">
        <v>2020</v>
      </c>
      <c r="H129" s="35">
        <v>-4.4849422568109203</v>
      </c>
      <c r="I129" s="34">
        <v>-4</v>
      </c>
      <c r="J129" s="33">
        <v>-4.8195925130070201</v>
      </c>
      <c r="K129" s="34">
        <v>-5</v>
      </c>
      <c r="L129" s="33">
        <v>-3.9516624067872801</v>
      </c>
      <c r="M129" s="34">
        <v>-4</v>
      </c>
      <c r="N129" s="33">
        <v>-4.1410247304971799</v>
      </c>
      <c r="O129" s="34">
        <v>-4</v>
      </c>
    </row>
    <row r="130" spans="1:15" x14ac:dyDescent="0.2">
      <c r="A130" s="16">
        <v>116</v>
      </c>
      <c r="B130" s="36">
        <v>0.81417028417384707</v>
      </c>
      <c r="C130" s="37">
        <v>0.81417028417384707</v>
      </c>
      <c r="D130" s="36">
        <v>0.76835351621793202</v>
      </c>
      <c r="E130" s="37">
        <v>0.76835351621793202</v>
      </c>
    </row>
    <row r="131" spans="1:15" x14ac:dyDescent="0.2">
      <c r="A131" s="16">
        <v>117</v>
      </c>
      <c r="B131" s="36">
        <v>0.83709527364650904</v>
      </c>
      <c r="C131" s="37">
        <v>0.83709527364650904</v>
      </c>
      <c r="D131" s="36">
        <v>0.79484903018840303</v>
      </c>
      <c r="E131" s="37">
        <v>0.79484903018840303</v>
      </c>
    </row>
    <row r="132" spans="1:15" x14ac:dyDescent="0.2">
      <c r="A132" s="16">
        <v>118</v>
      </c>
      <c r="B132" s="36">
        <v>0.85821803326820412</v>
      </c>
      <c r="C132" s="37">
        <v>0.85821803326820412</v>
      </c>
      <c r="D132" s="36">
        <v>0.81943471085973107</v>
      </c>
      <c r="E132" s="37">
        <v>0.81943471085973107</v>
      </c>
    </row>
    <row r="133" spans="1:15" x14ac:dyDescent="0.2">
      <c r="A133" s="16">
        <v>119</v>
      </c>
      <c r="B133" s="36">
        <v>0.87751326936341811</v>
      </c>
      <c r="C133" s="37">
        <v>0.87751326936341811</v>
      </c>
      <c r="D133" s="36">
        <v>0.84203447470004711</v>
      </c>
      <c r="E133" s="37">
        <v>0.84203447470004711</v>
      </c>
    </row>
    <row r="134" spans="1:15" x14ac:dyDescent="0.2">
      <c r="A134" s="38">
        <v>120</v>
      </c>
      <c r="B134" s="36">
        <v>0.89498180082862411</v>
      </c>
      <c r="C134" s="37">
        <v>0.89498180082862411</v>
      </c>
      <c r="D134" s="36">
        <v>0.86260950188870411</v>
      </c>
      <c r="E134" s="37">
        <v>0.86260950188870411</v>
      </c>
    </row>
    <row r="136" spans="1:15" x14ac:dyDescent="0.2">
      <c r="A136" s="47" t="s">
        <v>56</v>
      </c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</row>
  </sheetData>
  <mergeCells count="7">
    <mergeCell ref="A136:O136"/>
    <mergeCell ref="A1:O1"/>
    <mergeCell ref="A2:O2"/>
    <mergeCell ref="A4:O4"/>
    <mergeCell ref="A5:O5"/>
    <mergeCell ref="A10:B10"/>
    <mergeCell ref="A11:B11"/>
  </mergeCells>
  <pageMargins left="0.78749999999999998" right="0.78749999999999998" top="0.78749999999999998" bottom="0.78749999999999998" header="9.8611111111111108E-2" footer="9.8611111111111108E-2"/>
  <pageSetup paperSize="9" fitToHeight="0" orientation="portrait" useFirstPageNumber="1" horizontalDpi="300" verticalDpi="300"/>
  <headerFooter alignWithMargins="0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6"/>
  <sheetViews>
    <sheetView tabSelected="1" workbookViewId="0">
      <selection activeCell="G28" sqref="G28"/>
    </sheetView>
  </sheetViews>
  <sheetFormatPr baseColWidth="10" defaultRowHeight="12.75" x14ac:dyDescent="0.2"/>
  <cols>
    <col min="1" max="1" width="8.140625" style="1" customWidth="1"/>
    <col min="2" max="7" width="18" style="1" customWidth="1"/>
    <col min="8" max="8" width="8.85546875" style="1" customWidth="1"/>
    <col min="9" max="9" width="8" style="1" customWidth="1"/>
    <col min="10" max="10" width="11.85546875" style="1" customWidth="1"/>
    <col min="11" max="14" width="13.5703125" style="1" customWidth="1"/>
    <col min="15" max="16" width="11.7109375" style="1" customWidth="1"/>
    <col min="17" max="20" width="16.28515625" style="1" customWidth="1"/>
    <col min="21" max="256" width="11.7109375" style="1" customWidth="1"/>
  </cols>
  <sheetData>
    <row r="1" spans="1:20" s="1" customFormat="1" ht="31.5" x14ac:dyDescent="0.6">
      <c r="A1" s="39" t="s">
        <v>57</v>
      </c>
      <c r="B1" s="39"/>
      <c r="C1" s="39"/>
      <c r="D1" s="39"/>
      <c r="E1" s="39"/>
      <c r="F1" s="39"/>
      <c r="G1" s="39"/>
      <c r="H1" s="39" t="s">
        <v>58</v>
      </c>
      <c r="I1" s="39"/>
      <c r="J1" s="39"/>
      <c r="K1" s="39"/>
      <c r="L1" s="39"/>
      <c r="M1" s="39"/>
      <c r="N1" s="39"/>
      <c r="O1" s="39" t="s">
        <v>59</v>
      </c>
      <c r="P1" s="39"/>
      <c r="Q1" s="39"/>
      <c r="R1" s="39"/>
      <c r="S1" s="39"/>
      <c r="T1" s="39"/>
    </row>
    <row r="2" spans="1:20" s="1" customFormat="1" ht="17.850000000000001" customHeight="1" x14ac:dyDescent="0.25">
      <c r="A2" s="40" t="s">
        <v>60</v>
      </c>
      <c r="B2" s="40"/>
      <c r="C2" s="40"/>
      <c r="D2" s="40"/>
      <c r="E2" s="40"/>
      <c r="F2" s="40"/>
      <c r="G2" s="40"/>
      <c r="H2" s="41" t="s">
        <v>61</v>
      </c>
      <c r="I2" s="41"/>
      <c r="J2" s="2">
        <v>1965</v>
      </c>
      <c r="L2" s="42" t="s">
        <v>62</v>
      </c>
      <c r="M2" s="42"/>
      <c r="N2" s="3">
        <v>100</v>
      </c>
      <c r="O2" s="41" t="s">
        <v>63</v>
      </c>
      <c r="P2" s="41"/>
      <c r="Q2" s="2">
        <v>2.75E-2</v>
      </c>
    </row>
    <row r="3" spans="1:20" s="1" customFormat="1" x14ac:dyDescent="0.2"/>
    <row r="4" spans="1:20" s="1" customFormat="1" ht="15.75" x14ac:dyDescent="0.25">
      <c r="A4" s="4" t="s">
        <v>64</v>
      </c>
      <c r="B4" s="4" t="s">
        <v>65</v>
      </c>
      <c r="C4" s="4" t="s">
        <v>66</v>
      </c>
      <c r="D4" s="4" t="s">
        <v>67</v>
      </c>
      <c r="E4" s="4" t="s">
        <v>68</v>
      </c>
      <c r="F4" s="4" t="s">
        <v>69</v>
      </c>
      <c r="G4" s="4" t="s">
        <v>70</v>
      </c>
      <c r="H4" s="4" t="s">
        <v>71</v>
      </c>
      <c r="I4" s="5" t="s">
        <v>72</v>
      </c>
      <c r="J4" s="5" t="s">
        <v>73</v>
      </c>
      <c r="K4" s="4" t="s">
        <v>74</v>
      </c>
      <c r="L4" s="5" t="s">
        <v>75</v>
      </c>
      <c r="M4" s="5" t="s">
        <v>76</v>
      </c>
      <c r="N4" s="6" t="s">
        <v>77</v>
      </c>
      <c r="O4" s="4" t="s">
        <v>78</v>
      </c>
      <c r="P4" s="5" t="s">
        <v>79</v>
      </c>
      <c r="Q4" s="4" t="s">
        <v>80</v>
      </c>
      <c r="R4" s="5" t="s">
        <v>81</v>
      </c>
      <c r="S4" s="5" t="s">
        <v>82</v>
      </c>
      <c r="T4" s="6" t="s">
        <v>83</v>
      </c>
    </row>
    <row r="5" spans="1:20" s="1" customFormat="1" ht="15.75" x14ac:dyDescent="0.25">
      <c r="A5" s="7">
        <v>0</v>
      </c>
      <c r="B5" s="8">
        <v>4.2743999999999994E-3</v>
      </c>
      <c r="C5" s="8">
        <v>4.2743999999999994E-3</v>
      </c>
      <c r="D5" s="8">
        <v>5.8061531466664977E-2</v>
      </c>
      <c r="E5" s="8">
        <v>3.196595E-3</v>
      </c>
      <c r="F5" s="8">
        <v>3.00856E-3</v>
      </c>
      <c r="G5" s="9">
        <v>5.51941064856084E-2</v>
      </c>
      <c r="H5" s="7">
        <f>J2</f>
        <v>1965</v>
      </c>
      <c r="I5" s="10">
        <f t="shared" ref="I5:I36" si="0">H5-$J$2</f>
        <v>0</v>
      </c>
      <c r="J5" s="11">
        <f t="shared" ref="J5:J36" si="1">$N$2*ATAN((H5-2001)/$N$2)</f>
        <v>-34.555558058171215</v>
      </c>
      <c r="K5" s="8">
        <f t="shared" ref="K5:K36" si="2">B5*EXP(-$J5*$D5)</f>
        <v>3.1784932705369175E-2</v>
      </c>
      <c r="L5" s="8">
        <f t="shared" ref="L5:L36" si="3">C5*EXP(-$J5*$D5)</f>
        <v>3.1784932705369175E-2</v>
      </c>
      <c r="M5" s="8">
        <f t="shared" ref="M5:M36" si="4">E5*EXP(-$J5*$G5)</f>
        <v>2.1527890605681176E-2</v>
      </c>
      <c r="N5" s="8">
        <f t="shared" ref="N5:N36" si="5">F5*EXP(-$J5*$G5)</f>
        <v>2.0261544099464637E-2</v>
      </c>
      <c r="O5" s="7">
        <f>J2</f>
        <v>1965</v>
      </c>
      <c r="P5" s="10">
        <f t="shared" ref="P5:P36" si="6">O5-$J$2</f>
        <v>0</v>
      </c>
      <c r="Q5" s="8">
        <f t="shared" ref="Q5:Q36" si="7">1+(1-K5)*Q6/(1+$Q$2)</f>
        <v>32.092721937256634</v>
      </c>
      <c r="R5" s="8">
        <f t="shared" ref="R5:R36" si="8">1+(1-L5)*R6/(1+$Q$2)</f>
        <v>32.009497633651463</v>
      </c>
      <c r="S5" s="8">
        <f t="shared" ref="S5:S36" si="9">1+(1-M5)*S6/(1+$Q$2)</f>
        <v>33.024938277799272</v>
      </c>
      <c r="T5" s="8">
        <f t="shared" ref="T5:T36" si="10">1+(1-N5)*T6/(1+$Q$2)</f>
        <v>33.072976599541214</v>
      </c>
    </row>
    <row r="6" spans="1:20" s="1" customFormat="1" ht="15.75" x14ac:dyDescent="0.25">
      <c r="A6" s="7">
        <v>1</v>
      </c>
      <c r="B6" s="8">
        <v>2.7616000000000001E-4</v>
      </c>
      <c r="C6" s="8">
        <v>2.7616000000000001E-4</v>
      </c>
      <c r="D6" s="8">
        <v>5.4339405696995927E-2</v>
      </c>
      <c r="E6" s="8">
        <v>2.7761000000000002E-4</v>
      </c>
      <c r="F6" s="8">
        <v>2.6128000000000002E-4</v>
      </c>
      <c r="G6" s="9">
        <v>5.4231119735257953E-2</v>
      </c>
      <c r="H6" s="7">
        <f t="shared" ref="H6:H37" si="11">H5+1</f>
        <v>1966</v>
      </c>
      <c r="I6" s="10">
        <f t="shared" si="0"/>
        <v>1</v>
      </c>
      <c r="J6" s="11">
        <f t="shared" si="1"/>
        <v>-33.667481938672715</v>
      </c>
      <c r="K6" s="8">
        <f t="shared" si="2"/>
        <v>1.72063961136867E-3</v>
      </c>
      <c r="L6" s="8">
        <f t="shared" si="3"/>
        <v>1.72063961136867E-3</v>
      </c>
      <c r="M6" s="8">
        <f t="shared" si="4"/>
        <v>1.72337954755763E-3</v>
      </c>
      <c r="N6" s="8">
        <f t="shared" si="5"/>
        <v>1.62200428005424E-3</v>
      </c>
      <c r="O6" s="7">
        <f t="shared" ref="O6:O37" si="12">O5+1</f>
        <v>1966</v>
      </c>
      <c r="P6" s="10">
        <f t="shared" si="6"/>
        <v>1</v>
      </c>
      <c r="Q6" s="8">
        <f t="shared" si="7"/>
        <v>32.996565401320481</v>
      </c>
      <c r="R6" s="8">
        <f t="shared" si="8"/>
        <v>32.908245176978951</v>
      </c>
      <c r="S6" s="8">
        <f t="shared" si="9"/>
        <v>33.629598395816892</v>
      </c>
      <c r="T6" s="8">
        <f t="shared" si="10"/>
        <v>33.636511109220201</v>
      </c>
    </row>
    <row r="7" spans="1:20" s="1" customFormat="1" ht="15.75" x14ac:dyDescent="0.25">
      <c r="A7" s="7">
        <v>2</v>
      </c>
      <c r="B7" s="8">
        <v>2.1112E-4</v>
      </c>
      <c r="C7" s="8">
        <v>2.1112E-4</v>
      </c>
      <c r="D7" s="8">
        <v>5.1436276566698337E-2</v>
      </c>
      <c r="E7" s="8">
        <v>1.7918E-4</v>
      </c>
      <c r="F7" s="8">
        <v>1.6864000000000001E-4</v>
      </c>
      <c r="G7" s="9">
        <v>5.4070445787183626E-2</v>
      </c>
      <c r="H7" s="7">
        <f t="shared" si="11"/>
        <v>1967</v>
      </c>
      <c r="I7" s="10">
        <f t="shared" si="0"/>
        <v>2</v>
      </c>
      <c r="J7" s="11">
        <f t="shared" si="1"/>
        <v>-32.773850678055553</v>
      </c>
      <c r="K7" s="8">
        <f t="shared" si="2"/>
        <v>1.1393253179461989E-3</v>
      </c>
      <c r="L7" s="8">
        <f t="shared" si="3"/>
        <v>1.1393253179461989E-3</v>
      </c>
      <c r="M7" s="8">
        <f t="shared" si="4"/>
        <v>1.054147437921565E-3</v>
      </c>
      <c r="N7" s="8">
        <f t="shared" si="5"/>
        <v>9.9213876510264947E-4</v>
      </c>
      <c r="O7" s="7">
        <f t="shared" si="12"/>
        <v>1967</v>
      </c>
      <c r="P7" s="10">
        <f t="shared" si="6"/>
        <v>2</v>
      </c>
      <c r="Q7" s="8">
        <f t="shared" si="7"/>
        <v>32.933137009922703</v>
      </c>
      <c r="R7" s="8">
        <f t="shared" si="8"/>
        <v>32.842231563900462</v>
      </c>
      <c r="S7" s="8">
        <f t="shared" si="9"/>
        <v>33.584791694817689</v>
      </c>
      <c r="T7" s="8">
        <f t="shared" si="10"/>
        <v>33.588495848751016</v>
      </c>
    </row>
    <row r="8" spans="1:20" s="1" customFormat="1" ht="15.75" x14ac:dyDescent="0.25">
      <c r="A8" s="7">
        <v>3</v>
      </c>
      <c r="B8" s="8">
        <v>1.5872E-4</v>
      </c>
      <c r="C8" s="8">
        <v>1.5872E-4</v>
      </c>
      <c r="D8" s="8">
        <v>4.9831391654251267E-2</v>
      </c>
      <c r="E8" s="8">
        <v>1.1203E-4</v>
      </c>
      <c r="F8" s="8">
        <v>1.0544000000000001E-4</v>
      </c>
      <c r="G8" s="9">
        <v>5.3942943159721098E-2</v>
      </c>
      <c r="H8" s="7">
        <f t="shared" si="11"/>
        <v>1968</v>
      </c>
      <c r="I8" s="10">
        <f t="shared" si="0"/>
        <v>3</v>
      </c>
      <c r="J8" s="11">
        <f t="shared" si="1"/>
        <v>-31.874756042064444</v>
      </c>
      <c r="K8" s="8">
        <f t="shared" si="2"/>
        <v>7.7705030879255668E-4</v>
      </c>
      <c r="L8" s="8">
        <f t="shared" si="3"/>
        <v>7.7705030879255668E-4</v>
      </c>
      <c r="M8" s="8">
        <f t="shared" si="4"/>
        <v>6.2527080630270715E-4</v>
      </c>
      <c r="N8" s="8">
        <f t="shared" si="5"/>
        <v>5.8849017063784207E-4</v>
      </c>
      <c r="O8" s="7">
        <f t="shared" si="12"/>
        <v>1968</v>
      </c>
      <c r="P8" s="10">
        <f t="shared" si="6"/>
        <v>3</v>
      </c>
      <c r="Q8" s="8">
        <f t="shared" si="7"/>
        <v>32.848723660223889</v>
      </c>
      <c r="R8" s="8">
        <f t="shared" si="8"/>
        <v>32.755211773976512</v>
      </c>
      <c r="S8" s="8">
        <f t="shared" si="9"/>
        <v>33.51620448751455</v>
      </c>
      <c r="T8" s="8">
        <f t="shared" si="10"/>
        <v>33.517933926165973</v>
      </c>
    </row>
    <row r="9" spans="1:20" s="1" customFormat="1" ht="15.75" x14ac:dyDescent="0.25">
      <c r="A9" s="7">
        <v>4</v>
      </c>
      <c r="B9" s="8">
        <v>1.209599999999999E-4</v>
      </c>
      <c r="C9" s="8">
        <v>1.209599999999999E-4</v>
      </c>
      <c r="D9" s="8">
        <v>4.9902171410383112E-2</v>
      </c>
      <c r="E9" s="8">
        <v>8.4744999999999976E-5</v>
      </c>
      <c r="F9" s="8">
        <v>7.9759999999999995E-5</v>
      </c>
      <c r="G9" s="9">
        <v>5.3716255965820532E-2</v>
      </c>
      <c r="H9" s="7">
        <f t="shared" si="11"/>
        <v>1969</v>
      </c>
      <c r="I9" s="10">
        <f t="shared" si="0"/>
        <v>4</v>
      </c>
      <c r="J9" s="11">
        <f t="shared" si="1"/>
        <v>-30.970294454245622</v>
      </c>
      <c r="K9" s="8">
        <f t="shared" si="2"/>
        <v>5.6733210474699323E-4</v>
      </c>
      <c r="L9" s="8">
        <f t="shared" si="3"/>
        <v>5.6733210474699323E-4</v>
      </c>
      <c r="M9" s="8">
        <f t="shared" si="4"/>
        <v>4.4731140686454611E-4</v>
      </c>
      <c r="N9" s="8">
        <f t="shared" si="5"/>
        <v>4.2099897116663172E-4</v>
      </c>
      <c r="O9" s="7">
        <f t="shared" si="12"/>
        <v>1969</v>
      </c>
      <c r="P9" s="10">
        <f t="shared" si="6"/>
        <v>4</v>
      </c>
      <c r="Q9" s="8">
        <f t="shared" si="7"/>
        <v>32.750011967792588</v>
      </c>
      <c r="R9" s="8">
        <f t="shared" si="8"/>
        <v>32.653853784927719</v>
      </c>
      <c r="S9" s="8">
        <f t="shared" si="9"/>
        <v>33.431303729159687</v>
      </c>
      <c r="T9" s="8">
        <f t="shared" si="10"/>
        <v>33.431851425085434</v>
      </c>
    </row>
    <row r="10" spans="1:20" s="1" customFormat="1" ht="15.75" x14ac:dyDescent="0.25">
      <c r="A10" s="7">
        <v>5</v>
      </c>
      <c r="B10" s="8">
        <v>1.036E-4</v>
      </c>
      <c r="C10" s="8">
        <v>1.036E-4</v>
      </c>
      <c r="D10" s="8">
        <v>5.1335498794986147E-2</v>
      </c>
      <c r="E10" s="8">
        <v>7.2929999999999981E-5</v>
      </c>
      <c r="F10" s="8">
        <v>6.8640000000000007E-5</v>
      </c>
      <c r="G10" s="9">
        <v>5.2836105603253893E-2</v>
      </c>
      <c r="H10" s="7">
        <f t="shared" si="11"/>
        <v>1970</v>
      </c>
      <c r="I10" s="10">
        <f t="shared" si="0"/>
        <v>5</v>
      </c>
      <c r="J10" s="11">
        <f t="shared" si="1"/>
        <v>-30.060567004239541</v>
      </c>
      <c r="K10" s="8">
        <f t="shared" si="2"/>
        <v>4.8478792683318868E-4</v>
      </c>
      <c r="L10" s="8">
        <f t="shared" si="3"/>
        <v>4.8478792683318868E-4</v>
      </c>
      <c r="M10" s="8">
        <f t="shared" si="4"/>
        <v>3.570169893010304E-4</v>
      </c>
      <c r="N10" s="8">
        <f t="shared" si="5"/>
        <v>3.3601598993038165E-4</v>
      </c>
      <c r="O10" s="7">
        <f t="shared" si="12"/>
        <v>1970</v>
      </c>
      <c r="P10" s="10">
        <f t="shared" si="6"/>
        <v>5</v>
      </c>
      <c r="Q10" s="8">
        <f t="shared" si="7"/>
        <v>32.641655956282996</v>
      </c>
      <c r="R10" s="8">
        <f t="shared" si="8"/>
        <v>32.542797337721197</v>
      </c>
      <c r="S10" s="8">
        <f t="shared" si="9"/>
        <v>33.338077083874126</v>
      </c>
      <c r="T10" s="8">
        <f t="shared" si="10"/>
        <v>33.337762502990046</v>
      </c>
    </row>
    <row r="11" spans="1:20" s="1" customFormat="1" ht="15.75" x14ac:dyDescent="0.25">
      <c r="A11" s="7">
        <v>6</v>
      </c>
      <c r="B11" s="8">
        <v>9.8079999999999996E-5</v>
      </c>
      <c r="C11" s="8">
        <v>9.8079999999999996E-5</v>
      </c>
      <c r="D11" s="8">
        <v>5.2972292138559161E-2</v>
      </c>
      <c r="E11" s="8">
        <v>7.2334999999999991E-5</v>
      </c>
      <c r="F11" s="8">
        <v>6.8079999999999985E-5</v>
      </c>
      <c r="G11" s="9">
        <v>5.0024387578621397E-2</v>
      </c>
      <c r="H11" s="7">
        <f t="shared" si="11"/>
        <v>1971</v>
      </c>
      <c r="I11" s="10">
        <f t="shared" si="0"/>
        <v>6</v>
      </c>
      <c r="J11" s="11">
        <f t="shared" si="1"/>
        <v>-29.145679447786708</v>
      </c>
      <c r="K11" s="8">
        <f t="shared" si="2"/>
        <v>4.5929693516613771E-4</v>
      </c>
      <c r="L11" s="8">
        <f t="shared" si="3"/>
        <v>4.5929693516613771E-4</v>
      </c>
      <c r="M11" s="8">
        <f t="shared" si="4"/>
        <v>3.1084763453516936E-4</v>
      </c>
      <c r="N11" s="8">
        <f t="shared" si="5"/>
        <v>2.9256247956251232E-4</v>
      </c>
      <c r="O11" s="7">
        <f t="shared" si="12"/>
        <v>1971</v>
      </c>
      <c r="P11" s="10">
        <f t="shared" si="6"/>
        <v>6</v>
      </c>
      <c r="Q11" s="8">
        <f t="shared" si="7"/>
        <v>32.527570468533142</v>
      </c>
      <c r="R11" s="8">
        <f t="shared" si="8"/>
        <v>32.425943970661677</v>
      </c>
      <c r="S11" s="8">
        <f t="shared" si="9"/>
        <v>33.239241177492509</v>
      </c>
      <c r="T11" s="8">
        <f t="shared" si="10"/>
        <v>33.238219545066229</v>
      </c>
    </row>
    <row r="12" spans="1:20" s="1" customFormat="1" ht="15.75" x14ac:dyDescent="0.25">
      <c r="A12" s="7">
        <v>7</v>
      </c>
      <c r="B12" s="8">
        <v>9.3599999999999998E-5</v>
      </c>
      <c r="C12" s="8">
        <v>9.3599999999999998E-5</v>
      </c>
      <c r="D12" s="8">
        <v>5.3572585535099894E-2</v>
      </c>
      <c r="E12" s="8">
        <v>7.6500000000000003E-5</v>
      </c>
      <c r="F12" s="8">
        <v>7.2000000000000002E-5</v>
      </c>
      <c r="G12" s="9">
        <v>4.588164083595337E-2</v>
      </c>
      <c r="H12" s="7">
        <f t="shared" si="11"/>
        <v>1972</v>
      </c>
      <c r="I12" s="10">
        <f t="shared" si="0"/>
        <v>7</v>
      </c>
      <c r="J12" s="11">
        <f t="shared" si="1"/>
        <v>-28.225742198149113</v>
      </c>
      <c r="K12" s="8">
        <f t="shared" si="2"/>
        <v>4.246037460145332E-4</v>
      </c>
      <c r="L12" s="8">
        <f t="shared" si="3"/>
        <v>4.246037460145332E-4</v>
      </c>
      <c r="M12" s="8">
        <f t="shared" si="4"/>
        <v>2.7931330442185963E-4</v>
      </c>
      <c r="N12" s="8">
        <f t="shared" si="5"/>
        <v>2.6288311004410317E-4</v>
      </c>
      <c r="O12" s="7">
        <f t="shared" si="12"/>
        <v>1972</v>
      </c>
      <c r="P12" s="10">
        <f t="shared" si="6"/>
        <v>7</v>
      </c>
      <c r="Q12" s="8">
        <f t="shared" si="7"/>
        <v>32.409464224006271</v>
      </c>
      <c r="R12" s="8">
        <f t="shared" si="8"/>
        <v>32.304995015055852</v>
      </c>
      <c r="S12" s="8">
        <f t="shared" si="9"/>
        <v>33.136120594578053</v>
      </c>
      <c r="T12" s="8">
        <f t="shared" si="10"/>
        <v>33.134464483643868</v>
      </c>
    </row>
    <row r="13" spans="1:20" s="1" customFormat="1" ht="15.75" x14ac:dyDescent="0.25">
      <c r="A13" s="7">
        <v>8</v>
      </c>
      <c r="B13" s="8">
        <v>8.8480000000000007E-5</v>
      </c>
      <c r="C13" s="8">
        <v>8.8480000000000007E-5</v>
      </c>
      <c r="D13" s="8">
        <v>5.2521785752794981E-2</v>
      </c>
      <c r="E13" s="8">
        <v>7.8709999999999983E-5</v>
      </c>
      <c r="F13" s="8">
        <v>7.4079999999999995E-5</v>
      </c>
      <c r="G13" s="9">
        <v>4.1497293704923964E-2</v>
      </c>
      <c r="H13" s="7">
        <f t="shared" si="11"/>
        <v>1973</v>
      </c>
      <c r="I13" s="10">
        <f t="shared" si="0"/>
        <v>8</v>
      </c>
      <c r="J13" s="11">
        <f t="shared" si="1"/>
        <v>-27.300870308671062</v>
      </c>
      <c r="K13" s="8">
        <f t="shared" si="2"/>
        <v>3.7117253150323966E-4</v>
      </c>
      <c r="L13" s="8">
        <f t="shared" si="3"/>
        <v>3.7117253150323966E-4</v>
      </c>
      <c r="M13" s="8">
        <f t="shared" si="4"/>
        <v>2.4436974966287228E-4</v>
      </c>
      <c r="N13" s="8">
        <f t="shared" si="5"/>
        <v>2.299950585062328E-4</v>
      </c>
      <c r="O13" s="7">
        <f t="shared" si="12"/>
        <v>1973</v>
      </c>
      <c r="P13" s="10">
        <f t="shared" si="6"/>
        <v>8</v>
      </c>
      <c r="Q13" s="8">
        <f t="shared" si="7"/>
        <v>32.286933643138639</v>
      </c>
      <c r="R13" s="8">
        <f t="shared" si="8"/>
        <v>32.179545933718394</v>
      </c>
      <c r="S13" s="8">
        <f t="shared" si="9"/>
        <v>33.029089375024341</v>
      </c>
      <c r="T13" s="8">
        <f t="shared" si="10"/>
        <v>33.026844456529744</v>
      </c>
    </row>
    <row r="14" spans="1:20" s="1" customFormat="1" ht="15.75" x14ac:dyDescent="0.25">
      <c r="A14" s="7">
        <v>9</v>
      </c>
      <c r="B14" s="8">
        <v>8.9120000000000001E-5</v>
      </c>
      <c r="C14" s="8">
        <v>8.9120000000000001E-5</v>
      </c>
      <c r="D14" s="8">
        <v>5.0354400235367212E-2</v>
      </c>
      <c r="E14" s="8">
        <v>7.9389999999999984E-5</v>
      </c>
      <c r="F14" s="8">
        <v>7.4720000000000003E-5</v>
      </c>
      <c r="G14" s="9">
        <v>3.828835591191293E-2</v>
      </c>
      <c r="H14" s="7">
        <f t="shared" si="11"/>
        <v>1974</v>
      </c>
      <c r="I14" s="10">
        <f t="shared" si="0"/>
        <v>9</v>
      </c>
      <c r="J14" s="11">
        <f t="shared" si="1"/>
        <v>-26.371183446226613</v>
      </c>
      <c r="K14" s="8">
        <f t="shared" si="2"/>
        <v>3.3626142300817962E-4</v>
      </c>
      <c r="L14" s="8">
        <f t="shared" si="3"/>
        <v>3.3626142300817962E-4</v>
      </c>
      <c r="M14" s="8">
        <f t="shared" si="4"/>
        <v>2.1790989972561234E-4</v>
      </c>
      <c r="N14" s="8">
        <f t="shared" si="5"/>
        <v>2.0509167032998815E-4</v>
      </c>
      <c r="O14" s="7">
        <f t="shared" si="12"/>
        <v>1974</v>
      </c>
      <c r="P14" s="10">
        <f t="shared" si="6"/>
        <v>9</v>
      </c>
      <c r="Q14" s="8">
        <f t="shared" si="7"/>
        <v>32.15926095262401</v>
      </c>
      <c r="R14" s="8">
        <f t="shared" si="8"/>
        <v>32.048879110486936</v>
      </c>
      <c r="S14" s="8">
        <f t="shared" si="9"/>
        <v>32.917933480001444</v>
      </c>
      <c r="T14" s="8">
        <f t="shared" si="10"/>
        <v>32.91515300162466</v>
      </c>
    </row>
    <row r="15" spans="1:20" s="1" customFormat="1" ht="15.75" x14ac:dyDescent="0.25">
      <c r="A15" s="7">
        <v>10</v>
      </c>
      <c r="B15" s="8">
        <v>9.1039999999999996E-5</v>
      </c>
      <c r="C15" s="8">
        <v>9.1039999999999996E-5</v>
      </c>
      <c r="D15" s="8">
        <v>4.8567134281359642E-2</v>
      </c>
      <c r="E15" s="8">
        <v>8.1769999999999985E-5</v>
      </c>
      <c r="F15" s="8">
        <v>7.6959999999999981E-5</v>
      </c>
      <c r="G15" s="9">
        <v>3.6286450972352211E-2</v>
      </c>
      <c r="H15" s="7">
        <f t="shared" si="11"/>
        <v>1975</v>
      </c>
      <c r="I15" s="10">
        <f t="shared" si="0"/>
        <v>10</v>
      </c>
      <c r="J15" s="11">
        <f t="shared" si="1"/>
        <v>-25.436805855326593</v>
      </c>
      <c r="K15" s="8">
        <f t="shared" si="2"/>
        <v>3.1315295210123626E-4</v>
      </c>
      <c r="L15" s="8">
        <f t="shared" si="3"/>
        <v>3.1315295210123626E-4</v>
      </c>
      <c r="M15" s="8">
        <f t="shared" si="4"/>
        <v>2.0580350137443387E-4</v>
      </c>
      <c r="N15" s="8">
        <f t="shared" si="5"/>
        <v>1.936974130582907E-4</v>
      </c>
      <c r="O15" s="7">
        <f t="shared" si="12"/>
        <v>1975</v>
      </c>
      <c r="P15" s="10">
        <f t="shared" si="6"/>
        <v>10</v>
      </c>
      <c r="Q15" s="8">
        <f t="shared" si="7"/>
        <v>32.026910043166843</v>
      </c>
      <c r="R15" s="8">
        <f t="shared" si="8"/>
        <v>31.913454549665307</v>
      </c>
      <c r="S15" s="8">
        <f t="shared" si="9"/>
        <v>32.802824710944968</v>
      </c>
      <c r="T15" s="8">
        <f t="shared" si="10"/>
        <v>32.799546622972315</v>
      </c>
    </row>
    <row r="16" spans="1:20" s="1" customFormat="1" ht="15.75" x14ac:dyDescent="0.25">
      <c r="A16" s="7">
        <v>11</v>
      </c>
      <c r="B16" s="8">
        <v>9.0400000000000002E-5</v>
      </c>
      <c r="C16" s="8">
        <v>9.0400000000000002E-5</v>
      </c>
      <c r="D16" s="8">
        <v>4.7167457793015941E-2</v>
      </c>
      <c r="E16" s="8">
        <v>8.6274999999999983E-5</v>
      </c>
      <c r="F16" s="8">
        <v>8.1199999999999995E-5</v>
      </c>
      <c r="G16" s="9">
        <v>3.4361290807443212E-2</v>
      </c>
      <c r="H16" s="7">
        <f t="shared" si="11"/>
        <v>1976</v>
      </c>
      <c r="I16" s="10">
        <f t="shared" si="0"/>
        <v>11</v>
      </c>
      <c r="J16" s="11">
        <f t="shared" si="1"/>
        <v>-24.497866312686416</v>
      </c>
      <c r="K16" s="8">
        <f t="shared" si="2"/>
        <v>2.8707581444971315E-4</v>
      </c>
      <c r="L16" s="8">
        <f t="shared" si="3"/>
        <v>2.8707581444971315E-4</v>
      </c>
      <c r="M16" s="8">
        <f t="shared" si="4"/>
        <v>2.002002623893052E-4</v>
      </c>
      <c r="N16" s="8">
        <f t="shared" si="5"/>
        <v>1.8842377636640493E-4</v>
      </c>
      <c r="O16" s="7">
        <f t="shared" si="12"/>
        <v>1976</v>
      </c>
      <c r="P16" s="10">
        <f t="shared" si="6"/>
        <v>11</v>
      </c>
      <c r="Q16" s="8">
        <f t="shared" si="7"/>
        <v>31.890136559760535</v>
      </c>
      <c r="R16" s="8">
        <f t="shared" si="8"/>
        <v>31.773524522784076</v>
      </c>
      <c r="S16" s="8">
        <f t="shared" si="9"/>
        <v>32.684128898662678</v>
      </c>
      <c r="T16" s="8">
        <f t="shared" si="10"/>
        <v>32.68036425711847</v>
      </c>
    </row>
    <row r="17" spans="1:20" s="1" customFormat="1" ht="15.75" x14ac:dyDescent="0.25">
      <c r="A17" s="7">
        <v>12</v>
      </c>
      <c r="B17" s="8">
        <v>9.2E-5</v>
      </c>
      <c r="C17" s="8">
        <v>9.2E-5</v>
      </c>
      <c r="D17" s="8">
        <v>4.5544846351029081E-2</v>
      </c>
      <c r="E17" s="8">
        <v>9.3244999999999992E-5</v>
      </c>
      <c r="F17" s="8">
        <v>8.776E-5</v>
      </c>
      <c r="G17" s="9">
        <v>3.2613378892136273E-2</v>
      </c>
      <c r="H17" s="7">
        <f t="shared" si="11"/>
        <v>1977</v>
      </c>
      <c r="I17" s="10">
        <f t="shared" si="0"/>
        <v>12</v>
      </c>
      <c r="J17" s="11">
        <f t="shared" si="1"/>
        <v>-23.554498072086332</v>
      </c>
      <c r="K17" s="8">
        <f t="shared" si="2"/>
        <v>2.6896320143850714E-4</v>
      </c>
      <c r="L17" s="8">
        <f t="shared" si="3"/>
        <v>2.6896320143850714E-4</v>
      </c>
      <c r="M17" s="8">
        <f t="shared" si="4"/>
        <v>2.0102357867550101E-4</v>
      </c>
      <c r="N17" s="8">
        <f t="shared" si="5"/>
        <v>1.8919866228282449E-4</v>
      </c>
      <c r="O17" s="7">
        <f t="shared" si="12"/>
        <v>1977</v>
      </c>
      <c r="P17" s="10">
        <f t="shared" si="6"/>
        <v>12</v>
      </c>
      <c r="Q17" s="8">
        <f t="shared" si="7"/>
        <v>31.748729607563789</v>
      </c>
      <c r="R17" s="8">
        <f t="shared" si="8"/>
        <v>31.628876332593951</v>
      </c>
      <c r="S17" s="8">
        <f t="shared" si="9"/>
        <v>32.56196135658341</v>
      </c>
      <c r="T17" s="8">
        <f t="shared" si="10"/>
        <v>32.557708920653894</v>
      </c>
    </row>
    <row r="18" spans="1:20" s="1" customFormat="1" ht="15.75" x14ac:dyDescent="0.25">
      <c r="A18" s="7">
        <v>13</v>
      </c>
      <c r="B18" s="8">
        <v>1.1424E-4</v>
      </c>
      <c r="C18" s="8">
        <v>1.1424E-4</v>
      </c>
      <c r="D18" s="8">
        <v>4.4108181057508446E-2</v>
      </c>
      <c r="E18" s="8">
        <v>1.0990500000000001E-4</v>
      </c>
      <c r="F18" s="8">
        <v>1.0344E-4</v>
      </c>
      <c r="G18" s="9">
        <v>3.146111441246937E-2</v>
      </c>
      <c r="H18" s="7">
        <f t="shared" si="11"/>
        <v>1978</v>
      </c>
      <c r="I18" s="10">
        <f t="shared" si="0"/>
        <v>13</v>
      </c>
      <c r="J18" s="11">
        <f t="shared" si="1"/>
        <v>-22.606838799388392</v>
      </c>
      <c r="K18" s="8">
        <f t="shared" si="2"/>
        <v>3.0965167524463926E-4</v>
      </c>
      <c r="L18" s="8">
        <f t="shared" si="3"/>
        <v>3.0965167524463926E-4</v>
      </c>
      <c r="M18" s="8">
        <f t="shared" si="4"/>
        <v>2.2382235926815951E-4</v>
      </c>
      <c r="N18" s="8">
        <f t="shared" si="5"/>
        <v>2.1065633813473832E-4</v>
      </c>
      <c r="O18" s="7">
        <f t="shared" si="12"/>
        <v>1978</v>
      </c>
      <c r="P18" s="10">
        <f t="shared" si="6"/>
        <v>13</v>
      </c>
      <c r="Q18" s="8">
        <f t="shared" si="7"/>
        <v>31.602819667324006</v>
      </c>
      <c r="R18" s="8">
        <f t="shared" si="8"/>
        <v>31.479637295767482</v>
      </c>
      <c r="S18" s="8">
        <f t="shared" si="9"/>
        <v>32.436435782289891</v>
      </c>
      <c r="T18" s="8">
        <f t="shared" si="10"/>
        <v>32.4316819468118</v>
      </c>
    </row>
    <row r="19" spans="1:20" s="1" customFormat="1" ht="15.75" x14ac:dyDescent="0.25">
      <c r="A19" s="7">
        <v>14</v>
      </c>
      <c r="B19" s="8">
        <v>1.7736E-4</v>
      </c>
      <c r="C19" s="8">
        <v>1.7736E-4</v>
      </c>
      <c r="D19" s="8">
        <v>4.2472100620670715E-2</v>
      </c>
      <c r="E19" s="8">
        <v>1.41865E-4</v>
      </c>
      <c r="F19" s="8">
        <v>1.3352000000000001E-4</v>
      </c>
      <c r="G19" s="9">
        <v>3.0771156948454684E-2</v>
      </c>
      <c r="H19" s="7">
        <f t="shared" si="11"/>
        <v>1979</v>
      </c>
      <c r="I19" s="10">
        <f t="shared" si="0"/>
        <v>14</v>
      </c>
      <c r="J19" s="11">
        <f t="shared" si="1"/>
        <v>-21.655030497608927</v>
      </c>
      <c r="K19" s="8">
        <f t="shared" si="2"/>
        <v>4.4492965879408758E-4</v>
      </c>
      <c r="L19" s="8">
        <f t="shared" si="3"/>
        <v>4.4492965879408758E-4</v>
      </c>
      <c r="M19" s="8">
        <f t="shared" si="4"/>
        <v>2.7622789826079169E-4</v>
      </c>
      <c r="N19" s="8">
        <f t="shared" si="5"/>
        <v>2.5997919836309811E-4</v>
      </c>
      <c r="O19" s="7">
        <f t="shared" si="12"/>
        <v>1979</v>
      </c>
      <c r="P19" s="10">
        <f t="shared" si="6"/>
        <v>14</v>
      </c>
      <c r="Q19" s="8">
        <f t="shared" si="7"/>
        <v>31.454137034401498</v>
      </c>
      <c r="R19" s="8">
        <f t="shared" si="8"/>
        <v>31.327527942909885</v>
      </c>
      <c r="S19" s="8">
        <f t="shared" si="9"/>
        <v>32.308169056924825</v>
      </c>
      <c r="T19" s="8">
        <f t="shared" si="10"/>
        <v>32.302858002127145</v>
      </c>
    </row>
    <row r="20" spans="1:20" s="1" customFormat="1" ht="15.75" x14ac:dyDescent="0.25">
      <c r="A20" s="7">
        <v>15</v>
      </c>
      <c r="B20" s="8">
        <v>2.9431999999999999E-4</v>
      </c>
      <c r="C20" s="8">
        <v>2.9431999999999999E-4</v>
      </c>
      <c r="D20" s="8">
        <v>4.0282384072982742E-2</v>
      </c>
      <c r="E20" s="8">
        <v>1.769699999999999E-4</v>
      </c>
      <c r="F20" s="8">
        <v>1.6656E-4</v>
      </c>
      <c r="G20" s="9">
        <v>3.0160607825938532E-2</v>
      </c>
      <c r="H20" s="7">
        <f t="shared" si="11"/>
        <v>1980</v>
      </c>
      <c r="I20" s="10">
        <f t="shared" si="0"/>
        <v>15</v>
      </c>
      <c r="J20" s="11">
        <f t="shared" si="1"/>
        <v>-20.6992194219821</v>
      </c>
      <c r="K20" s="8">
        <f t="shared" si="2"/>
        <v>6.7754875791310623E-4</v>
      </c>
      <c r="L20" s="8">
        <f t="shared" si="3"/>
        <v>6.7754875791310623E-4</v>
      </c>
      <c r="M20" s="8">
        <f t="shared" si="4"/>
        <v>3.3039247500291237E-4</v>
      </c>
      <c r="N20" s="8">
        <f t="shared" si="5"/>
        <v>3.1095762353215299E-4</v>
      </c>
      <c r="O20" s="7">
        <f t="shared" si="12"/>
        <v>1980</v>
      </c>
      <c r="P20" s="10">
        <f t="shared" si="6"/>
        <v>15</v>
      </c>
      <c r="Q20" s="8">
        <f t="shared" si="7"/>
        <v>31.305554572561871</v>
      </c>
      <c r="R20" s="8">
        <f t="shared" si="8"/>
        <v>31.175405824015957</v>
      </c>
      <c r="S20" s="8">
        <f t="shared" si="9"/>
        <v>32.178032176188452</v>
      </c>
      <c r="T20" s="8">
        <f t="shared" si="10"/>
        <v>32.172050661126221</v>
      </c>
    </row>
    <row r="21" spans="1:20" s="1" customFormat="1" ht="15.75" x14ac:dyDescent="0.25">
      <c r="A21" s="7">
        <v>16</v>
      </c>
      <c r="B21" s="8">
        <v>4.5048000000000001E-4</v>
      </c>
      <c r="C21" s="8">
        <v>4.5048000000000001E-4</v>
      </c>
      <c r="D21" s="8">
        <v>3.7633916845894073E-2</v>
      </c>
      <c r="E21" s="8">
        <v>2.11055E-4</v>
      </c>
      <c r="F21" s="8">
        <v>1.9864000000000001E-4</v>
      </c>
      <c r="G21" s="9">
        <v>2.9436887333160092E-2</v>
      </c>
      <c r="H21" s="7">
        <f t="shared" si="11"/>
        <v>1981</v>
      </c>
      <c r="I21" s="10">
        <f t="shared" si="0"/>
        <v>16</v>
      </c>
      <c r="J21" s="11">
        <f t="shared" si="1"/>
        <v>-19.739555984988076</v>
      </c>
      <c r="K21" s="8">
        <f t="shared" si="2"/>
        <v>9.4689715785628548E-4</v>
      </c>
      <c r="L21" s="8">
        <f t="shared" si="3"/>
        <v>9.4689715785628548E-4</v>
      </c>
      <c r="M21" s="8">
        <f t="shared" si="4"/>
        <v>3.7735630550407708E-4</v>
      </c>
      <c r="N21" s="8">
        <f t="shared" si="5"/>
        <v>3.5515887576854314E-4</v>
      </c>
      <c r="O21" s="7">
        <f t="shared" si="12"/>
        <v>1981</v>
      </c>
      <c r="P21" s="10">
        <f t="shared" si="6"/>
        <v>16</v>
      </c>
      <c r="Q21" s="8">
        <f t="shared" si="7"/>
        <v>31.160069789889949</v>
      </c>
      <c r="R21" s="8">
        <f t="shared" si="8"/>
        <v>31.026251282195354</v>
      </c>
      <c r="S21" s="8">
        <f t="shared" si="9"/>
        <v>32.046015823515553</v>
      </c>
      <c r="T21" s="8">
        <f t="shared" si="10"/>
        <v>32.039244901761613</v>
      </c>
    </row>
    <row r="22" spans="1:20" s="1" customFormat="1" ht="15.75" x14ac:dyDescent="0.25">
      <c r="A22" s="7">
        <v>17</v>
      </c>
      <c r="B22" s="8">
        <v>6.1952000000000003E-4</v>
      </c>
      <c r="C22" s="8">
        <v>6.1952000000000003E-4</v>
      </c>
      <c r="D22" s="8">
        <v>3.4322800889046975E-2</v>
      </c>
      <c r="E22" s="8">
        <v>2.5398E-4</v>
      </c>
      <c r="F22" s="8">
        <v>2.3904000000000002E-4</v>
      </c>
      <c r="G22" s="9">
        <v>2.824156868690221E-2</v>
      </c>
      <c r="H22" s="7">
        <f t="shared" si="11"/>
        <v>1982</v>
      </c>
      <c r="I22" s="10">
        <f t="shared" si="0"/>
        <v>17</v>
      </c>
      <c r="J22" s="11">
        <f t="shared" si="1"/>
        <v>-18.776194651359344</v>
      </c>
      <c r="K22" s="8">
        <f t="shared" si="2"/>
        <v>1.1801497015352228E-3</v>
      </c>
      <c r="L22" s="8">
        <f t="shared" si="3"/>
        <v>1.1801497015352228E-3</v>
      </c>
      <c r="M22" s="8">
        <f t="shared" si="4"/>
        <v>4.3161099787002746E-4</v>
      </c>
      <c r="N22" s="8">
        <f t="shared" si="5"/>
        <v>4.0622211564237884E-4</v>
      </c>
      <c r="O22" s="7">
        <f t="shared" si="12"/>
        <v>1982</v>
      </c>
      <c r="P22" s="10">
        <f t="shared" si="6"/>
        <v>17</v>
      </c>
      <c r="Q22" s="8">
        <f t="shared" si="7"/>
        <v>31.01884336373303</v>
      </c>
      <c r="R22" s="8">
        <f t="shared" si="8"/>
        <v>30.881214526722228</v>
      </c>
      <c r="S22" s="8">
        <f t="shared" si="9"/>
        <v>31.911823386437238</v>
      </c>
      <c r="T22" s="8">
        <f t="shared" si="10"/>
        <v>31.904155180446292</v>
      </c>
    </row>
    <row r="23" spans="1:20" s="1" customFormat="1" ht="15.75" x14ac:dyDescent="0.25">
      <c r="A23" s="7">
        <v>18</v>
      </c>
      <c r="B23" s="8">
        <v>7.5808000000000006E-4</v>
      </c>
      <c r="C23" s="8">
        <v>7.5808000000000006E-4</v>
      </c>
      <c r="D23" s="8">
        <v>3.1190427627644821E-2</v>
      </c>
      <c r="E23" s="8">
        <v>2.8432499999999988E-4</v>
      </c>
      <c r="F23" s="8">
        <v>2.676E-4</v>
      </c>
      <c r="G23" s="9">
        <v>2.68665124135983E-2</v>
      </c>
      <c r="H23" s="7">
        <f t="shared" si="11"/>
        <v>1983</v>
      </c>
      <c r="I23" s="10">
        <f t="shared" si="0"/>
        <v>18</v>
      </c>
      <c r="J23" s="11">
        <f t="shared" si="1"/>
        <v>-17.809293823119752</v>
      </c>
      <c r="K23" s="8">
        <f t="shared" si="2"/>
        <v>1.321163954909863E-3</v>
      </c>
      <c r="L23" s="8">
        <f t="shared" si="3"/>
        <v>1.321163954909863E-3</v>
      </c>
      <c r="M23" s="8">
        <f t="shared" si="4"/>
        <v>4.5878952956552357E-4</v>
      </c>
      <c r="N23" s="8">
        <f t="shared" si="5"/>
        <v>4.3180191017931646E-4</v>
      </c>
      <c r="O23" s="7">
        <f t="shared" si="12"/>
        <v>1983</v>
      </c>
      <c r="P23" s="10">
        <f t="shared" si="6"/>
        <v>18</v>
      </c>
      <c r="Q23" s="8">
        <f t="shared" si="7"/>
        <v>30.880805529664691</v>
      </c>
      <c r="R23" s="8">
        <f t="shared" si="8"/>
        <v>30.739224813195808</v>
      </c>
      <c r="S23" s="8">
        <f t="shared" si="9"/>
        <v>31.775613233699993</v>
      </c>
      <c r="T23" s="8">
        <f t="shared" si="10"/>
        <v>31.766923874932491</v>
      </c>
    </row>
    <row r="24" spans="1:20" s="1" customFormat="1" ht="15.75" x14ac:dyDescent="0.25">
      <c r="A24" s="7">
        <v>19</v>
      </c>
      <c r="B24" s="8">
        <v>8.1656000000000003E-4</v>
      </c>
      <c r="C24" s="8">
        <v>8.1656000000000003E-4</v>
      </c>
      <c r="D24" s="8">
        <v>2.8814566962463171E-2</v>
      </c>
      <c r="E24" s="8">
        <v>2.8729999999999988E-4</v>
      </c>
      <c r="F24" s="8">
        <v>2.7040000000000001E-4</v>
      </c>
      <c r="G24" s="9">
        <v>2.5811140053497092E-2</v>
      </c>
      <c r="H24" s="7">
        <f t="shared" si="11"/>
        <v>1984</v>
      </c>
      <c r="I24" s="10">
        <f t="shared" si="0"/>
        <v>19</v>
      </c>
      <c r="J24" s="11">
        <f t="shared" si="1"/>
        <v>-16.839015714752993</v>
      </c>
      <c r="K24" s="8">
        <f t="shared" si="2"/>
        <v>1.3265134858142925E-3</v>
      </c>
      <c r="L24" s="8">
        <f t="shared" si="3"/>
        <v>1.3265134858142925E-3</v>
      </c>
      <c r="M24" s="8">
        <f t="shared" si="4"/>
        <v>4.4370554654064132E-4</v>
      </c>
      <c r="N24" s="8">
        <f t="shared" si="5"/>
        <v>4.1760522027354494E-4</v>
      </c>
      <c r="O24" s="7">
        <f t="shared" si="12"/>
        <v>1984</v>
      </c>
      <c r="P24" s="10">
        <f t="shared" si="6"/>
        <v>19</v>
      </c>
      <c r="Q24" s="8">
        <f t="shared" si="7"/>
        <v>30.743144415993473</v>
      </c>
      <c r="R24" s="8">
        <f t="shared" si="8"/>
        <v>30.597477780313202</v>
      </c>
      <c r="S24" s="8">
        <f t="shared" si="9"/>
        <v>31.636457072884337</v>
      </c>
      <c r="T24" s="8">
        <f t="shared" si="10"/>
        <v>31.62667073833056</v>
      </c>
    </row>
    <row r="25" spans="1:20" s="1" customFormat="1" ht="15.75" x14ac:dyDescent="0.25">
      <c r="A25" s="7">
        <v>20</v>
      </c>
      <c r="B25" s="8">
        <v>8.214400000000001E-4</v>
      </c>
      <c r="C25" s="8">
        <v>8.214400000000001E-4</v>
      </c>
      <c r="D25" s="8">
        <v>2.720658049017631E-2</v>
      </c>
      <c r="E25" s="8">
        <v>2.7489000000000002E-4</v>
      </c>
      <c r="F25" s="8">
        <v>2.5871999999999988E-4</v>
      </c>
      <c r="G25" s="9">
        <v>2.4869421060332953E-2</v>
      </c>
      <c r="H25" s="7">
        <f t="shared" si="11"/>
        <v>1985</v>
      </c>
      <c r="I25" s="10">
        <f t="shared" si="0"/>
        <v>20</v>
      </c>
      <c r="J25" s="11">
        <f t="shared" si="1"/>
        <v>-15.865526218640142</v>
      </c>
      <c r="K25" s="8">
        <f t="shared" si="2"/>
        <v>1.2648459483295684E-3</v>
      </c>
      <c r="L25" s="8">
        <f t="shared" si="3"/>
        <v>1.2648459483295684E-3</v>
      </c>
      <c r="M25" s="8">
        <f t="shared" si="4"/>
        <v>4.0786550258084932E-4</v>
      </c>
      <c r="N25" s="8">
        <f t="shared" si="5"/>
        <v>3.838734141937403E-4</v>
      </c>
      <c r="O25" s="7">
        <f t="shared" si="12"/>
        <v>1985</v>
      </c>
      <c r="P25" s="10">
        <f t="shared" si="6"/>
        <v>20</v>
      </c>
      <c r="Q25" s="8">
        <f t="shared" si="7"/>
        <v>30.601674421241569</v>
      </c>
      <c r="R25" s="8">
        <f t="shared" si="8"/>
        <v>30.451803146813429</v>
      </c>
      <c r="S25" s="8">
        <f t="shared" si="9"/>
        <v>31.492933231540327</v>
      </c>
      <c r="T25" s="8">
        <f t="shared" si="10"/>
        <v>31.48205125258265</v>
      </c>
    </row>
    <row r="26" spans="1:20" s="1" customFormat="1" ht="15.75" x14ac:dyDescent="0.25">
      <c r="A26" s="7">
        <v>21</v>
      </c>
      <c r="B26" s="8">
        <v>8.1912E-4</v>
      </c>
      <c r="C26" s="8">
        <v>8.1912E-4</v>
      </c>
      <c r="D26" s="8">
        <v>2.5943331950592931E-2</v>
      </c>
      <c r="E26" s="8">
        <v>2.6196999999999988E-4</v>
      </c>
      <c r="F26" s="8">
        <v>2.4656E-4</v>
      </c>
      <c r="G26" s="9">
        <v>2.4559793167069261E-2</v>
      </c>
      <c r="H26" s="7">
        <f t="shared" si="11"/>
        <v>1986</v>
      </c>
      <c r="I26" s="10">
        <f t="shared" si="0"/>
        <v>21</v>
      </c>
      <c r="J26" s="11">
        <f t="shared" si="1"/>
        <v>-14.888994760949725</v>
      </c>
      <c r="K26" s="8">
        <f t="shared" si="2"/>
        <v>1.2053204290031732E-3</v>
      </c>
      <c r="L26" s="8">
        <f t="shared" si="3"/>
        <v>1.2053204290031732E-3</v>
      </c>
      <c r="M26" s="8">
        <f t="shared" si="4"/>
        <v>3.7762461689053373E-4</v>
      </c>
      <c r="N26" s="8">
        <f t="shared" si="5"/>
        <v>3.5541140413226723E-4</v>
      </c>
      <c r="O26" s="7">
        <f t="shared" si="12"/>
        <v>1986</v>
      </c>
      <c r="P26" s="10">
        <f t="shared" si="6"/>
        <v>21</v>
      </c>
      <c r="Q26" s="8">
        <f t="shared" si="7"/>
        <v>30.454240390392957</v>
      </c>
      <c r="R26" s="8">
        <f t="shared" si="8"/>
        <v>30.300052632156756</v>
      </c>
      <c r="S26" s="8">
        <f t="shared" si="9"/>
        <v>31.344273143126241</v>
      </c>
      <c r="T26" s="8">
        <f t="shared" si="10"/>
        <v>31.332335312559771</v>
      </c>
    </row>
    <row r="27" spans="1:20" s="1" customFormat="1" ht="15.75" x14ac:dyDescent="0.25">
      <c r="A27" s="7">
        <v>22</v>
      </c>
      <c r="B27" s="8">
        <v>8.132800000000001E-4</v>
      </c>
      <c r="C27" s="8">
        <v>8.132800000000001E-4</v>
      </c>
      <c r="D27" s="8">
        <v>2.4884970716712571E-2</v>
      </c>
      <c r="E27" s="8">
        <v>2.5270499999999988E-4</v>
      </c>
      <c r="F27" s="8">
        <v>2.3784000000000001E-4</v>
      </c>
      <c r="G27" s="9">
        <v>2.4649955729395722E-2</v>
      </c>
      <c r="H27" s="7">
        <f t="shared" si="11"/>
        <v>1987</v>
      </c>
      <c r="I27" s="10">
        <f t="shared" si="0"/>
        <v>22</v>
      </c>
      <c r="J27" s="11">
        <f t="shared" si="1"/>
        <v>-13.909594148207132</v>
      </c>
      <c r="K27" s="8">
        <f t="shared" si="2"/>
        <v>1.1496528391217477E-3</v>
      </c>
      <c r="L27" s="8">
        <f t="shared" si="3"/>
        <v>1.1496528391217477E-3</v>
      </c>
      <c r="M27" s="8">
        <f t="shared" si="4"/>
        <v>3.5605801479183911E-4</v>
      </c>
      <c r="N27" s="8">
        <f t="shared" si="5"/>
        <v>3.3511342568643695E-4</v>
      </c>
      <c r="O27" s="7">
        <f t="shared" si="12"/>
        <v>1987</v>
      </c>
      <c r="P27" s="10">
        <f t="shared" si="6"/>
        <v>22</v>
      </c>
      <c r="Q27" s="8">
        <f t="shared" si="7"/>
        <v>30.300754119082697</v>
      </c>
      <c r="R27" s="8">
        <f t="shared" si="8"/>
        <v>30.14213501064317</v>
      </c>
      <c r="S27" s="8">
        <f t="shared" si="9"/>
        <v>31.190518962335982</v>
      </c>
      <c r="T27" s="8">
        <f t="shared" si="10"/>
        <v>31.177555392394588</v>
      </c>
    </row>
    <row r="28" spans="1:20" s="1" customFormat="1" ht="15.75" x14ac:dyDescent="0.25">
      <c r="A28" s="7">
        <v>23</v>
      </c>
      <c r="B28" s="8">
        <v>8.0488000000000001E-4</v>
      </c>
      <c r="C28" s="8">
        <v>8.0488000000000001E-4</v>
      </c>
      <c r="D28" s="8">
        <v>2.3833562318475533E-2</v>
      </c>
      <c r="E28" s="8">
        <v>2.40635E-4</v>
      </c>
      <c r="F28" s="8">
        <v>2.2648000000000001E-4</v>
      </c>
      <c r="G28" s="9">
        <v>2.5559041004390791E-2</v>
      </c>
      <c r="H28" s="7">
        <f t="shared" si="11"/>
        <v>1988</v>
      </c>
      <c r="I28" s="10">
        <f t="shared" si="0"/>
        <v>23</v>
      </c>
      <c r="J28" s="11">
        <f t="shared" si="1"/>
        <v>-12.927500404814307</v>
      </c>
      <c r="K28" s="8">
        <f t="shared" si="2"/>
        <v>1.095319723435651E-3</v>
      </c>
      <c r="L28" s="8">
        <f t="shared" si="3"/>
        <v>1.095319723435651E-3</v>
      </c>
      <c r="M28" s="8">
        <f t="shared" si="4"/>
        <v>3.348543883032828E-4</v>
      </c>
      <c r="N28" s="8">
        <f t="shared" si="5"/>
        <v>3.1515707134426621E-4</v>
      </c>
      <c r="O28" s="7">
        <f t="shared" si="12"/>
        <v>1988</v>
      </c>
      <c r="P28" s="10">
        <f t="shared" si="6"/>
        <v>23</v>
      </c>
      <c r="Q28" s="8">
        <f t="shared" si="7"/>
        <v>30.141176746778878</v>
      </c>
      <c r="R28" s="8">
        <f t="shared" si="8"/>
        <v>29.978008025473557</v>
      </c>
      <c r="S28" s="8">
        <f t="shared" si="9"/>
        <v>31.031807357523348</v>
      </c>
      <c r="T28" s="8">
        <f t="shared" si="10"/>
        <v>31.017832657844782</v>
      </c>
    </row>
    <row r="29" spans="1:20" s="1" customFormat="1" ht="15.75" x14ac:dyDescent="0.25">
      <c r="A29" s="7">
        <v>24</v>
      </c>
      <c r="B29" s="8">
        <v>7.9976000000000005E-4</v>
      </c>
      <c r="C29" s="8">
        <v>7.9976000000000005E-4</v>
      </c>
      <c r="D29" s="8">
        <v>2.2973949949754831E-2</v>
      </c>
      <c r="E29" s="8">
        <v>2.2933E-4</v>
      </c>
      <c r="F29" s="8">
        <v>2.1583999999999999E-4</v>
      </c>
      <c r="G29" s="9">
        <v>2.6651164465546332E-2</v>
      </c>
      <c r="H29" s="7">
        <f t="shared" si="11"/>
        <v>1989</v>
      </c>
      <c r="I29" s="10">
        <f t="shared" si="0"/>
        <v>24</v>
      </c>
      <c r="J29" s="11">
        <f t="shared" si="1"/>
        <v>-11.942892601833845</v>
      </c>
      <c r="K29" s="8">
        <f t="shared" si="2"/>
        <v>1.052251148950375E-3</v>
      </c>
      <c r="L29" s="8">
        <f t="shared" si="3"/>
        <v>1.052251148950375E-3</v>
      </c>
      <c r="M29" s="8">
        <f t="shared" si="4"/>
        <v>3.1527775405258121E-4</v>
      </c>
      <c r="N29" s="8">
        <f t="shared" si="5"/>
        <v>2.9673200381419404E-4</v>
      </c>
      <c r="O29" s="7">
        <f t="shared" si="12"/>
        <v>1989</v>
      </c>
      <c r="P29" s="10">
        <f t="shared" si="6"/>
        <v>24</v>
      </c>
      <c r="Q29" s="8">
        <f t="shared" si="7"/>
        <v>29.975391745111434</v>
      </c>
      <c r="R29" s="8">
        <f t="shared" si="8"/>
        <v>29.807552045837223</v>
      </c>
      <c r="S29" s="8">
        <f t="shared" si="9"/>
        <v>30.868018351258389</v>
      </c>
      <c r="T29" s="8">
        <f t="shared" si="10"/>
        <v>30.853046611747718</v>
      </c>
    </row>
    <row r="30" spans="1:20" s="1" customFormat="1" ht="15.75" x14ac:dyDescent="0.25">
      <c r="A30" s="7">
        <v>25</v>
      </c>
      <c r="B30" s="8">
        <v>7.9783999999999996E-4</v>
      </c>
      <c r="C30" s="8">
        <v>7.9783999999999996E-4</v>
      </c>
      <c r="D30" s="8">
        <v>2.2786809415554853E-2</v>
      </c>
      <c r="E30" s="8">
        <v>2.2907500000000003E-4</v>
      </c>
      <c r="F30" s="8">
        <v>2.1559999999999998E-4</v>
      </c>
      <c r="G30" s="9">
        <v>2.7285707072485083E-2</v>
      </c>
      <c r="H30" s="7">
        <f t="shared" si="11"/>
        <v>1990</v>
      </c>
      <c r="I30" s="10">
        <f t="shared" si="0"/>
        <v>25</v>
      </c>
      <c r="J30" s="11">
        <f t="shared" si="1"/>
        <v>-10.955952677394434</v>
      </c>
      <c r="K30" s="8">
        <f t="shared" si="2"/>
        <v>1.0240895794646338E-3</v>
      </c>
      <c r="L30" s="8">
        <f t="shared" si="3"/>
        <v>1.0240895794646338E-3</v>
      </c>
      <c r="M30" s="8">
        <f t="shared" si="4"/>
        <v>3.0889159073890706E-4</v>
      </c>
      <c r="N30" s="8">
        <f t="shared" si="5"/>
        <v>2.907214971660301E-4</v>
      </c>
      <c r="O30" s="7">
        <f t="shared" si="12"/>
        <v>1990</v>
      </c>
      <c r="P30" s="10">
        <f t="shared" si="6"/>
        <v>25</v>
      </c>
      <c r="Q30" s="8">
        <f t="shared" si="7"/>
        <v>29.803575865048828</v>
      </c>
      <c r="R30" s="8">
        <f t="shared" si="8"/>
        <v>29.630938916617236</v>
      </c>
      <c r="S30" s="8">
        <f t="shared" si="9"/>
        <v>30.699067588998965</v>
      </c>
      <c r="T30" s="8">
        <f t="shared" si="10"/>
        <v>30.68311005430045</v>
      </c>
    </row>
    <row r="31" spans="1:20" s="1" customFormat="1" ht="15.75" x14ac:dyDescent="0.25">
      <c r="A31" s="7">
        <v>26</v>
      </c>
      <c r="B31" s="8">
        <v>7.8848000000000004E-4</v>
      </c>
      <c r="C31" s="8">
        <v>7.8848000000000004E-4</v>
      </c>
      <c r="D31" s="8">
        <v>2.328835170768332E-2</v>
      </c>
      <c r="E31" s="8">
        <v>2.3791499999999989E-4</v>
      </c>
      <c r="F31" s="8">
        <v>2.239199999999999E-4</v>
      </c>
      <c r="G31" s="9">
        <v>2.7428691094979401E-2</v>
      </c>
      <c r="H31" s="7">
        <f t="shared" si="11"/>
        <v>1991</v>
      </c>
      <c r="I31" s="10">
        <f t="shared" si="0"/>
        <v>26</v>
      </c>
      <c r="J31" s="11">
        <f t="shared" si="1"/>
        <v>-9.9668652491162035</v>
      </c>
      <c r="K31" s="8">
        <f t="shared" si="2"/>
        <v>9.9447892330303323E-4</v>
      </c>
      <c r="L31" s="8">
        <f t="shared" si="3"/>
        <v>9.9447892330303323E-4</v>
      </c>
      <c r="M31" s="8">
        <f t="shared" si="4"/>
        <v>3.1271478188573282E-4</v>
      </c>
      <c r="N31" s="8">
        <f t="shared" si="5"/>
        <v>2.943197947159838E-4</v>
      </c>
      <c r="O31" s="7">
        <f t="shared" si="12"/>
        <v>1991</v>
      </c>
      <c r="P31" s="10">
        <f t="shared" si="6"/>
        <v>26</v>
      </c>
      <c r="Q31" s="8">
        <f t="shared" si="7"/>
        <v>29.626013893447027</v>
      </c>
      <c r="R31" s="8">
        <f t="shared" si="8"/>
        <v>29.448447585127553</v>
      </c>
      <c r="S31" s="8">
        <f t="shared" si="9"/>
        <v>30.5252209317477</v>
      </c>
      <c r="T31" s="8">
        <f t="shared" si="10"/>
        <v>30.508264989267332</v>
      </c>
    </row>
    <row r="32" spans="1:20" s="1" customFormat="1" ht="15.75" x14ac:dyDescent="0.25">
      <c r="A32" s="7">
        <v>27</v>
      </c>
      <c r="B32" s="8">
        <v>7.7015999999999999E-4</v>
      </c>
      <c r="C32" s="8">
        <v>7.7015999999999999E-4</v>
      </c>
      <c r="D32" s="8">
        <v>2.4248431456910191E-2</v>
      </c>
      <c r="E32" s="8">
        <v>2.4700999999999987E-4</v>
      </c>
      <c r="F32" s="8">
        <v>2.3248E-4</v>
      </c>
      <c r="G32" s="9">
        <v>2.8039061101775464E-2</v>
      </c>
      <c r="H32" s="7">
        <f t="shared" si="11"/>
        <v>1992</v>
      </c>
      <c r="I32" s="10">
        <f t="shared" si="0"/>
        <v>27</v>
      </c>
      <c r="J32" s="11">
        <f t="shared" si="1"/>
        <v>-8.975817418995053</v>
      </c>
      <c r="K32" s="8">
        <f t="shared" si="2"/>
        <v>9.5742537331803222E-4</v>
      </c>
      <c r="L32" s="8">
        <f t="shared" si="3"/>
        <v>9.5742537331803222E-4</v>
      </c>
      <c r="M32" s="8">
        <f t="shared" si="4"/>
        <v>3.1769833951749674E-4</v>
      </c>
      <c r="N32" s="8">
        <f t="shared" si="5"/>
        <v>2.9901020189882063E-4</v>
      </c>
      <c r="O32" s="7">
        <f t="shared" si="12"/>
        <v>1992</v>
      </c>
      <c r="P32" s="10">
        <f t="shared" si="6"/>
        <v>27</v>
      </c>
      <c r="Q32" s="8">
        <f t="shared" si="7"/>
        <v>29.442509230395608</v>
      </c>
      <c r="R32" s="8">
        <f t="shared" si="8"/>
        <v>29.259878225912647</v>
      </c>
      <c r="S32" s="8">
        <f t="shared" si="9"/>
        <v>30.34665435476828</v>
      </c>
      <c r="T32" s="8">
        <f t="shared" si="10"/>
        <v>30.328668603989723</v>
      </c>
    </row>
    <row r="33" spans="1:20" s="1" customFormat="1" ht="15.75" x14ac:dyDescent="0.25">
      <c r="A33" s="7">
        <v>28</v>
      </c>
      <c r="B33" s="8">
        <v>7.4288000000000002E-4</v>
      </c>
      <c r="C33" s="8">
        <v>7.4288000000000002E-4</v>
      </c>
      <c r="D33" s="8">
        <v>2.5407246953066332E-2</v>
      </c>
      <c r="E33" s="8">
        <v>2.5534E-4</v>
      </c>
      <c r="F33" s="8">
        <v>2.4032E-4</v>
      </c>
      <c r="G33" s="9">
        <v>2.85368989839434E-2</v>
      </c>
      <c r="H33" s="7">
        <f t="shared" si="11"/>
        <v>1993</v>
      </c>
      <c r="I33" s="10">
        <f t="shared" si="0"/>
        <v>28</v>
      </c>
      <c r="J33" s="11">
        <f t="shared" si="1"/>
        <v>-7.9829985712237317</v>
      </c>
      <c r="K33" s="8">
        <f t="shared" si="2"/>
        <v>9.0992350942096351E-4</v>
      </c>
      <c r="L33" s="8">
        <f t="shared" si="3"/>
        <v>9.0992350942096351E-4</v>
      </c>
      <c r="M33" s="8">
        <f t="shared" si="4"/>
        <v>3.2066790194457324E-4</v>
      </c>
      <c r="N33" s="8">
        <f t="shared" si="5"/>
        <v>3.0180508418312774E-4</v>
      </c>
      <c r="O33" s="7">
        <f t="shared" si="12"/>
        <v>1993</v>
      </c>
      <c r="P33" s="10">
        <f t="shared" si="6"/>
        <v>28</v>
      </c>
      <c r="Q33" s="8">
        <f t="shared" si="7"/>
        <v>29.252685497564549</v>
      </c>
      <c r="R33" s="8">
        <f t="shared" si="8"/>
        <v>29.064852304193021</v>
      </c>
      <c r="S33" s="8">
        <f t="shared" si="9"/>
        <v>30.163270170371955</v>
      </c>
      <c r="T33" s="8">
        <f t="shared" si="10"/>
        <v>30.144220420033321</v>
      </c>
    </row>
    <row r="34" spans="1:20" s="1" customFormat="1" ht="15.75" x14ac:dyDescent="0.25">
      <c r="A34" s="7">
        <v>29</v>
      </c>
      <c r="B34" s="8">
        <v>7.1688000000000003E-4</v>
      </c>
      <c r="C34" s="8">
        <v>7.1688000000000003E-4</v>
      </c>
      <c r="D34" s="8">
        <v>2.6588796854562599E-2</v>
      </c>
      <c r="E34" s="8">
        <v>2.6281999999999987E-4</v>
      </c>
      <c r="F34" s="8">
        <v>2.4736000000000002E-4</v>
      </c>
      <c r="G34" s="9">
        <v>2.8876352806071912E-2</v>
      </c>
      <c r="H34" s="7">
        <f t="shared" si="11"/>
        <v>1994</v>
      </c>
      <c r="I34" s="10">
        <f t="shared" si="0"/>
        <v>29</v>
      </c>
      <c r="J34" s="11">
        <f t="shared" si="1"/>
        <v>-6.9886001634642509</v>
      </c>
      <c r="K34" s="8">
        <f t="shared" si="2"/>
        <v>8.6326950651950435E-4</v>
      </c>
      <c r="L34" s="8">
        <f t="shared" si="3"/>
        <v>8.6326950651950435E-4</v>
      </c>
      <c r="M34" s="8">
        <f t="shared" si="4"/>
        <v>3.2158910883104693E-4</v>
      </c>
      <c r="N34" s="8">
        <f t="shared" si="5"/>
        <v>3.0267210242922084E-4</v>
      </c>
      <c r="O34" s="7">
        <f t="shared" si="12"/>
        <v>1994</v>
      </c>
      <c r="P34" s="10">
        <f t="shared" si="6"/>
        <v>29</v>
      </c>
      <c r="Q34" s="8">
        <f t="shared" si="7"/>
        <v>29.056073152800767</v>
      </c>
      <c r="R34" s="8">
        <f t="shared" si="8"/>
        <v>28.862898772701651</v>
      </c>
      <c r="S34" s="8">
        <f t="shared" si="9"/>
        <v>29.974872079397944</v>
      </c>
      <c r="T34" s="8">
        <f t="shared" si="10"/>
        <v>29.954726970479246</v>
      </c>
    </row>
    <row r="35" spans="1:20" s="1" customFormat="1" ht="15.75" x14ac:dyDescent="0.25">
      <c r="A35" s="7">
        <v>30</v>
      </c>
      <c r="B35" s="8">
        <v>7.0344000000000005E-4</v>
      </c>
      <c r="C35" s="8">
        <v>7.0344000000000005E-4</v>
      </c>
      <c r="D35" s="8">
        <v>2.7396087839497332E-2</v>
      </c>
      <c r="E35" s="8">
        <v>2.741249999999999E-4</v>
      </c>
      <c r="F35" s="8">
        <v>2.5799999999999987E-4</v>
      </c>
      <c r="G35" s="9">
        <v>2.92323424815338E-2</v>
      </c>
      <c r="H35" s="7">
        <f t="shared" si="11"/>
        <v>1995</v>
      </c>
      <c r="I35" s="10">
        <f t="shared" si="0"/>
        <v>30</v>
      </c>
      <c r="J35" s="11">
        <f t="shared" si="1"/>
        <v>-5.9928155121207878</v>
      </c>
      <c r="K35" s="8">
        <f t="shared" si="2"/>
        <v>8.2895202725046533E-4</v>
      </c>
      <c r="L35" s="8">
        <f t="shared" si="3"/>
        <v>8.2895202725046533E-4</v>
      </c>
      <c r="M35" s="8">
        <f t="shared" si="4"/>
        <v>3.2661047151276668E-4</v>
      </c>
      <c r="N35" s="8">
        <f t="shared" si="5"/>
        <v>3.073980908355451E-4</v>
      </c>
      <c r="O35" s="7">
        <f t="shared" si="12"/>
        <v>1995</v>
      </c>
      <c r="P35" s="10">
        <f t="shared" si="6"/>
        <v>30</v>
      </c>
      <c r="Q35" s="8">
        <f t="shared" si="7"/>
        <v>28.852522667507813</v>
      </c>
      <c r="R35" s="8">
        <f t="shared" si="8"/>
        <v>28.653864496414648</v>
      </c>
      <c r="S35" s="8">
        <f t="shared" si="9"/>
        <v>29.781258389926872</v>
      </c>
      <c r="T35" s="8">
        <f t="shared" si="10"/>
        <v>29.759989480751837</v>
      </c>
    </row>
    <row r="36" spans="1:20" s="1" customFormat="1" ht="15.75" x14ac:dyDescent="0.25">
      <c r="A36" s="7">
        <v>31</v>
      </c>
      <c r="B36" s="8">
        <v>7.1239999999999997E-4</v>
      </c>
      <c r="C36" s="8">
        <v>7.1239999999999997E-4</v>
      </c>
      <c r="D36" s="8">
        <v>2.7851302807271463E-2</v>
      </c>
      <c r="E36" s="8">
        <v>3.0013499999999988E-4</v>
      </c>
      <c r="F36" s="8">
        <v>2.8247999999999999E-4</v>
      </c>
      <c r="G36" s="9">
        <v>2.9301070825083913E-2</v>
      </c>
      <c r="H36" s="7">
        <f t="shared" si="11"/>
        <v>1996</v>
      </c>
      <c r="I36" s="10">
        <f t="shared" si="0"/>
        <v>31</v>
      </c>
      <c r="J36" s="11">
        <f t="shared" si="1"/>
        <v>-4.9958395721942761</v>
      </c>
      <c r="K36" s="8">
        <f t="shared" si="2"/>
        <v>8.1875115048192591E-4</v>
      </c>
      <c r="L36" s="8">
        <f t="shared" si="3"/>
        <v>8.1875115048192591E-4</v>
      </c>
      <c r="M36" s="8">
        <f t="shared" si="4"/>
        <v>3.4744828110372931E-4</v>
      </c>
      <c r="N36" s="8">
        <f t="shared" si="5"/>
        <v>3.2701014692115707E-4</v>
      </c>
      <c r="O36" s="7">
        <f t="shared" si="12"/>
        <v>1996</v>
      </c>
      <c r="P36" s="10">
        <f t="shared" si="6"/>
        <v>31</v>
      </c>
      <c r="Q36" s="8">
        <f t="shared" si="7"/>
        <v>28.642210058957588</v>
      </c>
      <c r="R36" s="8">
        <f t="shared" si="8"/>
        <v>28.437919441037486</v>
      </c>
      <c r="S36" s="8">
        <f t="shared" si="9"/>
        <v>29.582404918868896</v>
      </c>
      <c r="T36" s="8">
        <f t="shared" si="10"/>
        <v>29.559975871620598</v>
      </c>
    </row>
    <row r="37" spans="1:20" s="1" customFormat="1" ht="15.75" x14ac:dyDescent="0.25">
      <c r="A37" s="7">
        <v>32</v>
      </c>
      <c r="B37" s="8">
        <v>7.4744000000000004E-4</v>
      </c>
      <c r="C37" s="8">
        <v>7.4744000000000004E-4</v>
      </c>
      <c r="D37" s="8">
        <v>2.7837564871252298E-2</v>
      </c>
      <c r="E37" s="8">
        <v>3.3711E-4</v>
      </c>
      <c r="F37" s="8">
        <v>3.1728000000000003E-4</v>
      </c>
      <c r="G37" s="9">
        <v>2.8998058980585852E-2</v>
      </c>
      <c r="H37" s="7">
        <f t="shared" si="11"/>
        <v>1997</v>
      </c>
      <c r="I37" s="10">
        <f t="shared" ref="I37:I68" si="13">H37-$J$2</f>
        <v>32</v>
      </c>
      <c r="J37" s="11">
        <f t="shared" ref="J37:J68" si="14">$N$2*ATAN((H37-2001)/$N$2)</f>
        <v>-3.9978687123290042</v>
      </c>
      <c r="K37" s="8">
        <f t="shared" ref="K37:K68" si="15">B37*EXP(-$J37*$D37)</f>
        <v>8.3542866477653128E-4</v>
      </c>
      <c r="L37" s="8">
        <f t="shared" ref="L37:L68" si="16">C37*EXP(-$J37*$D37)</f>
        <v>8.3542866477653128E-4</v>
      </c>
      <c r="M37" s="8">
        <f t="shared" ref="M37:M68" si="17">E37*EXP(-$J37*$G37)</f>
        <v>3.785468030661411E-4</v>
      </c>
      <c r="N37" s="8">
        <f t="shared" ref="N37:N68" si="18">F37*EXP(-$J37*$G37)</f>
        <v>3.5627934406225046E-4</v>
      </c>
      <c r="O37" s="7">
        <f t="shared" si="12"/>
        <v>1997</v>
      </c>
      <c r="P37" s="10">
        <f t="shared" ref="P37:P68" si="19">O37-$J$2</f>
        <v>32</v>
      </c>
      <c r="Q37" s="8">
        <f t="shared" ref="Q37:Q68" si="20">1+(1-K37)*Q38/(1+$Q$2)</f>
        <v>28.425644364605635</v>
      </c>
      <c r="R37" s="8">
        <f t="shared" ref="R37:R68" si="21">1+(1-L37)*R38/(1+$Q$2)</f>
        <v>28.215563750948604</v>
      </c>
      <c r="S37" s="8">
        <f t="shared" ref="S37:S68" si="22">1+(1-M37)*S38/(1+$Q$2)</f>
        <v>29.378628608148883</v>
      </c>
      <c r="T37" s="8">
        <f t="shared" ref="T37:T68" si="23">1+(1-N37)*T38/(1+$Q$2)</f>
        <v>29.354974582641304</v>
      </c>
    </row>
    <row r="38" spans="1:20" s="1" customFormat="1" ht="15.75" x14ac:dyDescent="0.25">
      <c r="A38" s="7">
        <v>33</v>
      </c>
      <c r="B38" s="8">
        <v>7.9304000000000006E-4</v>
      </c>
      <c r="C38" s="8">
        <v>7.9304000000000006E-4</v>
      </c>
      <c r="D38" s="8">
        <v>2.7585090711365234E-2</v>
      </c>
      <c r="E38" s="8">
        <v>3.8335000000000002E-4</v>
      </c>
      <c r="F38" s="8">
        <v>3.6079999999999999E-4</v>
      </c>
      <c r="G38" s="9">
        <v>2.8572835430189372E-2</v>
      </c>
      <c r="H38" s="7">
        <f t="shared" ref="H38:H69" si="24">H37+1</f>
        <v>1998</v>
      </c>
      <c r="I38" s="10">
        <f t="shared" si="13"/>
        <v>33</v>
      </c>
      <c r="J38" s="11">
        <f t="shared" si="14"/>
        <v>-2.9991004856877899</v>
      </c>
      <c r="K38" s="8">
        <f t="shared" si="15"/>
        <v>8.6143889141235904E-4</v>
      </c>
      <c r="L38" s="8">
        <f t="shared" si="16"/>
        <v>8.6143889141235904E-4</v>
      </c>
      <c r="M38" s="8">
        <f t="shared" si="17"/>
        <v>4.176489364218608E-4</v>
      </c>
      <c r="N38" s="8">
        <f t="shared" si="18"/>
        <v>3.930813519264572E-4</v>
      </c>
      <c r="O38" s="7">
        <f t="shared" ref="O38:O69" si="25">O37+1</f>
        <v>1998</v>
      </c>
      <c r="P38" s="10">
        <f t="shared" si="19"/>
        <v>33</v>
      </c>
      <c r="Q38" s="8">
        <f t="shared" si="20"/>
        <v>28.203411523063149</v>
      </c>
      <c r="R38" s="8">
        <f t="shared" si="21"/>
        <v>27.987373207929398</v>
      </c>
      <c r="S38" s="8">
        <f t="shared" si="22"/>
        <v>29.170083136589511</v>
      </c>
      <c r="T38" s="8">
        <f t="shared" si="23"/>
        <v>29.145120187967127</v>
      </c>
    </row>
    <row r="39" spans="1:20" s="1" customFormat="1" ht="15.75" x14ac:dyDescent="0.25">
      <c r="A39" s="7">
        <v>34</v>
      </c>
      <c r="B39" s="8">
        <v>8.4224000000000007E-4</v>
      </c>
      <c r="C39" s="8">
        <v>8.4224000000000007E-4</v>
      </c>
      <c r="D39" s="8">
        <v>2.704137664197875E-2</v>
      </c>
      <c r="E39" s="8">
        <v>4.2499999999999987E-4</v>
      </c>
      <c r="F39" s="8">
        <v>4.0000000000000002E-4</v>
      </c>
      <c r="G39" s="9">
        <v>2.8161803937296521E-2</v>
      </c>
      <c r="H39" s="7">
        <f t="shared" si="24"/>
        <v>1999</v>
      </c>
      <c r="I39" s="10">
        <f t="shared" si="13"/>
        <v>34</v>
      </c>
      <c r="J39" s="11">
        <f t="shared" si="14"/>
        <v>-1.9997333973150535</v>
      </c>
      <c r="K39" s="8">
        <f t="shared" si="15"/>
        <v>8.8903851029007764E-4</v>
      </c>
      <c r="L39" s="8">
        <f t="shared" si="16"/>
        <v>8.8903851029007764E-4</v>
      </c>
      <c r="M39" s="8">
        <f t="shared" si="17"/>
        <v>4.4962111830102234E-4</v>
      </c>
      <c r="N39" s="8">
        <f t="shared" si="18"/>
        <v>4.2317281722449178E-4</v>
      </c>
      <c r="O39" s="7">
        <f t="shared" si="25"/>
        <v>1999</v>
      </c>
      <c r="P39" s="10">
        <f t="shared" si="19"/>
        <v>34</v>
      </c>
      <c r="Q39" s="8">
        <f t="shared" si="20"/>
        <v>27.975604613772465</v>
      </c>
      <c r="R39" s="8">
        <f t="shared" si="21"/>
        <v>27.753433858443362</v>
      </c>
      <c r="S39" s="8">
        <f t="shared" si="22"/>
        <v>28.956854222213753</v>
      </c>
      <c r="T39" s="8">
        <f t="shared" si="23"/>
        <v>28.930483026516175</v>
      </c>
    </row>
    <row r="40" spans="1:20" s="1" customFormat="1" ht="15.75" x14ac:dyDescent="0.25">
      <c r="A40" s="7">
        <v>35</v>
      </c>
      <c r="B40" s="8">
        <v>8.9312000000000007E-4</v>
      </c>
      <c r="C40" s="8">
        <v>8.9312000000000007E-4</v>
      </c>
      <c r="D40" s="8">
        <v>2.6438043128812282E-2</v>
      </c>
      <c r="E40" s="8">
        <v>4.5848999999999987E-4</v>
      </c>
      <c r="F40" s="8">
        <v>4.3152000000000002E-4</v>
      </c>
      <c r="G40" s="9">
        <v>2.7482806346449042E-2</v>
      </c>
      <c r="H40" s="7">
        <f t="shared" si="24"/>
        <v>2000</v>
      </c>
      <c r="I40" s="10">
        <f t="shared" si="13"/>
        <v>35</v>
      </c>
      <c r="J40" s="11">
        <f t="shared" si="14"/>
        <v>-0.99996666866652373</v>
      </c>
      <c r="K40" s="8">
        <f t="shared" si="15"/>
        <v>9.1704643806045361E-4</v>
      </c>
      <c r="L40" s="8">
        <f t="shared" si="16"/>
        <v>9.1704643806045361E-4</v>
      </c>
      <c r="M40" s="8">
        <f t="shared" si="17"/>
        <v>4.7126490717086294E-4</v>
      </c>
      <c r="N40" s="8">
        <f t="shared" si="18"/>
        <v>4.4354344204316522E-4</v>
      </c>
      <c r="O40" s="7">
        <f t="shared" si="25"/>
        <v>2000</v>
      </c>
      <c r="P40" s="10">
        <f t="shared" si="19"/>
        <v>35</v>
      </c>
      <c r="Q40" s="8">
        <f t="shared" si="20"/>
        <v>27.742097533714905</v>
      </c>
      <c r="R40" s="8">
        <f t="shared" si="21"/>
        <v>27.513613951911061</v>
      </c>
      <c r="S40" s="8">
        <f t="shared" si="22"/>
        <v>28.738589189934604</v>
      </c>
      <c r="T40" s="8">
        <f t="shared" si="23"/>
        <v>28.710720906395878</v>
      </c>
    </row>
    <row r="41" spans="1:20" s="1" customFormat="1" ht="15.75" x14ac:dyDescent="0.25">
      <c r="A41" s="7">
        <v>36</v>
      </c>
      <c r="B41" s="8">
        <v>9.5783999999999995E-4</v>
      </c>
      <c r="C41" s="8">
        <v>9.5783999999999995E-4</v>
      </c>
      <c r="D41" s="8">
        <v>2.6020447864009422E-2</v>
      </c>
      <c r="E41" s="8">
        <v>4.9724999999999986E-4</v>
      </c>
      <c r="F41" s="8">
        <v>4.6799999999999999E-4</v>
      </c>
      <c r="G41" s="9">
        <v>2.6562779226084132E-2</v>
      </c>
      <c r="H41" s="7">
        <f t="shared" si="24"/>
        <v>2001</v>
      </c>
      <c r="I41" s="10">
        <f t="shared" si="13"/>
        <v>36</v>
      </c>
      <c r="J41" s="11">
        <f t="shared" si="14"/>
        <v>0</v>
      </c>
      <c r="K41" s="8">
        <f t="shared" si="15"/>
        <v>9.5783999999999995E-4</v>
      </c>
      <c r="L41" s="8">
        <f t="shared" si="16"/>
        <v>9.5783999999999995E-4</v>
      </c>
      <c r="M41" s="8">
        <f t="shared" si="17"/>
        <v>4.9724999999999986E-4</v>
      </c>
      <c r="N41" s="8">
        <f t="shared" si="18"/>
        <v>4.6799999999999999E-4</v>
      </c>
      <c r="O41" s="7">
        <f t="shared" si="25"/>
        <v>2001</v>
      </c>
      <c r="P41" s="10">
        <f t="shared" si="19"/>
        <v>36</v>
      </c>
      <c r="Q41" s="8">
        <f t="shared" si="20"/>
        <v>27.502726493259662</v>
      </c>
      <c r="R41" s="8">
        <f t="shared" si="21"/>
        <v>27.267744123210754</v>
      </c>
      <c r="S41" s="8">
        <f t="shared" si="22"/>
        <v>28.514838435346032</v>
      </c>
      <c r="T41" s="8">
        <f t="shared" si="23"/>
        <v>28.485400243793876</v>
      </c>
    </row>
    <row r="42" spans="1:20" s="1" customFormat="1" ht="15.75" x14ac:dyDescent="0.25">
      <c r="A42" s="7">
        <v>37</v>
      </c>
      <c r="B42" s="8">
        <v>1.05272E-3</v>
      </c>
      <c r="C42" s="8">
        <v>1.05272E-3</v>
      </c>
      <c r="D42" s="8">
        <v>2.5667945979474183E-2</v>
      </c>
      <c r="E42" s="8">
        <v>5.5530499999999986E-4</v>
      </c>
      <c r="F42" s="8">
        <v>5.2264E-4</v>
      </c>
      <c r="G42" s="9">
        <v>2.550053845789E-2</v>
      </c>
      <c r="H42" s="7">
        <f t="shared" si="24"/>
        <v>2002</v>
      </c>
      <c r="I42" s="10">
        <f t="shared" si="13"/>
        <v>37</v>
      </c>
      <c r="J42" s="11">
        <f t="shared" si="14"/>
        <v>0.99996666866652373</v>
      </c>
      <c r="K42" s="8">
        <f t="shared" si="15"/>
        <v>1.0260435583988065E-3</v>
      </c>
      <c r="L42" s="8">
        <f t="shared" si="16"/>
        <v>1.0260435583988065E-3</v>
      </c>
      <c r="M42" s="8">
        <f t="shared" si="17"/>
        <v>5.4132390977884744E-4</v>
      </c>
      <c r="N42" s="8">
        <f t="shared" si="18"/>
        <v>5.0948132685067998E-4</v>
      </c>
      <c r="O42" s="7">
        <f t="shared" si="25"/>
        <v>2002</v>
      </c>
      <c r="P42" s="10">
        <f t="shared" si="19"/>
        <v>37</v>
      </c>
      <c r="Q42" s="8">
        <f t="shared" si="20"/>
        <v>27.257659948829691</v>
      </c>
      <c r="R42" s="8">
        <f t="shared" si="21"/>
        <v>27.015984076787163</v>
      </c>
      <c r="S42" s="8">
        <f t="shared" si="22"/>
        <v>28.285561487767843</v>
      </c>
      <c r="T42" s="8">
        <f t="shared" si="23"/>
        <v>28.254471843320882</v>
      </c>
    </row>
    <row r="43" spans="1:20" s="1" customFormat="1" ht="15.75" x14ac:dyDescent="0.25">
      <c r="A43" s="7">
        <v>38</v>
      </c>
      <c r="B43" s="8">
        <v>1.1756800000000001E-3</v>
      </c>
      <c r="C43" s="8">
        <v>1.1756800000000001E-3</v>
      </c>
      <c r="D43" s="8">
        <v>2.529193932354664E-2</v>
      </c>
      <c r="E43" s="8">
        <v>6.3002000000000002E-4</v>
      </c>
      <c r="F43" s="8">
        <v>5.9296000000000001E-4</v>
      </c>
      <c r="G43" s="9">
        <v>2.4543236871651372E-2</v>
      </c>
      <c r="H43" s="7">
        <f t="shared" si="24"/>
        <v>2003</v>
      </c>
      <c r="I43" s="10">
        <f t="shared" si="13"/>
        <v>38</v>
      </c>
      <c r="J43" s="11">
        <f t="shared" si="14"/>
        <v>1.9997333973150535</v>
      </c>
      <c r="K43" s="8">
        <f t="shared" si="15"/>
        <v>1.11769616120668E-3</v>
      </c>
      <c r="L43" s="8">
        <f t="shared" si="16"/>
        <v>1.11769616120668E-3</v>
      </c>
      <c r="M43" s="8">
        <f t="shared" si="17"/>
        <v>5.9984520751879186E-4</v>
      </c>
      <c r="N43" s="8">
        <f t="shared" si="18"/>
        <v>5.6456019531180403E-4</v>
      </c>
      <c r="O43" s="7">
        <f t="shared" si="25"/>
        <v>2003</v>
      </c>
      <c r="P43" s="10">
        <f t="shared" si="19"/>
        <v>38</v>
      </c>
      <c r="Q43" s="8">
        <f t="shared" si="20"/>
        <v>27.007456424115212</v>
      </c>
      <c r="R43" s="8">
        <f t="shared" si="21"/>
        <v>26.75887941475229</v>
      </c>
      <c r="S43" s="8">
        <f t="shared" si="22"/>
        <v>28.051099159351999</v>
      </c>
      <c r="T43" s="8">
        <f t="shared" si="23"/>
        <v>28.018244591442684</v>
      </c>
    </row>
    <row r="44" spans="1:20" s="1" customFormat="1" ht="15.75" x14ac:dyDescent="0.25">
      <c r="A44" s="7">
        <v>39</v>
      </c>
      <c r="B44" s="8">
        <v>1.31792E-3</v>
      </c>
      <c r="C44" s="8">
        <v>1.31792E-3</v>
      </c>
      <c r="D44" s="8">
        <v>2.4841712706118312E-2</v>
      </c>
      <c r="E44" s="8">
        <v>7.1501999999999991E-4</v>
      </c>
      <c r="F44" s="8">
        <v>6.7296000000000001E-4</v>
      </c>
      <c r="G44" s="9">
        <v>2.3731500440785081E-2</v>
      </c>
      <c r="H44" s="7">
        <f t="shared" si="24"/>
        <v>2004</v>
      </c>
      <c r="I44" s="10">
        <f t="shared" si="13"/>
        <v>39</v>
      </c>
      <c r="J44" s="11">
        <f t="shared" si="14"/>
        <v>2.9991004856877899</v>
      </c>
      <c r="K44" s="8">
        <f t="shared" si="15"/>
        <v>1.2232997779684179E-3</v>
      </c>
      <c r="L44" s="8">
        <f t="shared" si="16"/>
        <v>1.2232997779684179E-3</v>
      </c>
      <c r="M44" s="8">
        <f t="shared" si="17"/>
        <v>6.6589856879341206E-4</v>
      </c>
      <c r="N44" s="8">
        <f t="shared" si="18"/>
        <v>6.2672806474674075E-4</v>
      </c>
      <c r="O44" s="7">
        <f t="shared" si="25"/>
        <v>2004</v>
      </c>
      <c r="P44" s="10">
        <f t="shared" si="19"/>
        <v>39</v>
      </c>
      <c r="Q44" s="8">
        <f t="shared" si="20"/>
        <v>26.752562712424499</v>
      </c>
      <c r="R44" s="8">
        <f t="shared" si="21"/>
        <v>26.496864041881608</v>
      </c>
      <c r="S44" s="8">
        <f t="shared" si="22"/>
        <v>27.811687093450196</v>
      </c>
      <c r="T44" s="8">
        <f t="shared" si="23"/>
        <v>27.776928065641261</v>
      </c>
    </row>
    <row r="45" spans="1:20" s="1" customFormat="1" ht="15.75" x14ac:dyDescent="0.25">
      <c r="A45" s="7">
        <v>40</v>
      </c>
      <c r="B45" s="8">
        <v>1.472E-3</v>
      </c>
      <c r="C45" s="8">
        <v>1.472E-3</v>
      </c>
      <c r="D45" s="8">
        <v>2.4525211667753611E-2</v>
      </c>
      <c r="E45" s="8">
        <v>8.0767000000000002E-4</v>
      </c>
      <c r="F45" s="8">
        <v>7.6016000000000007E-4</v>
      </c>
      <c r="G45" s="9">
        <v>2.2820112655009321E-2</v>
      </c>
      <c r="H45" s="7">
        <f t="shared" si="24"/>
        <v>2005</v>
      </c>
      <c r="I45" s="10">
        <f t="shared" si="13"/>
        <v>40</v>
      </c>
      <c r="J45" s="11">
        <f t="shared" si="14"/>
        <v>3.9978687123290042</v>
      </c>
      <c r="K45" s="8">
        <f t="shared" si="15"/>
        <v>1.3345223584730064E-3</v>
      </c>
      <c r="L45" s="8">
        <f t="shared" si="16"/>
        <v>1.3345223584730064E-3</v>
      </c>
      <c r="M45" s="8">
        <f t="shared" si="17"/>
        <v>7.3724609049480153E-4</v>
      </c>
      <c r="N45" s="8">
        <f t="shared" si="18"/>
        <v>6.9387867340687213E-4</v>
      </c>
      <c r="O45" s="7">
        <f t="shared" si="25"/>
        <v>2005</v>
      </c>
      <c r="P45" s="10">
        <f t="shared" si="19"/>
        <v>40</v>
      </c>
      <c r="Q45" s="8">
        <f t="shared" si="20"/>
        <v>26.4931672726585</v>
      </c>
      <c r="R45" s="8">
        <f t="shared" si="21"/>
        <v>26.230115097007612</v>
      </c>
      <c r="S45" s="8">
        <f t="shared" si="22"/>
        <v>27.567365557790417</v>
      </c>
      <c r="T45" s="8">
        <f t="shared" si="23"/>
        <v>27.530547754361908</v>
      </c>
    </row>
    <row r="46" spans="1:20" s="1" customFormat="1" ht="15.75" x14ac:dyDescent="0.25">
      <c r="A46" s="7">
        <v>41</v>
      </c>
      <c r="B46" s="8">
        <v>1.6005348000000001E-3</v>
      </c>
      <c r="C46" s="8">
        <v>1.6107228E-3</v>
      </c>
      <c r="D46" s="8">
        <v>2.452075527252414E-2</v>
      </c>
      <c r="E46" s="8">
        <v>8.9051375000000004E-4</v>
      </c>
      <c r="F46" s="8">
        <v>8.4173486250000004E-4</v>
      </c>
      <c r="G46" s="9">
        <v>2.1669870043847163E-2</v>
      </c>
      <c r="H46" s="7">
        <f t="shared" si="24"/>
        <v>2006</v>
      </c>
      <c r="I46" s="10">
        <f t="shared" si="13"/>
        <v>41</v>
      </c>
      <c r="J46" s="11">
        <f t="shared" si="14"/>
        <v>4.9958395721942761</v>
      </c>
      <c r="K46" s="8">
        <f t="shared" si="15"/>
        <v>1.4160000971298911E-3</v>
      </c>
      <c r="L46" s="8">
        <f t="shared" si="16"/>
        <v>1.425013465030145E-3</v>
      </c>
      <c r="M46" s="8">
        <f t="shared" si="17"/>
        <v>7.9914255696741444E-4</v>
      </c>
      <c r="N46" s="8">
        <f t="shared" si="18"/>
        <v>7.5536862884696058E-4</v>
      </c>
      <c r="O46" s="7">
        <f t="shared" si="25"/>
        <v>2006</v>
      </c>
      <c r="P46" s="10">
        <f t="shared" si="19"/>
        <v>41</v>
      </c>
      <c r="Q46" s="8">
        <f t="shared" si="20"/>
        <v>26.22923287036771</v>
      </c>
      <c r="R46" s="8">
        <f t="shared" si="21"/>
        <v>25.958585575019523</v>
      </c>
      <c r="S46" s="8">
        <f t="shared" si="22"/>
        <v>27.318108279158178</v>
      </c>
      <c r="T46" s="8">
        <f t="shared" si="23"/>
        <v>27.279066179859523</v>
      </c>
    </row>
    <row r="47" spans="1:20" s="1" customFormat="1" ht="15.75" x14ac:dyDescent="0.25">
      <c r="A47" s="7">
        <v>42</v>
      </c>
      <c r="B47" s="8">
        <v>1.725343799999999E-3</v>
      </c>
      <c r="C47" s="8">
        <v>1.7477217999999992E-3</v>
      </c>
      <c r="D47" s="8">
        <v>2.4718135132682093E-2</v>
      </c>
      <c r="E47" s="8">
        <v>9.7259250000000005E-4</v>
      </c>
      <c r="F47" s="8">
        <v>9.2337342499999994E-4</v>
      </c>
      <c r="G47" s="9">
        <v>2.041719185203739E-2</v>
      </c>
      <c r="H47" s="7">
        <f t="shared" si="24"/>
        <v>2007</v>
      </c>
      <c r="I47" s="10">
        <f t="shared" si="13"/>
        <v>42</v>
      </c>
      <c r="J47" s="11">
        <f t="shared" si="14"/>
        <v>5.9928155121207878</v>
      </c>
      <c r="K47" s="8">
        <f t="shared" si="15"/>
        <v>1.4877949303952085E-3</v>
      </c>
      <c r="L47" s="8">
        <f t="shared" si="16"/>
        <v>1.507091881502799E-3</v>
      </c>
      <c r="M47" s="8">
        <f t="shared" si="17"/>
        <v>8.605818434259632E-4</v>
      </c>
      <c r="N47" s="8">
        <f t="shared" si="18"/>
        <v>8.1703118650107345E-4</v>
      </c>
      <c r="O47" s="7">
        <f t="shared" si="25"/>
        <v>2007</v>
      </c>
      <c r="P47" s="10">
        <f t="shared" si="19"/>
        <v>42</v>
      </c>
      <c r="Q47" s="8">
        <f t="shared" si="20"/>
        <v>25.959795847744701</v>
      </c>
      <c r="R47" s="8">
        <f t="shared" si="21"/>
        <v>25.681543223228417</v>
      </c>
      <c r="S47" s="8">
        <f t="shared" si="22"/>
        <v>27.063483838510184</v>
      </c>
      <c r="T47" s="8">
        <f t="shared" si="23"/>
        <v>27.022152185850782</v>
      </c>
    </row>
    <row r="48" spans="1:20" s="1" customFormat="1" ht="15.75" x14ac:dyDescent="0.25">
      <c r="A48" s="7">
        <v>43</v>
      </c>
      <c r="B48" s="8">
        <v>1.8520633E-3</v>
      </c>
      <c r="C48" s="8">
        <v>1.8887863E-3</v>
      </c>
      <c r="D48" s="8">
        <v>2.4942902185499532E-2</v>
      </c>
      <c r="E48" s="8">
        <v>1.0561687499999999E-3</v>
      </c>
      <c r="F48" s="8">
        <v>1.0072600125E-3</v>
      </c>
      <c r="G48" s="9">
        <v>1.9413270043386173E-2</v>
      </c>
      <c r="H48" s="7">
        <f t="shared" si="24"/>
        <v>2008</v>
      </c>
      <c r="I48" s="10">
        <f t="shared" si="13"/>
        <v>43</v>
      </c>
      <c r="J48" s="11">
        <f t="shared" si="14"/>
        <v>6.9886001634642509</v>
      </c>
      <c r="K48" s="8">
        <f t="shared" si="15"/>
        <v>1.5557913837298829E-3</v>
      </c>
      <c r="L48" s="8">
        <f t="shared" si="16"/>
        <v>1.586639857961143E-3</v>
      </c>
      <c r="M48" s="8">
        <f t="shared" si="17"/>
        <v>9.2217192005034836E-4</v>
      </c>
      <c r="N48" s="8">
        <f t="shared" si="18"/>
        <v>8.7946826652186307E-4</v>
      </c>
      <c r="O48" s="7">
        <f t="shared" si="25"/>
        <v>2008</v>
      </c>
      <c r="P48" s="10">
        <f t="shared" si="19"/>
        <v>43</v>
      </c>
      <c r="Q48" s="8">
        <f t="shared" si="20"/>
        <v>25.68440335866493</v>
      </c>
      <c r="R48" s="8">
        <f t="shared" si="21"/>
        <v>25.398563630917184</v>
      </c>
      <c r="S48" s="8">
        <f t="shared" si="22"/>
        <v>26.803296074014483</v>
      </c>
      <c r="T48" s="8">
        <f t="shared" si="23"/>
        <v>26.759624818977855</v>
      </c>
    </row>
    <row r="49" spans="1:20" s="1" customFormat="1" ht="15.75" x14ac:dyDescent="0.25">
      <c r="A49" s="7">
        <v>44</v>
      </c>
      <c r="B49" s="8">
        <v>1.9907117999999999E-3</v>
      </c>
      <c r="C49" s="8">
        <v>2.0443698000000001E-3</v>
      </c>
      <c r="D49" s="8">
        <v>2.4768456663793501E-2</v>
      </c>
      <c r="E49" s="8">
        <v>1.1407199999999991E-3</v>
      </c>
      <c r="F49" s="8">
        <v>1.09295235E-3</v>
      </c>
      <c r="G49" s="9">
        <v>1.884703274696577E-2</v>
      </c>
      <c r="H49" s="7">
        <f t="shared" si="24"/>
        <v>2009</v>
      </c>
      <c r="I49" s="10">
        <f t="shared" si="13"/>
        <v>44</v>
      </c>
      <c r="J49" s="11">
        <f t="shared" si="14"/>
        <v>7.9829985712237317</v>
      </c>
      <c r="K49" s="8">
        <f t="shared" si="15"/>
        <v>1.6335665779258594E-3</v>
      </c>
      <c r="L49" s="8">
        <f t="shared" si="16"/>
        <v>1.6775980220748046E-3</v>
      </c>
      <c r="M49" s="8">
        <f t="shared" si="17"/>
        <v>9.8137935335442352E-4</v>
      </c>
      <c r="N49" s="8">
        <f t="shared" si="18"/>
        <v>9.4028409293270775E-4</v>
      </c>
      <c r="O49" s="7">
        <f t="shared" si="25"/>
        <v>2009</v>
      </c>
      <c r="P49" s="10">
        <f t="shared" si="19"/>
        <v>44</v>
      </c>
      <c r="Q49" s="8">
        <f t="shared" si="20"/>
        <v>25.402745824104439</v>
      </c>
      <c r="R49" s="8">
        <f t="shared" si="21"/>
        <v>25.109363647939269</v>
      </c>
      <c r="S49" s="8">
        <f t="shared" si="22"/>
        <v>26.537358723096627</v>
      </c>
      <c r="T49" s="8">
        <f t="shared" si="23"/>
        <v>26.491312770419839</v>
      </c>
    </row>
    <row r="50" spans="1:20" s="1" customFormat="1" ht="15.75" x14ac:dyDescent="0.25">
      <c r="A50" s="7">
        <v>45</v>
      </c>
      <c r="B50" s="8">
        <v>2.1463432500000001E-3</v>
      </c>
      <c r="C50" s="8">
        <v>2.2201007500000001E-3</v>
      </c>
      <c r="D50" s="8">
        <v>2.4328852975591002E-2</v>
      </c>
      <c r="E50" s="8">
        <v>1.2324375E-3</v>
      </c>
      <c r="F50" s="8">
        <v>1.1864656249999999E-3</v>
      </c>
      <c r="G50" s="9">
        <v>1.8529474141090421E-2</v>
      </c>
      <c r="H50" s="7">
        <f t="shared" si="24"/>
        <v>2010</v>
      </c>
      <c r="I50" s="10">
        <f t="shared" si="13"/>
        <v>45</v>
      </c>
      <c r="J50" s="11">
        <f t="shared" si="14"/>
        <v>8.975817418995053</v>
      </c>
      <c r="K50" s="8">
        <f t="shared" si="15"/>
        <v>1.7252884222954542E-3</v>
      </c>
      <c r="L50" s="8">
        <f t="shared" si="16"/>
        <v>1.7845766842300057E-3</v>
      </c>
      <c r="M50" s="8">
        <f t="shared" si="17"/>
        <v>1.0436004849285908E-3</v>
      </c>
      <c r="N50" s="8">
        <f t="shared" si="18"/>
        <v>1.0046725303320481E-3</v>
      </c>
      <c r="O50" s="7">
        <f t="shared" si="25"/>
        <v>2010</v>
      </c>
      <c r="P50" s="10">
        <f t="shared" si="19"/>
        <v>45</v>
      </c>
      <c r="Q50" s="8">
        <f t="shared" si="20"/>
        <v>25.114848110750724</v>
      </c>
      <c r="R50" s="8">
        <f t="shared" si="21"/>
        <v>24.813999064007145</v>
      </c>
      <c r="S50" s="8">
        <f t="shared" si="22"/>
        <v>26.265412421439525</v>
      </c>
      <c r="T50" s="8">
        <f t="shared" si="23"/>
        <v>26.216975276423618</v>
      </c>
    </row>
    <row r="51" spans="1:20" s="1" customFormat="1" ht="15.75" x14ac:dyDescent="0.25">
      <c r="A51" s="7">
        <v>46</v>
      </c>
      <c r="B51" s="8">
        <v>2.3211715000000001E-3</v>
      </c>
      <c r="C51" s="8">
        <v>2.418836499999999E-3</v>
      </c>
      <c r="D51" s="8">
        <v>2.3911116993900701E-2</v>
      </c>
      <c r="E51" s="8">
        <v>1.34106E-3</v>
      </c>
      <c r="F51" s="8">
        <v>1.2973674000000001E-3</v>
      </c>
      <c r="G51" s="9">
        <v>1.8466210046318061E-2</v>
      </c>
      <c r="H51" s="7">
        <f t="shared" si="24"/>
        <v>2011</v>
      </c>
      <c r="I51" s="10">
        <f t="shared" si="13"/>
        <v>46</v>
      </c>
      <c r="J51" s="11">
        <f t="shared" si="14"/>
        <v>9.9668652491162035</v>
      </c>
      <c r="K51" s="8">
        <f t="shared" si="15"/>
        <v>1.8289703058483567E-3</v>
      </c>
      <c r="L51" s="8">
        <f t="shared" si="16"/>
        <v>1.9059255781841912E-3</v>
      </c>
      <c r="M51" s="8">
        <f t="shared" si="17"/>
        <v>1.1156197932212886E-3</v>
      </c>
      <c r="N51" s="8">
        <f t="shared" si="18"/>
        <v>1.0792721806034337E-3</v>
      </c>
      <c r="O51" s="7">
        <f t="shared" si="25"/>
        <v>2011</v>
      </c>
      <c r="P51" s="10">
        <f t="shared" si="19"/>
        <v>46</v>
      </c>
      <c r="Q51" s="8">
        <f t="shared" si="20"/>
        <v>24.820829523605216</v>
      </c>
      <c r="R51" s="8">
        <f t="shared" si="21"/>
        <v>24.51262870392155</v>
      </c>
      <c r="S51" s="8">
        <f t="shared" si="22"/>
        <v>25.987331654946214</v>
      </c>
      <c r="T51" s="8">
        <f t="shared" si="23"/>
        <v>25.936499785392616</v>
      </c>
    </row>
    <row r="52" spans="1:20" s="1" customFormat="1" ht="15.75" x14ac:dyDescent="0.25">
      <c r="A52" s="7">
        <v>47</v>
      </c>
      <c r="B52" s="8">
        <v>2.5121552499999997E-3</v>
      </c>
      <c r="C52" s="8">
        <v>2.6380327499999998E-3</v>
      </c>
      <c r="D52" s="8">
        <v>2.3493764977440122E-2</v>
      </c>
      <c r="E52" s="8">
        <v>1.464533749999999E-3</v>
      </c>
      <c r="F52" s="8">
        <v>1.4239589625E-3</v>
      </c>
      <c r="G52" s="9">
        <v>1.8498946590386801E-2</v>
      </c>
      <c r="H52" s="7">
        <f t="shared" si="24"/>
        <v>2012</v>
      </c>
      <c r="I52" s="10">
        <f t="shared" si="13"/>
        <v>47</v>
      </c>
      <c r="J52" s="11">
        <f t="shared" si="14"/>
        <v>10.955952677394434</v>
      </c>
      <c r="K52" s="8">
        <f t="shared" si="15"/>
        <v>1.9420506924241916E-3</v>
      </c>
      <c r="L52" s="8">
        <f t="shared" si="16"/>
        <v>2.0393617507417964E-3</v>
      </c>
      <c r="M52" s="8">
        <f t="shared" si="17"/>
        <v>1.1958573179062066E-3</v>
      </c>
      <c r="N52" s="8">
        <f t="shared" si="18"/>
        <v>1.1627261889347077E-3</v>
      </c>
      <c r="O52" s="7">
        <f t="shared" si="25"/>
        <v>2012</v>
      </c>
      <c r="P52" s="10">
        <f t="shared" si="19"/>
        <v>47</v>
      </c>
      <c r="Q52" s="8">
        <f t="shared" si="20"/>
        <v>24.520750059239841</v>
      </c>
      <c r="R52" s="8">
        <f t="shared" si="21"/>
        <v>24.205359607284063</v>
      </c>
      <c r="S52" s="8">
        <f t="shared" si="22"/>
        <v>25.703158227524163</v>
      </c>
      <c r="T52" s="8">
        <f t="shared" si="23"/>
        <v>25.649936792705521</v>
      </c>
    </row>
    <row r="53" spans="1:20" s="1" customFormat="1" ht="15.75" x14ac:dyDescent="0.25">
      <c r="A53" s="7">
        <v>48</v>
      </c>
      <c r="B53" s="8">
        <v>2.7240984E-3</v>
      </c>
      <c r="C53" s="8">
        <v>2.883402399999999E-3</v>
      </c>
      <c r="D53" s="8">
        <v>2.3086069248479731E-2</v>
      </c>
      <c r="E53" s="8">
        <v>1.5928499999999992E-3</v>
      </c>
      <c r="F53" s="8">
        <v>1.5567453999999991E-3</v>
      </c>
      <c r="G53" s="9">
        <v>1.864867999310162E-2</v>
      </c>
      <c r="H53" s="7">
        <f t="shared" si="24"/>
        <v>2013</v>
      </c>
      <c r="I53" s="10">
        <f t="shared" si="13"/>
        <v>48</v>
      </c>
      <c r="J53" s="11">
        <f t="shared" si="14"/>
        <v>11.942892601833845</v>
      </c>
      <c r="K53" s="8">
        <f t="shared" si="15"/>
        <v>2.0676714389024358E-3</v>
      </c>
      <c r="L53" s="8">
        <f t="shared" si="16"/>
        <v>2.1885878973177822E-3</v>
      </c>
      <c r="M53" s="8">
        <f t="shared" si="17"/>
        <v>1.2748208796755426E-3</v>
      </c>
      <c r="N53" s="8">
        <f t="shared" si="18"/>
        <v>1.2459249397362301E-3</v>
      </c>
      <c r="O53" s="7">
        <f t="shared" si="25"/>
        <v>2013</v>
      </c>
      <c r="P53" s="10">
        <f t="shared" si="19"/>
        <v>48</v>
      </c>
      <c r="Q53" s="8">
        <f t="shared" si="20"/>
        <v>24.214596660079415</v>
      </c>
      <c r="R53" s="8">
        <f t="shared" si="21"/>
        <v>23.892231900361828</v>
      </c>
      <c r="S53" s="8">
        <f t="shared" si="22"/>
        <v>25.412885263592656</v>
      </c>
      <c r="T53" s="8">
        <f t="shared" si="23"/>
        <v>25.357293643905205</v>
      </c>
    </row>
    <row r="54" spans="1:20" s="1" customFormat="1" ht="15.75" x14ac:dyDescent="0.25">
      <c r="A54" s="7">
        <v>49</v>
      </c>
      <c r="B54" s="8">
        <v>2.9607967999999993E-3</v>
      </c>
      <c r="C54" s="8">
        <v>3.1598048000000003E-3</v>
      </c>
      <c r="D54" s="8">
        <v>2.258213987055719E-2</v>
      </c>
      <c r="E54" s="8">
        <v>1.7229474999999991E-3</v>
      </c>
      <c r="F54" s="8">
        <v>1.6928689249999991E-3</v>
      </c>
      <c r="G54" s="9">
        <v>1.9002634156777332E-2</v>
      </c>
      <c r="H54" s="7">
        <f t="shared" si="24"/>
        <v>2014</v>
      </c>
      <c r="I54" s="10">
        <f t="shared" si="13"/>
        <v>49</v>
      </c>
      <c r="J54" s="11">
        <f t="shared" si="14"/>
        <v>12.927500404814307</v>
      </c>
      <c r="K54" s="8">
        <f t="shared" si="15"/>
        <v>2.2111832931001273E-3</v>
      </c>
      <c r="L54" s="8">
        <f t="shared" si="16"/>
        <v>2.3598065166841545E-3</v>
      </c>
      <c r="M54" s="8">
        <f t="shared" si="17"/>
        <v>1.3476737072009633E-3</v>
      </c>
      <c r="N54" s="8">
        <f t="shared" si="18"/>
        <v>1.3241465221430482E-3</v>
      </c>
      <c r="O54" s="7">
        <f t="shared" si="25"/>
        <v>2014</v>
      </c>
      <c r="P54" s="10">
        <f t="shared" si="19"/>
        <v>49</v>
      </c>
      <c r="Q54" s="8">
        <f t="shared" si="20"/>
        <v>23.902420420255197</v>
      </c>
      <c r="R54" s="8">
        <f t="shared" si="21"/>
        <v>23.57336064943825</v>
      </c>
      <c r="S54" s="8">
        <f t="shared" si="22"/>
        <v>25.1162583388912</v>
      </c>
      <c r="T54" s="8">
        <f t="shared" si="23"/>
        <v>25.058340029904247</v>
      </c>
    </row>
    <row r="55" spans="1:20" s="1" customFormat="1" ht="15.75" x14ac:dyDescent="0.25">
      <c r="A55" s="7">
        <v>50</v>
      </c>
      <c r="B55" s="8">
        <v>3.2206350000000003E-3</v>
      </c>
      <c r="C55" s="8">
        <v>3.4664850000000001E-3</v>
      </c>
      <c r="D55" s="8">
        <v>2.188580759201509E-2</v>
      </c>
      <c r="E55" s="8">
        <v>1.8601325E-3</v>
      </c>
      <c r="F55" s="8">
        <v>1.8376826249999999E-3</v>
      </c>
      <c r="G55" s="9">
        <v>1.911961188075427E-2</v>
      </c>
      <c r="H55" s="7">
        <f t="shared" si="24"/>
        <v>2015</v>
      </c>
      <c r="I55" s="10">
        <f t="shared" si="13"/>
        <v>50</v>
      </c>
      <c r="J55" s="11">
        <f t="shared" si="14"/>
        <v>13.909594148207132</v>
      </c>
      <c r="K55" s="8">
        <f t="shared" si="15"/>
        <v>2.3753762449648928E-3</v>
      </c>
      <c r="L55" s="8">
        <f t="shared" si="16"/>
        <v>2.5567026758782432E-3</v>
      </c>
      <c r="M55" s="8">
        <f t="shared" si="17"/>
        <v>1.4257552598295781E-3</v>
      </c>
      <c r="N55" s="8">
        <f t="shared" si="18"/>
        <v>1.4085478687626692E-3</v>
      </c>
      <c r="O55" s="7">
        <f t="shared" si="25"/>
        <v>2015</v>
      </c>
      <c r="P55" s="10">
        <f t="shared" si="19"/>
        <v>50</v>
      </c>
      <c r="Q55" s="8">
        <f t="shared" si="20"/>
        <v>23.584386382960236</v>
      </c>
      <c r="R55" s="8">
        <f t="shared" si="21"/>
        <v>23.248991188210073</v>
      </c>
      <c r="S55" s="8">
        <f t="shared" si="22"/>
        <v>24.812895129576379</v>
      </c>
      <c r="T55" s="8">
        <f t="shared" si="23"/>
        <v>24.752720609635446</v>
      </c>
    </row>
    <row r="56" spans="1:20" s="1" customFormat="1" ht="15.75" x14ac:dyDescent="0.25">
      <c r="A56" s="7">
        <v>51</v>
      </c>
      <c r="B56" s="8">
        <v>3.4946320499999999E-3</v>
      </c>
      <c r="C56" s="8">
        <v>3.7947175499999999E-3</v>
      </c>
      <c r="D56" s="8">
        <v>2.1185476683696282E-2</v>
      </c>
      <c r="E56" s="8">
        <v>2.0002012499999991E-3</v>
      </c>
      <c r="F56" s="8">
        <v>1.987217487499999E-3</v>
      </c>
      <c r="G56" s="9">
        <v>1.92694814378922E-2</v>
      </c>
      <c r="H56" s="7">
        <f t="shared" si="24"/>
        <v>2016</v>
      </c>
      <c r="I56" s="10">
        <f t="shared" si="13"/>
        <v>51</v>
      </c>
      <c r="J56" s="11">
        <f t="shared" si="14"/>
        <v>14.888994760949725</v>
      </c>
      <c r="K56" s="8">
        <f t="shared" si="15"/>
        <v>2.5492460271489626E-3</v>
      </c>
      <c r="L56" s="8">
        <f t="shared" si="16"/>
        <v>2.7681508382234247E-3</v>
      </c>
      <c r="M56" s="8">
        <f t="shared" si="17"/>
        <v>1.5013198066111133E-3</v>
      </c>
      <c r="N56" s="8">
        <f t="shared" si="18"/>
        <v>1.4915743973401287E-3</v>
      </c>
      <c r="O56" s="7">
        <f t="shared" si="25"/>
        <v>2016</v>
      </c>
      <c r="P56" s="10">
        <f t="shared" si="19"/>
        <v>51</v>
      </c>
      <c r="Q56" s="8">
        <f t="shared" si="20"/>
        <v>23.260709946339198</v>
      </c>
      <c r="R56" s="8">
        <f t="shared" si="21"/>
        <v>22.919436630849571</v>
      </c>
      <c r="S56" s="8">
        <f t="shared" si="22"/>
        <v>24.502684577055415</v>
      </c>
      <c r="T56" s="8">
        <f t="shared" si="23"/>
        <v>24.440345823421829</v>
      </c>
    </row>
    <row r="57" spans="1:20" s="1" customFormat="1" ht="15.75" x14ac:dyDescent="0.25">
      <c r="A57" s="7">
        <v>52</v>
      </c>
      <c r="B57" s="8">
        <v>3.7690207999999991E-3</v>
      </c>
      <c r="C57" s="8">
        <v>4.1302687999999997E-3</v>
      </c>
      <c r="D57" s="8">
        <v>2.0722650901207382E-2</v>
      </c>
      <c r="E57" s="8">
        <v>2.1373799999999991E-3</v>
      </c>
      <c r="F57" s="8">
        <v>2.1358533000000002E-3</v>
      </c>
      <c r="G57" s="9">
        <v>1.9448596916400922E-2</v>
      </c>
      <c r="H57" s="7">
        <f t="shared" si="24"/>
        <v>2017</v>
      </c>
      <c r="I57" s="10">
        <f t="shared" si="13"/>
        <v>52</v>
      </c>
      <c r="J57" s="11">
        <f t="shared" si="14"/>
        <v>15.865526218640142</v>
      </c>
      <c r="K57" s="8">
        <f t="shared" si="15"/>
        <v>2.7129577809083738E-3</v>
      </c>
      <c r="L57" s="8">
        <f t="shared" si="16"/>
        <v>2.9729856832318609E-3</v>
      </c>
      <c r="M57" s="8">
        <f t="shared" si="17"/>
        <v>1.5699104124667922E-3</v>
      </c>
      <c r="N57" s="8">
        <f t="shared" si="18"/>
        <v>1.5687890478864595E-3</v>
      </c>
      <c r="O57" s="7">
        <f t="shared" si="25"/>
        <v>2017</v>
      </c>
      <c r="P57" s="10">
        <f t="shared" si="19"/>
        <v>52</v>
      </c>
      <c r="Q57" s="8">
        <f t="shared" si="20"/>
        <v>22.931337089837008</v>
      </c>
      <c r="R57" s="8">
        <f t="shared" si="21"/>
        <v>22.584739102676068</v>
      </c>
      <c r="S57" s="8">
        <f t="shared" si="22"/>
        <v>24.185318300317903</v>
      </c>
      <c r="T57" s="8">
        <f t="shared" si="23"/>
        <v>24.120933500415095</v>
      </c>
    </row>
    <row r="58" spans="1:20" s="1" customFormat="1" ht="15.75" x14ac:dyDescent="0.25">
      <c r="A58" s="7">
        <v>53</v>
      </c>
      <c r="B58" s="8">
        <v>4.034126649999999E-3</v>
      </c>
      <c r="C58" s="8">
        <v>4.462938149999999E-3</v>
      </c>
      <c r="D58" s="8">
        <v>2.0521699247899042E-2</v>
      </c>
      <c r="E58" s="8">
        <v>2.2658625000000002E-3</v>
      </c>
      <c r="F58" s="8">
        <v>2.2778097749999991E-3</v>
      </c>
      <c r="G58" s="9">
        <v>1.9568813712984412E-2</v>
      </c>
      <c r="H58" s="7">
        <f t="shared" si="24"/>
        <v>2018</v>
      </c>
      <c r="I58" s="10">
        <f t="shared" si="13"/>
        <v>53</v>
      </c>
      <c r="J58" s="11">
        <f t="shared" si="14"/>
        <v>16.839015714752993</v>
      </c>
      <c r="K58" s="8">
        <f t="shared" si="15"/>
        <v>2.8554362071997737E-3</v>
      </c>
      <c r="L58" s="8">
        <f t="shared" si="16"/>
        <v>3.1589576356020393E-3</v>
      </c>
      <c r="M58" s="8">
        <f t="shared" si="17"/>
        <v>1.6297651415863028E-3</v>
      </c>
      <c r="N58" s="8">
        <f t="shared" si="18"/>
        <v>1.6383584486964844E-3</v>
      </c>
      <c r="O58" s="7">
        <f t="shared" si="25"/>
        <v>2018</v>
      </c>
      <c r="P58" s="10">
        <f t="shared" si="19"/>
        <v>53</v>
      </c>
      <c r="Q58" s="8">
        <f t="shared" si="20"/>
        <v>22.595750176063142</v>
      </c>
      <c r="R58" s="8">
        <f t="shared" si="21"/>
        <v>22.244451864925423</v>
      </c>
      <c r="S58" s="8">
        <f t="shared" si="22"/>
        <v>23.860373201911674</v>
      </c>
      <c r="T58" s="8">
        <f t="shared" si="23"/>
        <v>23.79408707488405</v>
      </c>
    </row>
    <row r="59" spans="1:20" s="1" customFormat="1" ht="15.75" x14ac:dyDescent="0.25">
      <c r="A59" s="7">
        <v>54</v>
      </c>
      <c r="B59" s="8">
        <v>4.2847883999999996E-3</v>
      </c>
      <c r="C59" s="8">
        <v>4.7871924000000001E-3</v>
      </c>
      <c r="D59" s="8">
        <v>2.0627421133912898E-2</v>
      </c>
      <c r="E59" s="8">
        <v>2.386192499999999E-3</v>
      </c>
      <c r="F59" s="8">
        <v>2.413589524999999E-3</v>
      </c>
      <c r="G59" s="9">
        <v>1.9907426070419881E-2</v>
      </c>
      <c r="H59" s="7">
        <f t="shared" si="24"/>
        <v>2019</v>
      </c>
      <c r="I59" s="10">
        <f t="shared" si="13"/>
        <v>54</v>
      </c>
      <c r="J59" s="11">
        <f t="shared" si="14"/>
        <v>17.809293823119752</v>
      </c>
      <c r="K59" s="8">
        <f t="shared" si="15"/>
        <v>2.9674748297066661E-3</v>
      </c>
      <c r="L59" s="8">
        <f t="shared" si="16"/>
        <v>3.3154199521178334E-3</v>
      </c>
      <c r="M59" s="8">
        <f t="shared" si="17"/>
        <v>1.6739093171297189E-3</v>
      </c>
      <c r="N59" s="8">
        <f t="shared" si="18"/>
        <v>1.6931282759560231E-3</v>
      </c>
      <c r="O59" s="7">
        <f t="shared" si="25"/>
        <v>2019</v>
      </c>
      <c r="P59" s="10">
        <f t="shared" si="19"/>
        <v>54</v>
      </c>
      <c r="Q59" s="8">
        <f t="shared" si="20"/>
        <v>22.253175829894744</v>
      </c>
      <c r="R59" s="8">
        <f t="shared" si="21"/>
        <v>21.89784866746221</v>
      </c>
      <c r="S59" s="8">
        <f t="shared" si="22"/>
        <v>23.527377564792285</v>
      </c>
      <c r="T59" s="8">
        <f t="shared" si="23"/>
        <v>23.459359308968221</v>
      </c>
    </row>
    <row r="60" spans="1:20" s="1" customFormat="1" ht="15.75" x14ac:dyDescent="0.25">
      <c r="A60" s="7">
        <v>55</v>
      </c>
      <c r="B60" s="8">
        <v>4.520607749999999E-3</v>
      </c>
      <c r="C60" s="8">
        <v>5.1026602499999992E-3</v>
      </c>
      <c r="D60" s="8">
        <v>2.0889540594586392E-2</v>
      </c>
      <c r="E60" s="8">
        <v>2.50213E-3</v>
      </c>
      <c r="F60" s="8">
        <v>2.5469794999999993E-3</v>
      </c>
      <c r="G60" s="9">
        <v>2.0537702321766112E-2</v>
      </c>
      <c r="H60" s="7">
        <f t="shared" si="24"/>
        <v>2020</v>
      </c>
      <c r="I60" s="10">
        <f t="shared" si="13"/>
        <v>55</v>
      </c>
      <c r="J60" s="11">
        <f t="shared" si="14"/>
        <v>18.776194651359344</v>
      </c>
      <c r="K60" s="8">
        <f t="shared" si="15"/>
        <v>3.053902748727078E-3</v>
      </c>
      <c r="L60" s="8">
        <f t="shared" si="16"/>
        <v>3.4471091112241265E-3</v>
      </c>
      <c r="M60" s="8">
        <f t="shared" si="17"/>
        <v>1.7015208565774953E-3</v>
      </c>
      <c r="N60" s="8">
        <f t="shared" si="18"/>
        <v>1.732019815327469E-3</v>
      </c>
      <c r="O60" s="7">
        <f t="shared" si="25"/>
        <v>2020</v>
      </c>
      <c r="P60" s="10">
        <f t="shared" si="19"/>
        <v>55</v>
      </c>
      <c r="Q60" s="8">
        <f t="shared" si="20"/>
        <v>21.902633679364651</v>
      </c>
      <c r="R60" s="8">
        <f t="shared" si="21"/>
        <v>21.54396680320453</v>
      </c>
      <c r="S60" s="8">
        <f t="shared" si="22"/>
        <v>23.185691192335018</v>
      </c>
      <c r="T60" s="8">
        <f t="shared" si="23"/>
        <v>23.116130263745077</v>
      </c>
    </row>
    <row r="61" spans="1:20" s="1" customFormat="1" ht="15.75" x14ac:dyDescent="0.25">
      <c r="A61" s="7">
        <v>56</v>
      </c>
      <c r="B61" s="8">
        <v>4.7466623999999997E-3</v>
      </c>
      <c r="C61" s="8">
        <v>5.4152063999999998E-3</v>
      </c>
      <c r="D61" s="8">
        <v>2.1231016499070932E-2</v>
      </c>
      <c r="E61" s="8">
        <v>2.615924999999999E-3</v>
      </c>
      <c r="F61" s="8">
        <v>2.6803169999999993E-3</v>
      </c>
      <c r="G61" s="9">
        <v>2.1289074026242201E-2</v>
      </c>
      <c r="H61" s="7">
        <f t="shared" si="24"/>
        <v>2021</v>
      </c>
      <c r="I61" s="10">
        <f t="shared" si="13"/>
        <v>56</v>
      </c>
      <c r="J61" s="11">
        <f t="shared" si="14"/>
        <v>19.739555984988076</v>
      </c>
      <c r="K61" s="8">
        <f t="shared" si="15"/>
        <v>3.1216161972458492E-3</v>
      </c>
      <c r="L61" s="8">
        <f t="shared" si="16"/>
        <v>3.5612804503790678E-3</v>
      </c>
      <c r="M61" s="8">
        <f t="shared" si="17"/>
        <v>1.7183781240776451E-3</v>
      </c>
      <c r="N61" s="8">
        <f t="shared" si="18"/>
        <v>1.7606766625164797E-3</v>
      </c>
      <c r="O61" s="7">
        <f t="shared" si="25"/>
        <v>2021</v>
      </c>
      <c r="P61" s="10">
        <f t="shared" si="19"/>
        <v>56</v>
      </c>
      <c r="Q61" s="8">
        <f t="shared" si="20"/>
        <v>21.543247087042808</v>
      </c>
      <c r="R61" s="8">
        <f t="shared" si="21"/>
        <v>21.181942356784152</v>
      </c>
      <c r="S61" s="8">
        <f t="shared" si="22"/>
        <v>22.834651335624471</v>
      </c>
      <c r="T61" s="8">
        <f t="shared" si="23"/>
        <v>22.763751113998698</v>
      </c>
    </row>
    <row r="62" spans="1:20" s="1" customFormat="1" ht="15.75" x14ac:dyDescent="0.25">
      <c r="A62" s="7">
        <v>57</v>
      </c>
      <c r="B62" s="8">
        <v>4.96738575E-3</v>
      </c>
      <c r="C62" s="8">
        <v>5.7302182499999995E-3</v>
      </c>
      <c r="D62" s="8">
        <v>2.1409886299971301E-2</v>
      </c>
      <c r="E62" s="8">
        <v>2.724611249999999E-3</v>
      </c>
      <c r="F62" s="8">
        <v>2.8106234874999991E-3</v>
      </c>
      <c r="G62" s="9">
        <v>2.2130620758026593E-2</v>
      </c>
      <c r="H62" s="7">
        <f t="shared" si="24"/>
        <v>2022</v>
      </c>
      <c r="I62" s="10">
        <f t="shared" si="13"/>
        <v>57</v>
      </c>
      <c r="J62" s="11">
        <f t="shared" si="14"/>
        <v>20.6992194219821</v>
      </c>
      <c r="K62" s="8">
        <f t="shared" si="15"/>
        <v>3.1890585930936985E-3</v>
      </c>
      <c r="L62" s="8">
        <f t="shared" si="16"/>
        <v>3.6787965884197403E-3</v>
      </c>
      <c r="M62" s="8">
        <f t="shared" si="17"/>
        <v>1.7232967689315166E-3</v>
      </c>
      <c r="N62" s="8">
        <f t="shared" si="18"/>
        <v>1.777698882617394E-3</v>
      </c>
      <c r="O62" s="7">
        <f t="shared" si="25"/>
        <v>2022</v>
      </c>
      <c r="P62" s="10">
        <f t="shared" si="19"/>
        <v>57</v>
      </c>
      <c r="Q62" s="8">
        <f t="shared" si="20"/>
        <v>21.174284370994073</v>
      </c>
      <c r="R62" s="8">
        <f t="shared" si="21"/>
        <v>20.811059791984583</v>
      </c>
      <c r="S62" s="8">
        <f t="shared" si="22"/>
        <v>22.473722600637672</v>
      </c>
      <c r="T62" s="8">
        <f t="shared" si="23"/>
        <v>22.401696413710059</v>
      </c>
    </row>
    <row r="63" spans="1:20" s="1" customFormat="1" ht="15.75" x14ac:dyDescent="0.25">
      <c r="A63" s="7">
        <v>58</v>
      </c>
      <c r="B63" s="8">
        <v>5.1872281999999995E-3</v>
      </c>
      <c r="C63" s="8">
        <v>6.0533701999999998E-3</v>
      </c>
      <c r="D63" s="8">
        <v>2.1572785431630881E-2</v>
      </c>
      <c r="E63" s="8">
        <v>2.8313749999999993E-3</v>
      </c>
      <c r="F63" s="8">
        <v>2.9412323499999993E-3</v>
      </c>
      <c r="G63" s="9">
        <v>2.3149926174543423E-2</v>
      </c>
      <c r="H63" s="7">
        <f t="shared" si="24"/>
        <v>2023</v>
      </c>
      <c r="I63" s="10">
        <f t="shared" si="13"/>
        <v>58</v>
      </c>
      <c r="J63" s="11">
        <f t="shared" si="14"/>
        <v>21.655030497608927</v>
      </c>
      <c r="K63" s="8">
        <f t="shared" si="15"/>
        <v>3.2512520313242622E-3</v>
      </c>
      <c r="L63" s="8">
        <f t="shared" si="16"/>
        <v>3.7941327044581836E-3</v>
      </c>
      <c r="M63" s="8">
        <f t="shared" si="17"/>
        <v>1.7150634929448216E-3</v>
      </c>
      <c r="N63" s="8">
        <f t="shared" si="18"/>
        <v>1.7816079564710809E-3</v>
      </c>
      <c r="O63" s="7">
        <f t="shared" si="25"/>
        <v>2023</v>
      </c>
      <c r="P63" s="10">
        <f t="shared" si="19"/>
        <v>58</v>
      </c>
      <c r="Q63" s="8">
        <f t="shared" si="20"/>
        <v>20.795394924075811</v>
      </c>
      <c r="R63" s="8">
        <f t="shared" si="21"/>
        <v>20.431025523257034</v>
      </c>
      <c r="S63" s="8">
        <f t="shared" si="22"/>
        <v>22.102338861300719</v>
      </c>
      <c r="T63" s="8">
        <f t="shared" si="23"/>
        <v>22.029404713230523</v>
      </c>
    </row>
    <row r="64" spans="1:20" s="1" customFormat="1" ht="15.75" x14ac:dyDescent="0.25">
      <c r="A64" s="7">
        <v>59</v>
      </c>
      <c r="B64" s="8">
        <v>5.4156722999999995E-3</v>
      </c>
      <c r="C64" s="8">
        <v>6.3965852999999994E-3</v>
      </c>
      <c r="D64" s="8">
        <v>2.1741884104178912E-2</v>
      </c>
      <c r="E64" s="8">
        <v>2.9472887499999998E-3</v>
      </c>
      <c r="F64" s="8">
        <v>3.083826412499999E-3</v>
      </c>
      <c r="G64" s="9">
        <v>2.411436734415838E-2</v>
      </c>
      <c r="H64" s="7">
        <f t="shared" si="24"/>
        <v>2024</v>
      </c>
      <c r="I64" s="10">
        <f t="shared" si="13"/>
        <v>59</v>
      </c>
      <c r="J64" s="11">
        <f t="shared" si="14"/>
        <v>22.606838799388392</v>
      </c>
      <c r="K64" s="8">
        <f t="shared" si="15"/>
        <v>3.3127602648044393E-3</v>
      </c>
      <c r="L64" s="8">
        <f t="shared" si="16"/>
        <v>3.9127835730149666E-3</v>
      </c>
      <c r="M64" s="8">
        <f t="shared" si="17"/>
        <v>1.7087054972088251E-3</v>
      </c>
      <c r="N64" s="8">
        <f t="shared" si="18"/>
        <v>1.7878638947325806E-3</v>
      </c>
      <c r="O64" s="7">
        <f t="shared" si="25"/>
        <v>2024</v>
      </c>
      <c r="P64" s="10">
        <f t="shared" si="19"/>
        <v>59</v>
      </c>
      <c r="Q64" s="8">
        <f t="shared" si="20"/>
        <v>20.406113703116592</v>
      </c>
      <c r="R64" s="8">
        <f t="shared" si="21"/>
        <v>20.041418526622195</v>
      </c>
      <c r="S64" s="8">
        <f t="shared" si="22"/>
        <v>21.719904194741151</v>
      </c>
      <c r="T64" s="8">
        <f t="shared" si="23"/>
        <v>21.646278524892299</v>
      </c>
    </row>
    <row r="65" spans="1:20" s="1" customFormat="1" ht="15.75" x14ac:dyDescent="0.25">
      <c r="A65" s="7">
        <v>60</v>
      </c>
      <c r="B65" s="8">
        <v>5.668803E-3</v>
      </c>
      <c r="C65" s="8">
        <v>6.7803329999999995E-3</v>
      </c>
      <c r="D65" s="8">
        <v>2.1741418915356581E-2</v>
      </c>
      <c r="E65" s="8">
        <v>3.08538E-3</v>
      </c>
      <c r="F65" s="8">
        <v>3.2525047499999994E-3</v>
      </c>
      <c r="G65" s="9">
        <v>2.484238079006781E-2</v>
      </c>
      <c r="H65" s="7">
        <f t="shared" si="24"/>
        <v>2025</v>
      </c>
      <c r="I65" s="10">
        <f t="shared" si="13"/>
        <v>60</v>
      </c>
      <c r="J65" s="11">
        <f t="shared" si="14"/>
        <v>23.554498072086332</v>
      </c>
      <c r="K65" s="8">
        <f t="shared" si="15"/>
        <v>3.3969221594413552E-3</v>
      </c>
      <c r="L65" s="8">
        <f t="shared" si="16"/>
        <v>4.0629853279592681E-3</v>
      </c>
      <c r="M65" s="8">
        <f t="shared" si="17"/>
        <v>1.7186257965692018E-3</v>
      </c>
      <c r="N65" s="8">
        <f t="shared" si="18"/>
        <v>1.8117180272166997E-3</v>
      </c>
      <c r="O65" s="7">
        <f t="shared" si="25"/>
        <v>2025</v>
      </c>
      <c r="P65" s="10">
        <f t="shared" si="19"/>
        <v>60</v>
      </c>
      <c r="Q65" s="8">
        <f t="shared" si="20"/>
        <v>20.006057100971805</v>
      </c>
      <c r="R65" s="8">
        <f t="shared" si="21"/>
        <v>19.641912087061161</v>
      </c>
      <c r="S65" s="8">
        <f t="shared" si="22"/>
        <v>21.326141655577675</v>
      </c>
      <c r="T65" s="8">
        <f t="shared" si="23"/>
        <v>21.252046951761052</v>
      </c>
    </row>
    <row r="66" spans="1:20" s="1" customFormat="1" ht="15.75" x14ac:dyDescent="0.25">
      <c r="A66" s="7">
        <v>61</v>
      </c>
      <c r="B66" s="8">
        <v>6.1398006774999996E-3</v>
      </c>
      <c r="C66" s="8">
        <v>7.3422087024999994E-3</v>
      </c>
      <c r="D66" s="8">
        <v>2.170425700741533E-2</v>
      </c>
      <c r="E66" s="8">
        <v>3.3211832499999991E-3</v>
      </c>
      <c r="F66" s="8">
        <v>3.5008933609374992E-3</v>
      </c>
      <c r="G66" s="9">
        <v>2.5272905350264122E-2</v>
      </c>
      <c r="H66" s="7">
        <f t="shared" si="24"/>
        <v>2026</v>
      </c>
      <c r="I66" s="10">
        <f t="shared" si="13"/>
        <v>61</v>
      </c>
      <c r="J66" s="11">
        <f t="shared" si="14"/>
        <v>24.497866312686416</v>
      </c>
      <c r="K66" s="8">
        <f t="shared" si="15"/>
        <v>3.607749937825254E-3</v>
      </c>
      <c r="L66" s="8">
        <f t="shared" si="16"/>
        <v>4.3142854925267912E-3</v>
      </c>
      <c r="M66" s="8">
        <f t="shared" si="17"/>
        <v>1.7881630492175564E-3</v>
      </c>
      <c r="N66" s="8">
        <f t="shared" si="18"/>
        <v>1.8849210284555963E-3</v>
      </c>
      <c r="O66" s="7">
        <f t="shared" si="25"/>
        <v>2026</v>
      </c>
      <c r="P66" s="10">
        <f t="shared" si="19"/>
        <v>61</v>
      </c>
      <c r="Q66" s="8">
        <f t="shared" si="20"/>
        <v>19.595287337024288</v>
      </c>
      <c r="R66" s="8">
        <f t="shared" si="21"/>
        <v>19.232706875306654</v>
      </c>
      <c r="S66" s="8">
        <f t="shared" si="22"/>
        <v>20.921066034885346</v>
      </c>
      <c r="T66" s="8">
        <f t="shared" si="23"/>
        <v>20.846746669684769</v>
      </c>
    </row>
    <row r="67" spans="1:20" s="1" customFormat="1" ht="15.75" x14ac:dyDescent="0.25">
      <c r="A67" s="7">
        <v>62</v>
      </c>
      <c r="B67" s="8">
        <v>6.7003193400000018E-3</v>
      </c>
      <c r="C67" s="8">
        <v>8.0076827399999991E-3</v>
      </c>
      <c r="D67" s="8">
        <v>2.1600195171231063E-2</v>
      </c>
      <c r="E67" s="8">
        <v>3.6040767999999993E-3</v>
      </c>
      <c r="F67" s="8">
        <v>3.7984855599999994E-3</v>
      </c>
      <c r="G67" s="9">
        <v>2.5393886864588853E-2</v>
      </c>
      <c r="H67" s="7">
        <f t="shared" si="24"/>
        <v>2027</v>
      </c>
      <c r="I67" s="10">
        <f t="shared" si="13"/>
        <v>62</v>
      </c>
      <c r="J67" s="11">
        <f t="shared" si="14"/>
        <v>25.436805855326593</v>
      </c>
      <c r="K67" s="8">
        <f t="shared" si="15"/>
        <v>3.8679135099683134E-3</v>
      </c>
      <c r="L67" s="8">
        <f t="shared" si="16"/>
        <v>4.6226191143877732E-3</v>
      </c>
      <c r="M67" s="8">
        <f t="shared" si="17"/>
        <v>1.8891486523334084E-3</v>
      </c>
      <c r="N67" s="8">
        <f t="shared" si="18"/>
        <v>1.9910518767474413E-3</v>
      </c>
      <c r="O67" s="7">
        <f t="shared" si="25"/>
        <v>2027</v>
      </c>
      <c r="P67" s="10">
        <f t="shared" si="19"/>
        <v>62</v>
      </c>
      <c r="Q67" s="8">
        <f t="shared" si="20"/>
        <v>19.175839372094877</v>
      </c>
      <c r="R67" s="8">
        <f t="shared" si="21"/>
        <v>18.815280807402782</v>
      </c>
      <c r="S67" s="8">
        <f t="shared" si="22"/>
        <v>20.505562640261427</v>
      </c>
      <c r="T67" s="8">
        <f t="shared" si="23"/>
        <v>20.431043105884665</v>
      </c>
    </row>
    <row r="68" spans="1:20" s="1" customFormat="1" ht="15.75" x14ac:dyDescent="0.25">
      <c r="A68" s="7">
        <v>63</v>
      </c>
      <c r="B68" s="8">
        <v>7.3671792487500004E-3</v>
      </c>
      <c r="C68" s="8">
        <v>8.7958773612499992E-3</v>
      </c>
      <c r="D68" s="8">
        <v>2.1580515005785363E-2</v>
      </c>
      <c r="E68" s="8">
        <v>3.946845374999999E-3</v>
      </c>
      <c r="F68" s="8">
        <v>4.1586360632812503E-3</v>
      </c>
      <c r="G68" s="9">
        <v>2.5392839210647833E-2</v>
      </c>
      <c r="H68" s="7">
        <f t="shared" si="24"/>
        <v>2028</v>
      </c>
      <c r="I68" s="10">
        <f t="shared" si="13"/>
        <v>63</v>
      </c>
      <c r="J68" s="11">
        <f t="shared" si="14"/>
        <v>26.371183446226613</v>
      </c>
      <c r="K68" s="8">
        <f t="shared" si="15"/>
        <v>4.1700631460412189E-3</v>
      </c>
      <c r="L68" s="8">
        <f t="shared" si="16"/>
        <v>4.9787527604232438E-3</v>
      </c>
      <c r="M68" s="8">
        <f t="shared" si="17"/>
        <v>2.0203634067132766E-3</v>
      </c>
      <c r="N68" s="8">
        <f t="shared" si="18"/>
        <v>2.1287776251157544E-3</v>
      </c>
      <c r="O68" s="7">
        <f t="shared" si="25"/>
        <v>2028</v>
      </c>
      <c r="P68" s="10">
        <f t="shared" si="19"/>
        <v>63</v>
      </c>
      <c r="Q68" s="8">
        <f t="shared" si="20"/>
        <v>18.748191337388846</v>
      </c>
      <c r="R68" s="8">
        <f t="shared" si="21"/>
        <v>18.390211974999634</v>
      </c>
      <c r="S68" s="8">
        <f t="shared" si="22"/>
        <v>20.079899528000933</v>
      </c>
      <c r="T68" s="8">
        <f t="shared" si="23"/>
        <v>20.005228238525572</v>
      </c>
    </row>
    <row r="69" spans="1:20" s="1" customFormat="1" ht="15.75" x14ac:dyDescent="0.25">
      <c r="A69" s="7">
        <v>64</v>
      </c>
      <c r="B69" s="8">
        <v>8.1462843900000012E-3</v>
      </c>
      <c r="C69" s="8">
        <v>9.7125732900000001E-3</v>
      </c>
      <c r="D69" s="8">
        <v>2.149252770997985E-2</v>
      </c>
      <c r="E69" s="8">
        <v>4.3566519999999991E-3</v>
      </c>
      <c r="F69" s="8">
        <v>4.5887302749999994E-3</v>
      </c>
      <c r="G69" s="9">
        <v>2.5467317274696151E-2</v>
      </c>
      <c r="H69" s="7">
        <f t="shared" si="24"/>
        <v>2029</v>
      </c>
      <c r="I69" s="10">
        <f t="shared" ref="I69:I100" si="26">H69-$J$2</f>
        <v>64</v>
      </c>
      <c r="J69" s="11">
        <f t="shared" ref="J69:J100" si="27">$N$2*ATAN((H69-2001)/$N$2)</f>
        <v>27.300870308671062</v>
      </c>
      <c r="K69" s="8">
        <f t="shared" ref="K69:K100" si="28">B69*EXP(-$J69*$D69)</f>
        <v>4.5303409819428143E-3</v>
      </c>
      <c r="L69" s="8">
        <f t="shared" ref="L69:L100" si="29">C69*EXP(-$J69*$D69)</f>
        <v>5.4013911998731659E-3</v>
      </c>
      <c r="M69" s="8">
        <f t="shared" ref="M69:M100" si="30">E69*EXP(-$J69*$G69)</f>
        <v>2.1736851357495647E-3</v>
      </c>
      <c r="N69" s="8">
        <f t="shared" ref="N69:N100" si="31">F69*EXP(-$J69*$G69)</f>
        <v>2.289477055025628E-3</v>
      </c>
      <c r="O69" s="7">
        <f t="shared" si="25"/>
        <v>2029</v>
      </c>
      <c r="P69" s="10">
        <f t="shared" ref="P69:P100" si="32">O69-$J$2</f>
        <v>64</v>
      </c>
      <c r="Q69" s="8">
        <f t="shared" ref="Q69:Q100" si="33">1+(1-K69)*Q70/(1+$Q$2)</f>
        <v>18.312631428594457</v>
      </c>
      <c r="R69" s="8">
        <f t="shared" ref="R69:R100" si="34">1+(1-L69)*R70/(1+$Q$2)</f>
        <v>17.957850502070578</v>
      </c>
      <c r="S69" s="8">
        <f t="shared" ref="S69:S100" si="35">1+(1-M69)*S70/(1+$Q$2)</f>
        <v>19.644285360313972</v>
      </c>
      <c r="T69" s="8">
        <f t="shared" ref="T69:T100" si="36">1+(1-N69)*T70/(1+$Q$2)</f>
        <v>19.56953119522743</v>
      </c>
    </row>
    <row r="70" spans="1:20" s="1" customFormat="1" ht="15.75" x14ac:dyDescent="0.25">
      <c r="A70" s="7">
        <v>65</v>
      </c>
      <c r="B70" s="8">
        <v>9.0334639218750002E-3</v>
      </c>
      <c r="C70" s="8">
        <v>1.0751267203125001E-2</v>
      </c>
      <c r="D70" s="8">
        <v>2.1531462007644431E-2</v>
      </c>
      <c r="E70" s="8">
        <v>4.8390874999999995E-3</v>
      </c>
      <c r="F70" s="8">
        <v>5.0944491406249995E-3</v>
      </c>
      <c r="G70" s="9">
        <v>2.5619964646111191E-2</v>
      </c>
      <c r="H70" s="7">
        <f t="shared" ref="H70:H101" si="37">H69+1</f>
        <v>2030</v>
      </c>
      <c r="I70" s="10">
        <f t="shared" si="26"/>
        <v>65</v>
      </c>
      <c r="J70" s="11">
        <f t="shared" si="27"/>
        <v>28.225742198149113</v>
      </c>
      <c r="K70" s="8">
        <f t="shared" si="28"/>
        <v>4.9194385081518964E-3</v>
      </c>
      <c r="L70" s="8">
        <f t="shared" si="29"/>
        <v>5.8549188160709111E-3</v>
      </c>
      <c r="M70" s="8">
        <f t="shared" si="30"/>
        <v>2.3480463751095965E-3</v>
      </c>
      <c r="N70" s="8">
        <f t="shared" si="31"/>
        <v>2.4719542347239496E-3</v>
      </c>
      <c r="O70" s="7">
        <f t="shared" ref="O70:O101" si="38">O69+1</f>
        <v>2030</v>
      </c>
      <c r="P70" s="10">
        <f t="shared" si="32"/>
        <v>65</v>
      </c>
      <c r="Q70" s="8">
        <f t="shared" si="33"/>
        <v>17.869684557164522</v>
      </c>
      <c r="R70" s="8">
        <f t="shared" si="34"/>
        <v>17.518817376889235</v>
      </c>
      <c r="S70" s="8">
        <f t="shared" si="35"/>
        <v>19.198735213080472</v>
      </c>
      <c r="T70" s="8">
        <f t="shared" si="36"/>
        <v>19.123977210119588</v>
      </c>
    </row>
    <row r="71" spans="1:20" s="1" customFormat="1" ht="15.75" x14ac:dyDescent="0.25">
      <c r="A71" s="7">
        <v>66</v>
      </c>
      <c r="B71" s="8">
        <v>1.0028324482499991E-2</v>
      </c>
      <c r="C71" s="8">
        <v>1.190974805749999E-2</v>
      </c>
      <c r="D71" s="8">
        <v>2.177624513630871E-2</v>
      </c>
      <c r="E71" s="8">
        <v>5.4073109999999997E-3</v>
      </c>
      <c r="F71" s="8">
        <v>5.6893857312499997E-3</v>
      </c>
      <c r="G71" s="9">
        <v>2.570307493244121E-2</v>
      </c>
      <c r="H71" s="7">
        <f t="shared" si="37"/>
        <v>2031</v>
      </c>
      <c r="I71" s="10">
        <f t="shared" si="26"/>
        <v>66</v>
      </c>
      <c r="J71" s="11">
        <f t="shared" si="27"/>
        <v>29.145679447786708</v>
      </c>
      <c r="K71" s="8">
        <f t="shared" si="28"/>
        <v>5.3160475053218087E-3</v>
      </c>
      <c r="L71" s="8">
        <f t="shared" si="29"/>
        <v>6.3133962767727122E-3</v>
      </c>
      <c r="M71" s="8">
        <f t="shared" si="30"/>
        <v>2.5564468469208893E-3</v>
      </c>
      <c r="N71" s="8">
        <f t="shared" si="31"/>
        <v>2.6898050091017068E-3</v>
      </c>
      <c r="O71" s="7">
        <f t="shared" si="38"/>
        <v>2031</v>
      </c>
      <c r="P71" s="10">
        <f t="shared" si="32"/>
        <v>66</v>
      </c>
      <c r="Q71" s="8">
        <f t="shared" si="33"/>
        <v>17.419294028314255</v>
      </c>
      <c r="R71" s="8">
        <f t="shared" si="34"/>
        <v>17.073046153927969</v>
      </c>
      <c r="S71" s="8">
        <f t="shared" si="35"/>
        <v>18.743210358580566</v>
      </c>
      <c r="T71" s="8">
        <f t="shared" si="36"/>
        <v>18.668534345930386</v>
      </c>
    </row>
    <row r="72" spans="1:20" s="1" customFormat="1" ht="15.75" x14ac:dyDescent="0.25">
      <c r="A72" s="7">
        <v>67</v>
      </c>
      <c r="B72" s="8">
        <v>1.1137482587500001E-2</v>
      </c>
      <c r="C72" s="8">
        <v>1.3193914712500001E-2</v>
      </c>
      <c r="D72" s="8">
        <v>2.2168053767044622E-2</v>
      </c>
      <c r="E72" s="8">
        <v>6.0689281249999994E-3</v>
      </c>
      <c r="F72" s="8">
        <v>6.3812183398437496E-3</v>
      </c>
      <c r="G72" s="9">
        <v>2.5795787728605843E-2</v>
      </c>
      <c r="H72" s="7">
        <f t="shared" si="37"/>
        <v>2032</v>
      </c>
      <c r="I72" s="10">
        <f t="shared" si="26"/>
        <v>67</v>
      </c>
      <c r="J72" s="11">
        <f t="shared" si="27"/>
        <v>30.060567004239541</v>
      </c>
      <c r="K72" s="8">
        <f t="shared" si="28"/>
        <v>5.7197892697826852E-3</v>
      </c>
      <c r="L72" s="8">
        <f t="shared" si="29"/>
        <v>6.7758949301239841E-3</v>
      </c>
      <c r="M72" s="8">
        <f t="shared" si="30"/>
        <v>2.7947593378340545E-3</v>
      </c>
      <c r="N72" s="8">
        <f t="shared" si="31"/>
        <v>2.938569904720406E-3</v>
      </c>
      <c r="O72" s="7">
        <f t="shared" si="38"/>
        <v>2032</v>
      </c>
      <c r="P72" s="10">
        <f t="shared" si="32"/>
        <v>67</v>
      </c>
      <c r="Q72" s="8">
        <f t="shared" si="33"/>
        <v>16.960990042898231</v>
      </c>
      <c r="R72" s="8">
        <f t="shared" si="34"/>
        <v>16.619983464888239</v>
      </c>
      <c r="S72" s="8">
        <f t="shared" si="35"/>
        <v>18.277875059505821</v>
      </c>
      <c r="T72" s="8">
        <f t="shared" si="36"/>
        <v>18.203382590116963</v>
      </c>
    </row>
    <row r="73" spans="1:20" s="1" customFormat="1" ht="15.75" x14ac:dyDescent="0.25">
      <c r="A73" s="7">
        <v>68</v>
      </c>
      <c r="B73" s="8">
        <v>1.237278E-2</v>
      </c>
      <c r="C73" s="8">
        <v>1.461558E-2</v>
      </c>
      <c r="D73" s="8">
        <v>2.254376451600458E-2</v>
      </c>
      <c r="E73" s="8">
        <v>6.8275591999999996E-3</v>
      </c>
      <c r="F73" s="8">
        <v>7.1733706399999993E-3</v>
      </c>
      <c r="G73" s="9">
        <v>2.5931619577934301E-2</v>
      </c>
      <c r="H73" s="7">
        <f t="shared" si="37"/>
        <v>2033</v>
      </c>
      <c r="I73" s="10">
        <f t="shared" si="26"/>
        <v>68</v>
      </c>
      <c r="J73" s="11">
        <f t="shared" si="27"/>
        <v>30.970294454245622</v>
      </c>
      <c r="K73" s="8">
        <f t="shared" si="28"/>
        <v>6.1552899911505561E-3</v>
      </c>
      <c r="L73" s="8">
        <f t="shared" si="29"/>
        <v>7.2710525273107776E-3</v>
      </c>
      <c r="M73" s="8">
        <f t="shared" si="30"/>
        <v>3.058294327195205E-3</v>
      </c>
      <c r="N73" s="8">
        <f t="shared" si="31"/>
        <v>3.2131949489622347E-3</v>
      </c>
      <c r="O73" s="7">
        <f t="shared" si="38"/>
        <v>2033</v>
      </c>
      <c r="P73" s="10">
        <f t="shared" si="32"/>
        <v>68</v>
      </c>
      <c r="Q73" s="8">
        <f t="shared" si="33"/>
        <v>16.494260965964052</v>
      </c>
      <c r="R73" s="8">
        <f t="shared" si="34"/>
        <v>16.159024864830016</v>
      </c>
      <c r="S73" s="8">
        <f t="shared" si="35"/>
        <v>17.802771084369596</v>
      </c>
      <c r="T73" s="8">
        <f t="shared" si="36"/>
        <v>17.728572260242789</v>
      </c>
    </row>
    <row r="74" spans="1:20" s="1" customFormat="1" ht="15.75" x14ac:dyDescent="0.25">
      <c r="A74" s="7">
        <v>69</v>
      </c>
      <c r="B74" s="8">
        <v>1.374676681125E-2</v>
      </c>
      <c r="C74" s="8">
        <v>1.618705929874999E-2</v>
      </c>
      <c r="D74" s="8">
        <v>2.2944705501159061E-2</v>
      </c>
      <c r="E74" s="8">
        <v>7.6954417499999995E-3</v>
      </c>
      <c r="F74" s="8">
        <v>8.0782558578124993E-3</v>
      </c>
      <c r="G74" s="9">
        <v>2.62208067927681E-2</v>
      </c>
      <c r="H74" s="7">
        <f t="shared" si="37"/>
        <v>2034</v>
      </c>
      <c r="I74" s="10">
        <f t="shared" si="26"/>
        <v>69</v>
      </c>
      <c r="J74" s="11">
        <f t="shared" si="27"/>
        <v>31.874756042064444</v>
      </c>
      <c r="K74" s="8">
        <f t="shared" si="28"/>
        <v>6.6157076284486882E-3</v>
      </c>
      <c r="L74" s="8">
        <f t="shared" si="29"/>
        <v>7.7901118972391985E-3</v>
      </c>
      <c r="M74" s="8">
        <f t="shared" si="30"/>
        <v>3.3362464354467166E-3</v>
      </c>
      <c r="N74" s="8">
        <f t="shared" si="31"/>
        <v>3.5022099037074136E-3</v>
      </c>
      <c r="O74" s="7">
        <f t="shared" si="38"/>
        <v>2034</v>
      </c>
      <c r="P74" s="10">
        <f t="shared" si="32"/>
        <v>69</v>
      </c>
      <c r="Q74" s="8">
        <f t="shared" si="33"/>
        <v>16.01895445253847</v>
      </c>
      <c r="R74" s="8">
        <f t="shared" si="34"/>
        <v>15.689980722599355</v>
      </c>
      <c r="S74" s="8">
        <f t="shared" si="35"/>
        <v>17.317810250036889</v>
      </c>
      <c r="T74" s="8">
        <f t="shared" si="36"/>
        <v>17.244016383743531</v>
      </c>
    </row>
    <row r="75" spans="1:20" s="1" customFormat="1" ht="15.75" x14ac:dyDescent="0.25">
      <c r="A75" s="7">
        <v>70</v>
      </c>
      <c r="B75" s="8">
        <v>1.5274656562500001E-2</v>
      </c>
      <c r="C75" s="8">
        <v>1.79234409375E-2</v>
      </c>
      <c r="D75" s="8">
        <v>2.339251574159008E-2</v>
      </c>
      <c r="E75" s="8">
        <v>8.6965624999999994E-3</v>
      </c>
      <c r="F75" s="8">
        <v>9.1205199218749988E-3</v>
      </c>
      <c r="G75" s="9">
        <v>2.6532186981688181E-2</v>
      </c>
      <c r="H75" s="7">
        <f t="shared" si="37"/>
        <v>2035</v>
      </c>
      <c r="I75" s="10">
        <f t="shared" si="26"/>
        <v>70</v>
      </c>
      <c r="J75" s="11">
        <f t="shared" si="27"/>
        <v>32.773850678055553</v>
      </c>
      <c r="K75" s="8">
        <f t="shared" si="28"/>
        <v>7.0960067998537902E-3</v>
      </c>
      <c r="L75" s="8">
        <f t="shared" si="29"/>
        <v>8.3265282102330598E-3</v>
      </c>
      <c r="M75" s="8">
        <f t="shared" si="30"/>
        <v>3.6450347475088973E-3</v>
      </c>
      <c r="N75" s="8">
        <f t="shared" si="31"/>
        <v>3.8227301914499556E-3</v>
      </c>
      <c r="O75" s="7">
        <f t="shared" si="38"/>
        <v>2035</v>
      </c>
      <c r="P75" s="10">
        <f t="shared" si="32"/>
        <v>70</v>
      </c>
      <c r="Q75" s="8">
        <f t="shared" si="33"/>
        <v>15.534749057831208</v>
      </c>
      <c r="R75" s="8">
        <f t="shared" si="34"/>
        <v>15.212461973476719</v>
      </c>
      <c r="S75" s="8">
        <f t="shared" si="35"/>
        <v>16.822674620149055</v>
      </c>
      <c r="T75" s="8">
        <f t="shared" si="36"/>
        <v>16.749386702286252</v>
      </c>
    </row>
    <row r="76" spans="1:20" s="1" customFormat="1" ht="15.75" x14ac:dyDescent="0.25">
      <c r="A76" s="7">
        <v>71</v>
      </c>
      <c r="B76" s="8">
        <v>1.6978547186250002E-2</v>
      </c>
      <c r="C76" s="8">
        <v>1.984745592375E-2</v>
      </c>
      <c r="D76" s="8">
        <v>2.388008803564284E-2</v>
      </c>
      <c r="E76" s="8">
        <v>9.8566058000000012E-3</v>
      </c>
      <c r="F76" s="8">
        <v>1.0326441578749991E-2</v>
      </c>
      <c r="G76" s="9">
        <v>2.6886187550974033E-2</v>
      </c>
      <c r="H76" s="7">
        <f t="shared" si="37"/>
        <v>2036</v>
      </c>
      <c r="I76" s="10">
        <f t="shared" si="26"/>
        <v>71</v>
      </c>
      <c r="J76" s="11">
        <f t="shared" si="27"/>
        <v>33.667481938672715</v>
      </c>
      <c r="K76" s="8">
        <f t="shared" si="28"/>
        <v>7.5986316444366939E-3</v>
      </c>
      <c r="L76" s="8">
        <f t="shared" si="29"/>
        <v>8.8825919549762704E-3</v>
      </c>
      <c r="M76" s="8">
        <f t="shared" si="30"/>
        <v>3.9866514231699157E-3</v>
      </c>
      <c r="N76" s="8">
        <f t="shared" si="31"/>
        <v>4.1766835208327637E-3</v>
      </c>
      <c r="O76" s="7">
        <f t="shared" si="38"/>
        <v>2036</v>
      </c>
      <c r="P76" s="10">
        <f t="shared" si="32"/>
        <v>71</v>
      </c>
      <c r="Q76" s="8">
        <f t="shared" si="33"/>
        <v>15.041187022309749</v>
      </c>
      <c r="R76" s="8">
        <f t="shared" si="34"/>
        <v>14.725920469962118</v>
      </c>
      <c r="S76" s="8">
        <f t="shared" si="35"/>
        <v>16.317275207318495</v>
      </c>
      <c r="T76" s="8">
        <f t="shared" si="36"/>
        <v>16.244593534752255</v>
      </c>
    </row>
    <row r="77" spans="1:20" s="1" customFormat="1" ht="15.75" x14ac:dyDescent="0.25">
      <c r="A77" s="7">
        <v>72</v>
      </c>
      <c r="B77" s="8">
        <v>1.8887440469999992E-2</v>
      </c>
      <c r="C77" s="8">
        <v>2.1989330169999991E-2</v>
      </c>
      <c r="D77" s="8">
        <v>2.4316785989750192E-2</v>
      </c>
      <c r="E77" s="8">
        <v>1.12084188E-2</v>
      </c>
      <c r="F77" s="8">
        <v>1.172962789749999E-2</v>
      </c>
      <c r="G77" s="9">
        <v>2.7159018022719361E-2</v>
      </c>
      <c r="H77" s="7">
        <f t="shared" si="37"/>
        <v>2037</v>
      </c>
      <c r="I77" s="10">
        <f t="shared" si="26"/>
        <v>72</v>
      </c>
      <c r="J77" s="11">
        <f t="shared" si="27"/>
        <v>34.555558058171215</v>
      </c>
      <c r="K77" s="8">
        <f t="shared" si="28"/>
        <v>8.1516231400926408E-3</v>
      </c>
      <c r="L77" s="8">
        <f t="shared" si="29"/>
        <v>9.4903665180901681E-3</v>
      </c>
      <c r="M77" s="8">
        <f t="shared" si="30"/>
        <v>4.3849146011696507E-3</v>
      </c>
      <c r="N77" s="8">
        <f t="shared" si="31"/>
        <v>4.588820024643849E-3</v>
      </c>
      <c r="O77" s="7">
        <f t="shared" si="38"/>
        <v>2037</v>
      </c>
      <c r="P77" s="10">
        <f t="shared" si="32"/>
        <v>72</v>
      </c>
      <c r="Q77" s="8">
        <f t="shared" si="33"/>
        <v>14.537786953407512</v>
      </c>
      <c r="R77" s="8">
        <f t="shared" si="34"/>
        <v>14.229780617722133</v>
      </c>
      <c r="S77" s="8">
        <f t="shared" si="35"/>
        <v>15.801495329362769</v>
      </c>
      <c r="T77" s="8">
        <f t="shared" si="36"/>
        <v>15.729517071701979</v>
      </c>
    </row>
    <row r="78" spans="1:20" s="1" customFormat="1" ht="15.75" x14ac:dyDescent="0.25">
      <c r="A78" s="7">
        <v>73</v>
      </c>
      <c r="B78" s="8">
        <v>2.1041254451249991E-2</v>
      </c>
      <c r="C78" s="8">
        <v>2.439124333875E-2</v>
      </c>
      <c r="D78" s="8">
        <v>2.4540150868461241E-2</v>
      </c>
      <c r="E78" s="8">
        <v>1.2787968199999991E-2</v>
      </c>
      <c r="F78" s="8">
        <v>1.3366730783749991E-2</v>
      </c>
      <c r="G78" s="9">
        <v>2.7374601463919498E-2</v>
      </c>
      <c r="H78" s="7">
        <f t="shared" si="37"/>
        <v>2038</v>
      </c>
      <c r="I78" s="10">
        <f t="shared" si="26"/>
        <v>73</v>
      </c>
      <c r="J78" s="11">
        <f t="shared" si="27"/>
        <v>35.437991912343783</v>
      </c>
      <c r="K78" s="8">
        <f t="shared" si="28"/>
        <v>8.8183196879224757E-3</v>
      </c>
      <c r="L78" s="8">
        <f t="shared" si="29"/>
        <v>1.0222288877564012E-2</v>
      </c>
      <c r="M78" s="8">
        <f t="shared" si="30"/>
        <v>4.8472127023832462E-3</v>
      </c>
      <c r="N78" s="8">
        <f t="shared" si="31"/>
        <v>5.0665896435627801E-3</v>
      </c>
      <c r="O78" s="7">
        <f t="shared" si="38"/>
        <v>2038</v>
      </c>
      <c r="P78" s="10">
        <f t="shared" si="32"/>
        <v>73</v>
      </c>
      <c r="Q78" s="8">
        <f t="shared" si="33"/>
        <v>14.024397699438827</v>
      </c>
      <c r="R78" s="8">
        <f t="shared" si="34"/>
        <v>13.723843893293905</v>
      </c>
      <c r="S78" s="8">
        <f t="shared" si="35"/>
        <v>15.275518294128604</v>
      </c>
      <c r="T78" s="8">
        <f t="shared" si="36"/>
        <v>15.204348811461491</v>
      </c>
    </row>
    <row r="79" spans="1:20" s="1" customFormat="1" ht="15.75" x14ac:dyDescent="0.25">
      <c r="A79" s="7">
        <v>74</v>
      </c>
      <c r="B79" s="8">
        <v>2.3487196094999992E-2</v>
      </c>
      <c r="C79" s="8">
        <v>2.7102829544999991E-2</v>
      </c>
      <c r="D79" s="8">
        <v>2.4526013464863442E-2</v>
      </c>
      <c r="E79" s="8">
        <v>1.4638649300000001E-2</v>
      </c>
      <c r="F79" s="8">
        <v>1.5281909669375001E-2</v>
      </c>
      <c r="G79" s="9">
        <v>2.7464437860914782E-2</v>
      </c>
      <c r="H79" s="7">
        <f t="shared" si="37"/>
        <v>2039</v>
      </c>
      <c r="I79" s="10">
        <f t="shared" si="26"/>
        <v>74</v>
      </c>
      <c r="J79" s="11">
        <f t="shared" si="27"/>
        <v>36.314700994617624</v>
      </c>
      <c r="K79" s="8">
        <f t="shared" si="28"/>
        <v>9.6388381748617556E-3</v>
      </c>
      <c r="L79" s="8">
        <f t="shared" si="29"/>
        <v>1.1122646867189494E-2</v>
      </c>
      <c r="M79" s="8">
        <f t="shared" si="30"/>
        <v>5.399478605888893E-3</v>
      </c>
      <c r="N79" s="8">
        <f t="shared" si="31"/>
        <v>5.6367457561072205E-3</v>
      </c>
      <c r="O79" s="7">
        <f t="shared" si="38"/>
        <v>2039</v>
      </c>
      <c r="P79" s="10">
        <f t="shared" si="32"/>
        <v>74</v>
      </c>
      <c r="Q79" s="8">
        <f t="shared" si="33"/>
        <v>13.5016303287202</v>
      </c>
      <c r="R79" s="8">
        <f t="shared" si="34"/>
        <v>13.208773498782353</v>
      </c>
      <c r="S79" s="8">
        <f t="shared" si="35"/>
        <v>14.739540736301436</v>
      </c>
      <c r="T79" s="8">
        <f t="shared" si="36"/>
        <v>14.669291685106847</v>
      </c>
    </row>
    <row r="80" spans="1:20" s="1" customFormat="1" ht="15.75" x14ac:dyDescent="0.25">
      <c r="A80" s="7">
        <v>75</v>
      </c>
      <c r="B80" s="8">
        <v>2.6281475390625003E-2</v>
      </c>
      <c r="C80" s="8">
        <v>3.0182908984375003E-2</v>
      </c>
      <c r="D80" s="8">
        <v>2.4249958020188062E-2</v>
      </c>
      <c r="E80" s="8">
        <v>1.6804003125000001E-2</v>
      </c>
      <c r="F80" s="8">
        <v>1.7519173496093741E-2</v>
      </c>
      <c r="G80" s="9">
        <v>2.7400302081150341E-2</v>
      </c>
      <c r="H80" s="7">
        <f t="shared" si="37"/>
        <v>2040</v>
      </c>
      <c r="I80" s="10">
        <f t="shared" si="26"/>
        <v>75</v>
      </c>
      <c r="J80" s="11">
        <f t="shared" si="27"/>
        <v>37.18560738485813</v>
      </c>
      <c r="K80" s="8">
        <f t="shared" si="28"/>
        <v>1.066657387844845E-2</v>
      </c>
      <c r="L80" s="8">
        <f t="shared" si="29"/>
        <v>1.2250005898191136E-2</v>
      </c>
      <c r="M80" s="8">
        <f t="shared" si="30"/>
        <v>6.0661265052753153E-3</v>
      </c>
      <c r="N80" s="8">
        <f t="shared" si="31"/>
        <v>6.3242979607081602E-3</v>
      </c>
      <c r="O80" s="7">
        <f t="shared" si="38"/>
        <v>2040</v>
      </c>
      <c r="P80" s="10">
        <f t="shared" si="32"/>
        <v>75</v>
      </c>
      <c r="Q80" s="8">
        <f t="shared" si="33"/>
        <v>12.970445184953691</v>
      </c>
      <c r="R80" s="8">
        <f t="shared" si="34"/>
        <v>12.685612356534659</v>
      </c>
      <c r="S80" s="8">
        <f t="shared" si="35"/>
        <v>14.194018405260522</v>
      </c>
      <c r="T80" s="8">
        <f t="shared" si="36"/>
        <v>14.124815198573645</v>
      </c>
    </row>
    <row r="81" spans="1:20" s="1" customFormat="1" ht="15.75" x14ac:dyDescent="0.25">
      <c r="A81" s="7">
        <v>76</v>
      </c>
      <c r="B81" s="8">
        <v>2.9486606879999992E-2</v>
      </c>
      <c r="C81" s="8">
        <v>3.3696115679999993E-2</v>
      </c>
      <c r="D81" s="8">
        <v>2.380594389959317E-2</v>
      </c>
      <c r="E81" s="8">
        <v>1.9329371999999991E-2</v>
      </c>
      <c r="F81" s="8">
        <v>2.0124088649999993E-2</v>
      </c>
      <c r="G81" s="9">
        <v>2.7201605447260031E-2</v>
      </c>
      <c r="H81" s="7">
        <f t="shared" si="37"/>
        <v>2041</v>
      </c>
      <c r="I81" s="10">
        <f t="shared" si="26"/>
        <v>76</v>
      </c>
      <c r="J81" s="11">
        <f t="shared" si="27"/>
        <v>38.05063771123649</v>
      </c>
      <c r="K81" s="8">
        <f t="shared" si="28"/>
        <v>1.1918654878300577E-2</v>
      </c>
      <c r="L81" s="8">
        <f t="shared" si="29"/>
        <v>1.3620162372823433E-2</v>
      </c>
      <c r="M81" s="8">
        <f t="shared" si="30"/>
        <v>6.8660389664404447E-3</v>
      </c>
      <c r="N81" s="8">
        <f t="shared" si="31"/>
        <v>7.148332435994398E-3</v>
      </c>
      <c r="O81" s="7">
        <f t="shared" si="38"/>
        <v>2041</v>
      </c>
      <c r="P81" s="10">
        <f t="shared" si="32"/>
        <v>76</v>
      </c>
      <c r="Q81" s="8">
        <f t="shared" si="33"/>
        <v>12.432241853747657</v>
      </c>
      <c r="R81" s="8">
        <f t="shared" si="34"/>
        <v>12.155876252125584</v>
      </c>
      <c r="S81" s="8">
        <f t="shared" si="35"/>
        <v>13.639593410513884</v>
      </c>
      <c r="T81" s="8">
        <f t="shared" si="36"/>
        <v>13.571578321637546</v>
      </c>
    </row>
    <row r="82" spans="1:20" s="1" customFormat="1" ht="15.75" x14ac:dyDescent="0.25">
      <c r="A82" s="7">
        <v>77</v>
      </c>
      <c r="B82" s="8">
        <v>3.3172986964374991E-2</v>
      </c>
      <c r="C82" s="8">
        <v>3.7714479420625002E-2</v>
      </c>
      <c r="D82" s="8">
        <v>2.3236393151918073E-2</v>
      </c>
      <c r="E82" s="8">
        <v>2.2267340100000001E-2</v>
      </c>
      <c r="F82" s="8">
        <v>2.3149411216875002E-2</v>
      </c>
      <c r="G82" s="9">
        <v>2.6851753918006732E-2</v>
      </c>
      <c r="H82" s="7">
        <f t="shared" si="37"/>
        <v>2042</v>
      </c>
      <c r="I82" s="10">
        <f t="shared" si="26"/>
        <v>77</v>
      </c>
      <c r="J82" s="11">
        <f t="shared" si="27"/>
        <v>38.909723105527839</v>
      </c>
      <c r="K82" s="8">
        <f t="shared" si="28"/>
        <v>1.3431655551444934E-2</v>
      </c>
      <c r="L82" s="8">
        <f t="shared" si="29"/>
        <v>1.5270493954129154E-2</v>
      </c>
      <c r="M82" s="8">
        <f t="shared" si="30"/>
        <v>7.8328523273830716E-3</v>
      </c>
      <c r="N82" s="8">
        <f t="shared" si="31"/>
        <v>8.1431333384828983E-3</v>
      </c>
      <c r="O82" s="7">
        <f t="shared" si="38"/>
        <v>2042</v>
      </c>
      <c r="P82" s="10">
        <f t="shared" si="32"/>
        <v>77</v>
      </c>
      <c r="Q82" s="8">
        <f t="shared" si="33"/>
        <v>11.888321303423572</v>
      </c>
      <c r="R82" s="8">
        <f t="shared" si="34"/>
        <v>11.620941965555057</v>
      </c>
      <c r="S82" s="8">
        <f t="shared" si="35"/>
        <v>13.076969209458097</v>
      </c>
      <c r="T82" s="8">
        <f t="shared" si="36"/>
        <v>13.01029866543468</v>
      </c>
    </row>
    <row r="83" spans="1:20" s="1" customFormat="1" ht="15.75" x14ac:dyDescent="0.25">
      <c r="A83" s="7">
        <v>78</v>
      </c>
      <c r="B83" s="8">
        <v>3.74232905325E-2</v>
      </c>
      <c r="C83" s="8">
        <v>4.2322149607499991E-2</v>
      </c>
      <c r="D83" s="8">
        <v>2.2544757451413863E-2</v>
      </c>
      <c r="E83" s="8">
        <v>2.56794885E-2</v>
      </c>
      <c r="F83" s="8">
        <v>2.6656845684374993E-2</v>
      </c>
      <c r="G83" s="9">
        <v>2.6433564517181131E-2</v>
      </c>
      <c r="H83" s="7">
        <f t="shared" si="37"/>
        <v>2043</v>
      </c>
      <c r="I83" s="10">
        <f t="shared" si="26"/>
        <v>78</v>
      </c>
      <c r="J83" s="11">
        <f t="shared" si="27"/>
        <v>39.762799152212928</v>
      </c>
      <c r="K83" s="8">
        <f t="shared" si="28"/>
        <v>1.5269396394963927E-2</v>
      </c>
      <c r="L83" s="8">
        <f t="shared" si="29"/>
        <v>1.7268221726324869E-2</v>
      </c>
      <c r="M83" s="8">
        <f t="shared" si="30"/>
        <v>8.9765896962986438E-3</v>
      </c>
      <c r="N83" s="8">
        <f t="shared" si="31"/>
        <v>9.3182372501766746E-3</v>
      </c>
      <c r="O83" s="7">
        <f t="shared" si="38"/>
        <v>2043</v>
      </c>
      <c r="P83" s="10">
        <f t="shared" si="32"/>
        <v>78</v>
      </c>
      <c r="Q83" s="8">
        <f t="shared" si="33"/>
        <v>11.340065999706431</v>
      </c>
      <c r="R83" s="8">
        <f t="shared" si="34"/>
        <v>11.08224929039495</v>
      </c>
      <c r="S83" s="8">
        <f t="shared" si="35"/>
        <v>12.507051752143676</v>
      </c>
      <c r="T83" s="8">
        <f t="shared" si="36"/>
        <v>12.441897912418753</v>
      </c>
    </row>
    <row r="84" spans="1:20" s="1" customFormat="1" ht="15.75" x14ac:dyDescent="0.25">
      <c r="A84" s="7">
        <v>79</v>
      </c>
      <c r="B84" s="8">
        <v>4.2336395210625002E-2</v>
      </c>
      <c r="C84" s="8">
        <v>4.7619437004375001E-2</v>
      </c>
      <c r="D84" s="8">
        <v>2.1822831458300398E-2</v>
      </c>
      <c r="E84" s="8">
        <v>2.9641957949999992E-2</v>
      </c>
      <c r="F84" s="8">
        <v>3.0722732616562491E-2</v>
      </c>
      <c r="G84" s="9">
        <v>2.5869147278889601E-2</v>
      </c>
      <c r="H84" s="7">
        <f t="shared" si="37"/>
        <v>2044</v>
      </c>
      <c r="I84" s="10">
        <f t="shared" si="26"/>
        <v>79</v>
      </c>
      <c r="J84" s="11">
        <f t="shared" si="27"/>
        <v>40.609805831761562</v>
      </c>
      <c r="K84" s="8">
        <f t="shared" si="28"/>
        <v>1.7451509946043213E-2</v>
      </c>
      <c r="L84" s="8">
        <f t="shared" si="29"/>
        <v>1.9629235658171196E-2</v>
      </c>
      <c r="M84" s="8">
        <f t="shared" si="30"/>
        <v>1.0367229357572311E-2</v>
      </c>
      <c r="N84" s="8">
        <f t="shared" si="31"/>
        <v>1.074522864058213E-2</v>
      </c>
      <c r="O84" s="7">
        <f t="shared" si="38"/>
        <v>2044</v>
      </c>
      <c r="P84" s="10">
        <f t="shared" si="32"/>
        <v>79</v>
      </c>
      <c r="Q84" s="8">
        <f t="shared" si="33"/>
        <v>10.789161803038354</v>
      </c>
      <c r="R84" s="8">
        <f t="shared" si="34"/>
        <v>10.541544880210287</v>
      </c>
      <c r="S84" s="8">
        <f t="shared" si="35"/>
        <v>11.930591701869375</v>
      </c>
      <c r="T84" s="8">
        <f t="shared" si="36"/>
        <v>11.867130845709481</v>
      </c>
    </row>
    <row r="85" spans="1:20" s="1" customFormat="1" ht="15.75" x14ac:dyDescent="0.25">
      <c r="A85" s="7">
        <v>80</v>
      </c>
      <c r="B85" s="8">
        <v>4.802895075E-2</v>
      </c>
      <c r="C85" s="8">
        <v>5.3724083249999999E-2</v>
      </c>
      <c r="D85" s="8">
        <v>2.0996523485789433E-2</v>
      </c>
      <c r="E85" s="8">
        <v>3.4239169999999992E-2</v>
      </c>
      <c r="F85" s="8">
        <v>3.54314268125E-2</v>
      </c>
      <c r="G85" s="9">
        <v>2.5123030649213392E-2</v>
      </c>
      <c r="H85" s="7">
        <f t="shared" si="37"/>
        <v>2045</v>
      </c>
      <c r="I85" s="10">
        <f t="shared" si="26"/>
        <v>80</v>
      </c>
      <c r="J85" s="11">
        <f t="shared" si="27"/>
        <v>41.450687458478598</v>
      </c>
      <c r="K85" s="8">
        <f t="shared" si="28"/>
        <v>2.0115358685648364E-2</v>
      </c>
      <c r="L85" s="8">
        <f t="shared" si="29"/>
        <v>2.2500579083156072E-2</v>
      </c>
      <c r="M85" s="8">
        <f t="shared" si="30"/>
        <v>1.2085464129950594E-2</v>
      </c>
      <c r="N85" s="8">
        <f t="shared" si="31"/>
        <v>1.2506297255904235E-2</v>
      </c>
      <c r="O85" s="7">
        <f t="shared" si="38"/>
        <v>2045</v>
      </c>
      <c r="P85" s="10">
        <f t="shared" si="32"/>
        <v>80</v>
      </c>
      <c r="Q85" s="8">
        <f t="shared" si="33"/>
        <v>10.237015123873991</v>
      </c>
      <c r="R85" s="8">
        <f t="shared" si="34"/>
        <v>10.0002343205307</v>
      </c>
      <c r="S85" s="8">
        <f t="shared" si="35"/>
        <v>11.348838990426696</v>
      </c>
      <c r="T85" s="8">
        <f t="shared" si="36"/>
        <v>11.287261145703029</v>
      </c>
    </row>
    <row r="86" spans="1:20" s="1" customFormat="1" ht="15.75" x14ac:dyDescent="0.25">
      <c r="A86" s="7">
        <v>81</v>
      </c>
      <c r="B86" s="8">
        <v>5.4634909756875003E-2</v>
      </c>
      <c r="C86" s="8">
        <v>6.0770213888125008E-2</v>
      </c>
      <c r="D86" s="8">
        <v>2.0033345806820542E-2</v>
      </c>
      <c r="E86" s="8">
        <v>3.9567814425E-2</v>
      </c>
      <c r="F86" s="8">
        <v>4.0879342627968752E-2</v>
      </c>
      <c r="G86" s="9">
        <v>2.4258748948580811E-2</v>
      </c>
      <c r="H86" s="7">
        <f t="shared" si="37"/>
        <v>2046</v>
      </c>
      <c r="I86" s="10">
        <f t="shared" si="26"/>
        <v>81</v>
      </c>
      <c r="J86" s="11">
        <f t="shared" si="27"/>
        <v>42.285392613294071</v>
      </c>
      <c r="K86" s="8">
        <f t="shared" si="28"/>
        <v>2.3419175637694047E-2</v>
      </c>
      <c r="L86" s="8">
        <f t="shared" si="29"/>
        <v>2.6049064946193055E-2</v>
      </c>
      <c r="M86" s="8">
        <f t="shared" si="30"/>
        <v>1.4185570658167838E-2</v>
      </c>
      <c r="N86" s="8">
        <f t="shared" si="31"/>
        <v>1.465577039661076E-2</v>
      </c>
      <c r="O86" s="7">
        <f t="shared" si="38"/>
        <v>2046</v>
      </c>
      <c r="P86" s="10">
        <f t="shared" si="32"/>
        <v>81</v>
      </c>
      <c r="Q86" s="8">
        <f t="shared" si="33"/>
        <v>9.6858677436253018</v>
      </c>
      <c r="R86" s="8">
        <f t="shared" si="34"/>
        <v>9.4606099670845758</v>
      </c>
      <c r="S86" s="8">
        <f t="shared" si="35"/>
        <v>10.763514126552092</v>
      </c>
      <c r="T86" s="8">
        <f t="shared" si="36"/>
        <v>10.704028590599599</v>
      </c>
    </row>
    <row r="87" spans="1:20" s="1" customFormat="1" ht="15.75" x14ac:dyDescent="0.25">
      <c r="A87" s="7">
        <v>82</v>
      </c>
      <c r="B87" s="8">
        <v>6.2310013932500005E-2</v>
      </c>
      <c r="C87" s="8">
        <v>6.8912807007500007E-2</v>
      </c>
      <c r="D87" s="8">
        <v>1.8935642373900823E-2</v>
      </c>
      <c r="E87" s="8">
        <v>4.5742114600000001E-2</v>
      </c>
      <c r="F87" s="8">
        <v>4.7180279038750002E-2</v>
      </c>
      <c r="G87" s="9">
        <v>2.3252605331208483E-2</v>
      </c>
      <c r="H87" s="7">
        <f t="shared" si="37"/>
        <v>2047</v>
      </c>
      <c r="I87" s="10">
        <f t="shared" si="26"/>
        <v>82</v>
      </c>
      <c r="J87" s="11">
        <f t="shared" si="27"/>
        <v>43.113874071878222</v>
      </c>
      <c r="K87" s="8">
        <f t="shared" si="28"/>
        <v>2.7542582163401559E-2</v>
      </c>
      <c r="L87" s="8">
        <f t="shared" si="29"/>
        <v>3.0461181587454519E-2</v>
      </c>
      <c r="M87" s="8">
        <f t="shared" si="30"/>
        <v>1.6785400996280498E-2</v>
      </c>
      <c r="N87" s="8">
        <f t="shared" si="31"/>
        <v>1.7313145876772087E-2</v>
      </c>
      <c r="O87" s="7">
        <f t="shared" si="38"/>
        <v>2047</v>
      </c>
      <c r="P87" s="10">
        <f t="shared" si="32"/>
        <v>82</v>
      </c>
      <c r="Q87" s="8">
        <f t="shared" si="33"/>
        <v>9.1387511242632939</v>
      </c>
      <c r="R87" s="8">
        <f t="shared" si="34"/>
        <v>8.9257850968633576</v>
      </c>
      <c r="S87" s="8">
        <f t="shared" si="35"/>
        <v>10.176368357409856</v>
      </c>
      <c r="T87" s="8">
        <f t="shared" si="36"/>
        <v>10.119193960119368</v>
      </c>
    </row>
    <row r="88" spans="1:20" s="1" customFormat="1" ht="15.75" x14ac:dyDescent="0.25">
      <c r="A88" s="7">
        <v>83</v>
      </c>
      <c r="B88" s="8">
        <v>7.0771464610625001E-2</v>
      </c>
      <c r="C88" s="8">
        <v>7.7820900404375004E-2</v>
      </c>
      <c r="D88" s="8">
        <v>1.7781662703159781E-2</v>
      </c>
      <c r="E88" s="8">
        <v>5.28968613E-2</v>
      </c>
      <c r="F88" s="8">
        <v>5.4468393819375002E-2</v>
      </c>
      <c r="G88" s="9">
        <v>2.2103056246855463E-2</v>
      </c>
      <c r="H88" s="7">
        <f t="shared" si="37"/>
        <v>2048</v>
      </c>
      <c r="I88" s="10">
        <f t="shared" si="26"/>
        <v>83</v>
      </c>
      <c r="J88" s="11">
        <f t="shared" si="27"/>
        <v>43.936088728459147</v>
      </c>
      <c r="K88" s="8">
        <f t="shared" si="28"/>
        <v>3.2401320137991144E-2</v>
      </c>
      <c r="L88" s="8">
        <f t="shared" si="29"/>
        <v>3.5628765368949614E-2</v>
      </c>
      <c r="M88" s="8">
        <f t="shared" si="30"/>
        <v>2.002982001705925E-2</v>
      </c>
      <c r="N88" s="8">
        <f t="shared" si="31"/>
        <v>2.06248933870181E-2</v>
      </c>
      <c r="O88" s="7">
        <f t="shared" si="38"/>
        <v>2048</v>
      </c>
      <c r="P88" s="10">
        <f t="shared" si="32"/>
        <v>83</v>
      </c>
      <c r="Q88" s="8">
        <f t="shared" si="33"/>
        <v>8.5994169274625172</v>
      </c>
      <c r="R88" s="8">
        <f t="shared" si="34"/>
        <v>8.3996061141327907</v>
      </c>
      <c r="S88" s="8">
        <f t="shared" si="35"/>
        <v>9.5896851987273628</v>
      </c>
      <c r="T88" s="8">
        <f t="shared" si="36"/>
        <v>9.5350535673774939</v>
      </c>
    </row>
    <row r="89" spans="1:20" s="1" customFormat="1" ht="15.75" x14ac:dyDescent="0.25">
      <c r="A89" s="7">
        <v>84</v>
      </c>
      <c r="B89" s="8">
        <v>7.9758719039999995E-2</v>
      </c>
      <c r="C89" s="8">
        <v>8.719542944E-2</v>
      </c>
      <c r="D89" s="8">
        <v>1.6607861339362099E-2</v>
      </c>
      <c r="E89" s="8">
        <v>6.1185444000000005E-2</v>
      </c>
      <c r="F89" s="8">
        <v>6.2896004800000002E-2</v>
      </c>
      <c r="G89" s="9">
        <v>2.079641772453647E-2</v>
      </c>
      <c r="H89" s="7">
        <f t="shared" si="37"/>
        <v>2049</v>
      </c>
      <c r="I89" s="10">
        <f t="shared" si="26"/>
        <v>84</v>
      </c>
      <c r="J89" s="11">
        <f t="shared" si="27"/>
        <v>44.751997515716987</v>
      </c>
      <c r="K89" s="8">
        <f t="shared" si="28"/>
        <v>3.7931090133073261E-2</v>
      </c>
      <c r="L89" s="8">
        <f t="shared" si="29"/>
        <v>4.1467788513779393E-2</v>
      </c>
      <c r="M89" s="8">
        <f t="shared" si="30"/>
        <v>2.4124503911207011E-2</v>
      </c>
      <c r="N89" s="8">
        <f t="shared" si="31"/>
        <v>2.4798952407649354E-2</v>
      </c>
      <c r="O89" s="7">
        <f t="shared" si="38"/>
        <v>2049</v>
      </c>
      <c r="P89" s="10">
        <f t="shared" si="32"/>
        <v>84</v>
      </c>
      <c r="Q89" s="8">
        <f t="shared" si="33"/>
        <v>8.0698755129361146</v>
      </c>
      <c r="R89" s="8">
        <f t="shared" si="34"/>
        <v>7.8839921901862189</v>
      </c>
      <c r="S89" s="8">
        <f t="shared" si="35"/>
        <v>9.0062960301975785</v>
      </c>
      <c r="T89" s="8">
        <f t="shared" si="36"/>
        <v>8.9544521616536343</v>
      </c>
    </row>
    <row r="90" spans="1:20" s="1" customFormat="1" ht="15.75" x14ac:dyDescent="0.25">
      <c r="A90" s="7">
        <v>85</v>
      </c>
      <c r="B90" s="8">
        <v>8.9558706328125001E-2</v>
      </c>
      <c r="C90" s="8">
        <v>9.733948054687501E-2</v>
      </c>
      <c r="D90" s="8">
        <v>1.547356615404526E-2</v>
      </c>
      <c r="E90" s="8">
        <v>7.0785000000000001E-2</v>
      </c>
      <c r="F90" s="8">
        <v>7.2638718749999998E-2</v>
      </c>
      <c r="G90" s="9">
        <v>1.938759238351043E-2</v>
      </c>
      <c r="H90" s="7">
        <f t="shared" si="37"/>
        <v>2050</v>
      </c>
      <c r="I90" s="10">
        <f t="shared" si="26"/>
        <v>85</v>
      </c>
      <c r="J90" s="11">
        <f t="shared" si="27"/>
        <v>45.561565321122451</v>
      </c>
      <c r="K90" s="8">
        <f t="shared" si="28"/>
        <v>4.4251729338983303E-2</v>
      </c>
      <c r="L90" s="8">
        <f t="shared" si="29"/>
        <v>4.8096276998195492E-2</v>
      </c>
      <c r="M90" s="8">
        <f t="shared" si="30"/>
        <v>2.9262828450839287E-2</v>
      </c>
      <c r="N90" s="8">
        <f t="shared" si="31"/>
        <v>3.0029163885992981E-2</v>
      </c>
      <c r="O90" s="7">
        <f t="shared" si="38"/>
        <v>2050</v>
      </c>
      <c r="P90" s="10">
        <f t="shared" si="32"/>
        <v>85</v>
      </c>
      <c r="Q90" s="8">
        <f t="shared" si="33"/>
        <v>7.5507035047485882</v>
      </c>
      <c r="R90" s="8">
        <f t="shared" si="34"/>
        <v>7.3793054533337639</v>
      </c>
      <c r="S90" s="8">
        <f t="shared" si="35"/>
        <v>8.4298347524851707</v>
      </c>
      <c r="T90" s="8">
        <f t="shared" si="36"/>
        <v>8.3810406236516233</v>
      </c>
    </row>
    <row r="91" spans="1:20" s="1" customFormat="1" ht="15.75" x14ac:dyDescent="0.25">
      <c r="A91" s="7">
        <v>86</v>
      </c>
      <c r="B91" s="8">
        <v>0.10031466560000001</v>
      </c>
      <c r="C91" s="8">
        <v>0.1083941216</v>
      </c>
      <c r="D91" s="8">
        <v>1.4422247766252031E-2</v>
      </c>
      <c r="E91" s="8">
        <v>8.1901576000000004E-2</v>
      </c>
      <c r="F91" s="8">
        <v>8.3900522949999987E-2</v>
      </c>
      <c r="G91" s="9">
        <v>1.7962138081430441E-2</v>
      </c>
      <c r="H91" s="7">
        <f t="shared" si="37"/>
        <v>2051</v>
      </c>
      <c r="I91" s="10">
        <f t="shared" si="26"/>
        <v>86</v>
      </c>
      <c r="J91" s="11">
        <f t="shared" si="27"/>
        <v>46.364760900080611</v>
      </c>
      <c r="K91" s="8">
        <f t="shared" si="28"/>
        <v>5.1399468518627374E-2</v>
      </c>
      <c r="L91" s="8">
        <f t="shared" si="29"/>
        <v>5.5539239526543042E-2</v>
      </c>
      <c r="M91" s="8">
        <f t="shared" si="30"/>
        <v>3.5612902296362166E-2</v>
      </c>
      <c r="N91" s="8">
        <f t="shared" si="31"/>
        <v>3.6482095612324246E-2</v>
      </c>
      <c r="O91" s="7">
        <f t="shared" si="38"/>
        <v>2051</v>
      </c>
      <c r="P91" s="10">
        <f t="shared" si="32"/>
        <v>86</v>
      </c>
      <c r="Q91" s="8">
        <f t="shared" si="33"/>
        <v>7.0424902223197021</v>
      </c>
      <c r="R91" s="8">
        <f t="shared" si="34"/>
        <v>6.8859236442843681</v>
      </c>
      <c r="S91" s="8">
        <f t="shared" si="35"/>
        <v>7.8642864741601164</v>
      </c>
      <c r="T91" s="8">
        <f t="shared" si="36"/>
        <v>7.8188116162191958</v>
      </c>
    </row>
    <row r="92" spans="1:20" s="1" customFormat="1" ht="15.75" x14ac:dyDescent="0.25">
      <c r="A92" s="7">
        <v>87</v>
      </c>
      <c r="B92" s="8">
        <v>0.1122970214774999</v>
      </c>
      <c r="C92" s="8">
        <v>0.1206340375024999</v>
      </c>
      <c r="D92" s="8">
        <v>1.3401819865737399E-2</v>
      </c>
      <c r="E92" s="8">
        <v>9.4199953050000007E-2</v>
      </c>
      <c r="F92" s="8">
        <v>9.6330478114687493E-2</v>
      </c>
      <c r="G92" s="9">
        <v>1.6548347926702772E-2</v>
      </c>
      <c r="H92" s="7">
        <f t="shared" si="37"/>
        <v>2052</v>
      </c>
      <c r="I92" s="10">
        <f t="shared" si="26"/>
        <v>87</v>
      </c>
      <c r="J92" s="11">
        <f t="shared" si="27"/>
        <v>47.161556786232765</v>
      </c>
      <c r="K92" s="8">
        <f t="shared" si="28"/>
        <v>5.9685950031696737E-2</v>
      </c>
      <c r="L92" s="8">
        <f t="shared" si="29"/>
        <v>6.4117080219609213E-2</v>
      </c>
      <c r="M92" s="8">
        <f t="shared" si="30"/>
        <v>4.3162576397472882E-2</v>
      </c>
      <c r="N92" s="8">
        <f t="shared" si="31"/>
        <v>4.4138786553570244E-2</v>
      </c>
      <c r="O92" s="7">
        <f t="shared" si="38"/>
        <v>2052</v>
      </c>
      <c r="P92" s="10">
        <f t="shared" si="32"/>
        <v>87</v>
      </c>
      <c r="Q92" s="8">
        <f t="shared" si="33"/>
        <v>6.5450719216210054</v>
      </c>
      <c r="R92" s="8">
        <f t="shared" si="34"/>
        <v>6.4034280698654342</v>
      </c>
      <c r="S92" s="8">
        <f t="shared" si="35"/>
        <v>7.3135096570598961</v>
      </c>
      <c r="T92" s="8">
        <f t="shared" si="36"/>
        <v>7.2716126018621408</v>
      </c>
    </row>
    <row r="93" spans="1:20" s="1" customFormat="1" ht="15.75" x14ac:dyDescent="0.25">
      <c r="A93" s="7">
        <v>88</v>
      </c>
      <c r="B93" s="8">
        <v>0.1257796183799999</v>
      </c>
      <c r="C93" s="8">
        <v>0.1343314921799999</v>
      </c>
      <c r="D93" s="8">
        <v>1.2464080284085051E-2</v>
      </c>
      <c r="E93" s="8">
        <v>0.10770890920000001</v>
      </c>
      <c r="F93" s="8">
        <v>0.1099517172024999</v>
      </c>
      <c r="G93" s="9">
        <v>1.5165137947096671E-2</v>
      </c>
      <c r="H93" s="7">
        <f t="shared" si="37"/>
        <v>2053</v>
      </c>
      <c r="I93" s="10">
        <f t="shared" si="26"/>
        <v>88</v>
      </c>
      <c r="J93" s="11">
        <f t="shared" si="27"/>
        <v>47.951929199259617</v>
      </c>
      <c r="K93" s="8">
        <f t="shared" si="28"/>
        <v>6.9189880734257705E-2</v>
      </c>
      <c r="L93" s="8">
        <f t="shared" si="29"/>
        <v>7.389416538623364E-2</v>
      </c>
      <c r="M93" s="8">
        <f t="shared" si="30"/>
        <v>5.2051555637476529E-2</v>
      </c>
      <c r="N93" s="8">
        <f t="shared" si="31"/>
        <v>5.3135418118244286E-2</v>
      </c>
      <c r="O93" s="7">
        <f t="shared" si="38"/>
        <v>2053</v>
      </c>
      <c r="P93" s="10">
        <f t="shared" si="32"/>
        <v>88</v>
      </c>
      <c r="Q93" s="8">
        <f t="shared" si="33"/>
        <v>6.0592111748810309</v>
      </c>
      <c r="R93" s="8">
        <f t="shared" si="34"/>
        <v>5.9323898582202368</v>
      </c>
      <c r="S93" s="8">
        <f t="shared" si="35"/>
        <v>6.7797632205947416</v>
      </c>
      <c r="T93" s="8">
        <f t="shared" si="36"/>
        <v>6.7416502079613911</v>
      </c>
    </row>
    <row r="94" spans="1:20" s="1" customFormat="1" ht="15.75" x14ac:dyDescent="0.25">
      <c r="A94" s="7">
        <v>89</v>
      </c>
      <c r="B94" s="8">
        <v>0.14117500919437501</v>
      </c>
      <c r="C94" s="8">
        <v>0.14990008895062501</v>
      </c>
      <c r="D94" s="8">
        <v>1.14899548001808E-2</v>
      </c>
      <c r="E94" s="8">
        <v>0.12294879345</v>
      </c>
      <c r="F94" s="8">
        <v>0.12528822523218749</v>
      </c>
      <c r="G94" s="9">
        <v>1.386080001597882E-2</v>
      </c>
      <c r="H94" s="7">
        <f t="shared" si="37"/>
        <v>2054</v>
      </c>
      <c r="I94" s="10">
        <f t="shared" si="26"/>
        <v>89</v>
      </c>
      <c r="J94" s="11">
        <f t="shared" si="27"/>
        <v>48.735857950519026</v>
      </c>
      <c r="K94" s="8">
        <f t="shared" si="28"/>
        <v>8.064263788752471E-2</v>
      </c>
      <c r="L94" s="8">
        <f t="shared" si="29"/>
        <v>8.5626618064598967E-2</v>
      </c>
      <c r="M94" s="8">
        <f t="shared" si="30"/>
        <v>6.2567750311424808E-2</v>
      </c>
      <c r="N94" s="8">
        <f t="shared" si="31"/>
        <v>6.3758270197885061E-2</v>
      </c>
      <c r="O94" s="7">
        <f t="shared" si="38"/>
        <v>2054</v>
      </c>
      <c r="P94" s="10">
        <f t="shared" si="32"/>
        <v>89</v>
      </c>
      <c r="Q94" s="8">
        <f t="shared" si="33"/>
        <v>5.5847474953225733</v>
      </c>
      <c r="R94" s="8">
        <f t="shared" si="34"/>
        <v>5.4724097288890547</v>
      </c>
      <c r="S94" s="8">
        <f t="shared" si="35"/>
        <v>6.2647992562029682</v>
      </c>
      <c r="T94" s="8">
        <f t="shared" si="36"/>
        <v>6.2306117491012714</v>
      </c>
    </row>
    <row r="95" spans="1:20" s="1" customFormat="1" ht="15.75" x14ac:dyDescent="0.25">
      <c r="A95" s="7">
        <v>90</v>
      </c>
      <c r="B95" s="8">
        <v>0.1587398521875</v>
      </c>
      <c r="C95" s="8">
        <v>0.1675797803124999</v>
      </c>
      <c r="D95" s="8">
        <v>1.0442692598598731E-2</v>
      </c>
      <c r="E95" s="8">
        <v>0.140094735</v>
      </c>
      <c r="F95" s="8">
        <v>0.14250924653124999</v>
      </c>
      <c r="G95" s="9">
        <v>1.2666594853186572E-2</v>
      </c>
      <c r="H95" s="7">
        <f t="shared" si="37"/>
        <v>2055</v>
      </c>
      <c r="I95" s="10">
        <f t="shared" si="26"/>
        <v>90</v>
      </c>
      <c r="J95" s="11">
        <f t="shared" si="27"/>
        <v>49.513326346840415</v>
      </c>
      <c r="K95" s="8">
        <f t="shared" si="28"/>
        <v>9.4652686988064422E-2</v>
      </c>
      <c r="L95" s="8">
        <f t="shared" si="29"/>
        <v>9.9923719676341616E-2</v>
      </c>
      <c r="M95" s="8">
        <f t="shared" si="30"/>
        <v>7.4825117769346541E-2</v>
      </c>
      <c r="N95" s="8">
        <f t="shared" si="31"/>
        <v>7.6114717336962179E-2</v>
      </c>
      <c r="O95" s="7">
        <f t="shared" si="38"/>
        <v>2055</v>
      </c>
      <c r="P95" s="10">
        <f t="shared" si="32"/>
        <v>90</v>
      </c>
      <c r="Q95" s="8">
        <f t="shared" si="33"/>
        <v>5.1240445180310807</v>
      </c>
      <c r="R95" s="8">
        <f t="shared" si="34"/>
        <v>5.0257379394691979</v>
      </c>
      <c r="S95" s="8">
        <f t="shared" si="35"/>
        <v>5.7706370114167402</v>
      </c>
      <c r="T95" s="8">
        <f t="shared" si="36"/>
        <v>5.7404550567699077</v>
      </c>
    </row>
    <row r="96" spans="1:20" s="1" customFormat="1" ht="15.75" x14ac:dyDescent="0.25">
      <c r="A96" s="7">
        <v>91</v>
      </c>
      <c r="B96" s="8">
        <v>0.17870285382125001</v>
      </c>
      <c r="C96" s="8">
        <v>0.18757627140874988</v>
      </c>
      <c r="D96" s="8">
        <v>9.2291127893980827E-3</v>
      </c>
      <c r="E96" s="8">
        <v>0.15922922354999991</v>
      </c>
      <c r="F96" s="8">
        <v>0.1616889028865624</v>
      </c>
      <c r="G96" s="9">
        <v>1.1595716182855641E-2</v>
      </c>
      <c r="H96" s="7">
        <f t="shared" si="37"/>
        <v>2056</v>
      </c>
      <c r="I96" s="10">
        <f t="shared" si="26"/>
        <v>91</v>
      </c>
      <c r="J96" s="11">
        <f t="shared" si="27"/>
        <v>50.284321092786087</v>
      </c>
      <c r="K96" s="8">
        <f t="shared" si="28"/>
        <v>0.11235288994920874</v>
      </c>
      <c r="L96" s="8">
        <f t="shared" si="29"/>
        <v>0.11793172704309737</v>
      </c>
      <c r="M96" s="8">
        <f t="shared" si="30"/>
        <v>8.8877774508743304E-2</v>
      </c>
      <c r="N96" s="8">
        <f t="shared" si="31"/>
        <v>9.0250706063422212E-2</v>
      </c>
      <c r="O96" s="7">
        <f t="shared" si="38"/>
        <v>2056</v>
      </c>
      <c r="P96" s="10">
        <f t="shared" si="32"/>
        <v>91</v>
      </c>
      <c r="Q96" s="8">
        <f t="shared" si="33"/>
        <v>4.6804753064099183</v>
      </c>
      <c r="R96" s="8">
        <f t="shared" si="34"/>
        <v>4.5956613047476118</v>
      </c>
      <c r="S96" s="8">
        <f t="shared" si="35"/>
        <v>5.2982734652416079</v>
      </c>
      <c r="T96" s="8">
        <f t="shared" si="36"/>
        <v>5.2721021345759222</v>
      </c>
    </row>
    <row r="97" spans="1:20" s="1" customFormat="1" ht="15.75" x14ac:dyDescent="0.25">
      <c r="A97" s="7">
        <v>92</v>
      </c>
      <c r="B97" s="8">
        <v>0.20099785043999999</v>
      </c>
      <c r="C97" s="8">
        <v>0.20978357483999999</v>
      </c>
      <c r="D97" s="8">
        <v>7.8911538544477813E-3</v>
      </c>
      <c r="E97" s="8">
        <v>0.1805070312</v>
      </c>
      <c r="F97" s="8">
        <v>0.18297424178999991</v>
      </c>
      <c r="G97" s="9">
        <v>1.047178089788427E-2</v>
      </c>
      <c r="H97" s="7">
        <f t="shared" si="37"/>
        <v>2057</v>
      </c>
      <c r="I97" s="10">
        <f t="shared" si="26"/>
        <v>92</v>
      </c>
      <c r="J97" s="11">
        <f t="shared" si="27"/>
        <v>51.048832191677583</v>
      </c>
      <c r="K97" s="8">
        <f t="shared" si="28"/>
        <v>0.13435157052005442</v>
      </c>
      <c r="L97" s="8">
        <f t="shared" si="29"/>
        <v>0.14022415009596742</v>
      </c>
      <c r="M97" s="8">
        <f t="shared" si="30"/>
        <v>0.10576266191998794</v>
      </c>
      <c r="N97" s="8">
        <f t="shared" si="31"/>
        <v>0.10720824970557651</v>
      </c>
      <c r="O97" s="7">
        <f t="shared" si="38"/>
        <v>2057</v>
      </c>
      <c r="P97" s="10">
        <f t="shared" si="32"/>
        <v>92</v>
      </c>
      <c r="Q97" s="8">
        <f t="shared" si="33"/>
        <v>4.2603511401279759</v>
      </c>
      <c r="R97" s="8">
        <f t="shared" si="34"/>
        <v>4.1884988995729184</v>
      </c>
      <c r="S97" s="8">
        <f t="shared" si="35"/>
        <v>4.8472925607258546</v>
      </c>
      <c r="T97" s="8">
        <f t="shared" si="36"/>
        <v>4.8250490245313413</v>
      </c>
    </row>
    <row r="98" spans="1:20" s="1" customFormat="1" ht="15.75" x14ac:dyDescent="0.25">
      <c r="A98" s="7">
        <v>93</v>
      </c>
      <c r="B98" s="8">
        <v>0.22543725173812501</v>
      </c>
      <c r="C98" s="8">
        <v>0.23397293505687503</v>
      </c>
      <c r="D98" s="8">
        <v>6.5022621995341739E-3</v>
      </c>
      <c r="E98" s="8">
        <v>0.20400950579999991</v>
      </c>
      <c r="F98" s="8">
        <v>0.20643719845375</v>
      </c>
      <c r="G98" s="9">
        <v>9.297329212259637E-3</v>
      </c>
      <c r="H98" s="7">
        <f t="shared" si="37"/>
        <v>2058</v>
      </c>
      <c r="I98" s="10">
        <f t="shared" si="26"/>
        <v>93</v>
      </c>
      <c r="J98" s="11">
        <f t="shared" si="27"/>
        <v>51.80685284567209</v>
      </c>
      <c r="K98" s="8">
        <f t="shared" si="28"/>
        <v>0.16096390003911396</v>
      </c>
      <c r="L98" s="8">
        <f t="shared" si="29"/>
        <v>0.16705844238245665</v>
      </c>
      <c r="M98" s="8">
        <f t="shared" si="30"/>
        <v>0.12602763691059435</v>
      </c>
      <c r="N98" s="8">
        <f t="shared" si="31"/>
        <v>0.12752735314733321</v>
      </c>
      <c r="O98" s="7">
        <f t="shared" si="38"/>
        <v>2058</v>
      </c>
      <c r="P98" s="10">
        <f t="shared" si="32"/>
        <v>93</v>
      </c>
      <c r="Q98" s="8">
        <f t="shared" si="33"/>
        <v>3.8699438275352467</v>
      </c>
      <c r="R98" s="8">
        <f t="shared" si="34"/>
        <v>3.8105078430347374</v>
      </c>
      <c r="S98" s="8">
        <f t="shared" si="35"/>
        <v>4.4206307853722304</v>
      </c>
      <c r="T98" s="8">
        <f t="shared" si="36"/>
        <v>4.4021888322891041</v>
      </c>
    </row>
    <row r="99" spans="1:20" s="1" customFormat="1" ht="15.75" x14ac:dyDescent="0.25">
      <c r="A99" s="7">
        <v>94</v>
      </c>
      <c r="B99" s="8">
        <v>0.25180064568749988</v>
      </c>
      <c r="C99" s="8">
        <v>0.25988775881249987</v>
      </c>
      <c r="D99" s="8">
        <v>5.3270032619554351E-3</v>
      </c>
      <c r="E99" s="8">
        <v>0.2296317226</v>
      </c>
      <c r="F99" s="8">
        <v>0.23196129638874999</v>
      </c>
      <c r="G99" s="9">
        <v>8.1389988591785978E-3</v>
      </c>
      <c r="H99" s="7">
        <f t="shared" si="37"/>
        <v>2059</v>
      </c>
      <c r="I99" s="10">
        <f t="shared" si="26"/>
        <v>94</v>
      </c>
      <c r="J99" s="11">
        <f t="shared" si="27"/>
        <v>52.558379355161023</v>
      </c>
      <c r="K99" s="8">
        <f t="shared" si="28"/>
        <v>0.19031089561945055</v>
      </c>
      <c r="L99" s="8">
        <f t="shared" si="29"/>
        <v>0.19642313467901451</v>
      </c>
      <c r="M99" s="8">
        <f t="shared" si="30"/>
        <v>0.14971061986985332</v>
      </c>
      <c r="N99" s="8">
        <f t="shared" si="31"/>
        <v>0.15122940800590645</v>
      </c>
      <c r="O99" s="7">
        <f t="shared" si="38"/>
        <v>2059</v>
      </c>
      <c r="P99" s="10">
        <f t="shared" si="32"/>
        <v>94</v>
      </c>
      <c r="Q99" s="8">
        <f t="shared" si="33"/>
        <v>3.5145892804015655</v>
      </c>
      <c r="R99" s="8">
        <f t="shared" si="34"/>
        <v>3.4669861076185668</v>
      </c>
      <c r="S99" s="8">
        <f t="shared" si="35"/>
        <v>4.0215209089059272</v>
      </c>
      <c r="T99" s="8">
        <f t="shared" si="36"/>
        <v>4.0067147523621749</v>
      </c>
    </row>
    <row r="100" spans="1:20" s="1" customFormat="1" ht="15.75" x14ac:dyDescent="0.25">
      <c r="A100" s="7">
        <v>95</v>
      </c>
      <c r="B100" s="8">
        <v>0.27991570492187501</v>
      </c>
      <c r="C100" s="8">
        <v>0.28732741820312491</v>
      </c>
      <c r="D100" s="8">
        <v>4.312346972746451E-3</v>
      </c>
      <c r="E100" s="8">
        <v>0.25708817187499988</v>
      </c>
      <c r="F100" s="8">
        <v>0.25924904228515622</v>
      </c>
      <c r="G100" s="9">
        <v>7.0141395067454138E-3</v>
      </c>
      <c r="H100" s="7">
        <f t="shared" si="37"/>
        <v>2060</v>
      </c>
      <c r="I100" s="10">
        <f t="shared" si="26"/>
        <v>95</v>
      </c>
      <c r="J100" s="11">
        <f t="shared" si="27"/>
        <v>53.303411017748999</v>
      </c>
      <c r="K100" s="8">
        <f t="shared" si="28"/>
        <v>0.22243294843771658</v>
      </c>
      <c r="L100" s="8">
        <f t="shared" si="29"/>
        <v>0.22832261167966841</v>
      </c>
      <c r="M100" s="8">
        <f t="shared" si="30"/>
        <v>0.17689238374372457</v>
      </c>
      <c r="N100" s="8">
        <f t="shared" si="31"/>
        <v>0.1783791947277775</v>
      </c>
      <c r="O100" s="7">
        <f t="shared" si="38"/>
        <v>2060</v>
      </c>
      <c r="P100" s="10">
        <f t="shared" si="32"/>
        <v>95</v>
      </c>
      <c r="Q100" s="8">
        <f t="shared" si="33"/>
        <v>3.1910278545606627</v>
      </c>
      <c r="R100" s="8">
        <f t="shared" si="34"/>
        <v>3.154431560900588</v>
      </c>
      <c r="S100" s="8">
        <f t="shared" si="35"/>
        <v>3.6512425139611224</v>
      </c>
      <c r="T100" s="8">
        <f t="shared" si="36"/>
        <v>3.6398520839346347</v>
      </c>
    </row>
    <row r="101" spans="1:20" s="1" customFormat="1" ht="15.75" x14ac:dyDescent="0.25">
      <c r="A101" s="7">
        <v>96</v>
      </c>
      <c r="B101" s="8">
        <v>0.30968930027999997</v>
      </c>
      <c r="C101" s="8">
        <v>0.3161774430799999</v>
      </c>
      <c r="D101" s="8">
        <v>3.2976906835374682E-3</v>
      </c>
      <c r="E101" s="8">
        <v>0.28601200320000003</v>
      </c>
      <c r="F101" s="8">
        <v>0.28792339293999991</v>
      </c>
      <c r="G101" s="9">
        <v>5.889280154312229E-3</v>
      </c>
      <c r="H101" s="7">
        <f t="shared" si="37"/>
        <v>2061</v>
      </c>
      <c r="I101" s="10">
        <f t="shared" ref="I101:I132" si="39">H101-$J$2</f>
        <v>96</v>
      </c>
      <c r="J101" s="11">
        <f t="shared" ref="J101:J125" si="40">$N$2*ATAN((H101-2001)/$N$2)</f>
        <v>54.041950027058419</v>
      </c>
      <c r="K101" s="8">
        <f t="shared" ref="K101:K125" si="41">B101*EXP(-$J101*$D101)</f>
        <v>0.25913674687980309</v>
      </c>
      <c r="L101" s="8">
        <f t="shared" ref="L101:L125" si="42">C101*EXP(-$J101*$D101)</f>
        <v>0.26456578888081339</v>
      </c>
      <c r="M101" s="8">
        <f t="shared" ref="M101:M125" si="43">E101*EXP(-$J101*$G101)</f>
        <v>0.20804732864397787</v>
      </c>
      <c r="N101" s="8">
        <f t="shared" ref="N101:N125" si="44">F101*EXP(-$J101*$G101)</f>
        <v>0.20943768822663641</v>
      </c>
      <c r="O101" s="7">
        <f t="shared" si="38"/>
        <v>2061</v>
      </c>
      <c r="P101" s="10">
        <f t="shared" ref="P101:P132" si="45">O101-$J$2</f>
        <v>96</v>
      </c>
      <c r="Q101" s="8">
        <f t="shared" ref="Q101:Q125" si="46">1+(1-K101)*Q102/(1+$Q$2)</f>
        <v>2.8952887291685259</v>
      </c>
      <c r="R101" s="8">
        <f t="shared" ref="R101:R125" si="47">1+(1-L101)*R102/(1+$Q$2)</f>
        <v>2.8686578903701561</v>
      </c>
      <c r="S101" s="8">
        <f t="shared" ref="S101:S125" si="48">1+(1-M101)*S102/(1+$Q$2)</f>
        <v>3.3095935808312165</v>
      </c>
      <c r="T101" s="8">
        <f t="shared" ref="T101:T125" si="49">1+(1-N101)*T102/(1+$Q$2)</f>
        <v>3.3013380367651948</v>
      </c>
    </row>
    <row r="102" spans="1:20" s="1" customFormat="1" ht="15.75" x14ac:dyDescent="0.25">
      <c r="A102" s="7">
        <v>97</v>
      </c>
      <c r="B102" s="8">
        <v>0.34109038305875</v>
      </c>
      <c r="C102" s="8">
        <v>0.34638977427125001</v>
      </c>
      <c r="D102" s="8">
        <v>2.283034394328485E-3</v>
      </c>
      <c r="E102" s="8">
        <v>0.31639473540000002</v>
      </c>
      <c r="F102" s="8">
        <v>0.31797030814874988</v>
      </c>
      <c r="G102" s="9">
        <v>4.7644208018790459E-3</v>
      </c>
      <c r="H102" s="7">
        <f t="shared" ref="H102:H125" si="50">H101+1</f>
        <v>2062</v>
      </c>
      <c r="I102" s="10">
        <f t="shared" si="39"/>
        <v>97</v>
      </c>
      <c r="J102" s="11">
        <f t="shared" si="40"/>
        <v>54.774001371590245</v>
      </c>
      <c r="K102" s="8">
        <f t="shared" si="41"/>
        <v>0.30099587672742389</v>
      </c>
      <c r="L102" s="8">
        <f t="shared" si="42"/>
        <v>0.30567233488442003</v>
      </c>
      <c r="M102" s="8">
        <f t="shared" si="43"/>
        <v>0.24372101869648816</v>
      </c>
      <c r="N102" s="8">
        <f t="shared" si="44"/>
        <v>0.24493469311136196</v>
      </c>
      <c r="O102" s="7">
        <f t="shared" ref="O102:O125" si="51">O101+1</f>
        <v>2062</v>
      </c>
      <c r="P102" s="10">
        <f t="shared" si="45"/>
        <v>97</v>
      </c>
      <c r="Q102" s="8">
        <f t="shared" si="46"/>
        <v>2.6285676351459086</v>
      </c>
      <c r="R102" s="8">
        <f t="shared" si="47"/>
        <v>2.6107651144395394</v>
      </c>
      <c r="S102" s="8">
        <f t="shared" si="48"/>
        <v>2.9965268003209315</v>
      </c>
      <c r="T102" s="8">
        <f t="shared" si="49"/>
        <v>2.9910669880935616</v>
      </c>
    </row>
    <row r="103" spans="1:20" s="1" customFormat="1" ht="15.75" x14ac:dyDescent="0.25">
      <c r="A103" s="7">
        <v>98</v>
      </c>
      <c r="B103" s="8">
        <v>0.37410301631249987</v>
      </c>
      <c r="C103" s="8">
        <v>0.37793352318750001</v>
      </c>
      <c r="D103" s="8">
        <v>1.268378105119502E-3</v>
      </c>
      <c r="E103" s="8">
        <v>0.34829052109999992</v>
      </c>
      <c r="F103" s="8">
        <v>0.34943895563562488</v>
      </c>
      <c r="G103" s="9">
        <v>3.6395614494458624E-3</v>
      </c>
      <c r="H103" s="7">
        <f t="shared" si="50"/>
        <v>2063</v>
      </c>
      <c r="I103" s="10">
        <f t="shared" si="39"/>
        <v>98</v>
      </c>
      <c r="J103" s="11">
        <f t="shared" si="40"/>
        <v>55.49957273385867</v>
      </c>
      <c r="K103" s="8">
        <f t="shared" si="41"/>
        <v>0.34867378139296468</v>
      </c>
      <c r="L103" s="8">
        <f t="shared" si="42"/>
        <v>0.35224391383916337</v>
      </c>
      <c r="M103" s="8">
        <f t="shared" si="43"/>
        <v>0.284588095774089</v>
      </c>
      <c r="N103" s="8">
        <f t="shared" si="44"/>
        <v>0.28552648133962916</v>
      </c>
      <c r="O103" s="7">
        <f t="shared" si="51"/>
        <v>2063</v>
      </c>
      <c r="P103" s="10">
        <f t="shared" si="45"/>
        <v>98</v>
      </c>
      <c r="Q103" s="8">
        <f t="shared" si="46"/>
        <v>2.3939104068201589</v>
      </c>
      <c r="R103" s="8">
        <f t="shared" si="47"/>
        <v>2.383688909775934</v>
      </c>
      <c r="S103" s="8">
        <f t="shared" si="48"/>
        <v>2.7125324622851998</v>
      </c>
      <c r="T103" s="8">
        <f t="shared" si="49"/>
        <v>2.7094627598455743</v>
      </c>
    </row>
    <row r="104" spans="1:20" s="1" customFormat="1" ht="15.75" x14ac:dyDescent="0.25">
      <c r="A104" s="7">
        <v>99</v>
      </c>
      <c r="B104" s="8">
        <v>0.40872259539187505</v>
      </c>
      <c r="C104" s="8">
        <v>0.41079069837312504</v>
      </c>
      <c r="D104" s="8">
        <v>2.5372181591051888E-4</v>
      </c>
      <c r="E104" s="8">
        <v>0.381691999575</v>
      </c>
      <c r="F104" s="8">
        <v>0.3823168364845313</v>
      </c>
      <c r="G104" s="9">
        <v>2.514702097012678E-3</v>
      </c>
      <c r="H104" s="7">
        <f t="shared" si="50"/>
        <v>2064</v>
      </c>
      <c r="I104" s="10">
        <f t="shared" si="39"/>
        <v>99</v>
      </c>
      <c r="J104" s="11">
        <f t="shared" si="40"/>
        <v>56.218674390002917</v>
      </c>
      <c r="K104" s="8">
        <f t="shared" si="41"/>
        <v>0.40293399761230253</v>
      </c>
      <c r="L104" s="8">
        <f t="shared" si="42"/>
        <v>0.40497281076113278</v>
      </c>
      <c r="M104" s="8">
        <f t="shared" si="43"/>
        <v>0.3313717248915386</v>
      </c>
      <c r="N104" s="8">
        <f t="shared" si="44"/>
        <v>0.33191418657456528</v>
      </c>
      <c r="O104" s="7">
        <f t="shared" si="51"/>
        <v>2064</v>
      </c>
      <c r="P104" s="10">
        <f t="shared" si="45"/>
        <v>99</v>
      </c>
      <c r="Q104" s="8">
        <f t="shared" si="46"/>
        <v>2.1989640553251371</v>
      </c>
      <c r="R104" s="8">
        <f t="shared" si="47"/>
        <v>2.1948699289283966</v>
      </c>
      <c r="S104" s="8">
        <f t="shared" si="48"/>
        <v>2.4595999795418448</v>
      </c>
      <c r="T104" s="8">
        <f t="shared" si="49"/>
        <v>2.4584157982995558</v>
      </c>
    </row>
    <row r="105" spans="1:20" s="1" customFormat="1" ht="15.75" x14ac:dyDescent="0.25">
      <c r="A105" s="7">
        <v>100</v>
      </c>
      <c r="B105" s="8">
        <v>0.44494210000000001</v>
      </c>
      <c r="C105" s="8">
        <v>0.44494210000000001</v>
      </c>
      <c r="D105" s="8">
        <v>0</v>
      </c>
      <c r="E105" s="8">
        <v>0.4165604</v>
      </c>
      <c r="F105" s="8">
        <v>0.4165604</v>
      </c>
      <c r="G105" s="9">
        <v>1.3898427445794951E-3</v>
      </c>
      <c r="H105" s="7">
        <f t="shared" si="50"/>
        <v>2065</v>
      </c>
      <c r="I105" s="10">
        <f t="shared" si="39"/>
        <v>100</v>
      </c>
      <c r="J105" s="11">
        <f t="shared" si="40"/>
        <v>56.931319110066191</v>
      </c>
      <c r="K105" s="8">
        <f t="shared" si="41"/>
        <v>0.44494210000000001</v>
      </c>
      <c r="L105" s="8">
        <f t="shared" si="42"/>
        <v>0.44494210000000001</v>
      </c>
      <c r="M105" s="8">
        <f t="shared" si="43"/>
        <v>0.38487010521045667</v>
      </c>
      <c r="N105" s="8">
        <f t="shared" si="44"/>
        <v>0.38487010521045667</v>
      </c>
      <c r="O105" s="7">
        <f t="shared" si="51"/>
        <v>2065</v>
      </c>
      <c r="P105" s="10">
        <f t="shared" si="45"/>
        <v>100</v>
      </c>
      <c r="Q105" s="8">
        <f t="shared" si="46"/>
        <v>2.0633155495707425</v>
      </c>
      <c r="R105" s="8">
        <f t="shared" si="47"/>
        <v>2.0633155495707425</v>
      </c>
      <c r="S105" s="8">
        <f t="shared" si="48"/>
        <v>2.2430086115277823</v>
      </c>
      <c r="T105" s="8">
        <f t="shared" si="49"/>
        <v>2.2430086115277823</v>
      </c>
    </row>
    <row r="106" spans="1:20" s="1" customFormat="1" ht="15.75" x14ac:dyDescent="0.25">
      <c r="A106" s="7">
        <v>101</v>
      </c>
      <c r="B106" s="8">
        <v>0.4710857</v>
      </c>
      <c r="C106" s="8">
        <v>0.4710857</v>
      </c>
      <c r="D106" s="8">
        <v>0</v>
      </c>
      <c r="E106" s="8">
        <v>0.44385239999999987</v>
      </c>
      <c r="F106" s="8">
        <v>0.44385239999999987</v>
      </c>
      <c r="G106" s="9">
        <v>2.6498339214631178E-4</v>
      </c>
      <c r="H106" s="7">
        <f t="shared" si="50"/>
        <v>2066</v>
      </c>
      <c r="I106" s="10">
        <f t="shared" si="39"/>
        <v>101</v>
      </c>
      <c r="J106" s="11">
        <f t="shared" si="40"/>
        <v>57.637522059118375</v>
      </c>
      <c r="K106" s="8">
        <f t="shared" si="41"/>
        <v>0.4710857</v>
      </c>
      <c r="L106" s="8">
        <f t="shared" si="42"/>
        <v>0.4710857</v>
      </c>
      <c r="M106" s="8">
        <f t="shared" si="43"/>
        <v>0.43712495333175466</v>
      </c>
      <c r="N106" s="8">
        <f t="shared" si="44"/>
        <v>0.43712495333175466</v>
      </c>
      <c r="O106" s="7">
        <f t="shared" si="51"/>
        <v>2066</v>
      </c>
      <c r="P106" s="10">
        <f t="shared" si="45"/>
        <v>101</v>
      </c>
      <c r="Q106" s="8">
        <f t="shared" si="46"/>
        <v>1.9683653312274956</v>
      </c>
      <c r="R106" s="8">
        <f t="shared" si="47"/>
        <v>1.9683653312274956</v>
      </c>
      <c r="S106" s="8">
        <f t="shared" si="48"/>
        <v>2.0762953632448093</v>
      </c>
      <c r="T106" s="8">
        <f t="shared" si="49"/>
        <v>2.0762953632448093</v>
      </c>
    </row>
    <row r="107" spans="1:20" s="1" customFormat="1" ht="15.75" x14ac:dyDescent="0.25">
      <c r="A107" s="7">
        <v>102</v>
      </c>
      <c r="B107" s="8">
        <v>0.49725659999999988</v>
      </c>
      <c r="C107" s="8">
        <v>0.49725659999999988</v>
      </c>
      <c r="D107" s="8">
        <v>0</v>
      </c>
      <c r="E107" s="8">
        <v>0.47117689999999995</v>
      </c>
      <c r="F107" s="8">
        <v>0.47117689999999995</v>
      </c>
      <c r="G107" s="9">
        <v>0</v>
      </c>
      <c r="H107" s="7">
        <f t="shared" si="50"/>
        <v>2067</v>
      </c>
      <c r="I107" s="10">
        <f t="shared" si="39"/>
        <v>102</v>
      </c>
      <c r="J107" s="11">
        <f t="shared" si="40"/>
        <v>58.337300699385594</v>
      </c>
      <c r="K107" s="8">
        <f t="shared" si="41"/>
        <v>0.49725659999999988</v>
      </c>
      <c r="L107" s="8">
        <f t="shared" si="42"/>
        <v>0.49725659999999988</v>
      </c>
      <c r="M107" s="8">
        <f t="shared" si="43"/>
        <v>0.47117689999999995</v>
      </c>
      <c r="N107" s="8">
        <f t="shared" si="44"/>
        <v>0.47117689999999995</v>
      </c>
      <c r="O107" s="7">
        <f t="shared" si="51"/>
        <v>2067</v>
      </c>
      <c r="P107" s="10">
        <f t="shared" si="45"/>
        <v>102</v>
      </c>
      <c r="Q107" s="8">
        <f t="shared" si="46"/>
        <v>1.8812033969137376</v>
      </c>
      <c r="R107" s="8">
        <f t="shared" si="47"/>
        <v>1.8812033969137376</v>
      </c>
      <c r="S107" s="8">
        <f t="shared" si="48"/>
        <v>1.964722885265596</v>
      </c>
      <c r="T107" s="8">
        <f t="shared" si="49"/>
        <v>1.964722885265596</v>
      </c>
    </row>
    <row r="108" spans="1:20" s="1" customFormat="1" ht="15.75" x14ac:dyDescent="0.25">
      <c r="A108" s="7">
        <v>103</v>
      </c>
      <c r="B108" s="8">
        <v>0.52343419999999985</v>
      </c>
      <c r="C108" s="8">
        <v>0.52343419999999985</v>
      </c>
      <c r="D108" s="8">
        <v>0</v>
      </c>
      <c r="E108" s="8">
        <v>0.49850369999999988</v>
      </c>
      <c r="F108" s="8">
        <v>0.49850369999999988</v>
      </c>
      <c r="G108" s="9">
        <v>0</v>
      </c>
      <c r="H108" s="7">
        <f t="shared" si="50"/>
        <v>2068</v>
      </c>
      <c r="I108" s="10">
        <f t="shared" si="39"/>
        <v>103</v>
      </c>
      <c r="J108" s="11">
        <f t="shared" si="40"/>
        <v>59.0306746935372</v>
      </c>
      <c r="K108" s="8">
        <f t="shared" si="41"/>
        <v>0.52343419999999985</v>
      </c>
      <c r="L108" s="8">
        <f t="shared" si="42"/>
        <v>0.52343419999999985</v>
      </c>
      <c r="M108" s="8">
        <f t="shared" si="43"/>
        <v>0.49850369999999988</v>
      </c>
      <c r="N108" s="8">
        <f t="shared" si="44"/>
        <v>0.49850369999999988</v>
      </c>
      <c r="O108" s="7">
        <f t="shared" si="51"/>
        <v>2068</v>
      </c>
      <c r="P108" s="10">
        <f t="shared" si="45"/>
        <v>103</v>
      </c>
      <c r="Q108" s="8">
        <f t="shared" si="46"/>
        <v>1.8009913015841978</v>
      </c>
      <c r="R108" s="8">
        <f t="shared" si="47"/>
        <v>1.8009913015841978</v>
      </c>
      <c r="S108" s="8">
        <f t="shared" si="48"/>
        <v>1.8744505764033375</v>
      </c>
      <c r="T108" s="8">
        <f t="shared" si="49"/>
        <v>1.8744505764033375</v>
      </c>
    </row>
    <row r="109" spans="1:20" s="1" customFormat="1" ht="15.75" x14ac:dyDescent="0.25">
      <c r="A109" s="7">
        <v>104</v>
      </c>
      <c r="B109" s="8">
        <v>0.54961209999999994</v>
      </c>
      <c r="C109" s="8">
        <v>0.54961209999999994</v>
      </c>
      <c r="D109" s="8">
        <v>0</v>
      </c>
      <c r="E109" s="8">
        <v>0.52582960000000001</v>
      </c>
      <c r="F109" s="8">
        <v>0.52582960000000001</v>
      </c>
      <c r="G109" s="9">
        <v>0</v>
      </c>
      <c r="H109" s="7">
        <f t="shared" si="50"/>
        <v>2069</v>
      </c>
      <c r="I109" s="10">
        <f t="shared" si="39"/>
        <v>104</v>
      </c>
      <c r="J109" s="11">
        <f t="shared" si="40"/>
        <v>59.717665809267764</v>
      </c>
      <c r="K109" s="8">
        <f t="shared" si="41"/>
        <v>0.54961209999999994</v>
      </c>
      <c r="L109" s="8">
        <f t="shared" si="42"/>
        <v>0.54961209999999994</v>
      </c>
      <c r="M109" s="8">
        <f t="shared" si="43"/>
        <v>0.52582960000000001</v>
      </c>
      <c r="N109" s="8">
        <f t="shared" si="44"/>
        <v>0.52582960000000001</v>
      </c>
      <c r="O109" s="7">
        <f t="shared" si="51"/>
        <v>2069</v>
      </c>
      <c r="P109" s="10">
        <f t="shared" si="45"/>
        <v>104</v>
      </c>
      <c r="Q109" s="8">
        <f t="shared" si="46"/>
        <v>1.7269778116217385</v>
      </c>
      <c r="R109" s="8">
        <f t="shared" si="47"/>
        <v>1.7269778116217385</v>
      </c>
      <c r="S109" s="8">
        <f t="shared" si="48"/>
        <v>1.7916342897334019</v>
      </c>
      <c r="T109" s="8">
        <f t="shared" si="49"/>
        <v>1.7916342897334019</v>
      </c>
    </row>
    <row r="110" spans="1:20" s="1" customFormat="1" ht="15.75" x14ac:dyDescent="0.25">
      <c r="A110" s="7">
        <v>105</v>
      </c>
      <c r="B110" s="8">
        <v>0.57579000000000002</v>
      </c>
      <c r="C110" s="8">
        <v>0.57579000000000002</v>
      </c>
      <c r="D110" s="8">
        <v>0</v>
      </c>
      <c r="E110" s="8">
        <v>0.5531587</v>
      </c>
      <c r="F110" s="8">
        <v>0.5531587</v>
      </c>
      <c r="G110" s="9">
        <v>0</v>
      </c>
      <c r="H110" s="7">
        <f t="shared" si="50"/>
        <v>2070</v>
      </c>
      <c r="I110" s="10">
        <f t="shared" si="39"/>
        <v>105</v>
      </c>
      <c r="J110" s="11">
        <f t="shared" si="40"/>
        <v>60.398297825299785</v>
      </c>
      <c r="K110" s="8">
        <f t="shared" si="41"/>
        <v>0.57579000000000002</v>
      </c>
      <c r="L110" s="8">
        <f t="shared" si="42"/>
        <v>0.57579000000000002</v>
      </c>
      <c r="M110" s="8">
        <f t="shared" si="43"/>
        <v>0.5531587</v>
      </c>
      <c r="N110" s="8">
        <f t="shared" si="44"/>
        <v>0.5531587</v>
      </c>
      <c r="O110" s="7">
        <f t="shared" si="51"/>
        <v>2070</v>
      </c>
      <c r="P110" s="10">
        <f t="shared" si="45"/>
        <v>105</v>
      </c>
      <c r="Q110" s="8">
        <f t="shared" si="46"/>
        <v>1.6585030402489411</v>
      </c>
      <c r="R110" s="8">
        <f t="shared" si="47"/>
        <v>1.6585030402489411</v>
      </c>
      <c r="S110" s="8">
        <f t="shared" si="48"/>
        <v>1.7154260002333981</v>
      </c>
      <c r="T110" s="8">
        <f t="shared" si="49"/>
        <v>1.7154260002333981</v>
      </c>
    </row>
    <row r="111" spans="1:20" s="1" customFormat="1" ht="15.75" x14ac:dyDescent="0.25">
      <c r="A111" s="7">
        <v>106</v>
      </c>
      <c r="B111" s="8">
        <v>0.60196850000000002</v>
      </c>
      <c r="C111" s="8">
        <v>0.60196850000000002</v>
      </c>
      <c r="D111" s="8">
        <v>0</v>
      </c>
      <c r="E111" s="8">
        <v>0.58048899999999992</v>
      </c>
      <c r="F111" s="8">
        <v>0.58048899999999992</v>
      </c>
      <c r="G111" s="9">
        <v>0</v>
      </c>
      <c r="H111" s="7">
        <f t="shared" si="50"/>
        <v>2071</v>
      </c>
      <c r="I111" s="10">
        <f t="shared" si="39"/>
        <v>106</v>
      </c>
      <c r="J111" s="11">
        <f t="shared" si="40"/>
        <v>61.072596438920854</v>
      </c>
      <c r="K111" s="8">
        <f t="shared" si="41"/>
        <v>0.60196850000000002</v>
      </c>
      <c r="L111" s="8">
        <f t="shared" si="42"/>
        <v>0.60196850000000002</v>
      </c>
      <c r="M111" s="8">
        <f t="shared" si="43"/>
        <v>0.58048899999999992</v>
      </c>
      <c r="N111" s="8">
        <f t="shared" si="44"/>
        <v>0.58048899999999992</v>
      </c>
      <c r="O111" s="7">
        <f t="shared" si="51"/>
        <v>2071</v>
      </c>
      <c r="P111" s="10">
        <f t="shared" si="45"/>
        <v>106</v>
      </c>
      <c r="Q111" s="8">
        <f t="shared" si="46"/>
        <v>1.5949927485344215</v>
      </c>
      <c r="R111" s="8">
        <f t="shared" si="47"/>
        <v>1.5949927485344215</v>
      </c>
      <c r="S111" s="8">
        <f t="shared" si="48"/>
        <v>1.6451035641508893</v>
      </c>
      <c r="T111" s="8">
        <f t="shared" si="49"/>
        <v>1.6451035641508893</v>
      </c>
    </row>
    <row r="112" spans="1:20" s="1" customFormat="1" ht="15.75" x14ac:dyDescent="0.25">
      <c r="A112" s="7">
        <v>107</v>
      </c>
      <c r="B112" s="8">
        <v>0.62814799999999993</v>
      </c>
      <c r="C112" s="8">
        <v>0.62814799999999993</v>
      </c>
      <c r="D112" s="8">
        <v>0</v>
      </c>
      <c r="E112" s="8">
        <v>0.60781940000000001</v>
      </c>
      <c r="F112" s="8">
        <v>0.60781940000000001</v>
      </c>
      <c r="G112" s="9">
        <v>0</v>
      </c>
      <c r="H112" s="7">
        <f t="shared" si="50"/>
        <v>2072</v>
      </c>
      <c r="I112" s="10">
        <f t="shared" si="39"/>
        <v>107</v>
      </c>
      <c r="J112" s="11">
        <f t="shared" si="40"/>
        <v>61.740589175157268</v>
      </c>
      <c r="K112" s="8">
        <f t="shared" si="41"/>
        <v>0.62814799999999993</v>
      </c>
      <c r="L112" s="8">
        <f t="shared" si="42"/>
        <v>0.62814799999999993</v>
      </c>
      <c r="M112" s="8">
        <f t="shared" si="43"/>
        <v>0.60781940000000001</v>
      </c>
      <c r="N112" s="8">
        <f t="shared" si="44"/>
        <v>0.60781940000000001</v>
      </c>
      <c r="O112" s="7">
        <f t="shared" si="51"/>
        <v>2072</v>
      </c>
      <c r="P112" s="10">
        <f t="shared" si="45"/>
        <v>107</v>
      </c>
      <c r="Q112" s="8">
        <f t="shared" si="46"/>
        <v>1.5359463990139433</v>
      </c>
      <c r="R112" s="8">
        <f t="shared" si="47"/>
        <v>1.5359463990139433</v>
      </c>
      <c r="S112" s="8">
        <f t="shared" si="48"/>
        <v>1.5800394081800921</v>
      </c>
      <c r="T112" s="8">
        <f t="shared" si="49"/>
        <v>1.5800394081800921</v>
      </c>
    </row>
    <row r="113" spans="1:20" s="1" customFormat="1" ht="15.75" x14ac:dyDescent="0.25">
      <c r="A113" s="7">
        <v>108</v>
      </c>
      <c r="B113" s="8">
        <v>0.6543293</v>
      </c>
      <c r="C113" s="8">
        <v>0.6543293</v>
      </c>
      <c r="D113" s="8">
        <v>0</v>
      </c>
      <c r="E113" s="8">
        <v>0.63514979999999988</v>
      </c>
      <c r="F113" s="8">
        <v>0.63514979999999988</v>
      </c>
      <c r="G113" s="9">
        <v>0</v>
      </c>
      <c r="H113" s="7">
        <f t="shared" si="50"/>
        <v>2073</v>
      </c>
      <c r="I113" s="10">
        <f t="shared" si="39"/>
        <v>108</v>
      </c>
      <c r="J113" s="11">
        <f t="shared" si="40"/>
        <v>62.402305297675689</v>
      </c>
      <c r="K113" s="8">
        <f t="shared" si="41"/>
        <v>0.6543293</v>
      </c>
      <c r="L113" s="8">
        <f t="shared" si="42"/>
        <v>0.6543293</v>
      </c>
      <c r="M113" s="8">
        <f t="shared" si="43"/>
        <v>0.63514979999999988</v>
      </c>
      <c r="N113" s="8">
        <f t="shared" si="44"/>
        <v>0.63514979999999988</v>
      </c>
      <c r="O113" s="7">
        <f t="shared" si="51"/>
        <v>2073</v>
      </c>
      <c r="P113" s="10">
        <f t="shared" si="45"/>
        <v>108</v>
      </c>
      <c r="Q113" s="8">
        <f t="shared" si="46"/>
        <v>1.4809250050741338</v>
      </c>
      <c r="R113" s="8">
        <f t="shared" si="47"/>
        <v>1.4809250050741338</v>
      </c>
      <c r="S113" s="8">
        <f t="shared" si="48"/>
        <v>1.5196837678993935</v>
      </c>
      <c r="T113" s="8">
        <f t="shared" si="49"/>
        <v>1.5196837678993935</v>
      </c>
    </row>
    <row r="114" spans="1:20" s="1" customFormat="1" ht="15.75" x14ac:dyDescent="0.25">
      <c r="A114" s="7">
        <v>109</v>
      </c>
      <c r="B114" s="8">
        <v>0.68051269999999986</v>
      </c>
      <c r="C114" s="8">
        <v>0.68051269999999986</v>
      </c>
      <c r="D114" s="8">
        <v>0</v>
      </c>
      <c r="E114" s="8">
        <v>0.66247999999999985</v>
      </c>
      <c r="F114" s="8">
        <v>0.66247999999999985</v>
      </c>
      <c r="G114" s="9">
        <v>0</v>
      </c>
      <c r="H114" s="7">
        <f t="shared" si="50"/>
        <v>2074</v>
      </c>
      <c r="I114" s="10">
        <f t="shared" si="39"/>
        <v>109</v>
      </c>
      <c r="J114" s="11">
        <f t="shared" si="40"/>
        <v>63.057775721493478</v>
      </c>
      <c r="K114" s="8">
        <f t="shared" si="41"/>
        <v>0.68051269999999986</v>
      </c>
      <c r="L114" s="8">
        <f t="shared" si="42"/>
        <v>0.68051269999999986</v>
      </c>
      <c r="M114" s="8">
        <f t="shared" si="43"/>
        <v>0.66247999999999985</v>
      </c>
      <c r="N114" s="8">
        <f t="shared" si="44"/>
        <v>0.66247999999999985</v>
      </c>
      <c r="O114" s="7">
        <f t="shared" si="51"/>
        <v>2074</v>
      </c>
      <c r="P114" s="10">
        <f t="shared" si="45"/>
        <v>109</v>
      </c>
      <c r="Q114" s="8">
        <f t="shared" si="46"/>
        <v>1.4295410132061308</v>
      </c>
      <c r="R114" s="8">
        <f t="shared" si="47"/>
        <v>1.4295410132061308</v>
      </c>
      <c r="S114" s="8">
        <f t="shared" si="48"/>
        <v>1.4635460567559693</v>
      </c>
      <c r="T114" s="8">
        <f t="shared" si="49"/>
        <v>1.4635460567559693</v>
      </c>
    </row>
    <row r="115" spans="1:20" s="1" customFormat="1" ht="15.75" x14ac:dyDescent="0.25">
      <c r="A115" s="7">
        <v>110</v>
      </c>
      <c r="B115" s="8">
        <v>0.70669899999999986</v>
      </c>
      <c r="C115" s="8">
        <v>0.70669899999999986</v>
      </c>
      <c r="D115" s="8">
        <v>0</v>
      </c>
      <c r="E115" s="8">
        <v>0.68980989999999986</v>
      </c>
      <c r="F115" s="8">
        <v>0.68980989999999986</v>
      </c>
      <c r="G115" s="9">
        <v>0</v>
      </c>
      <c r="H115" s="7">
        <f t="shared" si="50"/>
        <v>2075</v>
      </c>
      <c r="I115" s="10">
        <f t="shared" si="39"/>
        <v>110</v>
      </c>
      <c r="J115" s="11">
        <f t="shared" si="40"/>
        <v>63.707032927568349</v>
      </c>
      <c r="K115" s="8">
        <f t="shared" si="41"/>
        <v>0.70669899999999986</v>
      </c>
      <c r="L115" s="8">
        <f t="shared" si="42"/>
        <v>0.70669899999999986</v>
      </c>
      <c r="M115" s="8">
        <f t="shared" si="43"/>
        <v>0.68980989999999986</v>
      </c>
      <c r="N115" s="8">
        <f t="shared" si="44"/>
        <v>0.68980989999999986</v>
      </c>
      <c r="O115" s="7">
        <f t="shared" si="51"/>
        <v>2075</v>
      </c>
      <c r="P115" s="10">
        <f t="shared" si="45"/>
        <v>110</v>
      </c>
      <c r="Q115" s="8">
        <f t="shared" si="46"/>
        <v>1.3814426772810664</v>
      </c>
      <c r="R115" s="8">
        <f t="shared" si="47"/>
        <v>1.3814426772810664</v>
      </c>
      <c r="S115" s="8">
        <f t="shared" si="48"/>
        <v>1.4111565931404311</v>
      </c>
      <c r="T115" s="8">
        <f t="shared" si="49"/>
        <v>1.4111565931404311</v>
      </c>
    </row>
    <row r="116" spans="1:20" s="1" customFormat="1" ht="15.75" x14ac:dyDescent="0.25">
      <c r="A116" s="7">
        <v>111</v>
      </c>
      <c r="B116" s="8">
        <v>0.7328886</v>
      </c>
      <c r="C116" s="8">
        <v>0.7328886</v>
      </c>
      <c r="D116" s="8">
        <v>0</v>
      </c>
      <c r="E116" s="8">
        <v>0.71713929999999992</v>
      </c>
      <c r="F116" s="8">
        <v>0.71713929999999992</v>
      </c>
      <c r="G116" s="9">
        <v>0</v>
      </c>
      <c r="H116" s="7">
        <f t="shared" si="50"/>
        <v>2076</v>
      </c>
      <c r="I116" s="10">
        <f t="shared" si="39"/>
        <v>111</v>
      </c>
      <c r="J116" s="11">
        <f t="shared" si="40"/>
        <v>64.35011087932844</v>
      </c>
      <c r="K116" s="8">
        <f t="shared" si="41"/>
        <v>0.7328886</v>
      </c>
      <c r="L116" s="8">
        <f t="shared" si="42"/>
        <v>0.7328886</v>
      </c>
      <c r="M116" s="8">
        <f t="shared" si="43"/>
        <v>0.71713929999999992</v>
      </c>
      <c r="N116" s="8">
        <f t="shared" si="44"/>
        <v>0.71713929999999992</v>
      </c>
      <c r="O116" s="7">
        <f t="shared" si="51"/>
        <v>2076</v>
      </c>
      <c r="P116" s="10">
        <f t="shared" si="45"/>
        <v>111</v>
      </c>
      <c r="Q116" s="8">
        <f t="shared" si="46"/>
        <v>1.3362803089873392</v>
      </c>
      <c r="R116" s="8">
        <f t="shared" si="47"/>
        <v>1.3362803089873392</v>
      </c>
      <c r="S116" s="8">
        <f t="shared" si="48"/>
        <v>1.3619499766491348</v>
      </c>
      <c r="T116" s="8">
        <f t="shared" si="49"/>
        <v>1.3619499766491348</v>
      </c>
    </row>
    <row r="117" spans="1:20" s="1" customFormat="1" ht="15.75" x14ac:dyDescent="0.25">
      <c r="A117" s="7">
        <v>112</v>
      </c>
      <c r="B117" s="8">
        <v>0.75908209999999987</v>
      </c>
      <c r="C117" s="8">
        <v>0.75908209999999987</v>
      </c>
      <c r="D117" s="8">
        <v>0</v>
      </c>
      <c r="E117" s="8">
        <v>0.74446800000000002</v>
      </c>
      <c r="F117" s="8">
        <v>0.74446800000000002</v>
      </c>
      <c r="G117" s="9">
        <v>0</v>
      </c>
      <c r="H117" s="7">
        <f t="shared" si="50"/>
        <v>2077</v>
      </c>
      <c r="I117" s="10">
        <f t="shared" si="39"/>
        <v>112</v>
      </c>
      <c r="J117" s="11">
        <f t="shared" si="40"/>
        <v>64.987044941194767</v>
      </c>
      <c r="K117" s="8">
        <f t="shared" si="41"/>
        <v>0.75908209999999987</v>
      </c>
      <c r="L117" s="8">
        <f t="shared" si="42"/>
        <v>0.75908209999999987</v>
      </c>
      <c r="M117" s="8">
        <f t="shared" si="43"/>
        <v>0.74446800000000002</v>
      </c>
      <c r="N117" s="8">
        <f t="shared" si="44"/>
        <v>0.74446800000000002</v>
      </c>
      <c r="O117" s="7">
        <f t="shared" si="51"/>
        <v>2077</v>
      </c>
      <c r="P117" s="10">
        <f t="shared" si="45"/>
        <v>112</v>
      </c>
      <c r="Q117" s="8">
        <f t="shared" si="46"/>
        <v>1.293572709680272</v>
      </c>
      <c r="R117" s="8">
        <f t="shared" si="47"/>
        <v>1.293572709680272</v>
      </c>
      <c r="S117" s="8">
        <f t="shared" si="48"/>
        <v>1.3147941760979376</v>
      </c>
      <c r="T117" s="8">
        <f t="shared" si="49"/>
        <v>1.3147941760979376</v>
      </c>
    </row>
    <row r="118" spans="1:20" s="1" customFormat="1" ht="15.75" x14ac:dyDescent="0.25">
      <c r="A118" s="7">
        <v>113</v>
      </c>
      <c r="B118" s="8">
        <v>0.78755935230122953</v>
      </c>
      <c r="C118" s="8">
        <v>0.78755935230122953</v>
      </c>
      <c r="D118" s="8">
        <v>0</v>
      </c>
      <c r="E118" s="8">
        <v>0.77784456958366943</v>
      </c>
      <c r="F118" s="8">
        <v>0.77784456958366943</v>
      </c>
      <c r="G118" s="9">
        <v>0</v>
      </c>
      <c r="H118" s="7">
        <f t="shared" si="50"/>
        <v>2078</v>
      </c>
      <c r="I118" s="10">
        <f t="shared" si="39"/>
        <v>113</v>
      </c>
      <c r="J118" s="11">
        <f t="shared" si="40"/>
        <v>65.617871799139493</v>
      </c>
      <c r="K118" s="8">
        <f t="shared" si="41"/>
        <v>0.78755935230122953</v>
      </c>
      <c r="L118" s="8">
        <f t="shared" si="42"/>
        <v>0.78755935230122953</v>
      </c>
      <c r="M118" s="8">
        <f t="shared" si="43"/>
        <v>0.77784456958366943</v>
      </c>
      <c r="N118" s="8">
        <f t="shared" si="44"/>
        <v>0.77784456958366943</v>
      </c>
      <c r="O118" s="7">
        <f t="shared" si="51"/>
        <v>2078</v>
      </c>
      <c r="P118" s="10">
        <f t="shared" si="45"/>
        <v>113</v>
      </c>
      <c r="Q118" s="8">
        <f t="shared" si="46"/>
        <v>1.2520695191037259</v>
      </c>
      <c r="R118" s="8">
        <f t="shared" si="47"/>
        <v>1.2520695191037259</v>
      </c>
      <c r="S118" s="8">
        <f t="shared" si="48"/>
        <v>1.2657945617011994</v>
      </c>
      <c r="T118" s="8">
        <f t="shared" si="49"/>
        <v>1.2657945617011994</v>
      </c>
    </row>
    <row r="119" spans="1:20" s="1" customFormat="1" ht="15.75" x14ac:dyDescent="0.25">
      <c r="A119" s="7">
        <v>114</v>
      </c>
      <c r="B119" s="8">
        <v>0.81068303601837866</v>
      </c>
      <c r="C119" s="8">
        <v>0.81068303601837866</v>
      </c>
      <c r="D119" s="8">
        <v>0</v>
      </c>
      <c r="E119" s="8">
        <v>0.80308111521459546</v>
      </c>
      <c r="F119" s="8">
        <v>0.80308111521459546</v>
      </c>
      <c r="G119" s="9">
        <v>0</v>
      </c>
      <c r="H119" s="7">
        <f t="shared" si="50"/>
        <v>2079</v>
      </c>
      <c r="I119" s="10">
        <f t="shared" si="39"/>
        <v>114</v>
      </c>
      <c r="J119" s="11">
        <f t="shared" si="40"/>
        <v>66.242629383315119</v>
      </c>
      <c r="K119" s="8">
        <f t="shared" si="41"/>
        <v>0.81068303601837866</v>
      </c>
      <c r="L119" s="8">
        <f t="shared" si="42"/>
        <v>0.81068303601837866</v>
      </c>
      <c r="M119" s="8">
        <f t="shared" si="43"/>
        <v>0.80308111521459546</v>
      </c>
      <c r="N119" s="8">
        <f t="shared" si="44"/>
        <v>0.80308111521459546</v>
      </c>
      <c r="O119" s="7">
        <f t="shared" si="51"/>
        <v>2079</v>
      </c>
      <c r="P119" s="10">
        <f t="shared" si="45"/>
        <v>114</v>
      </c>
      <c r="Q119" s="8">
        <f t="shared" si="46"/>
        <v>1.2191707833913623</v>
      </c>
      <c r="R119" s="8">
        <f t="shared" si="47"/>
        <v>1.2191707833913623</v>
      </c>
      <c r="S119" s="8">
        <f t="shared" si="48"/>
        <v>1.2293370980676537</v>
      </c>
      <c r="T119" s="8">
        <f t="shared" si="49"/>
        <v>1.2293370980676537</v>
      </c>
    </row>
    <row r="120" spans="1:20" s="1" customFormat="1" ht="15.75" x14ac:dyDescent="0.25">
      <c r="A120" s="7">
        <v>115</v>
      </c>
      <c r="B120" s="8">
        <v>0.83254324175753236</v>
      </c>
      <c r="C120" s="8">
        <v>0.83254324175753236</v>
      </c>
      <c r="D120" s="8">
        <v>0</v>
      </c>
      <c r="E120" s="8">
        <v>0.82692633801073645</v>
      </c>
      <c r="F120" s="8">
        <v>0.82692633801073645</v>
      </c>
      <c r="G120" s="9">
        <v>0</v>
      </c>
      <c r="H120" s="7">
        <f t="shared" si="50"/>
        <v>2080</v>
      </c>
      <c r="I120" s="10">
        <f t="shared" si="39"/>
        <v>115</v>
      </c>
      <c r="J120" s="11">
        <f t="shared" si="40"/>
        <v>66.86135679278209</v>
      </c>
      <c r="K120" s="8">
        <f t="shared" si="41"/>
        <v>0.83254324175753236</v>
      </c>
      <c r="L120" s="8">
        <f t="shared" si="42"/>
        <v>0.83254324175753236</v>
      </c>
      <c r="M120" s="8">
        <f t="shared" si="43"/>
        <v>0.82692633801073645</v>
      </c>
      <c r="N120" s="8">
        <f t="shared" si="44"/>
        <v>0.82692633801073645</v>
      </c>
      <c r="O120" s="7">
        <f t="shared" si="51"/>
        <v>2080</v>
      </c>
      <c r="P120" s="10">
        <f t="shared" si="45"/>
        <v>115</v>
      </c>
      <c r="Q120" s="8">
        <f t="shared" si="46"/>
        <v>1.1895287944533417</v>
      </c>
      <c r="R120" s="8">
        <f t="shared" si="47"/>
        <v>1.1895287944533417</v>
      </c>
      <c r="S120" s="8">
        <f t="shared" si="48"/>
        <v>1.1966544931498613</v>
      </c>
      <c r="T120" s="8">
        <f t="shared" si="49"/>
        <v>1.1966544931498613</v>
      </c>
    </row>
    <row r="121" spans="1:20" s="1" customFormat="1" ht="15.75" x14ac:dyDescent="0.25">
      <c r="A121" s="7">
        <v>116</v>
      </c>
      <c r="B121" s="8">
        <v>0.85304029797845038</v>
      </c>
      <c r="C121" s="8">
        <v>0.85304029797845038</v>
      </c>
      <c r="D121" s="8">
        <v>0</v>
      </c>
      <c r="E121" s="8">
        <v>0.84924783512357205</v>
      </c>
      <c r="F121" s="8">
        <v>0.84924783512357205</v>
      </c>
      <c r="G121" s="9">
        <v>0</v>
      </c>
      <c r="H121" s="7">
        <f t="shared" si="50"/>
        <v>2081</v>
      </c>
      <c r="I121" s="10">
        <f t="shared" si="39"/>
        <v>116</v>
      </c>
      <c r="J121" s="11">
        <f t="shared" si="40"/>
        <v>67.474094222355276</v>
      </c>
      <c r="K121" s="8">
        <f t="shared" si="41"/>
        <v>0.85304029797845038</v>
      </c>
      <c r="L121" s="8">
        <f t="shared" si="42"/>
        <v>0.85304029797845038</v>
      </c>
      <c r="M121" s="8">
        <f t="shared" si="43"/>
        <v>0.84924783512357205</v>
      </c>
      <c r="N121" s="8">
        <f t="shared" si="44"/>
        <v>0.84924783512357205</v>
      </c>
      <c r="O121" s="7">
        <f t="shared" si="51"/>
        <v>2081</v>
      </c>
      <c r="P121" s="10">
        <f t="shared" si="45"/>
        <v>116</v>
      </c>
      <c r="Q121" s="8">
        <f t="shared" si="46"/>
        <v>1.162932080763412</v>
      </c>
      <c r="R121" s="8">
        <f t="shared" si="47"/>
        <v>1.162932080763412</v>
      </c>
      <c r="S121" s="8">
        <f t="shared" si="48"/>
        <v>1.1674941720711798</v>
      </c>
      <c r="T121" s="8">
        <f t="shared" si="49"/>
        <v>1.1674941720711798</v>
      </c>
    </row>
    <row r="122" spans="1:20" s="1" customFormat="1" ht="15.75" x14ac:dyDescent="0.25">
      <c r="A122" s="7">
        <v>117</v>
      </c>
      <c r="B122" s="8">
        <v>0.87209448203587436</v>
      </c>
      <c r="C122" s="8">
        <v>0.87209448203587436</v>
      </c>
      <c r="D122" s="8">
        <v>0</v>
      </c>
      <c r="E122" s="8">
        <v>0.86993832461525433</v>
      </c>
      <c r="F122" s="8">
        <v>0.86993832461525433</v>
      </c>
      <c r="G122" s="9">
        <v>0</v>
      </c>
      <c r="H122" s="7">
        <f t="shared" si="50"/>
        <v>2082</v>
      </c>
      <c r="I122" s="10">
        <f t="shared" si="39"/>
        <v>117</v>
      </c>
      <c r="J122" s="11">
        <f t="shared" si="40"/>
        <v>68.08088289158276</v>
      </c>
      <c r="K122" s="8">
        <f t="shared" si="41"/>
        <v>0.87209448203587436</v>
      </c>
      <c r="L122" s="8">
        <f t="shared" si="42"/>
        <v>0.87209448203587436</v>
      </c>
      <c r="M122" s="8">
        <f t="shared" si="43"/>
        <v>0.86993832461525433</v>
      </c>
      <c r="N122" s="8">
        <f t="shared" si="44"/>
        <v>0.86993832461525433</v>
      </c>
      <c r="O122" s="7">
        <f t="shared" si="51"/>
        <v>2082</v>
      </c>
      <c r="P122" s="10">
        <f t="shared" si="45"/>
        <v>117</v>
      </c>
      <c r="Q122" s="8">
        <f t="shared" si="46"/>
        <v>1.1391742816670729</v>
      </c>
      <c r="R122" s="8">
        <f t="shared" si="47"/>
        <v>1.1391742816670729</v>
      </c>
      <c r="S122" s="8">
        <f t="shared" si="48"/>
        <v>1.1416105496342852</v>
      </c>
      <c r="T122" s="8">
        <f t="shared" si="49"/>
        <v>1.1416105496342852</v>
      </c>
    </row>
    <row r="123" spans="1:20" s="1" customFormat="1" ht="15.75" x14ac:dyDescent="0.25">
      <c r="A123" s="7">
        <v>118</v>
      </c>
      <c r="B123" s="8">
        <v>0.8896479940587636</v>
      </c>
      <c r="C123" s="8">
        <v>0.8896479940587636</v>
      </c>
      <c r="D123" s="8">
        <v>0</v>
      </c>
      <c r="E123" s="8">
        <v>0.88891879479257341</v>
      </c>
      <c r="F123" s="8">
        <v>0.88891879479257341</v>
      </c>
      <c r="G123" s="9">
        <v>0</v>
      </c>
      <c r="H123" s="7">
        <f t="shared" si="50"/>
        <v>2083</v>
      </c>
      <c r="I123" s="10">
        <f t="shared" si="39"/>
        <v>118</v>
      </c>
      <c r="J123" s="11">
        <f t="shared" si="40"/>
        <v>68.681764975864525</v>
      </c>
      <c r="K123" s="8">
        <f t="shared" si="41"/>
        <v>0.8896479940587636</v>
      </c>
      <c r="L123" s="8">
        <f t="shared" si="42"/>
        <v>0.8896479940587636</v>
      </c>
      <c r="M123" s="8">
        <f t="shared" si="43"/>
        <v>0.88891879479257341</v>
      </c>
      <c r="N123" s="8">
        <f t="shared" si="44"/>
        <v>0.88891879479257341</v>
      </c>
      <c r="O123" s="7">
        <f t="shared" si="51"/>
        <v>2083</v>
      </c>
      <c r="P123" s="10">
        <f t="shared" si="45"/>
        <v>118</v>
      </c>
      <c r="Q123" s="8">
        <f t="shared" si="46"/>
        <v>1.1180250601309156</v>
      </c>
      <c r="R123" s="8">
        <f t="shared" si="47"/>
        <v>1.1180250601309156</v>
      </c>
      <c r="S123" s="8">
        <f t="shared" si="48"/>
        <v>1.1187372399963222</v>
      </c>
      <c r="T123" s="8">
        <f t="shared" si="49"/>
        <v>1.1187372399963222</v>
      </c>
    </row>
    <row r="124" spans="1:20" s="1" customFormat="1" ht="15.75" x14ac:dyDescent="0.25">
      <c r="A124" s="7">
        <v>119</v>
      </c>
      <c r="B124" s="8">
        <v>0.90566631408898635</v>
      </c>
      <c r="C124" s="8">
        <v>0.90566631408898635</v>
      </c>
      <c r="D124" s="8">
        <v>0</v>
      </c>
      <c r="E124" s="8">
        <v>0.90614076678023658</v>
      </c>
      <c r="F124" s="8">
        <v>0.90614076678023658</v>
      </c>
      <c r="G124" s="9">
        <v>0</v>
      </c>
      <c r="H124" s="7">
        <f t="shared" si="50"/>
        <v>2084</v>
      </c>
      <c r="I124" s="10">
        <f t="shared" si="39"/>
        <v>119</v>
      </c>
      <c r="J124" s="11">
        <f t="shared" si="40"/>
        <v>69.276783539712213</v>
      </c>
      <c r="K124" s="8">
        <f t="shared" si="41"/>
        <v>0.90566631408898635</v>
      </c>
      <c r="L124" s="8">
        <f t="shared" si="42"/>
        <v>0.90566631408898635</v>
      </c>
      <c r="M124" s="8">
        <f t="shared" si="43"/>
        <v>0.90614076678023658</v>
      </c>
      <c r="N124" s="8">
        <f t="shared" si="44"/>
        <v>0.90614076678023658</v>
      </c>
      <c r="O124" s="7">
        <f t="shared" si="51"/>
        <v>2084</v>
      </c>
      <c r="P124" s="10">
        <f t="shared" si="45"/>
        <v>119</v>
      </c>
      <c r="Q124" s="8">
        <f t="shared" si="46"/>
        <v>1.0989446748171827</v>
      </c>
      <c r="R124" s="8">
        <f t="shared" si="47"/>
        <v>1.0989446748171827</v>
      </c>
      <c r="S124" s="8">
        <f t="shared" si="48"/>
        <v>1.0983182426622091</v>
      </c>
      <c r="T124" s="8">
        <f t="shared" si="49"/>
        <v>1.0983182426622091</v>
      </c>
    </row>
    <row r="125" spans="1:20" s="1" customFormat="1" ht="15.75" x14ac:dyDescent="0.25">
      <c r="A125" s="7">
        <v>120</v>
      </c>
      <c r="B125" s="12">
        <v>0.92013885076007462</v>
      </c>
      <c r="C125" s="12">
        <v>0.92013885076007462</v>
      </c>
      <c r="D125" s="12">
        <v>0</v>
      </c>
      <c r="E125" s="12">
        <v>0.92158750083644103</v>
      </c>
      <c r="F125" s="12">
        <v>0.92158750083644103</v>
      </c>
      <c r="G125" s="13">
        <v>0</v>
      </c>
      <c r="H125" s="7">
        <f t="shared" si="50"/>
        <v>2085</v>
      </c>
      <c r="I125" s="10">
        <f t="shared" si="39"/>
        <v>120</v>
      </c>
      <c r="J125" s="11">
        <f t="shared" si="40"/>
        <v>69.865982472146314</v>
      </c>
      <c r="K125" s="8">
        <f t="shared" si="41"/>
        <v>0.92013885076007462</v>
      </c>
      <c r="L125" s="8">
        <f t="shared" si="42"/>
        <v>0.92013885076007462</v>
      </c>
      <c r="M125" s="8">
        <f t="shared" si="43"/>
        <v>0.92158750083644103</v>
      </c>
      <c r="N125" s="8">
        <f t="shared" si="44"/>
        <v>0.92158750083644103</v>
      </c>
      <c r="O125" s="7">
        <f t="shared" si="51"/>
        <v>2085</v>
      </c>
      <c r="P125" s="10">
        <f t="shared" si="45"/>
        <v>120</v>
      </c>
      <c r="Q125" s="8">
        <f t="shared" si="46"/>
        <v>1.0777237462189055</v>
      </c>
      <c r="R125" s="8">
        <f t="shared" si="47"/>
        <v>1.0777237462189055</v>
      </c>
      <c r="S125" s="8">
        <f t="shared" si="48"/>
        <v>1.0763138677990842</v>
      </c>
      <c r="T125" s="8">
        <f t="shared" si="49"/>
        <v>1.0763138677990842</v>
      </c>
    </row>
    <row r="126" spans="1:20" s="1" customFormat="1" x14ac:dyDescent="0.2">
      <c r="Q126" s="1">
        <v>1</v>
      </c>
      <c r="R126" s="1">
        <v>1</v>
      </c>
      <c r="S126" s="1">
        <v>1</v>
      </c>
      <c r="T126" s="1">
        <v>1</v>
      </c>
    </row>
  </sheetData>
  <mergeCells count="7">
    <mergeCell ref="A1:G1"/>
    <mergeCell ref="H1:N1"/>
    <mergeCell ref="O1:T1"/>
    <mergeCell ref="A2:G2"/>
    <mergeCell ref="H2:I2"/>
    <mergeCell ref="L2:M2"/>
    <mergeCell ref="O2:P2"/>
  </mergeCells>
  <printOptions horizontalCentered="1"/>
  <pageMargins left="0.78749999999999998" right="0.78749999999999998" top="0.78749999999999998" bottom="0.78749999999999998" header="9.8611111111111108E-2" footer="9.8611111111111108E-2"/>
  <pageSetup paperSize="9" scale="75" fitToHeight="0" orientation="portrait" useFirstPageNumber="1" horizontalDpi="300" verticalDpi="300"/>
  <headerFooter alignWithMargins="0"/>
  <colBreaks count="2" manualBreakCount="2">
    <brk id="7" max="1048575" man="1"/>
    <brk id="14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AVÖ 2005R exakt</vt:lpstr>
      <vt:lpstr>AVÖ 2005R mit AV</vt:lpstr>
      <vt:lpstr>AVÖ 2005R 2nd Ord</vt:lpstr>
      <vt:lpstr>'AVÖ 2005R exakt'!Druckbereich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Reinhold Kainhofer</cp:lastModifiedBy>
  <cp:revision>32</cp:revision>
  <cp:lastPrinted>2005-06-30T14:08:16Z</cp:lastPrinted>
  <dcterms:created xsi:type="dcterms:W3CDTF">2005-04-01T15:59:30Z</dcterms:created>
  <dcterms:modified xsi:type="dcterms:W3CDTF">2020-09-21T09:45:51Z</dcterms:modified>
</cp:coreProperties>
</file>